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C:\Users\avera\Desktop\ALEJANDRO\AVERA11\STI\1Actualización Series\2025\Series de internet\Series a Marzo 2025 enviadas Mayo 2025\"/>
    </mc:Choice>
  </mc:AlternateContent>
  <xr:revisionPtr revIDLastSave="0" documentId="13_ncr:1_{7D1714F8-E1D5-4A49-AB80-A307A75934BE}" xr6:coauthVersionLast="47" xr6:coauthVersionMax="47" xr10:uidLastSave="{00000000-0000-0000-0000-000000000000}"/>
  <bookViews>
    <workbookView xWindow="-110" yWindow="-110" windowWidth="19420" windowHeight="10300" tabRatio="788" activeTab="1" xr2:uid="{00000000-000D-0000-FFFF-FFFF00000000}"/>
  </bookViews>
  <sheets>
    <sheet name="ÍNDICE" sheetId="21" r:id="rId1"/>
    <sheet name="7.1.CO_TOT_FIJAS" sheetId="3" r:id="rId2"/>
    <sheet name="7.3.Conex suscrip" sheetId="24" r:id="rId3"/>
    <sheet name="7.4.Co_RG" sheetId="25" r:id="rId4"/>
    <sheet name="7.7.CO_TEC_FIJAS" sheetId="35" r:id="rId5"/>
    <sheet name="7.7.1.CO_TEC_RG_EMP_FIJAS" sheetId="59" r:id="rId6"/>
    <sheet name="7.8.CO_PL_FIJAS" sheetId="42" r:id="rId7"/>
    <sheet name="7.9.CO_EMPR_FIJAS" sheetId="36" r:id="rId8"/>
    <sheet name="7.10.CO_ANCH_FIJAS" sheetId="58" r:id="rId9"/>
    <sheet name="7.11.CO_FIJAS_COMUNA" sheetId="61" r:id="rId10"/>
    <sheet name="7.11.1.CO_FIJAS_RES_COMUNA" sheetId="62" r:id="rId11"/>
    <sheet name="7.12.CO_FIJAS_CLI_OECD" sheetId="55" r:id="rId12"/>
    <sheet name="7.13.CO_FIJAS_TECN_OECD" sheetId="56" r:id="rId13"/>
    <sheet name="7.14.CO_FIJAS_SERV" sheetId="63" r:id="rId14"/>
  </sheets>
  <definedNames>
    <definedName name="_xlnm._FilterDatabase" localSheetId="1" hidden="1">'7.1.CO_TOT_FIJAS'!$C$6:$I$221</definedName>
    <definedName name="_xlnm._FilterDatabase" localSheetId="2" hidden="1">'7.3.Conex suscrip'!$B$8:$G$222</definedName>
    <definedName name="_xlnm._FilterDatabase" localSheetId="3" hidden="1">'7.4.Co_RG'!$B$7:$Q$207</definedName>
    <definedName name="_xlnm.Print_Area" localSheetId="1">'7.1.CO_TOT_FIJAS'!$A$1:$K$248</definedName>
    <definedName name="_xlnm.Print_Area" localSheetId="0">ÍNDICE!$A$1:$J$22</definedName>
    <definedName name="VAR">'7.1.CO_TOT_FIJAS'!$C$219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R197" i="36" l="1"/>
  <c r="BQ197" i="36"/>
  <c r="BP197" i="36"/>
  <c r="BO197" i="36"/>
  <c r="BN197" i="36"/>
  <c r="BM197" i="36"/>
  <c r="BL197" i="36"/>
  <c r="BT50" i="63"/>
  <c r="BR50" i="63"/>
  <c r="BP50" i="63"/>
  <c r="BO50" i="63"/>
  <c r="BN50" i="63"/>
  <c r="BM50" i="63"/>
  <c r="BL50" i="63"/>
  <c r="BK50" i="63"/>
  <c r="BJ50" i="63"/>
  <c r="BI50" i="63"/>
  <c r="BG50" i="63"/>
  <c r="BF50" i="63"/>
  <c r="BC50" i="63"/>
  <c r="BB50" i="63"/>
  <c r="BA50" i="63"/>
  <c r="AZ50" i="63"/>
  <c r="AY50" i="63"/>
  <c r="AX50" i="63"/>
  <c r="AW50" i="63"/>
  <c r="AV50" i="63"/>
  <c r="AT50" i="63"/>
  <c r="AR50" i="63"/>
  <c r="AQ50" i="63"/>
  <c r="AP50" i="63"/>
  <c r="AO50" i="63"/>
  <c r="AN50" i="63"/>
  <c r="AM50" i="63"/>
  <c r="AL50" i="63"/>
  <c r="AK50" i="63"/>
  <c r="AJ50" i="63"/>
  <c r="AI50" i="63"/>
  <c r="AG50" i="63"/>
  <c r="AF50" i="63"/>
  <c r="AE50" i="63"/>
  <c r="AD50" i="63"/>
  <c r="X50" i="63"/>
  <c r="W50" i="63"/>
  <c r="V50" i="63"/>
  <c r="U50" i="63"/>
  <c r="T50" i="63"/>
  <c r="S50" i="63"/>
  <c r="R50" i="63"/>
  <c r="Q50" i="63"/>
  <c r="P50" i="63"/>
  <c r="O50" i="63"/>
  <c r="N50" i="63"/>
  <c r="M50" i="63"/>
  <c r="L50" i="63"/>
  <c r="K50" i="63"/>
  <c r="J50" i="63"/>
  <c r="I50" i="63"/>
  <c r="H50" i="63"/>
  <c r="G50" i="63"/>
  <c r="F50" i="63"/>
  <c r="E50" i="63"/>
  <c r="D50" i="63"/>
  <c r="I197" i="56"/>
  <c r="H197" i="56"/>
  <c r="G197" i="56"/>
  <c r="F197" i="56"/>
  <c r="E197" i="56"/>
  <c r="D197" i="56"/>
  <c r="E193" i="55"/>
  <c r="D193" i="55"/>
  <c r="G194" i="58"/>
  <c r="F194" i="58"/>
  <c r="E194" i="58"/>
  <c r="D194" i="58"/>
  <c r="BG195" i="36"/>
  <c r="BF195" i="36"/>
  <c r="BE195" i="36"/>
  <c r="BD195" i="36"/>
  <c r="AX195" i="36"/>
  <c r="AW195" i="36"/>
  <c r="AV195" i="36"/>
  <c r="AU195" i="36"/>
  <c r="AQ195" i="36"/>
  <c r="AN195" i="36"/>
  <c r="AH195" i="36"/>
  <c r="X195" i="36"/>
  <c r="W195" i="36"/>
  <c r="V195" i="36"/>
  <c r="T195" i="36"/>
  <c r="S195" i="36"/>
  <c r="R195" i="36"/>
  <c r="Q195" i="36"/>
  <c r="P195" i="36"/>
  <c r="O195" i="36"/>
  <c r="N195" i="36"/>
  <c r="M195" i="36"/>
  <c r="L195" i="36"/>
  <c r="K195" i="36"/>
  <c r="F195" i="36"/>
  <c r="E195" i="36"/>
  <c r="E192" i="42"/>
  <c r="D192" i="42"/>
  <c r="J220" i="35"/>
  <c r="I220" i="35"/>
  <c r="H220" i="35"/>
  <c r="G220" i="35"/>
  <c r="F220" i="35"/>
  <c r="E220" i="35"/>
  <c r="S205" i="25"/>
  <c r="R205" i="25"/>
  <c r="Q205" i="25"/>
  <c r="P205" i="25"/>
  <c r="O205" i="25"/>
  <c r="N205" i="25"/>
  <c r="M205" i="25"/>
  <c r="L205" i="25"/>
  <c r="K205" i="25"/>
  <c r="J205" i="25"/>
  <c r="I205" i="25"/>
  <c r="H205" i="25"/>
  <c r="G205" i="25"/>
  <c r="F205" i="25"/>
  <c r="E205" i="25"/>
  <c r="D205" i="25"/>
  <c r="E219" i="24"/>
  <c r="D219" i="24"/>
  <c r="G219" i="3"/>
  <c r="E219" i="3"/>
  <c r="AH48" i="63"/>
  <c r="AG51" i="63" s="1"/>
  <c r="AU48" i="63"/>
  <c r="AN51" i="63" s="1"/>
  <c r="BH48" i="63"/>
  <c r="AW51" i="63" s="1"/>
  <c r="BS48" i="63"/>
  <c r="BM51" i="63" s="1"/>
  <c r="BU48" i="63"/>
  <c r="BU50" i="63" s="1"/>
  <c r="K195" i="56"/>
  <c r="D198" i="56" s="1"/>
  <c r="G191" i="55"/>
  <c r="G193" i="55" s="1"/>
  <c r="DY18" i="62"/>
  <c r="DY28" i="62"/>
  <c r="DY39" i="62"/>
  <c r="DY56" i="62"/>
  <c r="DY95" i="62"/>
  <c r="DY129" i="62"/>
  <c r="DY160" i="62"/>
  <c r="DY194" i="62"/>
  <c r="DY227" i="62"/>
  <c r="DY259" i="62"/>
  <c r="DY271" i="62"/>
  <c r="DY283" i="62"/>
  <c r="DY337" i="62"/>
  <c r="DY350" i="62"/>
  <c r="DY355" i="62"/>
  <c r="DY377" i="62"/>
  <c r="GJ18" i="61"/>
  <c r="GJ28" i="61"/>
  <c r="GJ39" i="61"/>
  <c r="GJ56" i="61"/>
  <c r="GJ95" i="61"/>
  <c r="GJ129" i="61"/>
  <c r="GJ160" i="61"/>
  <c r="GJ194" i="61"/>
  <c r="GJ227" i="61"/>
  <c r="GJ259" i="61"/>
  <c r="GJ271" i="61"/>
  <c r="GJ283" i="61"/>
  <c r="GJ337" i="61"/>
  <c r="GJ350" i="61"/>
  <c r="GJ355" i="61"/>
  <c r="GJ377" i="61"/>
  <c r="H192" i="58"/>
  <c r="H194" i="58" s="1"/>
  <c r="BL193" i="36"/>
  <c r="BL195" i="36" s="1"/>
  <c r="BM193" i="36"/>
  <c r="BM195" i="36" s="1"/>
  <c r="BN193" i="36"/>
  <c r="BN195" i="36" s="1"/>
  <c r="BO193" i="36"/>
  <c r="BO195" i="36" s="1"/>
  <c r="BP193" i="36"/>
  <c r="BP195" i="36" s="1"/>
  <c r="BQ193" i="36"/>
  <c r="BQ195" i="36" s="1"/>
  <c r="BH193" i="36"/>
  <c r="AN196" i="36" s="1"/>
  <c r="F190" i="42"/>
  <c r="F192" i="42" s="1"/>
  <c r="D218" i="35"/>
  <c r="D221" i="35" s="1"/>
  <c r="T203" i="25"/>
  <c r="T205" i="25" s="1"/>
  <c r="G217" i="24"/>
  <c r="G220" i="24" s="1"/>
  <c r="F217" i="3"/>
  <c r="H217" i="3"/>
  <c r="AH47" i="63"/>
  <c r="AU47" i="63"/>
  <c r="BH47" i="63"/>
  <c r="BS47" i="63"/>
  <c r="BU47" i="63"/>
  <c r="K194" i="56"/>
  <c r="G190" i="55"/>
  <c r="DX18" i="62"/>
  <c r="DX28" i="62"/>
  <c r="DX39" i="62"/>
  <c r="DX56" i="62"/>
  <c r="DX95" i="62"/>
  <c r="DX129" i="62"/>
  <c r="DX160" i="62"/>
  <c r="DX194" i="62"/>
  <c r="DX227" i="62"/>
  <c r="DX259" i="62"/>
  <c r="DX271" i="62"/>
  <c r="DX283" i="62"/>
  <c r="DX337" i="62"/>
  <c r="DX350" i="62"/>
  <c r="DX355" i="62"/>
  <c r="DX377" i="62"/>
  <c r="GI18" i="61"/>
  <c r="GI28" i="61"/>
  <c r="GI39" i="61"/>
  <c r="GI56" i="61"/>
  <c r="GI95" i="61"/>
  <c r="GI129" i="61"/>
  <c r="GI160" i="61"/>
  <c r="GI194" i="61"/>
  <c r="GI227" i="61"/>
  <c r="GI259" i="61"/>
  <c r="GI271" i="61"/>
  <c r="GI283" i="61"/>
  <c r="GI337" i="61"/>
  <c r="GI350" i="61"/>
  <c r="GI355" i="61"/>
  <c r="GI377" i="61"/>
  <c r="H191" i="58"/>
  <c r="BL192" i="36"/>
  <c r="BM192" i="36"/>
  <c r="BN192" i="36"/>
  <c r="BO192" i="36"/>
  <c r="BP192" i="36"/>
  <c r="BQ192" i="36"/>
  <c r="BH192" i="36"/>
  <c r="F189" i="42"/>
  <c r="D217" i="35"/>
  <c r="T202" i="25"/>
  <c r="G216" i="24"/>
  <c r="F216" i="3"/>
  <c r="H216" i="3"/>
  <c r="BO51" i="63" l="1"/>
  <c r="BP51" i="63"/>
  <c r="BR51" i="63"/>
  <c r="BN51" i="63"/>
  <c r="BQ51" i="63"/>
  <c r="BS51" i="63"/>
  <c r="BS50" i="63"/>
  <c r="BI51" i="63"/>
  <c r="BJ51" i="63"/>
  <c r="BK51" i="63"/>
  <c r="BL51" i="63"/>
  <c r="AX51" i="63"/>
  <c r="AY51" i="63"/>
  <c r="AZ51" i="63"/>
  <c r="BH50" i="63"/>
  <c r="BA51" i="63"/>
  <c r="BB51" i="63"/>
  <c r="BD51" i="63"/>
  <c r="BC51" i="63"/>
  <c r="BE51" i="63"/>
  <c r="BF51" i="63"/>
  <c r="BG51" i="63"/>
  <c r="BH51" i="63"/>
  <c r="AV51" i="63"/>
  <c r="AI51" i="63"/>
  <c r="AL51" i="63"/>
  <c r="AM51" i="63"/>
  <c r="AO51" i="63"/>
  <c r="AP51" i="63"/>
  <c r="AU50" i="63"/>
  <c r="AQ51" i="63"/>
  <c r="AJ51" i="63"/>
  <c r="AR51" i="63"/>
  <c r="AS51" i="63"/>
  <c r="AK51" i="63"/>
  <c r="AT51" i="63"/>
  <c r="AU51" i="63"/>
  <c r="AH51" i="63"/>
  <c r="D51" i="63"/>
  <c r="R51" i="63"/>
  <c r="T51" i="63"/>
  <c r="S51" i="63"/>
  <c r="E51" i="63"/>
  <c r="U51" i="63"/>
  <c r="F51" i="63"/>
  <c r="V51" i="63"/>
  <c r="G51" i="63"/>
  <c r="W51" i="63"/>
  <c r="H51" i="63"/>
  <c r="X51" i="63"/>
  <c r="I51" i="63"/>
  <c r="Y51" i="63"/>
  <c r="J51" i="63"/>
  <c r="Z51" i="63"/>
  <c r="K51" i="63"/>
  <c r="AA51" i="63"/>
  <c r="L51" i="63"/>
  <c r="AB51" i="63"/>
  <c r="M51" i="63"/>
  <c r="AC51" i="63"/>
  <c r="N51" i="63"/>
  <c r="AD51" i="63"/>
  <c r="AH50" i="63"/>
  <c r="O51" i="63"/>
  <c r="AE51" i="63"/>
  <c r="BV48" i="63"/>
  <c r="BV50" i="63" s="1"/>
  <c r="P51" i="63"/>
  <c r="AF51" i="63"/>
  <c r="Q51" i="63"/>
  <c r="F198" i="56"/>
  <c r="H198" i="56"/>
  <c r="I198" i="56"/>
  <c r="K198" i="56"/>
  <c r="K197" i="56"/>
  <c r="E198" i="56"/>
  <c r="G198" i="56"/>
  <c r="DY378" i="62"/>
  <c r="GJ378" i="61"/>
  <c r="D195" i="58"/>
  <c r="E195" i="58"/>
  <c r="F195" i="58"/>
  <c r="G195" i="58"/>
  <c r="H195" i="58"/>
  <c r="F196" i="36"/>
  <c r="AQ196" i="36"/>
  <c r="K196" i="36"/>
  <c r="AU196" i="36"/>
  <c r="L196" i="36"/>
  <c r="AV196" i="36"/>
  <c r="M196" i="36"/>
  <c r="AW196" i="36"/>
  <c r="N196" i="36"/>
  <c r="AX196" i="36"/>
  <c r="BR193" i="36"/>
  <c r="O196" i="36"/>
  <c r="AY196" i="36"/>
  <c r="P196" i="36"/>
  <c r="AZ196" i="36"/>
  <c r="Q196" i="36"/>
  <c r="BA196" i="36"/>
  <c r="R196" i="36"/>
  <c r="BB196" i="36"/>
  <c r="S196" i="36"/>
  <c r="BC196" i="36"/>
  <c r="BH195" i="36"/>
  <c r="T196" i="36"/>
  <c r="BD196" i="36"/>
  <c r="V196" i="36"/>
  <c r="BE196" i="36"/>
  <c r="W196" i="36"/>
  <c r="BF196" i="36"/>
  <c r="X196" i="36"/>
  <c r="BG196" i="36"/>
  <c r="AH196" i="36"/>
  <c r="BH196" i="36"/>
  <c r="E196" i="36"/>
  <c r="D193" i="42"/>
  <c r="E193" i="42"/>
  <c r="F193" i="42"/>
  <c r="E221" i="35"/>
  <c r="F221" i="35"/>
  <c r="G221" i="35"/>
  <c r="H221" i="35"/>
  <c r="I221" i="35"/>
  <c r="J221" i="35"/>
  <c r="D220" i="35"/>
  <c r="G219" i="24"/>
  <c r="D220" i="24"/>
  <c r="E220" i="24"/>
  <c r="BV47" i="63"/>
  <c r="DX378" i="62"/>
  <c r="GI378" i="61"/>
  <c r="BR192" i="36"/>
  <c r="BL196" i="36" l="1"/>
  <c r="BR196" i="36"/>
  <c r="BQ196" i="36"/>
  <c r="BP196" i="36"/>
  <c r="BN196" i="36"/>
  <c r="BM196" i="36"/>
  <c r="BR195" i="36"/>
  <c r="BO196" i="36"/>
  <c r="BQ191" i="36"/>
  <c r="AP25" i="59"/>
  <c r="AQ25" i="59"/>
  <c r="AR25" i="59"/>
  <c r="AS25" i="59"/>
  <c r="AT25" i="59"/>
  <c r="AH46" i="63" l="1"/>
  <c r="AU46" i="63"/>
  <c r="BH46" i="63"/>
  <c r="BS46" i="63"/>
  <c r="BU46" i="63"/>
  <c r="K193" i="56"/>
  <c r="G189" i="55"/>
  <c r="DW377" i="62"/>
  <c r="DW355" i="62"/>
  <c r="DW350" i="62"/>
  <c r="DW337" i="62"/>
  <c r="DW283" i="62"/>
  <c r="DW271" i="62"/>
  <c r="DW259" i="62"/>
  <c r="DW227" i="62"/>
  <c r="DW194" i="62"/>
  <c r="DW160" i="62"/>
  <c r="DW129" i="62"/>
  <c r="DW95" i="62"/>
  <c r="DW56" i="62"/>
  <c r="DW39" i="62"/>
  <c r="DW28" i="62"/>
  <c r="DW18" i="62"/>
  <c r="GH377" i="61"/>
  <c r="GH355" i="61"/>
  <c r="GH350" i="61"/>
  <c r="GH337" i="61"/>
  <c r="GH283" i="61"/>
  <c r="GH271" i="61"/>
  <c r="GH259" i="61"/>
  <c r="GH227" i="61"/>
  <c r="GH194" i="61"/>
  <c r="GH160" i="61"/>
  <c r="GH129" i="61"/>
  <c r="GH95" i="61"/>
  <c r="GH56" i="61"/>
  <c r="GH39" i="61"/>
  <c r="GH28" i="61"/>
  <c r="GH18" i="61"/>
  <c r="H190" i="58"/>
  <c r="BL191" i="36"/>
  <c r="BM191" i="36"/>
  <c r="BN191" i="36"/>
  <c r="BO191" i="36"/>
  <c r="BP191" i="36"/>
  <c r="BH191" i="36"/>
  <c r="F188" i="42"/>
  <c r="D216" i="35"/>
  <c r="T201" i="25"/>
  <c r="G215" i="24"/>
  <c r="F215" i="3"/>
  <c r="H215" i="3"/>
  <c r="BV46" i="63" l="1"/>
  <c r="DW378" i="62"/>
  <c r="GH378" i="61"/>
  <c r="BR191" i="36"/>
  <c r="BQ189" i="36"/>
  <c r="BQ190" i="36"/>
  <c r="AH45" i="63" l="1"/>
  <c r="AU45" i="63"/>
  <c r="BH45" i="63"/>
  <c r="BS45" i="63"/>
  <c r="BU45" i="63"/>
  <c r="K192" i="56"/>
  <c r="G188" i="55"/>
  <c r="DV18" i="62"/>
  <c r="DV28" i="62"/>
  <c r="DV39" i="62"/>
  <c r="DV56" i="62"/>
  <c r="DV95" i="62"/>
  <c r="DV129" i="62"/>
  <c r="DV160" i="62"/>
  <c r="DV194" i="62"/>
  <c r="DV227" i="62"/>
  <c r="DV259" i="62"/>
  <c r="DV271" i="62"/>
  <c r="DV283" i="62"/>
  <c r="DV337" i="62"/>
  <c r="DV350" i="62"/>
  <c r="DV355" i="62"/>
  <c r="DV377" i="62"/>
  <c r="GG18" i="61"/>
  <c r="GG28" i="61"/>
  <c r="GG39" i="61"/>
  <c r="GG56" i="61"/>
  <c r="GG95" i="61"/>
  <c r="GG129" i="61"/>
  <c r="GG160" i="61"/>
  <c r="GG194" i="61"/>
  <c r="GG227" i="61"/>
  <c r="GG259" i="61"/>
  <c r="GG271" i="61"/>
  <c r="GG283" i="61"/>
  <c r="GG337" i="61"/>
  <c r="GG350" i="61"/>
  <c r="GG355" i="61"/>
  <c r="GG377" i="61"/>
  <c r="H189" i="58"/>
  <c r="BL190" i="36"/>
  <c r="BM190" i="36"/>
  <c r="BN190" i="36"/>
  <c r="BO190" i="36"/>
  <c r="BP190" i="36"/>
  <c r="BH190" i="36"/>
  <c r="F187" i="42"/>
  <c r="D215" i="35"/>
  <c r="T200" i="25"/>
  <c r="G214" i="24"/>
  <c r="G33" i="3"/>
  <c r="E33" i="3"/>
  <c r="F214" i="3"/>
  <c r="H214" i="3"/>
  <c r="BQ188" i="36"/>
  <c r="BQ187" i="36"/>
  <c r="AH39" i="63"/>
  <c r="AH40" i="63"/>
  <c r="AH41" i="63"/>
  <c r="AH42" i="63"/>
  <c r="AH43" i="63"/>
  <c r="AH44" i="63"/>
  <c r="BY25" i="59"/>
  <c r="BX25" i="59"/>
  <c r="BZ24" i="59"/>
  <c r="BZ23" i="59"/>
  <c r="BZ22" i="59"/>
  <c r="BZ21" i="59"/>
  <c r="BZ20" i="59"/>
  <c r="BZ19" i="59"/>
  <c r="BZ18" i="59"/>
  <c r="BZ17" i="59"/>
  <c r="BZ16" i="59"/>
  <c r="BZ15" i="59"/>
  <c r="BZ14" i="59"/>
  <c r="BZ13" i="59"/>
  <c r="BZ12" i="59"/>
  <c r="BZ11" i="59"/>
  <c r="BZ10" i="59"/>
  <c r="BZ9" i="59"/>
  <c r="BV45" i="63" l="1"/>
  <c r="DV378" i="62"/>
  <c r="GG378" i="61"/>
  <c r="BR190" i="36"/>
  <c r="AU44" i="63"/>
  <c r="BH44" i="63"/>
  <c r="BS44" i="63"/>
  <c r="BU44" i="63"/>
  <c r="K191" i="56"/>
  <c r="G187" i="55"/>
  <c r="DU18" i="62"/>
  <c r="DU28" i="62"/>
  <c r="DU39" i="62"/>
  <c r="DU56" i="62"/>
  <c r="DU95" i="62"/>
  <c r="DU129" i="62"/>
  <c r="DU160" i="62"/>
  <c r="DU194" i="62"/>
  <c r="DU227" i="62"/>
  <c r="DU259" i="62"/>
  <c r="DU271" i="62"/>
  <c r="DU283" i="62"/>
  <c r="DU337" i="62"/>
  <c r="DU350" i="62"/>
  <c r="DU355" i="62"/>
  <c r="DU377" i="62"/>
  <c r="GF18" i="61"/>
  <c r="GF28" i="61"/>
  <c r="GF39" i="61"/>
  <c r="GF56" i="61"/>
  <c r="GF95" i="61"/>
  <c r="GF129" i="61"/>
  <c r="GF160" i="61"/>
  <c r="GF194" i="61"/>
  <c r="GF227" i="61"/>
  <c r="GF259" i="61"/>
  <c r="GF271" i="61"/>
  <c r="GF283" i="61"/>
  <c r="GF337" i="61"/>
  <c r="GF350" i="61"/>
  <c r="GF355" i="61"/>
  <c r="GF377" i="61"/>
  <c r="H188" i="58"/>
  <c r="BL189" i="36"/>
  <c r="BM189" i="36"/>
  <c r="BN189" i="36"/>
  <c r="BO189" i="36"/>
  <c r="BP189" i="36"/>
  <c r="BH189" i="36"/>
  <c r="F186" i="42"/>
  <c r="D214" i="35"/>
  <c r="T199" i="25"/>
  <c r="G213" i="24"/>
  <c r="F213" i="3"/>
  <c r="H213" i="3"/>
  <c r="AU43" i="63"/>
  <c r="BH43" i="63"/>
  <c r="BS43" i="63"/>
  <c r="BU43" i="63"/>
  <c r="K190" i="56"/>
  <c r="G186" i="55"/>
  <c r="DT18" i="62"/>
  <c r="DT28" i="62"/>
  <c r="DT39" i="62"/>
  <c r="DT56" i="62"/>
  <c r="DT95" i="62"/>
  <c r="DT129" i="62"/>
  <c r="DT160" i="62"/>
  <c r="DT194" i="62"/>
  <c r="DT227" i="62"/>
  <c r="DT259" i="62"/>
  <c r="DT271" i="62"/>
  <c r="DT283" i="62"/>
  <c r="DT337" i="62"/>
  <c r="DT350" i="62"/>
  <c r="DT355" i="62"/>
  <c r="DT377" i="62"/>
  <c r="GE18" i="61"/>
  <c r="GE28" i="61"/>
  <c r="GE39" i="61"/>
  <c r="GE56" i="61"/>
  <c r="GE95" i="61"/>
  <c r="GE129" i="61"/>
  <c r="GE160" i="61"/>
  <c r="GE194" i="61"/>
  <c r="GE227" i="61"/>
  <c r="GE259" i="61"/>
  <c r="GE271" i="61"/>
  <c r="GE283" i="61"/>
  <c r="GE337" i="61"/>
  <c r="GE350" i="61"/>
  <c r="GE355" i="61"/>
  <c r="GE377" i="61"/>
  <c r="H187" i="58"/>
  <c r="BL188" i="36"/>
  <c r="BM188" i="36"/>
  <c r="BN188" i="36"/>
  <c r="BO188" i="36"/>
  <c r="BP188" i="36"/>
  <c r="BH188" i="36"/>
  <c r="F185" i="42"/>
  <c r="D213" i="35"/>
  <c r="T198" i="25"/>
  <c r="G212" i="24"/>
  <c r="F212" i="3"/>
  <c r="H212" i="3"/>
  <c r="BG25" i="59"/>
  <c r="AM25" i="59"/>
  <c r="BV44" i="63" l="1"/>
  <c r="DU378" i="62"/>
  <c r="GF378" i="61"/>
  <c r="BR189" i="36"/>
  <c r="BV43" i="63"/>
  <c r="DT378" i="62"/>
  <c r="GE378" i="61"/>
  <c r="BR188" i="36"/>
  <c r="BQ186" i="36"/>
  <c r="BQ185" i="36"/>
  <c r="BQ184" i="36"/>
  <c r="BQ183" i="36"/>
  <c r="BQ182" i="36"/>
  <c r="BQ181" i="36"/>
  <c r="BQ180" i="36"/>
  <c r="BQ179" i="36"/>
  <c r="BM187" i="36"/>
  <c r="BM186" i="36"/>
  <c r="BM185" i="36"/>
  <c r="BM184" i="36"/>
  <c r="BM183" i="36"/>
  <c r="BM182" i="36"/>
  <c r="BM181" i="36"/>
  <c r="BM180" i="36"/>
  <c r="BM179" i="36"/>
  <c r="BM178" i="36"/>
  <c r="BM177" i="36"/>
  <c r="BM176" i="36"/>
  <c r="BM175" i="36"/>
  <c r="BM174" i="36"/>
  <c r="BM173" i="36"/>
  <c r="BM172" i="36"/>
  <c r="BM171" i="36"/>
  <c r="BM170" i="36"/>
  <c r="BM169" i="36"/>
  <c r="BM168" i="36"/>
  <c r="BM167" i="36"/>
  <c r="BM166" i="36"/>
  <c r="BM165" i="36"/>
  <c r="BM164" i="36"/>
  <c r="BM163" i="36"/>
  <c r="BM162" i="36"/>
  <c r="BM161" i="36"/>
  <c r="BM160" i="36"/>
  <c r="BM159" i="36"/>
  <c r="BM158" i="36"/>
  <c r="BM157" i="36"/>
  <c r="BM156" i="36"/>
  <c r="BM155" i="36"/>
  <c r="BM154" i="36"/>
  <c r="BM153" i="36"/>
  <c r="BM152" i="36"/>
  <c r="BM151" i="36"/>
  <c r="BM150" i="36"/>
  <c r="BM149" i="36"/>
  <c r="BM148" i="36"/>
  <c r="BM147" i="36"/>
  <c r="BM146" i="36"/>
  <c r="BM145" i="36"/>
  <c r="BM144" i="36"/>
  <c r="BM143" i="36"/>
  <c r="BM142" i="36"/>
  <c r="BM141" i="36"/>
  <c r="BM140" i="36"/>
  <c r="BM139" i="36"/>
  <c r="BM138" i="36"/>
  <c r="BM137" i="36"/>
  <c r="BM136" i="36"/>
  <c r="BM135" i="36"/>
  <c r="BM134" i="36"/>
  <c r="BM133" i="36"/>
  <c r="BM132" i="36"/>
  <c r="BM131" i="36"/>
  <c r="BM130" i="36"/>
  <c r="BM129" i="36"/>
  <c r="BM128" i="36"/>
  <c r="BM127" i="36"/>
  <c r="BM126" i="36"/>
  <c r="BM125" i="36"/>
  <c r="BM124" i="36"/>
  <c r="BM123" i="36"/>
  <c r="BM122" i="36"/>
  <c r="BM121" i="36"/>
  <c r="BM120" i="36"/>
  <c r="BM119" i="36"/>
  <c r="BM118" i="36"/>
  <c r="BM117" i="36"/>
  <c r="BM116" i="36"/>
  <c r="BM115" i="36"/>
  <c r="BM114" i="36"/>
  <c r="BM113" i="36"/>
  <c r="BM112" i="36"/>
  <c r="BM111" i="36"/>
  <c r="BM110" i="36"/>
  <c r="BM109" i="36"/>
  <c r="BM108" i="36"/>
  <c r="BM107" i="36"/>
  <c r="BM106" i="36"/>
  <c r="BM105" i="36"/>
  <c r="BM104" i="36"/>
  <c r="BM103" i="36"/>
  <c r="BM102" i="36"/>
  <c r="BM101" i="36"/>
  <c r="BM100" i="36"/>
  <c r="BM99" i="36"/>
  <c r="BM98" i="36"/>
  <c r="BM97" i="36"/>
  <c r="BM96" i="36"/>
  <c r="BM95" i="36"/>
  <c r="BM94" i="36"/>
  <c r="BM93" i="36"/>
  <c r="BM92" i="36"/>
  <c r="BM91" i="36"/>
  <c r="BM90" i="36"/>
  <c r="BM89" i="36"/>
  <c r="BM88" i="36"/>
  <c r="BM87" i="36"/>
  <c r="BM86" i="36"/>
  <c r="BM85" i="36"/>
  <c r="BM84" i="36"/>
  <c r="BM83" i="36"/>
  <c r="BM82" i="36"/>
  <c r="BM81" i="36"/>
  <c r="BM80" i="36"/>
  <c r="BM79" i="36"/>
  <c r="BM78" i="36"/>
  <c r="BM77" i="36"/>
  <c r="BM76" i="36"/>
  <c r="BM75" i="36"/>
  <c r="BM74" i="36"/>
  <c r="BM73" i="36"/>
  <c r="BM72" i="36"/>
  <c r="BM71" i="36"/>
  <c r="BM70" i="36"/>
  <c r="BM69" i="36"/>
  <c r="BM68" i="36"/>
  <c r="BM67" i="36"/>
  <c r="BM66" i="36"/>
  <c r="BM65" i="36"/>
  <c r="BM64" i="36"/>
  <c r="BM63" i="36"/>
  <c r="BM62" i="36"/>
  <c r="BM61" i="36"/>
  <c r="BM60" i="36"/>
  <c r="BM59" i="36"/>
  <c r="BM58" i="36"/>
  <c r="BM57" i="36"/>
  <c r="BM56" i="36"/>
  <c r="BM55" i="36"/>
  <c r="BM54" i="36"/>
  <c r="BM53" i="36"/>
  <c r="BM52" i="36"/>
  <c r="BM51" i="36"/>
  <c r="BM50" i="36"/>
  <c r="BM49" i="36"/>
  <c r="BM48" i="36"/>
  <c r="BM47" i="36"/>
  <c r="BM46" i="36"/>
  <c r="BM45" i="36"/>
  <c r="BM44" i="36"/>
  <c r="BM43" i="36"/>
  <c r="BM42" i="36"/>
  <c r="BM41" i="36"/>
  <c r="BM40" i="36"/>
  <c r="BM39" i="36"/>
  <c r="BM38" i="36"/>
  <c r="BM37" i="36"/>
  <c r="BM36" i="36"/>
  <c r="BM35" i="36"/>
  <c r="BM34" i="36"/>
  <c r="BM33" i="36"/>
  <c r="BM32" i="36"/>
  <c r="BM31" i="36"/>
  <c r="BM30" i="36"/>
  <c r="BM29" i="36"/>
  <c r="BM28" i="36"/>
  <c r="BM27" i="36"/>
  <c r="BM26" i="36"/>
  <c r="BM25" i="36"/>
  <c r="BM24" i="36"/>
  <c r="BM23" i="36"/>
  <c r="BM22" i="36"/>
  <c r="BM21" i="36"/>
  <c r="BM20" i="36"/>
  <c r="BM19" i="36"/>
  <c r="BM18" i="36"/>
  <c r="BM17" i="36"/>
  <c r="BM16" i="36"/>
  <c r="BM15" i="36"/>
  <c r="BM14" i="36"/>
  <c r="BM13" i="36"/>
  <c r="BM12" i="36"/>
  <c r="BM11" i="36"/>
  <c r="BM10" i="36"/>
  <c r="BM9" i="36"/>
  <c r="BM8" i="36"/>
  <c r="AU42" i="63" l="1"/>
  <c r="BH42" i="63"/>
  <c r="BS42" i="63"/>
  <c r="BU42" i="63"/>
  <c r="K189" i="56"/>
  <c r="G185" i="55"/>
  <c r="DS18" i="62"/>
  <c r="DS28" i="62"/>
  <c r="DS39" i="62"/>
  <c r="DS56" i="62"/>
  <c r="DS95" i="62"/>
  <c r="DS129" i="62"/>
  <c r="DS160" i="62"/>
  <c r="DS194" i="62"/>
  <c r="DS227" i="62"/>
  <c r="DS259" i="62"/>
  <c r="DS271" i="62"/>
  <c r="DS283" i="62"/>
  <c r="DS337" i="62"/>
  <c r="DS350" i="62"/>
  <c r="DS355" i="62"/>
  <c r="DS377" i="62"/>
  <c r="GD18" i="61"/>
  <c r="GD28" i="61"/>
  <c r="GD39" i="61"/>
  <c r="GD56" i="61"/>
  <c r="GD95" i="61"/>
  <c r="GD129" i="61"/>
  <c r="GD160" i="61"/>
  <c r="GD194" i="61"/>
  <c r="GD227" i="61"/>
  <c r="GD259" i="61"/>
  <c r="GD271" i="61"/>
  <c r="GD283" i="61"/>
  <c r="GD337" i="61"/>
  <c r="GD350" i="61"/>
  <c r="GD355" i="61"/>
  <c r="GD377" i="61"/>
  <c r="H186" i="58"/>
  <c r="BL187" i="36"/>
  <c r="BN187" i="36"/>
  <c r="BO187" i="36"/>
  <c r="BP187" i="36"/>
  <c r="BH187" i="36"/>
  <c r="F184" i="42"/>
  <c r="D212" i="35"/>
  <c r="T197" i="25"/>
  <c r="G211" i="24"/>
  <c r="F211" i="3"/>
  <c r="H211" i="3"/>
  <c r="BV42" i="63" l="1"/>
  <c r="DS378" i="62"/>
  <c r="GD378" i="61"/>
  <c r="BR187" i="36"/>
  <c r="H30" i="35"/>
  <c r="G30" i="35"/>
  <c r="F30" i="35"/>
  <c r="E30" i="35"/>
  <c r="F32" i="24"/>
  <c r="E32" i="24"/>
  <c r="D32" i="24"/>
  <c r="G32" i="24" s="1"/>
  <c r="G32" i="3"/>
  <c r="H33" i="3" s="1"/>
  <c r="E32" i="3"/>
  <c r="F33" i="3" s="1"/>
  <c r="D30" i="35" l="1"/>
  <c r="AU41" i="63"/>
  <c r="BH41" i="63"/>
  <c r="BS41" i="63"/>
  <c r="BU41" i="63"/>
  <c r="K188" i="56"/>
  <c r="G184" i="55"/>
  <c r="DR18" i="62"/>
  <c r="DR28" i="62"/>
  <c r="DR39" i="62"/>
  <c r="DR56" i="62"/>
  <c r="DR95" i="62"/>
  <c r="DR129" i="62"/>
  <c r="DR160" i="62"/>
  <c r="DR194" i="62"/>
  <c r="DR227" i="62"/>
  <c r="DR259" i="62"/>
  <c r="DR271" i="62"/>
  <c r="DR283" i="62"/>
  <c r="DR337" i="62"/>
  <c r="DR350" i="62"/>
  <c r="DR355" i="62"/>
  <c r="DR377" i="62"/>
  <c r="GC18" i="61"/>
  <c r="GC28" i="61"/>
  <c r="GC39" i="61"/>
  <c r="GC56" i="61"/>
  <c r="GC95" i="61"/>
  <c r="GC129" i="61"/>
  <c r="GC160" i="61"/>
  <c r="GC194" i="61"/>
  <c r="GC227" i="61"/>
  <c r="GC259" i="61"/>
  <c r="GC271" i="61"/>
  <c r="GC283" i="61"/>
  <c r="GC337" i="61"/>
  <c r="GC350" i="61"/>
  <c r="GC355" i="61"/>
  <c r="GC377" i="61"/>
  <c r="H185" i="58"/>
  <c r="BL186" i="36"/>
  <c r="BN186" i="36"/>
  <c r="BO186" i="36"/>
  <c r="BP186" i="36"/>
  <c r="BH186" i="36"/>
  <c r="F183" i="42"/>
  <c r="D211" i="35"/>
  <c r="T196" i="25"/>
  <c r="G210" i="24"/>
  <c r="F210" i="3"/>
  <c r="H210" i="3"/>
  <c r="BV41" i="63" l="1"/>
  <c r="DR378" i="62"/>
  <c r="GC378" i="61"/>
  <c r="BR186" i="36"/>
  <c r="AU40" i="63" l="1"/>
  <c r="BH40" i="63"/>
  <c r="BS40" i="63"/>
  <c r="BU40" i="63"/>
  <c r="K187" i="56"/>
  <c r="G183" i="55"/>
  <c r="DQ18" i="62"/>
  <c r="DQ28" i="62"/>
  <c r="DQ39" i="62"/>
  <c r="DQ56" i="62"/>
  <c r="DQ95" i="62"/>
  <c r="DQ129" i="62"/>
  <c r="DQ160" i="62"/>
  <c r="DQ194" i="62"/>
  <c r="DQ227" i="62"/>
  <c r="DQ259" i="62"/>
  <c r="DQ271" i="62"/>
  <c r="DQ283" i="62"/>
  <c r="DQ337" i="62"/>
  <c r="DQ350" i="62"/>
  <c r="DQ355" i="62"/>
  <c r="DQ377" i="62"/>
  <c r="GB18" i="61"/>
  <c r="GB28" i="61"/>
  <c r="GB39" i="61"/>
  <c r="GB56" i="61"/>
  <c r="GB95" i="61"/>
  <c r="GB129" i="61"/>
  <c r="GB160" i="61"/>
  <c r="GB194" i="61"/>
  <c r="GB227" i="61"/>
  <c r="GB259" i="61"/>
  <c r="GB271" i="61"/>
  <c r="GB283" i="61"/>
  <c r="GB337" i="61"/>
  <c r="GB350" i="61"/>
  <c r="GB355" i="61"/>
  <c r="GB377" i="61"/>
  <c r="H184" i="58"/>
  <c r="BL185" i="36"/>
  <c r="BN185" i="36"/>
  <c r="BO185" i="36"/>
  <c r="BP185" i="36"/>
  <c r="BH185" i="36"/>
  <c r="F182" i="42"/>
  <c r="D210" i="35"/>
  <c r="T195" i="25"/>
  <c r="G209" i="24"/>
  <c r="F209" i="3"/>
  <c r="H209" i="3"/>
  <c r="DP259" i="62"/>
  <c r="BV40" i="63" l="1"/>
  <c r="DQ378" i="62"/>
  <c r="GB378" i="61"/>
  <c r="BR185" i="36"/>
  <c r="B51" i="63"/>
  <c r="B198" i="56"/>
  <c r="B195" i="58"/>
  <c r="B196" i="36"/>
  <c r="BJ196" i="36" s="1"/>
  <c r="BJ197" i="36" s="1"/>
  <c r="B193" i="42"/>
  <c r="B221" i="35"/>
  <c r="C27" i="59" s="1"/>
  <c r="B220" i="24"/>
  <c r="B50" i="63"/>
  <c r="B197" i="56"/>
  <c r="B193" i="55"/>
  <c r="B194" i="58"/>
  <c r="BJ195" i="36"/>
  <c r="B195" i="36"/>
  <c r="B192" i="42"/>
  <c r="B220" i="35"/>
  <c r="B205" i="25"/>
  <c r="B219" i="24"/>
  <c r="AU39" i="63"/>
  <c r="BH39" i="63"/>
  <c r="BS39" i="63"/>
  <c r="BU39" i="63"/>
  <c r="K186" i="56"/>
  <c r="G182" i="55"/>
  <c r="DP18" i="62"/>
  <c r="DP28" i="62"/>
  <c r="DP39" i="62"/>
  <c r="DP56" i="62"/>
  <c r="DP95" i="62"/>
  <c r="DP129" i="62"/>
  <c r="DP160" i="62"/>
  <c r="DP194" i="62"/>
  <c r="DP227" i="62"/>
  <c r="DP271" i="62"/>
  <c r="DP283" i="62"/>
  <c r="DP337" i="62"/>
  <c r="DP350" i="62"/>
  <c r="DP355" i="62"/>
  <c r="DP377" i="62"/>
  <c r="GA18" i="61"/>
  <c r="GA28" i="61"/>
  <c r="GA39" i="61"/>
  <c r="GA56" i="61"/>
  <c r="GA95" i="61"/>
  <c r="GA129" i="61"/>
  <c r="GA160" i="61"/>
  <c r="GA194" i="61"/>
  <c r="GA227" i="61"/>
  <c r="GA259" i="61"/>
  <c r="GA271" i="61"/>
  <c r="GA283" i="61"/>
  <c r="GA337" i="61"/>
  <c r="GA350" i="61"/>
  <c r="GA355" i="61"/>
  <c r="GA377" i="61"/>
  <c r="H183" i="58"/>
  <c r="BL184" i="36"/>
  <c r="BN184" i="36"/>
  <c r="BO184" i="36"/>
  <c r="BP184" i="36"/>
  <c r="BH184" i="36"/>
  <c r="F181" i="42"/>
  <c r="D209" i="35"/>
  <c r="T194" i="25"/>
  <c r="G208" i="24"/>
  <c r="F208" i="3"/>
  <c r="H208" i="3"/>
  <c r="AH38" i="63"/>
  <c r="AU38" i="63"/>
  <c r="BH38" i="63"/>
  <c r="BS38" i="63"/>
  <c r="BU38" i="63"/>
  <c r="K185" i="56"/>
  <c r="G181" i="55"/>
  <c r="DO18" i="62"/>
  <c r="DO28" i="62"/>
  <c r="DO39" i="62"/>
  <c r="DO56" i="62"/>
  <c r="DO95" i="62"/>
  <c r="DO129" i="62"/>
  <c r="DO160" i="62"/>
  <c r="DO194" i="62"/>
  <c r="DO227" i="62"/>
  <c r="DO259" i="62"/>
  <c r="DO271" i="62"/>
  <c r="DO283" i="62"/>
  <c r="DO337" i="62"/>
  <c r="DO350" i="62"/>
  <c r="DO355" i="62"/>
  <c r="DO377" i="62"/>
  <c r="FZ18" i="61"/>
  <c r="FZ28" i="61"/>
  <c r="FZ39" i="61"/>
  <c r="FZ56" i="61"/>
  <c r="FZ95" i="61"/>
  <c r="FZ129" i="61"/>
  <c r="FZ160" i="61"/>
  <c r="FZ194" i="61"/>
  <c r="FZ227" i="61"/>
  <c r="FZ259" i="61"/>
  <c r="FZ271" i="61"/>
  <c r="FZ283" i="61"/>
  <c r="FZ337" i="61"/>
  <c r="FZ350" i="61"/>
  <c r="FZ355" i="61"/>
  <c r="FZ377" i="61"/>
  <c r="H182" i="58"/>
  <c r="BL183" i="36"/>
  <c r="BN183" i="36"/>
  <c r="BO183" i="36"/>
  <c r="BP183" i="36"/>
  <c r="BH183" i="36"/>
  <c r="F180" i="42"/>
  <c r="D208" i="35"/>
  <c r="T193" i="25"/>
  <c r="G207" i="24"/>
  <c r="F207" i="3"/>
  <c r="H207" i="3"/>
  <c r="BV39" i="63" l="1"/>
  <c r="DP378" i="62"/>
  <c r="GA378" i="61"/>
  <c r="BR184" i="36"/>
  <c r="BV38" i="63"/>
  <c r="DO378" i="62"/>
  <c r="FZ378" i="61"/>
  <c r="BR183" i="36"/>
  <c r="AH37" i="63" l="1"/>
  <c r="AU37" i="63"/>
  <c r="BH37" i="63"/>
  <c r="BS37" i="63"/>
  <c r="BU37" i="63"/>
  <c r="K184" i="56"/>
  <c r="G180" i="55"/>
  <c r="DN18" i="62"/>
  <c r="DN28" i="62"/>
  <c r="DN39" i="62"/>
  <c r="DN56" i="62"/>
  <c r="DN95" i="62"/>
  <c r="DN129" i="62"/>
  <c r="DN160" i="62"/>
  <c r="DN194" i="62"/>
  <c r="DN227" i="62"/>
  <c r="DN259" i="62"/>
  <c r="DN271" i="62"/>
  <c r="DN283" i="62"/>
  <c r="DN337" i="62"/>
  <c r="DN350" i="62"/>
  <c r="DN355" i="62"/>
  <c r="DN377" i="62"/>
  <c r="FY18" i="61"/>
  <c r="FY28" i="61"/>
  <c r="FY39" i="61"/>
  <c r="FY56" i="61"/>
  <c r="FY95" i="61"/>
  <c r="FY129" i="61"/>
  <c r="FY160" i="61"/>
  <c r="FY194" i="61"/>
  <c r="FY227" i="61"/>
  <c r="FY259" i="61"/>
  <c r="FY271" i="61"/>
  <c r="FY283" i="61"/>
  <c r="FY337" i="61"/>
  <c r="FY350" i="61"/>
  <c r="FY355" i="61"/>
  <c r="FY377" i="61"/>
  <c r="BU36" i="63"/>
  <c r="BS36" i="63"/>
  <c r="BH36" i="63"/>
  <c r="AU36" i="63"/>
  <c r="AH36" i="63"/>
  <c r="BU35" i="63"/>
  <c r="BS35" i="63"/>
  <c r="BH35" i="63"/>
  <c r="AU35" i="63"/>
  <c r="AH35" i="63"/>
  <c r="BU34" i="63"/>
  <c r="BS34" i="63"/>
  <c r="BH34" i="63"/>
  <c r="AU34" i="63"/>
  <c r="AH34" i="63"/>
  <c r="BU33" i="63"/>
  <c r="BS33" i="63"/>
  <c r="BH33" i="63"/>
  <c r="AU33" i="63"/>
  <c r="AH33" i="63"/>
  <c r="BU32" i="63"/>
  <c r="BS32" i="63"/>
  <c r="BH32" i="63"/>
  <c r="AU32" i="63"/>
  <c r="AH32" i="63"/>
  <c r="BU31" i="63"/>
  <c r="BS31" i="63"/>
  <c r="BH31" i="63"/>
  <c r="AU31" i="63"/>
  <c r="AH31" i="63"/>
  <c r="BU30" i="63"/>
  <c r="BS30" i="63"/>
  <c r="BH30" i="63"/>
  <c r="AU30" i="63"/>
  <c r="AH30" i="63"/>
  <c r="BU29" i="63"/>
  <c r="BS29" i="63"/>
  <c r="BH29" i="63"/>
  <c r="AU29" i="63"/>
  <c r="AH29" i="63"/>
  <c r="BU28" i="63"/>
  <c r="BS28" i="63"/>
  <c r="BH28" i="63"/>
  <c r="AU28" i="63"/>
  <c r="AH28" i="63"/>
  <c r="BU27" i="63"/>
  <c r="BS27" i="63"/>
  <c r="BH27" i="63"/>
  <c r="AU27" i="63"/>
  <c r="AH27" i="63"/>
  <c r="BU26" i="63"/>
  <c r="BS26" i="63"/>
  <c r="BH26" i="63"/>
  <c r="AU26" i="63"/>
  <c r="AH26" i="63"/>
  <c r="BU25" i="63"/>
  <c r="BS25" i="63"/>
  <c r="BH25" i="63"/>
  <c r="AU25" i="63"/>
  <c r="AH25" i="63"/>
  <c r="BU24" i="63"/>
  <c r="BS24" i="63"/>
  <c r="BH24" i="63"/>
  <c r="AU24" i="63"/>
  <c r="AH24" i="63"/>
  <c r="BU23" i="63"/>
  <c r="BS23" i="63"/>
  <c r="BH23" i="63"/>
  <c r="AU23" i="63"/>
  <c r="AH23" i="63"/>
  <c r="BU22" i="63"/>
  <c r="BS22" i="63"/>
  <c r="BH22" i="63"/>
  <c r="AU22" i="63"/>
  <c r="AH22" i="63"/>
  <c r="BU21" i="63"/>
  <c r="BS21" i="63"/>
  <c r="BH21" i="63"/>
  <c r="AU21" i="63"/>
  <c r="AH21" i="63"/>
  <c r="BV21" i="63" s="1"/>
  <c r="BU20" i="63"/>
  <c r="BS20" i="63"/>
  <c r="BH20" i="63"/>
  <c r="AU20" i="63"/>
  <c r="AH20" i="63"/>
  <c r="BU19" i="63"/>
  <c r="BS19" i="63"/>
  <c r="BH19" i="63"/>
  <c r="AU19" i="63"/>
  <c r="AH19" i="63"/>
  <c r="BU18" i="63"/>
  <c r="BS18" i="63"/>
  <c r="BH18" i="63"/>
  <c r="AU18" i="63"/>
  <c r="AH18" i="63"/>
  <c r="BV18" i="63" s="1"/>
  <c r="BU17" i="63"/>
  <c r="BS17" i="63"/>
  <c r="BH17" i="63"/>
  <c r="AU17" i="63"/>
  <c r="AH17" i="63"/>
  <c r="BU16" i="63"/>
  <c r="BS16" i="63"/>
  <c r="BH16" i="63"/>
  <c r="AU16" i="63"/>
  <c r="AH16" i="63"/>
  <c r="BU15" i="63"/>
  <c r="BS15" i="63"/>
  <c r="BH15" i="63"/>
  <c r="AU15" i="63"/>
  <c r="AH15" i="63"/>
  <c r="BU14" i="63"/>
  <c r="BS14" i="63"/>
  <c r="BH14" i="63"/>
  <c r="AU14" i="63"/>
  <c r="AH14" i="63"/>
  <c r="BU13" i="63"/>
  <c r="BS13" i="63"/>
  <c r="BH13" i="63"/>
  <c r="AU13" i="63"/>
  <c r="AH13" i="63"/>
  <c r="BU12" i="63"/>
  <c r="BS12" i="63"/>
  <c r="BH12" i="63"/>
  <c r="AU12" i="63"/>
  <c r="AH12" i="63"/>
  <c r="BU11" i="63"/>
  <c r="BS11" i="63"/>
  <c r="BH11" i="63"/>
  <c r="AU11" i="63"/>
  <c r="AH11" i="63"/>
  <c r="BU10" i="63"/>
  <c r="BS10" i="63"/>
  <c r="BH10" i="63"/>
  <c r="AU10" i="63"/>
  <c r="AH10" i="63"/>
  <c r="BV10" i="63" s="1"/>
  <c r="BV23" i="63" l="1"/>
  <c r="BV17" i="63"/>
  <c r="BV20" i="63"/>
  <c r="BV34" i="63"/>
  <c r="BV31" i="63"/>
  <c r="BV28" i="63"/>
  <c r="BV26" i="63"/>
  <c r="BV12" i="63"/>
  <c r="BV15" i="63"/>
  <c r="BV25" i="63"/>
  <c r="BV37" i="63"/>
  <c r="DN378" i="62"/>
  <c r="FY378" i="61"/>
  <c r="BV24" i="63"/>
  <c r="BV22" i="63"/>
  <c r="BV19" i="63"/>
  <c r="BV13" i="63"/>
  <c r="BV35" i="63"/>
  <c r="BV16" i="63"/>
  <c r="BV29" i="63"/>
  <c r="BV32" i="63"/>
  <c r="BV14" i="63"/>
  <c r="BV11" i="63"/>
  <c r="BV30" i="63"/>
  <c r="BV27" i="63"/>
  <c r="BV33" i="63"/>
  <c r="BV36" i="63"/>
  <c r="AY398" i="62" l="1"/>
  <c r="AX398" i="62"/>
  <c r="AW398" i="62"/>
  <c r="AV398" i="62"/>
  <c r="DM377" i="62"/>
  <c r="DL377" i="62"/>
  <c r="DK377" i="62"/>
  <c r="DJ377" i="62"/>
  <c r="DI377" i="62"/>
  <c r="DH377" i="62"/>
  <c r="DG377" i="62"/>
  <c r="DF377" i="62"/>
  <c r="DE377" i="62"/>
  <c r="DD377" i="62"/>
  <c r="DC377" i="62"/>
  <c r="DB377" i="62"/>
  <c r="DA377" i="62"/>
  <c r="CZ377" i="62"/>
  <c r="CY377" i="62"/>
  <c r="CX377" i="62"/>
  <c r="CW377" i="62"/>
  <c r="CV377" i="62"/>
  <c r="CU377" i="62"/>
  <c r="CT377" i="62"/>
  <c r="CS377" i="62"/>
  <c r="CR377" i="62"/>
  <c r="CQ377" i="62"/>
  <c r="CP377" i="62"/>
  <c r="CO377" i="62"/>
  <c r="CN377" i="62"/>
  <c r="CM377" i="62"/>
  <c r="CL377" i="62"/>
  <c r="CK377" i="62"/>
  <c r="CJ377" i="62"/>
  <c r="CI377" i="62"/>
  <c r="CH377" i="62"/>
  <c r="CG377" i="62"/>
  <c r="CF377" i="62"/>
  <c r="CE377" i="62"/>
  <c r="CD377" i="62"/>
  <c r="CC377" i="62"/>
  <c r="CB377" i="62"/>
  <c r="CA377" i="62"/>
  <c r="BZ377" i="62"/>
  <c r="BY377" i="62"/>
  <c r="BX377" i="62"/>
  <c r="BW377" i="62"/>
  <c r="BV377" i="62"/>
  <c r="BU377" i="62"/>
  <c r="BT377" i="62"/>
  <c r="BS377" i="62"/>
  <c r="BR377" i="62"/>
  <c r="BQ377" i="62"/>
  <c r="BP377" i="62"/>
  <c r="BO377" i="62"/>
  <c r="BN377" i="62"/>
  <c r="BM377" i="62"/>
  <c r="BL377" i="62"/>
  <c r="BK377" i="62"/>
  <c r="BJ377" i="62"/>
  <c r="BI377" i="62"/>
  <c r="BH377" i="62"/>
  <c r="BG377" i="62"/>
  <c r="BF377" i="62"/>
  <c r="BE377" i="62"/>
  <c r="BD377" i="62"/>
  <c r="BC377" i="62"/>
  <c r="AY376" i="62"/>
  <c r="AX376" i="62"/>
  <c r="AW376" i="62"/>
  <c r="AV376" i="62"/>
  <c r="AU376" i="62"/>
  <c r="AT376" i="62"/>
  <c r="AS376" i="62"/>
  <c r="AR376" i="62"/>
  <c r="AQ376" i="62"/>
  <c r="AP376" i="62"/>
  <c r="AO376" i="62"/>
  <c r="AN376" i="62"/>
  <c r="AM376" i="62"/>
  <c r="AL376" i="62"/>
  <c r="AK376" i="62"/>
  <c r="AJ376" i="62"/>
  <c r="AI376" i="62"/>
  <c r="AH376" i="62"/>
  <c r="AG376" i="62"/>
  <c r="AF376" i="62"/>
  <c r="AE376" i="62"/>
  <c r="AD376" i="62"/>
  <c r="AC376" i="62"/>
  <c r="AB376" i="62"/>
  <c r="AA376" i="62"/>
  <c r="Z376" i="62"/>
  <c r="Y376" i="62"/>
  <c r="X376" i="62"/>
  <c r="W376" i="62"/>
  <c r="V376" i="62"/>
  <c r="U376" i="62"/>
  <c r="T376" i="62"/>
  <c r="S376" i="62"/>
  <c r="R376" i="62"/>
  <c r="Q376" i="62"/>
  <c r="P376" i="62"/>
  <c r="O376" i="62"/>
  <c r="N376" i="62"/>
  <c r="M376" i="62"/>
  <c r="L376" i="62"/>
  <c r="K376" i="62"/>
  <c r="J376" i="62"/>
  <c r="I376" i="62"/>
  <c r="H376" i="62"/>
  <c r="G376" i="62"/>
  <c r="F376" i="62"/>
  <c r="E376" i="62"/>
  <c r="D376" i="62"/>
  <c r="AY371" i="62"/>
  <c r="AX371" i="62"/>
  <c r="AW371" i="62"/>
  <c r="AV371" i="62"/>
  <c r="AU371" i="62"/>
  <c r="AT371" i="62"/>
  <c r="AS371" i="62"/>
  <c r="AR371" i="62"/>
  <c r="AQ371" i="62"/>
  <c r="AP371" i="62"/>
  <c r="AO371" i="62"/>
  <c r="AN371" i="62"/>
  <c r="AM371" i="62"/>
  <c r="AL371" i="62"/>
  <c r="AK371" i="62"/>
  <c r="AJ371" i="62"/>
  <c r="AI371" i="62"/>
  <c r="AH371" i="62"/>
  <c r="AG371" i="62"/>
  <c r="AF371" i="62"/>
  <c r="AE371" i="62"/>
  <c r="AD371" i="62"/>
  <c r="AC371" i="62"/>
  <c r="AB371" i="62"/>
  <c r="AA371" i="62"/>
  <c r="Z371" i="62"/>
  <c r="Y371" i="62"/>
  <c r="X371" i="62"/>
  <c r="W371" i="62"/>
  <c r="V371" i="62"/>
  <c r="U371" i="62"/>
  <c r="T371" i="62"/>
  <c r="S371" i="62"/>
  <c r="R371" i="62"/>
  <c r="Q371" i="62"/>
  <c r="P371" i="62"/>
  <c r="O371" i="62"/>
  <c r="N371" i="62"/>
  <c r="M371" i="62"/>
  <c r="L371" i="62"/>
  <c r="K371" i="62"/>
  <c r="J371" i="62"/>
  <c r="I371" i="62"/>
  <c r="H371" i="62"/>
  <c r="G371" i="62"/>
  <c r="F371" i="62"/>
  <c r="E371" i="62"/>
  <c r="D371" i="62"/>
  <c r="AY358" i="62"/>
  <c r="AX358" i="62"/>
  <c r="AW358" i="62"/>
  <c r="AV358" i="62"/>
  <c r="AU358" i="62"/>
  <c r="AT358" i="62"/>
  <c r="AS358" i="62"/>
  <c r="AR358" i="62"/>
  <c r="AQ358" i="62"/>
  <c r="AP358" i="62"/>
  <c r="AO358" i="62"/>
  <c r="AN358" i="62"/>
  <c r="AM358" i="62"/>
  <c r="AL358" i="62"/>
  <c r="AK358" i="62"/>
  <c r="AJ358" i="62"/>
  <c r="AI358" i="62"/>
  <c r="AH358" i="62"/>
  <c r="AG358" i="62"/>
  <c r="AF358" i="62"/>
  <c r="AE358" i="62"/>
  <c r="AD358" i="62"/>
  <c r="AC358" i="62"/>
  <c r="AB358" i="62"/>
  <c r="AA358" i="62"/>
  <c r="Z358" i="62"/>
  <c r="Y358" i="62"/>
  <c r="X358" i="62"/>
  <c r="W358" i="62"/>
  <c r="V358" i="62"/>
  <c r="U358" i="62"/>
  <c r="T358" i="62"/>
  <c r="S358" i="62"/>
  <c r="R358" i="62"/>
  <c r="Q358" i="62"/>
  <c r="P358" i="62"/>
  <c r="O358" i="62"/>
  <c r="N358" i="62"/>
  <c r="M358" i="62"/>
  <c r="L358" i="62"/>
  <c r="K358" i="62"/>
  <c r="J358" i="62"/>
  <c r="I358" i="62"/>
  <c r="H358" i="62"/>
  <c r="G358" i="62"/>
  <c r="F358" i="62"/>
  <c r="E358" i="62"/>
  <c r="D358" i="62"/>
  <c r="DM355" i="62"/>
  <c r="DL355" i="62"/>
  <c r="DK355" i="62"/>
  <c r="DJ355" i="62"/>
  <c r="DI355" i="62"/>
  <c r="DH355" i="62"/>
  <c r="DG355" i="62"/>
  <c r="DF355" i="62"/>
  <c r="DE355" i="62"/>
  <c r="DD355" i="62"/>
  <c r="DC355" i="62"/>
  <c r="DB355" i="62"/>
  <c r="DA355" i="62"/>
  <c r="CZ355" i="62"/>
  <c r="CY355" i="62"/>
  <c r="CX355" i="62"/>
  <c r="CW355" i="62"/>
  <c r="CV355" i="62"/>
  <c r="CU355" i="62"/>
  <c r="CT355" i="62"/>
  <c r="CS355" i="62"/>
  <c r="CR355" i="62"/>
  <c r="CQ355" i="62"/>
  <c r="CP355" i="62"/>
  <c r="CO355" i="62"/>
  <c r="CN355" i="62"/>
  <c r="CM355" i="62"/>
  <c r="CL355" i="62"/>
  <c r="CK355" i="62"/>
  <c r="CJ355" i="62"/>
  <c r="CI355" i="62"/>
  <c r="CH355" i="62"/>
  <c r="CG355" i="62"/>
  <c r="CF355" i="62"/>
  <c r="CE355" i="62"/>
  <c r="CD355" i="62"/>
  <c r="CC355" i="62"/>
  <c r="CB355" i="62"/>
  <c r="CA355" i="62"/>
  <c r="BZ355" i="62"/>
  <c r="BY355" i="62"/>
  <c r="BX355" i="62"/>
  <c r="BW355" i="62"/>
  <c r="BV355" i="62"/>
  <c r="BU355" i="62"/>
  <c r="BT355" i="62"/>
  <c r="BS355" i="62"/>
  <c r="BR355" i="62"/>
  <c r="BQ355" i="62"/>
  <c r="BP355" i="62"/>
  <c r="BO355" i="62"/>
  <c r="BN355" i="62"/>
  <c r="BM355" i="62"/>
  <c r="BL355" i="62"/>
  <c r="BK355" i="62"/>
  <c r="BJ355" i="62"/>
  <c r="BI355" i="62"/>
  <c r="BH355" i="62"/>
  <c r="BG355" i="62"/>
  <c r="BF355" i="62"/>
  <c r="BE355" i="62"/>
  <c r="BD355" i="62"/>
  <c r="BC355" i="62"/>
  <c r="DM350" i="62"/>
  <c r="DL350" i="62"/>
  <c r="DK350" i="62"/>
  <c r="DJ350" i="62"/>
  <c r="DI350" i="62"/>
  <c r="DH350" i="62"/>
  <c r="DG350" i="62"/>
  <c r="DF350" i="62"/>
  <c r="DE350" i="62"/>
  <c r="DD350" i="62"/>
  <c r="DC350" i="62"/>
  <c r="DB350" i="62"/>
  <c r="DA350" i="62"/>
  <c r="CZ350" i="62"/>
  <c r="CY350" i="62"/>
  <c r="CX350" i="62"/>
  <c r="CW350" i="62"/>
  <c r="CV350" i="62"/>
  <c r="CU350" i="62"/>
  <c r="CT350" i="62"/>
  <c r="CS350" i="62"/>
  <c r="CR350" i="62"/>
  <c r="CQ350" i="62"/>
  <c r="CP350" i="62"/>
  <c r="CO350" i="62"/>
  <c r="CN350" i="62"/>
  <c r="CM350" i="62"/>
  <c r="CL350" i="62"/>
  <c r="CK350" i="62"/>
  <c r="CJ350" i="62"/>
  <c r="CI350" i="62"/>
  <c r="CH350" i="62"/>
  <c r="CG350" i="62"/>
  <c r="CF350" i="62"/>
  <c r="CE350" i="62"/>
  <c r="CD350" i="62"/>
  <c r="CC350" i="62"/>
  <c r="CB350" i="62"/>
  <c r="CA350" i="62"/>
  <c r="BZ350" i="62"/>
  <c r="BY350" i="62"/>
  <c r="BX350" i="62"/>
  <c r="BW350" i="62"/>
  <c r="BV350" i="62"/>
  <c r="BU350" i="62"/>
  <c r="BT350" i="62"/>
  <c r="BS350" i="62"/>
  <c r="BR350" i="62"/>
  <c r="BQ350" i="62"/>
  <c r="BP350" i="62"/>
  <c r="BO350" i="62"/>
  <c r="BN350" i="62"/>
  <c r="BM350" i="62"/>
  <c r="BL350" i="62"/>
  <c r="BK350" i="62"/>
  <c r="BJ350" i="62"/>
  <c r="BI350" i="62"/>
  <c r="BH350" i="62"/>
  <c r="BG350" i="62"/>
  <c r="BF350" i="62"/>
  <c r="BE350" i="62"/>
  <c r="BD350" i="62"/>
  <c r="BC350" i="62"/>
  <c r="DM337" i="62"/>
  <c r="DL337" i="62"/>
  <c r="DK337" i="62"/>
  <c r="DJ337" i="62"/>
  <c r="DI337" i="62"/>
  <c r="DH337" i="62"/>
  <c r="DG337" i="62"/>
  <c r="DF337" i="62"/>
  <c r="DE337" i="62"/>
  <c r="DD337" i="62"/>
  <c r="DC337" i="62"/>
  <c r="DB337" i="62"/>
  <c r="DA337" i="62"/>
  <c r="CZ337" i="62"/>
  <c r="CY337" i="62"/>
  <c r="CX337" i="62"/>
  <c r="CW337" i="62"/>
  <c r="CV337" i="62"/>
  <c r="CU337" i="62"/>
  <c r="CT337" i="62"/>
  <c r="CS337" i="62"/>
  <c r="CR337" i="62"/>
  <c r="CQ337" i="62"/>
  <c r="CP337" i="62"/>
  <c r="CO337" i="62"/>
  <c r="CN337" i="62"/>
  <c r="CM337" i="62"/>
  <c r="CL337" i="62"/>
  <c r="CK337" i="62"/>
  <c r="CJ337" i="62"/>
  <c r="CI337" i="62"/>
  <c r="CH337" i="62"/>
  <c r="CG337" i="62"/>
  <c r="CF337" i="62"/>
  <c r="CE337" i="62"/>
  <c r="CD337" i="62"/>
  <c r="CC337" i="62"/>
  <c r="CB337" i="62"/>
  <c r="CA337" i="62"/>
  <c r="BZ337" i="62"/>
  <c r="BY337" i="62"/>
  <c r="BX337" i="62"/>
  <c r="BW337" i="62"/>
  <c r="BV337" i="62"/>
  <c r="BU337" i="62"/>
  <c r="BT337" i="62"/>
  <c r="BS337" i="62"/>
  <c r="BR337" i="62"/>
  <c r="BQ337" i="62"/>
  <c r="BP337" i="62"/>
  <c r="BO337" i="62"/>
  <c r="BN337" i="62"/>
  <c r="BM337" i="62"/>
  <c r="BL337" i="62"/>
  <c r="BK337" i="62"/>
  <c r="BJ337" i="62"/>
  <c r="BI337" i="62"/>
  <c r="BH337" i="62"/>
  <c r="BG337" i="62"/>
  <c r="BF337" i="62"/>
  <c r="BE337" i="62"/>
  <c r="BD337" i="62"/>
  <c r="BC337" i="62"/>
  <c r="AY304" i="62"/>
  <c r="AX304" i="62"/>
  <c r="AW304" i="62"/>
  <c r="AV304" i="62"/>
  <c r="AU304" i="62"/>
  <c r="AT304" i="62"/>
  <c r="AS304" i="62"/>
  <c r="AR304" i="62"/>
  <c r="AQ304" i="62"/>
  <c r="AP304" i="62"/>
  <c r="AO304" i="62"/>
  <c r="AN304" i="62"/>
  <c r="AM304" i="62"/>
  <c r="AL304" i="62"/>
  <c r="AK304" i="62"/>
  <c r="AJ304" i="62"/>
  <c r="AI304" i="62"/>
  <c r="AH304" i="62"/>
  <c r="AG304" i="62"/>
  <c r="AF304" i="62"/>
  <c r="AE304" i="62"/>
  <c r="AD304" i="62"/>
  <c r="AC304" i="62"/>
  <c r="AB304" i="62"/>
  <c r="AA304" i="62"/>
  <c r="Z304" i="62"/>
  <c r="Y304" i="62"/>
  <c r="X304" i="62"/>
  <c r="W304" i="62"/>
  <c r="V304" i="62"/>
  <c r="U304" i="62"/>
  <c r="T304" i="62"/>
  <c r="S304" i="62"/>
  <c r="R304" i="62"/>
  <c r="Q304" i="62"/>
  <c r="P304" i="62"/>
  <c r="O304" i="62"/>
  <c r="N304" i="62"/>
  <c r="M304" i="62"/>
  <c r="L304" i="62"/>
  <c r="K304" i="62"/>
  <c r="J304" i="62"/>
  <c r="I304" i="62"/>
  <c r="H304" i="62"/>
  <c r="G304" i="62"/>
  <c r="F304" i="62"/>
  <c r="E304" i="62"/>
  <c r="D304" i="62"/>
  <c r="AY292" i="62"/>
  <c r="AX292" i="62"/>
  <c r="AW292" i="62"/>
  <c r="AV292" i="62"/>
  <c r="AU292" i="62"/>
  <c r="AT292" i="62"/>
  <c r="AS292" i="62"/>
  <c r="AR292" i="62"/>
  <c r="AQ292" i="62"/>
  <c r="AP292" i="62"/>
  <c r="AO292" i="62"/>
  <c r="AN292" i="62"/>
  <c r="AM292" i="62"/>
  <c r="AL292" i="62"/>
  <c r="AK292" i="62"/>
  <c r="AJ292" i="62"/>
  <c r="AI292" i="62"/>
  <c r="AH292" i="62"/>
  <c r="AG292" i="62"/>
  <c r="AF292" i="62"/>
  <c r="AE292" i="62"/>
  <c r="AD292" i="62"/>
  <c r="AC292" i="62"/>
  <c r="AB292" i="62"/>
  <c r="AA292" i="62"/>
  <c r="Z292" i="62"/>
  <c r="Y292" i="62"/>
  <c r="X292" i="62"/>
  <c r="W292" i="62"/>
  <c r="V292" i="62"/>
  <c r="U292" i="62"/>
  <c r="T292" i="62"/>
  <c r="S292" i="62"/>
  <c r="R292" i="62"/>
  <c r="Q292" i="62"/>
  <c r="P292" i="62"/>
  <c r="O292" i="62"/>
  <c r="N292" i="62"/>
  <c r="M292" i="62"/>
  <c r="L292" i="62"/>
  <c r="K292" i="62"/>
  <c r="J292" i="62"/>
  <c r="I292" i="62"/>
  <c r="H292" i="62"/>
  <c r="G292" i="62"/>
  <c r="F292" i="62"/>
  <c r="E292" i="62"/>
  <c r="D292" i="62"/>
  <c r="DM283" i="62"/>
  <c r="DL283" i="62"/>
  <c r="DK283" i="62"/>
  <c r="DJ283" i="62"/>
  <c r="DI283" i="62"/>
  <c r="DH283" i="62"/>
  <c r="DG283" i="62"/>
  <c r="DF283" i="62"/>
  <c r="DE283" i="62"/>
  <c r="DD283" i="62"/>
  <c r="DC283" i="62"/>
  <c r="DB283" i="62"/>
  <c r="DA283" i="62"/>
  <c r="CZ283" i="62"/>
  <c r="CY283" i="62"/>
  <c r="CX283" i="62"/>
  <c r="CW283" i="62"/>
  <c r="CV283" i="62"/>
  <c r="CU283" i="62"/>
  <c r="CT283" i="62"/>
  <c r="CS283" i="62"/>
  <c r="CR283" i="62"/>
  <c r="CQ283" i="62"/>
  <c r="CP283" i="62"/>
  <c r="CO283" i="62"/>
  <c r="CN283" i="62"/>
  <c r="CM283" i="62"/>
  <c r="CL283" i="62"/>
  <c r="CK283" i="62"/>
  <c r="CJ283" i="62"/>
  <c r="CI283" i="62"/>
  <c r="CH283" i="62"/>
  <c r="CG283" i="62"/>
  <c r="CF283" i="62"/>
  <c r="CE283" i="62"/>
  <c r="CD283" i="62"/>
  <c r="CC283" i="62"/>
  <c r="CB283" i="62"/>
  <c r="CA283" i="62"/>
  <c r="BZ283" i="62"/>
  <c r="BY283" i="62"/>
  <c r="BX283" i="62"/>
  <c r="BW283" i="62"/>
  <c r="BV283" i="62"/>
  <c r="BU283" i="62"/>
  <c r="BT283" i="62"/>
  <c r="BS283" i="62"/>
  <c r="BR283" i="62"/>
  <c r="BQ283" i="62"/>
  <c r="BP283" i="62"/>
  <c r="BO283" i="62"/>
  <c r="BN283" i="62"/>
  <c r="BM283" i="62"/>
  <c r="BL283" i="62"/>
  <c r="BK283" i="62"/>
  <c r="BJ283" i="62"/>
  <c r="BI283" i="62"/>
  <c r="BH283" i="62"/>
  <c r="BG283" i="62"/>
  <c r="BF283" i="62"/>
  <c r="BE283" i="62"/>
  <c r="BD283" i="62"/>
  <c r="BC283" i="62"/>
  <c r="AY280" i="62"/>
  <c r="AX280" i="62"/>
  <c r="AW280" i="62"/>
  <c r="AV280" i="62"/>
  <c r="AU280" i="62"/>
  <c r="AT280" i="62"/>
  <c r="AS280" i="62"/>
  <c r="AR280" i="62"/>
  <c r="AQ280" i="62"/>
  <c r="AP280" i="62"/>
  <c r="AO280" i="62"/>
  <c r="AN280" i="62"/>
  <c r="AM280" i="62"/>
  <c r="AL280" i="62"/>
  <c r="AK280" i="62"/>
  <c r="AJ280" i="62"/>
  <c r="AI280" i="62"/>
  <c r="AH280" i="62"/>
  <c r="AG280" i="62"/>
  <c r="AF280" i="62"/>
  <c r="AE280" i="62"/>
  <c r="AD280" i="62"/>
  <c r="AC280" i="62"/>
  <c r="AB280" i="62"/>
  <c r="AA280" i="62"/>
  <c r="Z280" i="62"/>
  <c r="Y280" i="62"/>
  <c r="X280" i="62"/>
  <c r="W280" i="62"/>
  <c r="V280" i="62"/>
  <c r="U280" i="62"/>
  <c r="T280" i="62"/>
  <c r="S280" i="62"/>
  <c r="R280" i="62"/>
  <c r="Q280" i="62"/>
  <c r="P280" i="62"/>
  <c r="O280" i="62"/>
  <c r="N280" i="62"/>
  <c r="M280" i="62"/>
  <c r="L280" i="62"/>
  <c r="K280" i="62"/>
  <c r="J280" i="62"/>
  <c r="I280" i="62"/>
  <c r="H280" i="62"/>
  <c r="G280" i="62"/>
  <c r="F280" i="62"/>
  <c r="E280" i="62"/>
  <c r="D280" i="62"/>
  <c r="DM271" i="62"/>
  <c r="DL271" i="62"/>
  <c r="DK271" i="62"/>
  <c r="DJ271" i="62"/>
  <c r="DI271" i="62"/>
  <c r="DH271" i="62"/>
  <c r="DG271" i="62"/>
  <c r="DF271" i="62"/>
  <c r="DE271" i="62"/>
  <c r="DD271" i="62"/>
  <c r="DC271" i="62"/>
  <c r="DB271" i="62"/>
  <c r="DA271" i="62"/>
  <c r="CZ271" i="62"/>
  <c r="CY271" i="62"/>
  <c r="CX271" i="62"/>
  <c r="CW271" i="62"/>
  <c r="CV271" i="62"/>
  <c r="CU271" i="62"/>
  <c r="CT271" i="62"/>
  <c r="CS271" i="62"/>
  <c r="CR271" i="62"/>
  <c r="CQ271" i="62"/>
  <c r="CP271" i="62"/>
  <c r="CO271" i="62"/>
  <c r="CN271" i="62"/>
  <c r="CM271" i="62"/>
  <c r="CL271" i="62"/>
  <c r="CK271" i="62"/>
  <c r="CJ271" i="62"/>
  <c r="CI271" i="62"/>
  <c r="CH271" i="62"/>
  <c r="CG271" i="62"/>
  <c r="CF271" i="62"/>
  <c r="CE271" i="62"/>
  <c r="CD271" i="62"/>
  <c r="CC271" i="62"/>
  <c r="CB271" i="62"/>
  <c r="CA271" i="62"/>
  <c r="BZ271" i="62"/>
  <c r="BY271" i="62"/>
  <c r="BX271" i="62"/>
  <c r="BW271" i="62"/>
  <c r="BV271" i="62"/>
  <c r="BU271" i="62"/>
  <c r="BT271" i="62"/>
  <c r="BS271" i="62"/>
  <c r="BR271" i="62"/>
  <c r="BQ271" i="62"/>
  <c r="BP271" i="62"/>
  <c r="BO271" i="62"/>
  <c r="BN271" i="62"/>
  <c r="BM271" i="62"/>
  <c r="BL271" i="62"/>
  <c r="BK271" i="62"/>
  <c r="BJ271" i="62"/>
  <c r="BI271" i="62"/>
  <c r="BH271" i="62"/>
  <c r="BG271" i="62"/>
  <c r="BF271" i="62"/>
  <c r="BE271" i="62"/>
  <c r="BD271" i="62"/>
  <c r="BC271" i="62"/>
  <c r="DM259" i="62"/>
  <c r="DL259" i="62"/>
  <c r="DK259" i="62"/>
  <c r="DJ259" i="62"/>
  <c r="DI259" i="62"/>
  <c r="DH259" i="62"/>
  <c r="DG259" i="62"/>
  <c r="DF259" i="62"/>
  <c r="DE259" i="62"/>
  <c r="DD259" i="62"/>
  <c r="DC259" i="62"/>
  <c r="DB259" i="62"/>
  <c r="DA259" i="62"/>
  <c r="CZ259" i="62"/>
  <c r="CY259" i="62"/>
  <c r="CX259" i="62"/>
  <c r="CW259" i="62"/>
  <c r="CV259" i="62"/>
  <c r="CU259" i="62"/>
  <c r="CT259" i="62"/>
  <c r="CS259" i="62"/>
  <c r="CR259" i="62"/>
  <c r="CQ259" i="62"/>
  <c r="CP259" i="62"/>
  <c r="CO259" i="62"/>
  <c r="CN259" i="62"/>
  <c r="CM259" i="62"/>
  <c r="CL259" i="62"/>
  <c r="CK259" i="62"/>
  <c r="CJ259" i="62"/>
  <c r="CI259" i="62"/>
  <c r="CH259" i="62"/>
  <c r="CG259" i="62"/>
  <c r="CF259" i="62"/>
  <c r="CE259" i="62"/>
  <c r="CD259" i="62"/>
  <c r="CC259" i="62"/>
  <c r="CB259" i="62"/>
  <c r="CA259" i="62"/>
  <c r="BZ259" i="62"/>
  <c r="BY259" i="62"/>
  <c r="BX259" i="62"/>
  <c r="BW259" i="62"/>
  <c r="BV259" i="62"/>
  <c r="BU259" i="62"/>
  <c r="BT259" i="62"/>
  <c r="BS259" i="62"/>
  <c r="BR259" i="62"/>
  <c r="BQ259" i="62"/>
  <c r="BP259" i="62"/>
  <c r="BO259" i="62"/>
  <c r="BN259" i="62"/>
  <c r="BM259" i="62"/>
  <c r="BL259" i="62"/>
  <c r="BK259" i="62"/>
  <c r="BJ259" i="62"/>
  <c r="BI259" i="62"/>
  <c r="BH259" i="62"/>
  <c r="BG259" i="62"/>
  <c r="BF259" i="62"/>
  <c r="BE259" i="62"/>
  <c r="BD259" i="62"/>
  <c r="BC259" i="62"/>
  <c r="AY248" i="62"/>
  <c r="AX248" i="62"/>
  <c r="AW248" i="62"/>
  <c r="AV248" i="62"/>
  <c r="AU248" i="62"/>
  <c r="AT248" i="62"/>
  <c r="AS248" i="62"/>
  <c r="AR248" i="62"/>
  <c r="AQ248" i="62"/>
  <c r="AP248" i="62"/>
  <c r="AO248" i="62"/>
  <c r="AN248" i="62"/>
  <c r="AM248" i="62"/>
  <c r="AL248" i="62"/>
  <c r="AK248" i="62"/>
  <c r="AJ248" i="62"/>
  <c r="AI248" i="62"/>
  <c r="AH248" i="62"/>
  <c r="AG248" i="62"/>
  <c r="AF248" i="62"/>
  <c r="AE248" i="62"/>
  <c r="AD248" i="62"/>
  <c r="AC248" i="62"/>
  <c r="AB248" i="62"/>
  <c r="AA248" i="62"/>
  <c r="Z248" i="62"/>
  <c r="Y248" i="62"/>
  <c r="X248" i="62"/>
  <c r="W248" i="62"/>
  <c r="V248" i="62"/>
  <c r="U248" i="62"/>
  <c r="T248" i="62"/>
  <c r="S248" i="62"/>
  <c r="R248" i="62"/>
  <c r="Q248" i="62"/>
  <c r="P248" i="62"/>
  <c r="O248" i="62"/>
  <c r="N248" i="62"/>
  <c r="M248" i="62"/>
  <c r="L248" i="62"/>
  <c r="K248" i="62"/>
  <c r="J248" i="62"/>
  <c r="I248" i="62"/>
  <c r="H248" i="62"/>
  <c r="G248" i="62"/>
  <c r="F248" i="62"/>
  <c r="E248" i="62"/>
  <c r="D248" i="62"/>
  <c r="DM227" i="62"/>
  <c r="DL227" i="62"/>
  <c r="DK227" i="62"/>
  <c r="DJ227" i="62"/>
  <c r="DI227" i="62"/>
  <c r="DH227" i="62"/>
  <c r="DG227" i="62"/>
  <c r="DF227" i="62"/>
  <c r="DE227" i="62"/>
  <c r="DD227" i="62"/>
  <c r="DC227" i="62"/>
  <c r="DB227" i="62"/>
  <c r="DA227" i="62"/>
  <c r="CZ227" i="62"/>
  <c r="CY227" i="62"/>
  <c r="CX227" i="62"/>
  <c r="CW227" i="62"/>
  <c r="CV227" i="62"/>
  <c r="CU227" i="62"/>
  <c r="CT227" i="62"/>
  <c r="CS227" i="62"/>
  <c r="CR227" i="62"/>
  <c r="CQ227" i="62"/>
  <c r="CP227" i="62"/>
  <c r="CO227" i="62"/>
  <c r="CN227" i="62"/>
  <c r="CM227" i="62"/>
  <c r="CL227" i="62"/>
  <c r="CK227" i="62"/>
  <c r="CJ227" i="62"/>
  <c r="CI227" i="62"/>
  <c r="CH227" i="62"/>
  <c r="CG227" i="62"/>
  <c r="CF227" i="62"/>
  <c r="CE227" i="62"/>
  <c r="CD227" i="62"/>
  <c r="CC227" i="62"/>
  <c r="CB227" i="62"/>
  <c r="CA227" i="62"/>
  <c r="BZ227" i="62"/>
  <c r="BY227" i="62"/>
  <c r="BX227" i="62"/>
  <c r="BW227" i="62"/>
  <c r="BV227" i="62"/>
  <c r="BU227" i="62"/>
  <c r="BT227" i="62"/>
  <c r="BS227" i="62"/>
  <c r="BR227" i="62"/>
  <c r="BQ227" i="62"/>
  <c r="BP227" i="62"/>
  <c r="BO227" i="62"/>
  <c r="BN227" i="62"/>
  <c r="BM227" i="62"/>
  <c r="BL227" i="62"/>
  <c r="BK227" i="62"/>
  <c r="BJ227" i="62"/>
  <c r="BI227" i="62"/>
  <c r="BH227" i="62"/>
  <c r="BG227" i="62"/>
  <c r="BF227" i="62"/>
  <c r="BE227" i="62"/>
  <c r="BD227" i="62"/>
  <c r="BC227" i="62"/>
  <c r="AY215" i="62"/>
  <c r="AX215" i="62"/>
  <c r="AW215" i="62"/>
  <c r="AV215" i="62"/>
  <c r="AU215" i="62"/>
  <c r="AT215" i="62"/>
  <c r="AS215" i="62"/>
  <c r="AR215" i="62"/>
  <c r="AQ215" i="62"/>
  <c r="AP215" i="62"/>
  <c r="AO215" i="62"/>
  <c r="AN215" i="62"/>
  <c r="AM215" i="62"/>
  <c r="AL215" i="62"/>
  <c r="AK215" i="62"/>
  <c r="AJ215" i="62"/>
  <c r="AI215" i="62"/>
  <c r="AH215" i="62"/>
  <c r="AG215" i="62"/>
  <c r="AF215" i="62"/>
  <c r="AE215" i="62"/>
  <c r="AD215" i="62"/>
  <c r="AC215" i="62"/>
  <c r="AB215" i="62"/>
  <c r="AA215" i="62"/>
  <c r="Z215" i="62"/>
  <c r="Y215" i="62"/>
  <c r="X215" i="62"/>
  <c r="W215" i="62"/>
  <c r="V215" i="62"/>
  <c r="U215" i="62"/>
  <c r="T215" i="62"/>
  <c r="S215" i="62"/>
  <c r="R215" i="62"/>
  <c r="Q215" i="62"/>
  <c r="P215" i="62"/>
  <c r="O215" i="62"/>
  <c r="N215" i="62"/>
  <c r="M215" i="62"/>
  <c r="L215" i="62"/>
  <c r="K215" i="62"/>
  <c r="J215" i="62"/>
  <c r="I215" i="62"/>
  <c r="H215" i="62"/>
  <c r="G215" i="62"/>
  <c r="F215" i="62"/>
  <c r="E215" i="62"/>
  <c r="D215" i="62"/>
  <c r="DM194" i="62"/>
  <c r="DL194" i="62"/>
  <c r="DK194" i="62"/>
  <c r="DJ194" i="62"/>
  <c r="DI194" i="62"/>
  <c r="DH194" i="62"/>
  <c r="DG194" i="62"/>
  <c r="DF194" i="62"/>
  <c r="DE194" i="62"/>
  <c r="DD194" i="62"/>
  <c r="DC194" i="62"/>
  <c r="DB194" i="62"/>
  <c r="DA194" i="62"/>
  <c r="CZ194" i="62"/>
  <c r="CY194" i="62"/>
  <c r="CX194" i="62"/>
  <c r="CW194" i="62"/>
  <c r="CV194" i="62"/>
  <c r="CU194" i="62"/>
  <c r="CT194" i="62"/>
  <c r="CS194" i="62"/>
  <c r="CR194" i="62"/>
  <c r="CQ194" i="62"/>
  <c r="CP194" i="62"/>
  <c r="CO194" i="62"/>
  <c r="CN194" i="62"/>
  <c r="CM194" i="62"/>
  <c r="CL194" i="62"/>
  <c r="CK194" i="62"/>
  <c r="CJ194" i="62"/>
  <c r="CI194" i="62"/>
  <c r="CH194" i="62"/>
  <c r="CG194" i="62"/>
  <c r="CF194" i="62"/>
  <c r="CE194" i="62"/>
  <c r="CD194" i="62"/>
  <c r="CC194" i="62"/>
  <c r="CB194" i="62"/>
  <c r="CA194" i="62"/>
  <c r="BZ194" i="62"/>
  <c r="BY194" i="62"/>
  <c r="BX194" i="62"/>
  <c r="BW194" i="62"/>
  <c r="BV194" i="62"/>
  <c r="BU194" i="62"/>
  <c r="BT194" i="62"/>
  <c r="BS194" i="62"/>
  <c r="BR194" i="62"/>
  <c r="BQ194" i="62"/>
  <c r="BP194" i="62"/>
  <c r="BO194" i="62"/>
  <c r="BN194" i="62"/>
  <c r="BM194" i="62"/>
  <c r="BL194" i="62"/>
  <c r="BK194" i="62"/>
  <c r="BJ194" i="62"/>
  <c r="BI194" i="62"/>
  <c r="BH194" i="62"/>
  <c r="BG194" i="62"/>
  <c r="BF194" i="62"/>
  <c r="BE194" i="62"/>
  <c r="BD194" i="62"/>
  <c r="BC194" i="62"/>
  <c r="DM160" i="62"/>
  <c r="DL160" i="62"/>
  <c r="DK160" i="62"/>
  <c r="DJ160" i="62"/>
  <c r="DI160" i="62"/>
  <c r="DH160" i="62"/>
  <c r="DG160" i="62"/>
  <c r="DF160" i="62"/>
  <c r="DE160" i="62"/>
  <c r="DD160" i="62"/>
  <c r="DC160" i="62"/>
  <c r="DB160" i="62"/>
  <c r="DA160" i="62"/>
  <c r="CZ160" i="62"/>
  <c r="CY160" i="62"/>
  <c r="CX160" i="62"/>
  <c r="CW160" i="62"/>
  <c r="CV160" i="62"/>
  <c r="CU160" i="62"/>
  <c r="CT160" i="62"/>
  <c r="CS160" i="62"/>
  <c r="CR160" i="62"/>
  <c r="CQ160" i="62"/>
  <c r="CP160" i="62"/>
  <c r="CO160" i="62"/>
  <c r="CN160" i="62"/>
  <c r="CM160" i="62"/>
  <c r="CL160" i="62"/>
  <c r="CK160" i="62"/>
  <c r="CJ160" i="62"/>
  <c r="CI160" i="62"/>
  <c r="CH160" i="62"/>
  <c r="CG160" i="62"/>
  <c r="CF160" i="62"/>
  <c r="CE160" i="62"/>
  <c r="CD160" i="62"/>
  <c r="CC160" i="62"/>
  <c r="CB160" i="62"/>
  <c r="CA160" i="62"/>
  <c r="BZ160" i="62"/>
  <c r="BY160" i="62"/>
  <c r="BX160" i="62"/>
  <c r="BW160" i="62"/>
  <c r="BV160" i="62"/>
  <c r="BU160" i="62"/>
  <c r="BT160" i="62"/>
  <c r="BS160" i="62"/>
  <c r="BR160" i="62"/>
  <c r="BQ160" i="62"/>
  <c r="BP160" i="62"/>
  <c r="BO160" i="62"/>
  <c r="BN160" i="62"/>
  <c r="BM160" i="62"/>
  <c r="BL160" i="62"/>
  <c r="BK160" i="62"/>
  <c r="BJ160" i="62"/>
  <c r="BI160" i="62"/>
  <c r="BH160" i="62"/>
  <c r="BG160" i="62"/>
  <c r="BF160" i="62"/>
  <c r="BE160" i="62"/>
  <c r="BD160" i="62"/>
  <c r="BC160" i="62"/>
  <c r="AY160" i="62"/>
  <c r="AX160" i="62"/>
  <c r="AW160" i="62"/>
  <c r="AV160" i="62"/>
  <c r="AU160" i="62"/>
  <c r="AT160" i="62"/>
  <c r="AS160" i="62"/>
  <c r="AR160" i="62"/>
  <c r="AQ160" i="62"/>
  <c r="AP160" i="62"/>
  <c r="AO160" i="62"/>
  <c r="AN160" i="62"/>
  <c r="AM160" i="62"/>
  <c r="AL160" i="62"/>
  <c r="AK160" i="62"/>
  <c r="AJ160" i="62"/>
  <c r="AI160" i="62"/>
  <c r="AH160" i="62"/>
  <c r="AG160" i="62"/>
  <c r="AF160" i="62"/>
  <c r="AE160" i="62"/>
  <c r="AD160" i="62"/>
  <c r="AC160" i="62"/>
  <c r="AB160" i="62"/>
  <c r="AA160" i="62"/>
  <c r="Z160" i="62"/>
  <c r="Y160" i="62"/>
  <c r="X160" i="62"/>
  <c r="W160" i="62"/>
  <c r="V160" i="62"/>
  <c r="U160" i="62"/>
  <c r="T160" i="62"/>
  <c r="S160" i="62"/>
  <c r="R160" i="62"/>
  <c r="Q160" i="62"/>
  <c r="P160" i="62"/>
  <c r="O160" i="62"/>
  <c r="N160" i="62"/>
  <c r="M160" i="62"/>
  <c r="L160" i="62"/>
  <c r="K160" i="62"/>
  <c r="J160" i="62"/>
  <c r="I160" i="62"/>
  <c r="H160" i="62"/>
  <c r="G160" i="62"/>
  <c r="F160" i="62"/>
  <c r="E160" i="62"/>
  <c r="D160" i="62"/>
  <c r="DM129" i="62"/>
  <c r="DL129" i="62"/>
  <c r="DK129" i="62"/>
  <c r="DJ129" i="62"/>
  <c r="DI129" i="62"/>
  <c r="DH129" i="62"/>
  <c r="DG129" i="62"/>
  <c r="DF129" i="62"/>
  <c r="DE129" i="62"/>
  <c r="DD129" i="62"/>
  <c r="DC129" i="62"/>
  <c r="DB129" i="62"/>
  <c r="DA129" i="62"/>
  <c r="CZ129" i="62"/>
  <c r="CY129" i="62"/>
  <c r="CX129" i="62"/>
  <c r="CW129" i="62"/>
  <c r="CV129" i="62"/>
  <c r="CU129" i="62"/>
  <c r="CT129" i="62"/>
  <c r="CS129" i="62"/>
  <c r="CR129" i="62"/>
  <c r="CQ129" i="62"/>
  <c r="CP129" i="62"/>
  <c r="CO129" i="62"/>
  <c r="CN129" i="62"/>
  <c r="CM129" i="62"/>
  <c r="CL129" i="62"/>
  <c r="CK129" i="62"/>
  <c r="CJ129" i="62"/>
  <c r="CI129" i="62"/>
  <c r="CH129" i="62"/>
  <c r="CG129" i="62"/>
  <c r="CF129" i="62"/>
  <c r="CE129" i="62"/>
  <c r="CD129" i="62"/>
  <c r="CC129" i="62"/>
  <c r="CB129" i="62"/>
  <c r="CA129" i="62"/>
  <c r="BZ129" i="62"/>
  <c r="BY129" i="62"/>
  <c r="BX129" i="62"/>
  <c r="BW129" i="62"/>
  <c r="BV129" i="62"/>
  <c r="BU129" i="62"/>
  <c r="BT129" i="62"/>
  <c r="BS129" i="62"/>
  <c r="BR129" i="62"/>
  <c r="BQ129" i="62"/>
  <c r="BP129" i="62"/>
  <c r="BO129" i="62"/>
  <c r="BN129" i="62"/>
  <c r="BM129" i="62"/>
  <c r="BL129" i="62"/>
  <c r="BK129" i="62"/>
  <c r="BJ129" i="62"/>
  <c r="BI129" i="62"/>
  <c r="BH129" i="62"/>
  <c r="BG129" i="62"/>
  <c r="BF129" i="62"/>
  <c r="BE129" i="62"/>
  <c r="BD129" i="62"/>
  <c r="BC129" i="62"/>
  <c r="AY129" i="62"/>
  <c r="AX129" i="62"/>
  <c r="AW129" i="62"/>
  <c r="AV129" i="62"/>
  <c r="AU129" i="62"/>
  <c r="AT129" i="62"/>
  <c r="AS129" i="62"/>
  <c r="AR129" i="62"/>
  <c r="AQ129" i="62"/>
  <c r="AP129" i="62"/>
  <c r="AO129" i="62"/>
  <c r="AN129" i="62"/>
  <c r="AM129" i="62"/>
  <c r="AL129" i="62"/>
  <c r="AK129" i="62"/>
  <c r="AJ129" i="62"/>
  <c r="AI129" i="62"/>
  <c r="AH129" i="62"/>
  <c r="AG129" i="62"/>
  <c r="AF129" i="62"/>
  <c r="AE129" i="62"/>
  <c r="AD129" i="62"/>
  <c r="AC129" i="62"/>
  <c r="AB129" i="62"/>
  <c r="AA129" i="62"/>
  <c r="Z129" i="62"/>
  <c r="Y129" i="62"/>
  <c r="X129" i="62"/>
  <c r="W129" i="62"/>
  <c r="V129" i="62"/>
  <c r="U129" i="62"/>
  <c r="T129" i="62"/>
  <c r="S129" i="62"/>
  <c r="R129" i="62"/>
  <c r="Q129" i="62"/>
  <c r="P129" i="62"/>
  <c r="O129" i="62"/>
  <c r="N129" i="62"/>
  <c r="M129" i="62"/>
  <c r="L129" i="62"/>
  <c r="K129" i="62"/>
  <c r="J129" i="62"/>
  <c r="I129" i="62"/>
  <c r="H129" i="62"/>
  <c r="G129" i="62"/>
  <c r="F129" i="62"/>
  <c r="E129" i="62"/>
  <c r="D129" i="62"/>
  <c r="DM95" i="62"/>
  <c r="DL95" i="62"/>
  <c r="DK95" i="62"/>
  <c r="DJ95" i="62"/>
  <c r="DI95" i="62"/>
  <c r="DH95" i="62"/>
  <c r="DG95" i="62"/>
  <c r="DF95" i="62"/>
  <c r="DE95" i="62"/>
  <c r="DD95" i="62"/>
  <c r="DC95" i="62"/>
  <c r="DB95" i="62"/>
  <c r="DA95" i="62"/>
  <c r="CZ95" i="62"/>
  <c r="CY95" i="62"/>
  <c r="CX95" i="62"/>
  <c r="CW95" i="62"/>
  <c r="CV95" i="62"/>
  <c r="CU95" i="62"/>
  <c r="CT95" i="62"/>
  <c r="CS95" i="62"/>
  <c r="CR95" i="62"/>
  <c r="CQ95" i="62"/>
  <c r="CP95" i="62"/>
  <c r="CO95" i="62"/>
  <c r="CN95" i="62"/>
  <c r="CM95" i="62"/>
  <c r="CL95" i="62"/>
  <c r="CK95" i="62"/>
  <c r="CJ95" i="62"/>
  <c r="CI95" i="62"/>
  <c r="CH95" i="62"/>
  <c r="CG95" i="62"/>
  <c r="CF95" i="62"/>
  <c r="CE95" i="62"/>
  <c r="CD95" i="62"/>
  <c r="CC95" i="62"/>
  <c r="CB95" i="62"/>
  <c r="CA95" i="62"/>
  <c r="BZ95" i="62"/>
  <c r="BY95" i="62"/>
  <c r="BX95" i="62"/>
  <c r="BW95" i="62"/>
  <c r="BV95" i="62"/>
  <c r="BU95" i="62"/>
  <c r="BT95" i="62"/>
  <c r="BS95" i="62"/>
  <c r="BR95" i="62"/>
  <c r="BQ95" i="62"/>
  <c r="BP95" i="62"/>
  <c r="BO95" i="62"/>
  <c r="BN95" i="62"/>
  <c r="BM95" i="62"/>
  <c r="BL95" i="62"/>
  <c r="BK95" i="62"/>
  <c r="BJ95" i="62"/>
  <c r="BI95" i="62"/>
  <c r="BH95" i="62"/>
  <c r="BG95" i="62"/>
  <c r="BF95" i="62"/>
  <c r="BE95" i="62"/>
  <c r="BD95" i="62"/>
  <c r="BC95" i="62"/>
  <c r="AY95" i="62"/>
  <c r="AX95" i="62"/>
  <c r="AW95" i="62"/>
  <c r="AV95" i="62"/>
  <c r="AU95" i="62"/>
  <c r="AT95" i="62"/>
  <c r="AS95" i="62"/>
  <c r="AR95" i="62"/>
  <c r="AQ95" i="62"/>
  <c r="AP95" i="62"/>
  <c r="AO95" i="62"/>
  <c r="AN95" i="62"/>
  <c r="AM95" i="62"/>
  <c r="AL95" i="62"/>
  <c r="AK95" i="62"/>
  <c r="AJ95" i="62"/>
  <c r="AI95" i="62"/>
  <c r="AH95" i="62"/>
  <c r="AG95" i="62"/>
  <c r="AF95" i="62"/>
  <c r="AE95" i="62"/>
  <c r="AD95" i="62"/>
  <c r="AC95" i="62"/>
  <c r="AB95" i="62"/>
  <c r="AA95" i="62"/>
  <c r="Z95" i="62"/>
  <c r="Y95" i="62"/>
  <c r="X95" i="62"/>
  <c r="W95" i="62"/>
  <c r="V95" i="62"/>
  <c r="U95" i="62"/>
  <c r="T95" i="62"/>
  <c r="S95" i="62"/>
  <c r="R95" i="62"/>
  <c r="Q95" i="62"/>
  <c r="P95" i="62"/>
  <c r="O95" i="62"/>
  <c r="N95" i="62"/>
  <c r="M95" i="62"/>
  <c r="L95" i="62"/>
  <c r="K95" i="62"/>
  <c r="J95" i="62"/>
  <c r="I95" i="62"/>
  <c r="H95" i="62"/>
  <c r="G95" i="62"/>
  <c r="F95" i="62"/>
  <c r="E95" i="62"/>
  <c r="D95" i="62"/>
  <c r="DM56" i="62"/>
  <c r="DL56" i="62"/>
  <c r="DK56" i="62"/>
  <c r="DJ56" i="62"/>
  <c r="DI56" i="62"/>
  <c r="DH56" i="62"/>
  <c r="DG56" i="62"/>
  <c r="DF56" i="62"/>
  <c r="DE56" i="62"/>
  <c r="DD56" i="62"/>
  <c r="DC56" i="62"/>
  <c r="DB56" i="62"/>
  <c r="DA56" i="62"/>
  <c r="CZ56" i="62"/>
  <c r="CY56" i="62"/>
  <c r="CX56" i="62"/>
  <c r="CW56" i="62"/>
  <c r="CV56" i="62"/>
  <c r="CU56" i="62"/>
  <c r="CT56" i="62"/>
  <c r="CS56" i="62"/>
  <c r="CR56" i="62"/>
  <c r="CQ56" i="62"/>
  <c r="CP56" i="62"/>
  <c r="CO56" i="62"/>
  <c r="CN56" i="62"/>
  <c r="CM56" i="62"/>
  <c r="CL56" i="62"/>
  <c r="CK56" i="62"/>
  <c r="CJ56" i="62"/>
  <c r="CI56" i="62"/>
  <c r="CH56" i="62"/>
  <c r="CG56" i="62"/>
  <c r="CF56" i="62"/>
  <c r="CE56" i="62"/>
  <c r="CD56" i="62"/>
  <c r="CC56" i="62"/>
  <c r="CB56" i="62"/>
  <c r="CA56" i="62"/>
  <c r="BZ56" i="62"/>
  <c r="BY56" i="62"/>
  <c r="BX56" i="62"/>
  <c r="BW56" i="62"/>
  <c r="BV56" i="62"/>
  <c r="BU56" i="62"/>
  <c r="BT56" i="62"/>
  <c r="BS56" i="62"/>
  <c r="BR56" i="62"/>
  <c r="BQ56" i="62"/>
  <c r="BP56" i="62"/>
  <c r="BO56" i="62"/>
  <c r="BN56" i="62"/>
  <c r="BM56" i="62"/>
  <c r="BL56" i="62"/>
  <c r="BK56" i="62"/>
  <c r="BJ56" i="62"/>
  <c r="BI56" i="62"/>
  <c r="BH56" i="62"/>
  <c r="BG56" i="62"/>
  <c r="BF56" i="62"/>
  <c r="BE56" i="62"/>
  <c r="BD56" i="62"/>
  <c r="BC56" i="62"/>
  <c r="AY56" i="62"/>
  <c r="AX56" i="62"/>
  <c r="AW56" i="62"/>
  <c r="AV56" i="62"/>
  <c r="AU56" i="62"/>
  <c r="AT56" i="62"/>
  <c r="AS56" i="62"/>
  <c r="AR56" i="62"/>
  <c r="AQ56" i="62"/>
  <c r="AP56" i="62"/>
  <c r="AO56" i="62"/>
  <c r="AN56" i="62"/>
  <c r="AM56" i="62"/>
  <c r="AL56" i="62"/>
  <c r="AK56" i="62"/>
  <c r="AJ56" i="62"/>
  <c r="AI56" i="62"/>
  <c r="AH56" i="62"/>
  <c r="AG56" i="62"/>
  <c r="AF56" i="62"/>
  <c r="AE56" i="62"/>
  <c r="AD56" i="62"/>
  <c r="AC56" i="62"/>
  <c r="AB56" i="62"/>
  <c r="AA56" i="62"/>
  <c r="Z56" i="62"/>
  <c r="Y56" i="62"/>
  <c r="X56" i="62"/>
  <c r="W56" i="62"/>
  <c r="V56" i="62"/>
  <c r="U56" i="62"/>
  <c r="T56" i="62"/>
  <c r="S56" i="62"/>
  <c r="R56" i="62"/>
  <c r="Q56" i="62"/>
  <c r="P56" i="62"/>
  <c r="O56" i="62"/>
  <c r="N56" i="62"/>
  <c r="M56" i="62"/>
  <c r="L56" i="62"/>
  <c r="K56" i="62"/>
  <c r="J56" i="62"/>
  <c r="I56" i="62"/>
  <c r="H56" i="62"/>
  <c r="G56" i="62"/>
  <c r="F56" i="62"/>
  <c r="E56" i="62"/>
  <c r="D56" i="62"/>
  <c r="DM39" i="62"/>
  <c r="DL39" i="62"/>
  <c r="DK39" i="62"/>
  <c r="DJ39" i="62"/>
  <c r="DI39" i="62"/>
  <c r="DH39" i="62"/>
  <c r="DG39" i="62"/>
  <c r="DF39" i="62"/>
  <c r="DE39" i="62"/>
  <c r="DD39" i="62"/>
  <c r="DC39" i="62"/>
  <c r="DB39" i="62"/>
  <c r="DA39" i="62"/>
  <c r="CZ39" i="62"/>
  <c r="CY39" i="62"/>
  <c r="CX39" i="62"/>
  <c r="CW39" i="62"/>
  <c r="CV39" i="62"/>
  <c r="CU39" i="62"/>
  <c r="CT39" i="62"/>
  <c r="CS39" i="62"/>
  <c r="CR39" i="62"/>
  <c r="CQ39" i="62"/>
  <c r="CP39" i="62"/>
  <c r="CO39" i="62"/>
  <c r="CN39" i="62"/>
  <c r="CM39" i="62"/>
  <c r="CL39" i="62"/>
  <c r="CK39" i="62"/>
  <c r="CJ39" i="62"/>
  <c r="CI39" i="62"/>
  <c r="CH39" i="62"/>
  <c r="CG39" i="62"/>
  <c r="CF39" i="62"/>
  <c r="CE39" i="62"/>
  <c r="CD39" i="62"/>
  <c r="CC39" i="62"/>
  <c r="CB39" i="62"/>
  <c r="CA39" i="62"/>
  <c r="BZ39" i="62"/>
  <c r="BY39" i="62"/>
  <c r="BX39" i="62"/>
  <c r="BW39" i="62"/>
  <c r="BV39" i="62"/>
  <c r="BU39" i="62"/>
  <c r="BT39" i="62"/>
  <c r="BS39" i="62"/>
  <c r="BR39" i="62"/>
  <c r="BQ39" i="62"/>
  <c r="BP39" i="62"/>
  <c r="BO39" i="62"/>
  <c r="BN39" i="62"/>
  <c r="BM39" i="62"/>
  <c r="BL39" i="62"/>
  <c r="BK39" i="62"/>
  <c r="BJ39" i="62"/>
  <c r="BI39" i="62"/>
  <c r="BH39" i="62"/>
  <c r="BG39" i="62"/>
  <c r="BF39" i="62"/>
  <c r="BE39" i="62"/>
  <c r="BD39" i="62"/>
  <c r="BC39" i="62"/>
  <c r="AY39" i="62"/>
  <c r="AX39" i="62"/>
  <c r="AW39" i="62"/>
  <c r="AV39" i="62"/>
  <c r="AU39" i="62"/>
  <c r="AT39" i="62"/>
  <c r="AS39" i="62"/>
  <c r="AR39" i="62"/>
  <c r="AQ39" i="62"/>
  <c r="AP39" i="62"/>
  <c r="AO39" i="62"/>
  <c r="AN39" i="62"/>
  <c r="AM39" i="62"/>
  <c r="AL39" i="62"/>
  <c r="AK39" i="62"/>
  <c r="AJ39" i="62"/>
  <c r="AI39" i="62"/>
  <c r="AH39" i="62"/>
  <c r="AG39" i="62"/>
  <c r="AF39" i="62"/>
  <c r="AE39" i="62"/>
  <c r="AD39" i="62"/>
  <c r="AC39" i="62"/>
  <c r="AB39" i="62"/>
  <c r="AA39" i="62"/>
  <c r="Z39" i="62"/>
  <c r="Y39" i="62"/>
  <c r="X39" i="62"/>
  <c r="W39" i="62"/>
  <c r="V39" i="62"/>
  <c r="U39" i="62"/>
  <c r="T39" i="62"/>
  <c r="S39" i="62"/>
  <c r="R39" i="62"/>
  <c r="Q39" i="62"/>
  <c r="P39" i="62"/>
  <c r="O39" i="62"/>
  <c r="N39" i="62"/>
  <c r="M39" i="62"/>
  <c r="L39" i="62"/>
  <c r="K39" i="62"/>
  <c r="J39" i="62"/>
  <c r="I39" i="62"/>
  <c r="H39" i="62"/>
  <c r="G39" i="62"/>
  <c r="F39" i="62"/>
  <c r="E39" i="62"/>
  <c r="D39" i="62"/>
  <c r="DM28" i="62"/>
  <c r="DL28" i="62"/>
  <c r="DK28" i="62"/>
  <c r="DJ28" i="62"/>
  <c r="DI28" i="62"/>
  <c r="DH28" i="62"/>
  <c r="DG28" i="62"/>
  <c r="DF28" i="62"/>
  <c r="DE28" i="62"/>
  <c r="DD28" i="62"/>
  <c r="DC28" i="62"/>
  <c r="DB28" i="62"/>
  <c r="DA28" i="62"/>
  <c r="CZ28" i="62"/>
  <c r="CY28" i="62"/>
  <c r="CX28" i="62"/>
  <c r="CW28" i="62"/>
  <c r="CV28" i="62"/>
  <c r="CU28" i="62"/>
  <c r="CT28" i="62"/>
  <c r="CS28" i="62"/>
  <c r="CR28" i="62"/>
  <c r="CQ28" i="62"/>
  <c r="CP28" i="62"/>
  <c r="CO28" i="62"/>
  <c r="CN28" i="62"/>
  <c r="CM28" i="62"/>
  <c r="CL28" i="62"/>
  <c r="CK28" i="62"/>
  <c r="CJ28" i="62"/>
  <c r="CI28" i="62"/>
  <c r="CH28" i="62"/>
  <c r="CG28" i="62"/>
  <c r="CF28" i="62"/>
  <c r="CE28" i="62"/>
  <c r="CD28" i="62"/>
  <c r="CC28" i="62"/>
  <c r="CB28" i="62"/>
  <c r="CA28" i="62"/>
  <c r="BZ28" i="62"/>
  <c r="BY28" i="62"/>
  <c r="BX28" i="62"/>
  <c r="BW28" i="62"/>
  <c r="BV28" i="62"/>
  <c r="BU28" i="62"/>
  <c r="BT28" i="62"/>
  <c r="BS28" i="62"/>
  <c r="BR28" i="62"/>
  <c r="BQ28" i="62"/>
  <c r="BP28" i="62"/>
  <c r="BO28" i="62"/>
  <c r="BN28" i="62"/>
  <c r="BM28" i="62"/>
  <c r="BL28" i="62"/>
  <c r="BK28" i="62"/>
  <c r="BJ28" i="62"/>
  <c r="BI28" i="62"/>
  <c r="BH28" i="62"/>
  <c r="BG28" i="62"/>
  <c r="BF28" i="62"/>
  <c r="BE28" i="62"/>
  <c r="BD28" i="62"/>
  <c r="BC28" i="62"/>
  <c r="AY28" i="62"/>
  <c r="AX28" i="62"/>
  <c r="AW28" i="62"/>
  <c r="AV28" i="62"/>
  <c r="AU28" i="62"/>
  <c r="AT28" i="62"/>
  <c r="AS28" i="62"/>
  <c r="AR28" i="62"/>
  <c r="AQ28" i="62"/>
  <c r="AP28" i="62"/>
  <c r="AO28" i="62"/>
  <c r="AN28" i="62"/>
  <c r="AM28" i="62"/>
  <c r="AL28" i="62"/>
  <c r="AK28" i="62"/>
  <c r="AJ28" i="62"/>
  <c r="AI28" i="62"/>
  <c r="AH28" i="62"/>
  <c r="AG28" i="62"/>
  <c r="AF28" i="62"/>
  <c r="AE28" i="62"/>
  <c r="AD28" i="62"/>
  <c r="AC28" i="62"/>
  <c r="AB28" i="62"/>
  <c r="AA28" i="62"/>
  <c r="Z28" i="62"/>
  <c r="Y28" i="62"/>
  <c r="X28" i="62"/>
  <c r="W28" i="62"/>
  <c r="V28" i="62"/>
  <c r="U28" i="62"/>
  <c r="T28" i="62"/>
  <c r="S28" i="62"/>
  <c r="R28" i="62"/>
  <c r="Q28" i="62"/>
  <c r="P28" i="62"/>
  <c r="O28" i="62"/>
  <c r="N28" i="62"/>
  <c r="M28" i="62"/>
  <c r="L28" i="62"/>
  <c r="K28" i="62"/>
  <c r="J28" i="62"/>
  <c r="I28" i="62"/>
  <c r="H28" i="62"/>
  <c r="G28" i="62"/>
  <c r="F28" i="62"/>
  <c r="E28" i="62"/>
  <c r="D28" i="62"/>
  <c r="DM18" i="62"/>
  <c r="DL18" i="62"/>
  <c r="DK18" i="62"/>
  <c r="DJ18" i="62"/>
  <c r="DI18" i="62"/>
  <c r="DH18" i="62"/>
  <c r="DG18" i="62"/>
  <c r="DF18" i="62"/>
  <c r="DE18" i="62"/>
  <c r="DD18" i="62"/>
  <c r="DC18" i="62"/>
  <c r="DB18" i="62"/>
  <c r="DA18" i="62"/>
  <c r="CZ18" i="62"/>
  <c r="CY18" i="62"/>
  <c r="CX18" i="62"/>
  <c r="CW18" i="62"/>
  <c r="CV18" i="62"/>
  <c r="CU18" i="62"/>
  <c r="CT18" i="62"/>
  <c r="CS18" i="62"/>
  <c r="CR18" i="62"/>
  <c r="CQ18" i="62"/>
  <c r="CP18" i="62"/>
  <c r="CO18" i="62"/>
  <c r="CN18" i="62"/>
  <c r="CM18" i="62"/>
  <c r="CL18" i="62"/>
  <c r="CK18" i="62"/>
  <c r="CJ18" i="62"/>
  <c r="CI18" i="62"/>
  <c r="CH18" i="62"/>
  <c r="CG18" i="62"/>
  <c r="CF18" i="62"/>
  <c r="CE18" i="62"/>
  <c r="CD18" i="62"/>
  <c r="CC18" i="62"/>
  <c r="CB18" i="62"/>
  <c r="CA18" i="62"/>
  <c r="BZ18" i="62"/>
  <c r="BY18" i="62"/>
  <c r="BX18" i="62"/>
  <c r="BW18" i="62"/>
  <c r="BV18" i="62"/>
  <c r="BU18" i="62"/>
  <c r="BT18" i="62"/>
  <c r="BS18" i="62"/>
  <c r="BR18" i="62"/>
  <c r="BQ18" i="62"/>
  <c r="BP18" i="62"/>
  <c r="BO18" i="62"/>
  <c r="BN18" i="62"/>
  <c r="BM18" i="62"/>
  <c r="BL18" i="62"/>
  <c r="BK18" i="62"/>
  <c r="BJ18" i="62"/>
  <c r="BI18" i="62"/>
  <c r="BH18" i="62"/>
  <c r="BG18" i="62"/>
  <c r="BF18" i="62"/>
  <c r="BE18" i="62"/>
  <c r="BD18" i="62"/>
  <c r="BC18" i="62"/>
  <c r="AY18" i="62"/>
  <c r="AX18" i="62"/>
  <c r="AW18" i="62"/>
  <c r="AV18" i="62"/>
  <c r="AU18" i="62"/>
  <c r="AT18" i="62"/>
  <c r="AS18" i="62"/>
  <c r="AR18" i="62"/>
  <c r="AQ18" i="62"/>
  <c r="AP18" i="62"/>
  <c r="AO18" i="62"/>
  <c r="AN18" i="62"/>
  <c r="AM18" i="62"/>
  <c r="AL18" i="62"/>
  <c r="AK18" i="62"/>
  <c r="AJ18" i="62"/>
  <c r="AI18" i="62"/>
  <c r="AH18" i="62"/>
  <c r="AG18" i="62"/>
  <c r="AF18" i="62"/>
  <c r="AE18" i="62"/>
  <c r="AD18" i="62"/>
  <c r="AC18" i="62"/>
  <c r="AB18" i="62"/>
  <c r="AA18" i="62"/>
  <c r="Z18" i="62"/>
  <c r="Y18" i="62"/>
  <c r="X18" i="62"/>
  <c r="W18" i="62"/>
  <c r="V18" i="62"/>
  <c r="U18" i="62"/>
  <c r="T18" i="62"/>
  <c r="S18" i="62"/>
  <c r="R18" i="62"/>
  <c r="Q18" i="62"/>
  <c r="P18" i="62"/>
  <c r="O18" i="62"/>
  <c r="N18" i="62"/>
  <c r="M18" i="62"/>
  <c r="L18" i="62"/>
  <c r="K18" i="62"/>
  <c r="J18" i="62"/>
  <c r="I18" i="62"/>
  <c r="H18" i="62"/>
  <c r="G18" i="62"/>
  <c r="F18" i="62"/>
  <c r="E18" i="62"/>
  <c r="D18" i="62"/>
  <c r="DJ398" i="61"/>
  <c r="DI398" i="61"/>
  <c r="DH398" i="61"/>
  <c r="DG398" i="61"/>
  <c r="FX377" i="61"/>
  <c r="FW377" i="61"/>
  <c r="FV377" i="61"/>
  <c r="FU377" i="61"/>
  <c r="FT377" i="61"/>
  <c r="FS377" i="61"/>
  <c r="FR377" i="61"/>
  <c r="FQ377" i="61"/>
  <c r="FP377" i="61"/>
  <c r="FO377" i="61"/>
  <c r="FN377" i="61"/>
  <c r="FM377" i="61"/>
  <c r="FL377" i="61"/>
  <c r="FK377" i="61"/>
  <c r="FJ377" i="61"/>
  <c r="FI377" i="61"/>
  <c r="FH377" i="61"/>
  <c r="FG377" i="61"/>
  <c r="FF377" i="61"/>
  <c r="FE377" i="61"/>
  <c r="FD377" i="61"/>
  <c r="FC377" i="61"/>
  <c r="FB377" i="61"/>
  <c r="FA377" i="61"/>
  <c r="EZ377" i="61"/>
  <c r="EY377" i="61"/>
  <c r="EX377" i="61"/>
  <c r="EW377" i="61"/>
  <c r="EV377" i="61"/>
  <c r="EU377" i="61"/>
  <c r="ET377" i="61"/>
  <c r="ES377" i="61"/>
  <c r="ER377" i="61"/>
  <c r="EQ377" i="61"/>
  <c r="EP377" i="61"/>
  <c r="EO377" i="61"/>
  <c r="EN377" i="61"/>
  <c r="EM377" i="61"/>
  <c r="EL377" i="61"/>
  <c r="EK377" i="61"/>
  <c r="EJ377" i="61"/>
  <c r="EI377" i="61"/>
  <c r="EH377" i="61"/>
  <c r="EG377" i="61"/>
  <c r="EF377" i="61"/>
  <c r="EE377" i="61"/>
  <c r="ED377" i="61"/>
  <c r="EC377" i="61"/>
  <c r="EB377" i="61"/>
  <c r="EA377" i="61"/>
  <c r="DZ377" i="61"/>
  <c r="DY377" i="61"/>
  <c r="DX377" i="61"/>
  <c r="DW377" i="61"/>
  <c r="DV377" i="61"/>
  <c r="DU377" i="61"/>
  <c r="DT377" i="61"/>
  <c r="DS377" i="61"/>
  <c r="DR377" i="61"/>
  <c r="DQ377" i="61"/>
  <c r="DP377" i="61"/>
  <c r="DO377" i="61"/>
  <c r="DN377" i="61"/>
  <c r="DJ376" i="61"/>
  <c r="DI376" i="61"/>
  <c r="DH376" i="61"/>
  <c r="DG376" i="61"/>
  <c r="DF376" i="61"/>
  <c r="DE376" i="61"/>
  <c r="DD376" i="61"/>
  <c r="DC376" i="61"/>
  <c r="DB376" i="61"/>
  <c r="DA376" i="61"/>
  <c r="CZ376" i="61"/>
  <c r="CY376" i="61"/>
  <c r="CX376" i="61"/>
  <c r="CW376" i="61"/>
  <c r="CV376" i="61"/>
  <c r="CU376" i="61"/>
  <c r="CT376" i="61"/>
  <c r="CS376" i="61"/>
  <c r="CR376" i="61"/>
  <c r="CQ376" i="61"/>
  <c r="CP376" i="61"/>
  <c r="CO376" i="61"/>
  <c r="CN376" i="61"/>
  <c r="CM376" i="61"/>
  <c r="CL376" i="61"/>
  <c r="CK376" i="61"/>
  <c r="CJ376" i="61"/>
  <c r="CI376" i="61"/>
  <c r="CH376" i="61"/>
  <c r="CG376" i="61"/>
  <c r="CF376" i="61"/>
  <c r="CE376" i="61"/>
  <c r="CD376" i="61"/>
  <c r="CC376" i="61"/>
  <c r="CB376" i="61"/>
  <c r="CA376" i="61"/>
  <c r="BZ376" i="61"/>
  <c r="BY376" i="61"/>
  <c r="BX376" i="61"/>
  <c r="BW376" i="61"/>
  <c r="BV376" i="61"/>
  <c r="BU376" i="61"/>
  <c r="BT376" i="61"/>
  <c r="BS376" i="61"/>
  <c r="BR376" i="61"/>
  <c r="BQ376" i="61"/>
  <c r="BP376" i="61"/>
  <c r="BO376" i="61"/>
  <c r="BN376" i="61"/>
  <c r="BM376" i="61"/>
  <c r="BL376" i="61"/>
  <c r="BK376" i="61"/>
  <c r="BJ376" i="61"/>
  <c r="BI376" i="61"/>
  <c r="BH376" i="61"/>
  <c r="BG376" i="61"/>
  <c r="BF376" i="61"/>
  <c r="BE376" i="61"/>
  <c r="BD376" i="61"/>
  <c r="BC376" i="61"/>
  <c r="BB376" i="61"/>
  <c r="BA376" i="61"/>
  <c r="AZ376" i="61"/>
  <c r="AY376" i="61"/>
  <c r="AX376" i="61"/>
  <c r="AW376" i="61"/>
  <c r="AV376" i="61"/>
  <c r="AU376" i="61"/>
  <c r="AT376" i="61"/>
  <c r="AS376" i="61"/>
  <c r="AR376" i="61"/>
  <c r="AQ376" i="61"/>
  <c r="AP376" i="61"/>
  <c r="AO376" i="61"/>
  <c r="AN376" i="61"/>
  <c r="AM376" i="61"/>
  <c r="AL376" i="61"/>
  <c r="AK376" i="61"/>
  <c r="AJ376" i="61"/>
  <c r="AI376" i="61"/>
  <c r="AH376" i="61"/>
  <c r="AG376" i="61"/>
  <c r="AF376" i="61"/>
  <c r="AE376" i="61"/>
  <c r="AD376" i="61"/>
  <c r="AC376" i="61"/>
  <c r="AB376" i="61"/>
  <c r="AA376" i="61"/>
  <c r="Z376" i="61"/>
  <c r="Y376" i="61"/>
  <c r="X376" i="61"/>
  <c r="W376" i="61"/>
  <c r="V376" i="61"/>
  <c r="U376" i="61"/>
  <c r="T376" i="61"/>
  <c r="S376" i="61"/>
  <c r="R376" i="61"/>
  <c r="Q376" i="61"/>
  <c r="P376" i="61"/>
  <c r="O376" i="61"/>
  <c r="N376" i="61"/>
  <c r="M376" i="61"/>
  <c r="L376" i="61"/>
  <c r="K376" i="61"/>
  <c r="J376" i="61"/>
  <c r="I376" i="61"/>
  <c r="H376" i="61"/>
  <c r="G376" i="61"/>
  <c r="F376" i="61"/>
  <c r="E376" i="61"/>
  <c r="D376" i="61"/>
  <c r="DJ371" i="61"/>
  <c r="DI371" i="61"/>
  <c r="DH371" i="61"/>
  <c r="DG371" i="61"/>
  <c r="DF371" i="61"/>
  <c r="DE371" i="61"/>
  <c r="DD371" i="61"/>
  <c r="DC371" i="61"/>
  <c r="DB371" i="61"/>
  <c r="DA371" i="61"/>
  <c r="CZ371" i="61"/>
  <c r="CY371" i="61"/>
  <c r="CX371" i="61"/>
  <c r="CW371" i="61"/>
  <c r="CV371" i="61"/>
  <c r="CU371" i="61"/>
  <c r="CT371" i="61"/>
  <c r="CS371" i="61"/>
  <c r="CR371" i="61"/>
  <c r="CQ371" i="61"/>
  <c r="CP371" i="61"/>
  <c r="CO371" i="61"/>
  <c r="CN371" i="61"/>
  <c r="CM371" i="61"/>
  <c r="CL371" i="61"/>
  <c r="CK371" i="61"/>
  <c r="CJ371" i="61"/>
  <c r="CI371" i="61"/>
  <c r="CH371" i="61"/>
  <c r="CG371" i="61"/>
  <c r="CF371" i="61"/>
  <c r="CE371" i="61"/>
  <c r="CD371" i="61"/>
  <c r="CC371" i="61"/>
  <c r="CB371" i="61"/>
  <c r="CA371" i="61"/>
  <c r="BZ371" i="61"/>
  <c r="BY371" i="61"/>
  <c r="BX371" i="61"/>
  <c r="BW371" i="61"/>
  <c r="BV371" i="61"/>
  <c r="BU371" i="61"/>
  <c r="BT371" i="61"/>
  <c r="BS371" i="61"/>
  <c r="BR371" i="61"/>
  <c r="BQ371" i="61"/>
  <c r="BP371" i="61"/>
  <c r="BO371" i="61"/>
  <c r="BN371" i="61"/>
  <c r="BM371" i="61"/>
  <c r="BL371" i="61"/>
  <c r="BK371" i="61"/>
  <c r="BJ371" i="61"/>
  <c r="BI371" i="61"/>
  <c r="BH371" i="61"/>
  <c r="BG371" i="61"/>
  <c r="BF371" i="61"/>
  <c r="BE371" i="61"/>
  <c r="BD371" i="61"/>
  <c r="BC371" i="61"/>
  <c r="BB371" i="61"/>
  <c r="BA371" i="61"/>
  <c r="AZ371" i="61"/>
  <c r="AY371" i="61"/>
  <c r="AX371" i="61"/>
  <c r="AW371" i="61"/>
  <c r="AV371" i="61"/>
  <c r="AU371" i="61"/>
  <c r="AT371" i="61"/>
  <c r="AS371" i="61"/>
  <c r="AR371" i="61"/>
  <c r="AQ371" i="61"/>
  <c r="AP371" i="61"/>
  <c r="AO371" i="61"/>
  <c r="AN371" i="61"/>
  <c r="AM371" i="61"/>
  <c r="AL371" i="61"/>
  <c r="AK371" i="61"/>
  <c r="AJ371" i="61"/>
  <c r="AI371" i="61"/>
  <c r="AH371" i="61"/>
  <c r="AG371" i="61"/>
  <c r="AF371" i="61"/>
  <c r="AE371" i="61"/>
  <c r="AD371" i="61"/>
  <c r="AC371" i="61"/>
  <c r="AB371" i="61"/>
  <c r="AA371" i="61"/>
  <c r="Z371" i="61"/>
  <c r="Y371" i="61"/>
  <c r="X371" i="61"/>
  <c r="W371" i="61"/>
  <c r="V371" i="61"/>
  <c r="U371" i="61"/>
  <c r="T371" i="61"/>
  <c r="S371" i="61"/>
  <c r="R371" i="61"/>
  <c r="Q371" i="61"/>
  <c r="P371" i="61"/>
  <c r="O371" i="61"/>
  <c r="N371" i="61"/>
  <c r="M371" i="61"/>
  <c r="L371" i="61"/>
  <c r="K371" i="61"/>
  <c r="J371" i="61"/>
  <c r="I371" i="61"/>
  <c r="H371" i="61"/>
  <c r="G371" i="61"/>
  <c r="F371" i="61"/>
  <c r="E371" i="61"/>
  <c r="D371" i="61"/>
  <c r="DJ358" i="61"/>
  <c r="DI358" i="61"/>
  <c r="DH358" i="61"/>
  <c r="DG358" i="61"/>
  <c r="DF358" i="61"/>
  <c r="DE358" i="61"/>
  <c r="DD358" i="61"/>
  <c r="DC358" i="61"/>
  <c r="DB358" i="61"/>
  <c r="DA358" i="61"/>
  <c r="CZ358" i="61"/>
  <c r="CY358" i="61"/>
  <c r="CX358" i="61"/>
  <c r="CW358" i="61"/>
  <c r="CV358" i="61"/>
  <c r="CU358" i="61"/>
  <c r="CT358" i="61"/>
  <c r="CS358" i="61"/>
  <c r="CR358" i="61"/>
  <c r="CQ358" i="61"/>
  <c r="CP358" i="61"/>
  <c r="CO358" i="61"/>
  <c r="CN358" i="61"/>
  <c r="CM358" i="61"/>
  <c r="CL358" i="61"/>
  <c r="CK358" i="61"/>
  <c r="CJ358" i="61"/>
  <c r="CI358" i="61"/>
  <c r="CH358" i="61"/>
  <c r="CG358" i="61"/>
  <c r="CF358" i="61"/>
  <c r="CE358" i="61"/>
  <c r="CD358" i="61"/>
  <c r="CC358" i="61"/>
  <c r="CB358" i="61"/>
  <c r="CA358" i="61"/>
  <c r="BZ358" i="61"/>
  <c r="BY358" i="61"/>
  <c r="BX358" i="61"/>
  <c r="BW358" i="61"/>
  <c r="BV358" i="61"/>
  <c r="BU358" i="61"/>
  <c r="BT358" i="61"/>
  <c r="BS358" i="61"/>
  <c r="BR358" i="61"/>
  <c r="BQ358" i="61"/>
  <c r="BP358" i="61"/>
  <c r="BO358" i="61"/>
  <c r="BN358" i="61"/>
  <c r="BM358" i="61"/>
  <c r="BL358" i="61"/>
  <c r="BK358" i="61"/>
  <c r="BJ358" i="61"/>
  <c r="BI358" i="61"/>
  <c r="BH358" i="61"/>
  <c r="BG358" i="61"/>
  <c r="BF358" i="61"/>
  <c r="BE358" i="61"/>
  <c r="BD358" i="61"/>
  <c r="BC358" i="61"/>
  <c r="BB358" i="61"/>
  <c r="BA358" i="61"/>
  <c r="AZ358" i="61"/>
  <c r="AY358" i="61"/>
  <c r="AX358" i="61"/>
  <c r="AW358" i="61"/>
  <c r="AV358" i="61"/>
  <c r="AU358" i="61"/>
  <c r="AT358" i="61"/>
  <c r="AS358" i="61"/>
  <c r="AR358" i="61"/>
  <c r="AQ358" i="61"/>
  <c r="AP358" i="61"/>
  <c r="AO358" i="61"/>
  <c r="AN358" i="61"/>
  <c r="AM358" i="61"/>
  <c r="AL358" i="61"/>
  <c r="AK358" i="61"/>
  <c r="AJ358" i="61"/>
  <c r="AI358" i="61"/>
  <c r="AH358" i="61"/>
  <c r="AG358" i="61"/>
  <c r="AF358" i="61"/>
  <c r="AE358" i="61"/>
  <c r="AD358" i="61"/>
  <c r="AC358" i="61"/>
  <c r="AB358" i="61"/>
  <c r="AA358" i="61"/>
  <c r="Z358" i="61"/>
  <c r="Y358" i="61"/>
  <c r="X358" i="61"/>
  <c r="W358" i="61"/>
  <c r="V358" i="61"/>
  <c r="U358" i="61"/>
  <c r="T358" i="61"/>
  <c r="S358" i="61"/>
  <c r="R358" i="61"/>
  <c r="Q358" i="61"/>
  <c r="P358" i="61"/>
  <c r="O358" i="61"/>
  <c r="N358" i="61"/>
  <c r="M358" i="61"/>
  <c r="L358" i="61"/>
  <c r="K358" i="61"/>
  <c r="J358" i="61"/>
  <c r="I358" i="61"/>
  <c r="H358" i="61"/>
  <c r="G358" i="61"/>
  <c r="F358" i="61"/>
  <c r="E358" i="61"/>
  <c r="D358" i="61"/>
  <c r="FX355" i="61"/>
  <c r="FW355" i="61"/>
  <c r="FV355" i="61"/>
  <c r="FU355" i="61"/>
  <c r="FT355" i="61"/>
  <c r="FS355" i="61"/>
  <c r="FR355" i="61"/>
  <c r="FQ355" i="61"/>
  <c r="FP355" i="61"/>
  <c r="FO355" i="61"/>
  <c r="FN355" i="61"/>
  <c r="FM355" i="61"/>
  <c r="FL355" i="61"/>
  <c r="FK355" i="61"/>
  <c r="FJ355" i="61"/>
  <c r="FI355" i="61"/>
  <c r="FH355" i="61"/>
  <c r="FG355" i="61"/>
  <c r="FF355" i="61"/>
  <c r="FE355" i="61"/>
  <c r="FD355" i="61"/>
  <c r="FC355" i="61"/>
  <c r="FB355" i="61"/>
  <c r="FA355" i="61"/>
  <c r="EZ355" i="61"/>
  <c r="EY355" i="61"/>
  <c r="EX355" i="61"/>
  <c r="EW355" i="61"/>
  <c r="EV355" i="61"/>
  <c r="EU355" i="61"/>
  <c r="ET355" i="61"/>
  <c r="ES355" i="61"/>
  <c r="ER355" i="61"/>
  <c r="EQ355" i="61"/>
  <c r="EP355" i="61"/>
  <c r="EO355" i="61"/>
  <c r="EN355" i="61"/>
  <c r="EM355" i="61"/>
  <c r="EL355" i="61"/>
  <c r="EK355" i="61"/>
  <c r="EJ355" i="61"/>
  <c r="EI355" i="61"/>
  <c r="EH355" i="61"/>
  <c r="EG355" i="61"/>
  <c r="EF355" i="61"/>
  <c r="EE355" i="61"/>
  <c r="ED355" i="61"/>
  <c r="EC355" i="61"/>
  <c r="EB355" i="61"/>
  <c r="EA355" i="61"/>
  <c r="DZ355" i="61"/>
  <c r="DY355" i="61"/>
  <c r="DX355" i="61"/>
  <c r="DW355" i="61"/>
  <c r="DV355" i="61"/>
  <c r="DU355" i="61"/>
  <c r="DT355" i="61"/>
  <c r="DS355" i="61"/>
  <c r="DR355" i="61"/>
  <c r="DQ355" i="61"/>
  <c r="DP355" i="61"/>
  <c r="DO355" i="61"/>
  <c r="DN355" i="61"/>
  <c r="FX350" i="61"/>
  <c r="FW350" i="61"/>
  <c r="FV350" i="61"/>
  <c r="FU350" i="61"/>
  <c r="FT350" i="61"/>
  <c r="FS350" i="61"/>
  <c r="FR350" i="61"/>
  <c r="FQ350" i="61"/>
  <c r="FP350" i="61"/>
  <c r="FO350" i="61"/>
  <c r="FN350" i="61"/>
  <c r="FM350" i="61"/>
  <c r="FL350" i="61"/>
  <c r="FK350" i="61"/>
  <c r="FJ350" i="61"/>
  <c r="FI350" i="61"/>
  <c r="FH350" i="61"/>
  <c r="FG350" i="61"/>
  <c r="FF350" i="61"/>
  <c r="FE350" i="61"/>
  <c r="FD350" i="61"/>
  <c r="FC350" i="61"/>
  <c r="FB350" i="61"/>
  <c r="FA350" i="61"/>
  <c r="EZ350" i="61"/>
  <c r="EY350" i="61"/>
  <c r="EX350" i="61"/>
  <c r="EW350" i="61"/>
  <c r="EV350" i="61"/>
  <c r="EU350" i="61"/>
  <c r="ET350" i="61"/>
  <c r="ES350" i="61"/>
  <c r="ER350" i="61"/>
  <c r="EQ350" i="61"/>
  <c r="EP350" i="61"/>
  <c r="EO350" i="61"/>
  <c r="EN350" i="61"/>
  <c r="EM350" i="61"/>
  <c r="EL350" i="61"/>
  <c r="EK350" i="61"/>
  <c r="EJ350" i="61"/>
  <c r="EI350" i="61"/>
  <c r="EH350" i="61"/>
  <c r="EG350" i="61"/>
  <c r="EF350" i="61"/>
  <c r="EE350" i="61"/>
  <c r="ED350" i="61"/>
  <c r="EC350" i="61"/>
  <c r="EB350" i="61"/>
  <c r="EA350" i="61"/>
  <c r="DZ350" i="61"/>
  <c r="DY350" i="61"/>
  <c r="DX350" i="61"/>
  <c r="DW350" i="61"/>
  <c r="DV350" i="61"/>
  <c r="DU350" i="61"/>
  <c r="DT350" i="61"/>
  <c r="DS350" i="61"/>
  <c r="DR350" i="61"/>
  <c r="DQ350" i="61"/>
  <c r="DP350" i="61"/>
  <c r="DO350" i="61"/>
  <c r="DN350" i="61"/>
  <c r="FX337" i="61"/>
  <c r="FW337" i="61"/>
  <c r="FV337" i="61"/>
  <c r="FU337" i="61"/>
  <c r="FT337" i="61"/>
  <c r="FS337" i="61"/>
  <c r="FR337" i="61"/>
  <c r="FQ337" i="61"/>
  <c r="FP337" i="61"/>
  <c r="FO337" i="61"/>
  <c r="FN337" i="61"/>
  <c r="FM337" i="61"/>
  <c r="FL337" i="61"/>
  <c r="FK337" i="61"/>
  <c r="FJ337" i="61"/>
  <c r="FI337" i="61"/>
  <c r="FH337" i="61"/>
  <c r="FG337" i="61"/>
  <c r="FF337" i="61"/>
  <c r="FE337" i="61"/>
  <c r="FD337" i="61"/>
  <c r="FC337" i="61"/>
  <c r="FB337" i="61"/>
  <c r="FA337" i="61"/>
  <c r="EZ337" i="61"/>
  <c r="EY337" i="61"/>
  <c r="EX337" i="61"/>
  <c r="EW337" i="61"/>
  <c r="EV337" i="61"/>
  <c r="EU337" i="61"/>
  <c r="ET337" i="61"/>
  <c r="ES337" i="61"/>
  <c r="ER337" i="61"/>
  <c r="EQ337" i="61"/>
  <c r="EP337" i="61"/>
  <c r="EO337" i="61"/>
  <c r="EN337" i="61"/>
  <c r="EM337" i="61"/>
  <c r="EL337" i="61"/>
  <c r="EK337" i="61"/>
  <c r="EJ337" i="61"/>
  <c r="EI337" i="61"/>
  <c r="EH337" i="61"/>
  <c r="EG337" i="61"/>
  <c r="EF337" i="61"/>
  <c r="EE337" i="61"/>
  <c r="ED337" i="61"/>
  <c r="EC337" i="61"/>
  <c r="EB337" i="61"/>
  <c r="EA337" i="61"/>
  <c r="DZ337" i="61"/>
  <c r="DY337" i="61"/>
  <c r="DX337" i="61"/>
  <c r="DW337" i="61"/>
  <c r="DV337" i="61"/>
  <c r="DU337" i="61"/>
  <c r="DT337" i="61"/>
  <c r="DS337" i="61"/>
  <c r="DR337" i="61"/>
  <c r="DQ337" i="61"/>
  <c r="DP337" i="61"/>
  <c r="DO337" i="61"/>
  <c r="DN337" i="61"/>
  <c r="DJ304" i="61"/>
  <c r="DI304" i="61"/>
  <c r="DH304" i="61"/>
  <c r="DG304" i="61"/>
  <c r="DF304" i="61"/>
  <c r="DE304" i="61"/>
  <c r="DD304" i="61"/>
  <c r="DC304" i="61"/>
  <c r="DB304" i="61"/>
  <c r="DA304" i="61"/>
  <c r="CZ304" i="61"/>
  <c r="CY304" i="61"/>
  <c r="CX304" i="61"/>
  <c r="CW304" i="61"/>
  <c r="CV304" i="61"/>
  <c r="CU304" i="61"/>
  <c r="CT304" i="61"/>
  <c r="CS304" i="61"/>
  <c r="CR304" i="61"/>
  <c r="CQ304" i="61"/>
  <c r="CP304" i="61"/>
  <c r="CO304" i="61"/>
  <c r="CN304" i="61"/>
  <c r="CM304" i="61"/>
  <c r="CL304" i="61"/>
  <c r="CK304" i="61"/>
  <c r="CJ304" i="61"/>
  <c r="CI304" i="61"/>
  <c r="CH304" i="61"/>
  <c r="CG304" i="61"/>
  <c r="CF304" i="61"/>
  <c r="CE304" i="61"/>
  <c r="CD304" i="61"/>
  <c r="CC304" i="61"/>
  <c r="CB304" i="61"/>
  <c r="CA304" i="61"/>
  <c r="BZ304" i="61"/>
  <c r="BY304" i="61"/>
  <c r="BX304" i="61"/>
  <c r="BW304" i="61"/>
  <c r="BV304" i="61"/>
  <c r="BU304" i="61"/>
  <c r="BT304" i="61"/>
  <c r="BS304" i="61"/>
  <c r="BR304" i="61"/>
  <c r="BQ304" i="61"/>
  <c r="BP304" i="61"/>
  <c r="BO304" i="61"/>
  <c r="BN304" i="61"/>
  <c r="BM304" i="61"/>
  <c r="BL304" i="61"/>
  <c r="BK304" i="61"/>
  <c r="BJ304" i="61"/>
  <c r="BI304" i="61"/>
  <c r="BH304" i="61"/>
  <c r="BG304" i="61"/>
  <c r="BF304" i="61"/>
  <c r="BE304" i="61"/>
  <c r="BD304" i="61"/>
  <c r="BC304" i="61"/>
  <c r="BB304" i="61"/>
  <c r="BA304" i="61"/>
  <c r="AZ304" i="61"/>
  <c r="AY304" i="61"/>
  <c r="AX304" i="61"/>
  <c r="AW304" i="61"/>
  <c r="AV304" i="61"/>
  <c r="AU304" i="61"/>
  <c r="AT304" i="61"/>
  <c r="AS304" i="61"/>
  <c r="AR304" i="61"/>
  <c r="AQ304" i="61"/>
  <c r="AP304" i="61"/>
  <c r="AO304" i="61"/>
  <c r="AN304" i="61"/>
  <c r="AM304" i="61"/>
  <c r="AL304" i="61"/>
  <c r="AK304" i="61"/>
  <c r="AJ304" i="61"/>
  <c r="AI304" i="61"/>
  <c r="AH304" i="61"/>
  <c r="AG304" i="61"/>
  <c r="AF304" i="61"/>
  <c r="AE304" i="61"/>
  <c r="AD304" i="61"/>
  <c r="AC304" i="61"/>
  <c r="AB304" i="61"/>
  <c r="AA304" i="61"/>
  <c r="Z304" i="61"/>
  <c r="Y304" i="61"/>
  <c r="X304" i="61"/>
  <c r="W304" i="61"/>
  <c r="V304" i="61"/>
  <c r="U304" i="61"/>
  <c r="T304" i="61"/>
  <c r="S304" i="61"/>
  <c r="R304" i="61"/>
  <c r="Q304" i="61"/>
  <c r="P304" i="61"/>
  <c r="O304" i="61"/>
  <c r="N304" i="61"/>
  <c r="M304" i="61"/>
  <c r="L304" i="61"/>
  <c r="K304" i="61"/>
  <c r="J304" i="61"/>
  <c r="I304" i="61"/>
  <c r="H304" i="61"/>
  <c r="G304" i="61"/>
  <c r="F304" i="61"/>
  <c r="E304" i="61"/>
  <c r="D304" i="61"/>
  <c r="DJ292" i="61"/>
  <c r="DI292" i="61"/>
  <c r="DH292" i="61"/>
  <c r="DG292" i="61"/>
  <c r="DF292" i="61"/>
  <c r="DE292" i="61"/>
  <c r="DD292" i="61"/>
  <c r="DC292" i="61"/>
  <c r="DB292" i="61"/>
  <c r="DA292" i="61"/>
  <c r="CZ292" i="61"/>
  <c r="CY292" i="61"/>
  <c r="CX292" i="61"/>
  <c r="CW292" i="61"/>
  <c r="CV292" i="61"/>
  <c r="CU292" i="61"/>
  <c r="CT292" i="61"/>
  <c r="CS292" i="61"/>
  <c r="CR292" i="61"/>
  <c r="CQ292" i="61"/>
  <c r="CP292" i="61"/>
  <c r="CO292" i="61"/>
  <c r="CN292" i="61"/>
  <c r="CM292" i="61"/>
  <c r="CL292" i="61"/>
  <c r="CK292" i="61"/>
  <c r="CJ292" i="61"/>
  <c r="CI292" i="61"/>
  <c r="CH292" i="61"/>
  <c r="CG292" i="61"/>
  <c r="CF292" i="61"/>
  <c r="CE292" i="61"/>
  <c r="CD292" i="61"/>
  <c r="CC292" i="61"/>
  <c r="CB292" i="61"/>
  <c r="CA292" i="61"/>
  <c r="BZ292" i="61"/>
  <c r="BY292" i="61"/>
  <c r="BX292" i="61"/>
  <c r="BW292" i="61"/>
  <c r="BV292" i="61"/>
  <c r="BU292" i="61"/>
  <c r="BT292" i="61"/>
  <c r="BS292" i="61"/>
  <c r="BR292" i="61"/>
  <c r="BQ292" i="61"/>
  <c r="BP292" i="61"/>
  <c r="BO292" i="61"/>
  <c r="BN292" i="61"/>
  <c r="BM292" i="61"/>
  <c r="BL292" i="61"/>
  <c r="BK292" i="61"/>
  <c r="BJ292" i="61"/>
  <c r="BI292" i="61"/>
  <c r="BH292" i="61"/>
  <c r="BG292" i="61"/>
  <c r="BF292" i="61"/>
  <c r="BE292" i="61"/>
  <c r="BD292" i="61"/>
  <c r="BC292" i="61"/>
  <c r="BB292" i="61"/>
  <c r="BA292" i="61"/>
  <c r="AZ292" i="61"/>
  <c r="AY292" i="61"/>
  <c r="AX292" i="61"/>
  <c r="AW292" i="61"/>
  <c r="AV292" i="61"/>
  <c r="AU292" i="61"/>
  <c r="AT292" i="61"/>
  <c r="AS292" i="61"/>
  <c r="AR292" i="61"/>
  <c r="AQ292" i="61"/>
  <c r="AP292" i="61"/>
  <c r="AO292" i="61"/>
  <c r="AN292" i="61"/>
  <c r="AM292" i="61"/>
  <c r="AL292" i="61"/>
  <c r="AK292" i="61"/>
  <c r="AJ292" i="61"/>
  <c r="AI292" i="61"/>
  <c r="AH292" i="61"/>
  <c r="AG292" i="61"/>
  <c r="AF292" i="61"/>
  <c r="AE292" i="61"/>
  <c r="AD292" i="61"/>
  <c r="AC292" i="61"/>
  <c r="AB292" i="61"/>
  <c r="AA292" i="61"/>
  <c r="Z292" i="61"/>
  <c r="Y292" i="61"/>
  <c r="X292" i="61"/>
  <c r="W292" i="61"/>
  <c r="V292" i="61"/>
  <c r="U292" i="61"/>
  <c r="T292" i="61"/>
  <c r="S292" i="61"/>
  <c r="R292" i="61"/>
  <c r="Q292" i="61"/>
  <c r="P292" i="61"/>
  <c r="O292" i="61"/>
  <c r="N292" i="61"/>
  <c r="M292" i="61"/>
  <c r="L292" i="61"/>
  <c r="K292" i="61"/>
  <c r="J292" i="61"/>
  <c r="I292" i="61"/>
  <c r="H292" i="61"/>
  <c r="G292" i="61"/>
  <c r="F292" i="61"/>
  <c r="E292" i="61"/>
  <c r="D292" i="61"/>
  <c r="FX283" i="61"/>
  <c r="FW283" i="61"/>
  <c r="FV283" i="61"/>
  <c r="FU283" i="61"/>
  <c r="FT283" i="61"/>
  <c r="FS283" i="61"/>
  <c r="FR283" i="61"/>
  <c r="FQ283" i="61"/>
  <c r="FP283" i="61"/>
  <c r="FO283" i="61"/>
  <c r="FN283" i="61"/>
  <c r="FM283" i="61"/>
  <c r="FL283" i="61"/>
  <c r="FK283" i="61"/>
  <c r="FJ283" i="61"/>
  <c r="FI283" i="61"/>
  <c r="FH283" i="61"/>
  <c r="FG283" i="61"/>
  <c r="FF283" i="61"/>
  <c r="FE283" i="61"/>
  <c r="FD283" i="61"/>
  <c r="FC283" i="61"/>
  <c r="FB283" i="61"/>
  <c r="FA283" i="61"/>
  <c r="EZ283" i="61"/>
  <c r="EY283" i="61"/>
  <c r="EX283" i="61"/>
  <c r="EW283" i="61"/>
  <c r="EV283" i="61"/>
  <c r="EU283" i="61"/>
  <c r="ET283" i="61"/>
  <c r="ES283" i="61"/>
  <c r="ER283" i="61"/>
  <c r="EQ283" i="61"/>
  <c r="EP283" i="61"/>
  <c r="EO283" i="61"/>
  <c r="EN283" i="61"/>
  <c r="EM283" i="61"/>
  <c r="EL283" i="61"/>
  <c r="EK283" i="61"/>
  <c r="EJ283" i="61"/>
  <c r="EI283" i="61"/>
  <c r="EH283" i="61"/>
  <c r="EG283" i="61"/>
  <c r="EF283" i="61"/>
  <c r="EE283" i="61"/>
  <c r="ED283" i="61"/>
  <c r="EC283" i="61"/>
  <c r="EB283" i="61"/>
  <c r="EA283" i="61"/>
  <c r="DZ283" i="61"/>
  <c r="DY283" i="61"/>
  <c r="DX283" i="61"/>
  <c r="DW283" i="61"/>
  <c r="DV283" i="61"/>
  <c r="DU283" i="61"/>
  <c r="DT283" i="61"/>
  <c r="DS283" i="61"/>
  <c r="DR283" i="61"/>
  <c r="DQ283" i="61"/>
  <c r="DP283" i="61"/>
  <c r="DO283" i="61"/>
  <c r="DN283" i="61"/>
  <c r="DJ280" i="61"/>
  <c r="DI280" i="61"/>
  <c r="DH280" i="61"/>
  <c r="DG280" i="61"/>
  <c r="DF280" i="61"/>
  <c r="DE280" i="61"/>
  <c r="DD280" i="61"/>
  <c r="DC280" i="61"/>
  <c r="DB280" i="61"/>
  <c r="DA280" i="61"/>
  <c r="CZ280" i="61"/>
  <c r="CY280" i="61"/>
  <c r="CX280" i="61"/>
  <c r="CW280" i="61"/>
  <c r="CV280" i="61"/>
  <c r="CU280" i="61"/>
  <c r="CT280" i="61"/>
  <c r="CS280" i="61"/>
  <c r="CR280" i="61"/>
  <c r="CQ280" i="61"/>
  <c r="CP280" i="61"/>
  <c r="CO280" i="61"/>
  <c r="CN280" i="61"/>
  <c r="CM280" i="61"/>
  <c r="CL280" i="61"/>
  <c r="CK280" i="61"/>
  <c r="CJ280" i="61"/>
  <c r="CI280" i="61"/>
  <c r="CH280" i="61"/>
  <c r="CG280" i="61"/>
  <c r="CF280" i="61"/>
  <c r="CE280" i="61"/>
  <c r="CD280" i="61"/>
  <c r="CC280" i="61"/>
  <c r="CB280" i="61"/>
  <c r="CA280" i="61"/>
  <c r="BZ280" i="61"/>
  <c r="BY280" i="61"/>
  <c r="BX280" i="61"/>
  <c r="BW280" i="61"/>
  <c r="BV280" i="61"/>
  <c r="BU280" i="61"/>
  <c r="BT280" i="61"/>
  <c r="BS280" i="61"/>
  <c r="BR280" i="61"/>
  <c r="BQ280" i="61"/>
  <c r="BP280" i="61"/>
  <c r="BO280" i="61"/>
  <c r="BN280" i="61"/>
  <c r="BM280" i="61"/>
  <c r="BL280" i="61"/>
  <c r="BK280" i="61"/>
  <c r="BJ280" i="61"/>
  <c r="BI280" i="61"/>
  <c r="BH280" i="61"/>
  <c r="BG280" i="61"/>
  <c r="BF280" i="61"/>
  <c r="BE280" i="61"/>
  <c r="BD280" i="61"/>
  <c r="BC280" i="61"/>
  <c r="BB280" i="61"/>
  <c r="BA280" i="61"/>
  <c r="AZ280" i="61"/>
  <c r="AY280" i="61"/>
  <c r="AX280" i="61"/>
  <c r="AW280" i="61"/>
  <c r="AV280" i="61"/>
  <c r="AU280" i="61"/>
  <c r="AT280" i="61"/>
  <c r="AS280" i="61"/>
  <c r="AR280" i="61"/>
  <c r="AQ280" i="61"/>
  <c r="AP280" i="61"/>
  <c r="AO280" i="61"/>
  <c r="AN280" i="61"/>
  <c r="AM280" i="61"/>
  <c r="AL280" i="61"/>
  <c r="AK280" i="61"/>
  <c r="AJ280" i="61"/>
  <c r="AI280" i="61"/>
  <c r="AH280" i="61"/>
  <c r="AG280" i="61"/>
  <c r="AF280" i="61"/>
  <c r="AE280" i="61"/>
  <c r="AD280" i="61"/>
  <c r="AC280" i="61"/>
  <c r="AB280" i="61"/>
  <c r="AA280" i="61"/>
  <c r="Z280" i="61"/>
  <c r="Y280" i="61"/>
  <c r="X280" i="61"/>
  <c r="W280" i="61"/>
  <c r="V280" i="61"/>
  <c r="U280" i="61"/>
  <c r="T280" i="61"/>
  <c r="S280" i="61"/>
  <c r="R280" i="61"/>
  <c r="Q280" i="61"/>
  <c r="P280" i="61"/>
  <c r="O280" i="61"/>
  <c r="N280" i="61"/>
  <c r="M280" i="61"/>
  <c r="L280" i="61"/>
  <c r="K280" i="61"/>
  <c r="J280" i="61"/>
  <c r="I280" i="61"/>
  <c r="H280" i="61"/>
  <c r="G280" i="61"/>
  <c r="F280" i="61"/>
  <c r="E280" i="61"/>
  <c r="D280" i="61"/>
  <c r="FX271" i="61"/>
  <c r="FW271" i="61"/>
  <c r="FV271" i="61"/>
  <c r="FU271" i="61"/>
  <c r="FT271" i="61"/>
  <c r="FS271" i="61"/>
  <c r="FR271" i="61"/>
  <c r="FQ271" i="61"/>
  <c r="FP271" i="61"/>
  <c r="FO271" i="61"/>
  <c r="FN271" i="61"/>
  <c r="FM271" i="61"/>
  <c r="FL271" i="61"/>
  <c r="FK271" i="61"/>
  <c r="FJ271" i="61"/>
  <c r="FI271" i="61"/>
  <c r="FH271" i="61"/>
  <c r="FG271" i="61"/>
  <c r="FF271" i="61"/>
  <c r="FE271" i="61"/>
  <c r="FD271" i="61"/>
  <c r="FC271" i="61"/>
  <c r="FB271" i="61"/>
  <c r="FA271" i="61"/>
  <c r="EZ271" i="61"/>
  <c r="EY271" i="61"/>
  <c r="EX271" i="61"/>
  <c r="EW271" i="61"/>
  <c r="EV271" i="61"/>
  <c r="EU271" i="61"/>
  <c r="ET271" i="61"/>
  <c r="ES271" i="61"/>
  <c r="ER271" i="61"/>
  <c r="EQ271" i="61"/>
  <c r="EP271" i="61"/>
  <c r="EO271" i="61"/>
  <c r="EN271" i="61"/>
  <c r="EM271" i="61"/>
  <c r="EL271" i="61"/>
  <c r="EK271" i="61"/>
  <c r="EJ271" i="61"/>
  <c r="EI271" i="61"/>
  <c r="EH271" i="61"/>
  <c r="EG271" i="61"/>
  <c r="EF271" i="61"/>
  <c r="EE271" i="61"/>
  <c r="ED271" i="61"/>
  <c r="EC271" i="61"/>
  <c r="EB271" i="61"/>
  <c r="EA271" i="61"/>
  <c r="DZ271" i="61"/>
  <c r="DY271" i="61"/>
  <c r="DX271" i="61"/>
  <c r="DW271" i="61"/>
  <c r="DV271" i="61"/>
  <c r="DU271" i="61"/>
  <c r="DT271" i="61"/>
  <c r="DS271" i="61"/>
  <c r="DR271" i="61"/>
  <c r="DQ271" i="61"/>
  <c r="DP271" i="61"/>
  <c r="DO271" i="61"/>
  <c r="DN271" i="61"/>
  <c r="FX259" i="61"/>
  <c r="FW259" i="61"/>
  <c r="FV259" i="61"/>
  <c r="FU259" i="61"/>
  <c r="FT259" i="61"/>
  <c r="FS259" i="61"/>
  <c r="FR259" i="61"/>
  <c r="FQ259" i="61"/>
  <c r="FP259" i="61"/>
  <c r="FO259" i="61"/>
  <c r="FN259" i="61"/>
  <c r="FM259" i="61"/>
  <c r="FL259" i="61"/>
  <c r="FK259" i="61"/>
  <c r="FJ259" i="61"/>
  <c r="FI259" i="61"/>
  <c r="FH259" i="61"/>
  <c r="FG259" i="61"/>
  <c r="FF259" i="61"/>
  <c r="FE259" i="61"/>
  <c r="FD259" i="61"/>
  <c r="FC259" i="61"/>
  <c r="FB259" i="61"/>
  <c r="FA259" i="61"/>
  <c r="EZ259" i="61"/>
  <c r="EY259" i="61"/>
  <c r="EX259" i="61"/>
  <c r="EW259" i="61"/>
  <c r="EV259" i="61"/>
  <c r="EU259" i="61"/>
  <c r="ET259" i="61"/>
  <c r="ES259" i="61"/>
  <c r="ER259" i="61"/>
  <c r="EQ259" i="61"/>
  <c r="EP259" i="61"/>
  <c r="EO259" i="61"/>
  <c r="EN259" i="61"/>
  <c r="EM259" i="61"/>
  <c r="EL259" i="61"/>
  <c r="EK259" i="61"/>
  <c r="EJ259" i="61"/>
  <c r="EI259" i="61"/>
  <c r="EH259" i="61"/>
  <c r="EG259" i="61"/>
  <c r="EF259" i="61"/>
  <c r="EE259" i="61"/>
  <c r="ED259" i="61"/>
  <c r="EC259" i="61"/>
  <c r="EB259" i="61"/>
  <c r="EA259" i="61"/>
  <c r="DZ259" i="61"/>
  <c r="DY259" i="61"/>
  <c r="DX259" i="61"/>
  <c r="DW259" i="61"/>
  <c r="DV259" i="61"/>
  <c r="DU259" i="61"/>
  <c r="DT259" i="61"/>
  <c r="DS259" i="61"/>
  <c r="DR259" i="61"/>
  <c r="DQ259" i="61"/>
  <c r="DP259" i="61"/>
  <c r="DO259" i="61"/>
  <c r="DN259" i="61"/>
  <c r="DJ248" i="61"/>
  <c r="DI248" i="61"/>
  <c r="DH248" i="61"/>
  <c r="DG248" i="61"/>
  <c r="DF248" i="61"/>
  <c r="DE248" i="61"/>
  <c r="DD248" i="61"/>
  <c r="DC248" i="61"/>
  <c r="DB248" i="61"/>
  <c r="DA248" i="61"/>
  <c r="CZ248" i="61"/>
  <c r="CY248" i="61"/>
  <c r="CX248" i="61"/>
  <c r="CW248" i="61"/>
  <c r="CV248" i="61"/>
  <c r="CU248" i="61"/>
  <c r="CT248" i="61"/>
  <c r="CS248" i="61"/>
  <c r="CR248" i="61"/>
  <c r="CQ248" i="61"/>
  <c r="CP248" i="61"/>
  <c r="CO248" i="61"/>
  <c r="CN248" i="61"/>
  <c r="CM248" i="61"/>
  <c r="CL248" i="61"/>
  <c r="CK248" i="61"/>
  <c r="CJ248" i="61"/>
  <c r="CI248" i="61"/>
  <c r="CH248" i="61"/>
  <c r="CG248" i="61"/>
  <c r="CF248" i="61"/>
  <c r="CE248" i="61"/>
  <c r="CD248" i="61"/>
  <c r="CC248" i="61"/>
  <c r="CB248" i="61"/>
  <c r="CA248" i="61"/>
  <c r="BZ248" i="61"/>
  <c r="BY248" i="61"/>
  <c r="BX248" i="61"/>
  <c r="BW248" i="61"/>
  <c r="BV248" i="61"/>
  <c r="BU248" i="61"/>
  <c r="BT248" i="61"/>
  <c r="BS248" i="61"/>
  <c r="BR248" i="61"/>
  <c r="BQ248" i="61"/>
  <c r="BP248" i="61"/>
  <c r="BO248" i="61"/>
  <c r="BN248" i="61"/>
  <c r="BM248" i="61"/>
  <c r="BL248" i="61"/>
  <c r="BK248" i="61"/>
  <c r="BJ248" i="61"/>
  <c r="BI248" i="61"/>
  <c r="BH248" i="61"/>
  <c r="BG248" i="61"/>
  <c r="BF248" i="61"/>
  <c r="BE248" i="61"/>
  <c r="BD248" i="61"/>
  <c r="BC248" i="61"/>
  <c r="BB248" i="61"/>
  <c r="BA248" i="61"/>
  <c r="AZ248" i="61"/>
  <c r="AY248" i="61"/>
  <c r="AX248" i="61"/>
  <c r="AW248" i="61"/>
  <c r="AV248" i="61"/>
  <c r="AU248" i="61"/>
  <c r="AT248" i="61"/>
  <c r="AS248" i="61"/>
  <c r="AR248" i="61"/>
  <c r="AQ248" i="61"/>
  <c r="AP248" i="61"/>
  <c r="AO248" i="61"/>
  <c r="AN248" i="61"/>
  <c r="AM248" i="61"/>
  <c r="AL248" i="61"/>
  <c r="AK248" i="61"/>
  <c r="AJ248" i="61"/>
  <c r="AI248" i="61"/>
  <c r="AH248" i="61"/>
  <c r="AG248" i="61"/>
  <c r="AF248" i="61"/>
  <c r="AE248" i="61"/>
  <c r="AD248" i="61"/>
  <c r="AC248" i="61"/>
  <c r="AB248" i="61"/>
  <c r="AA248" i="61"/>
  <c r="Z248" i="61"/>
  <c r="Y248" i="61"/>
  <c r="X248" i="61"/>
  <c r="W248" i="61"/>
  <c r="V248" i="61"/>
  <c r="U248" i="61"/>
  <c r="T248" i="61"/>
  <c r="S248" i="61"/>
  <c r="R248" i="61"/>
  <c r="Q248" i="61"/>
  <c r="P248" i="61"/>
  <c r="O248" i="61"/>
  <c r="N248" i="61"/>
  <c r="M248" i="61"/>
  <c r="L248" i="61"/>
  <c r="K248" i="61"/>
  <c r="J248" i="61"/>
  <c r="I248" i="61"/>
  <c r="H248" i="61"/>
  <c r="G248" i="61"/>
  <c r="F248" i="61"/>
  <c r="E248" i="61"/>
  <c r="D248" i="61"/>
  <c r="FX227" i="61"/>
  <c r="FW227" i="61"/>
  <c r="FV227" i="61"/>
  <c r="FU227" i="61"/>
  <c r="FT227" i="61"/>
  <c r="FS227" i="61"/>
  <c r="FR227" i="61"/>
  <c r="FQ227" i="61"/>
  <c r="FP227" i="61"/>
  <c r="FO227" i="61"/>
  <c r="FN227" i="61"/>
  <c r="FM227" i="61"/>
  <c r="FL227" i="61"/>
  <c r="FK227" i="61"/>
  <c r="FJ227" i="61"/>
  <c r="FI227" i="61"/>
  <c r="FH227" i="61"/>
  <c r="FG227" i="61"/>
  <c r="FF227" i="61"/>
  <c r="FE227" i="61"/>
  <c r="FD227" i="61"/>
  <c r="FC227" i="61"/>
  <c r="FB227" i="61"/>
  <c r="FA227" i="61"/>
  <c r="EZ227" i="61"/>
  <c r="EY227" i="61"/>
  <c r="EX227" i="61"/>
  <c r="EW227" i="61"/>
  <c r="EV227" i="61"/>
  <c r="EU227" i="61"/>
  <c r="ET227" i="61"/>
  <c r="ES227" i="61"/>
  <c r="ER227" i="61"/>
  <c r="EQ227" i="61"/>
  <c r="EP227" i="61"/>
  <c r="EO227" i="61"/>
  <c r="EN227" i="61"/>
  <c r="EM227" i="61"/>
  <c r="EL227" i="61"/>
  <c r="EK227" i="61"/>
  <c r="EJ227" i="61"/>
  <c r="EI227" i="61"/>
  <c r="EH227" i="61"/>
  <c r="EG227" i="61"/>
  <c r="EF227" i="61"/>
  <c r="EE227" i="61"/>
  <c r="ED227" i="61"/>
  <c r="EC227" i="61"/>
  <c r="EB227" i="61"/>
  <c r="EA227" i="61"/>
  <c r="DZ227" i="61"/>
  <c r="DY227" i="61"/>
  <c r="DX227" i="61"/>
  <c r="DW227" i="61"/>
  <c r="DV227" i="61"/>
  <c r="DU227" i="61"/>
  <c r="DT227" i="61"/>
  <c r="DS227" i="61"/>
  <c r="DR227" i="61"/>
  <c r="DQ227" i="61"/>
  <c r="DP227" i="61"/>
  <c r="DO227" i="61"/>
  <c r="DN227" i="61"/>
  <c r="DJ215" i="61"/>
  <c r="DI215" i="61"/>
  <c r="DH215" i="61"/>
  <c r="DG215" i="61"/>
  <c r="DF215" i="61"/>
  <c r="DE215" i="61"/>
  <c r="DD215" i="61"/>
  <c r="DC215" i="61"/>
  <c r="DB215" i="61"/>
  <c r="DA215" i="61"/>
  <c r="CZ215" i="61"/>
  <c r="CY215" i="61"/>
  <c r="CX215" i="61"/>
  <c r="CW215" i="61"/>
  <c r="CV215" i="61"/>
  <c r="CU215" i="61"/>
  <c r="CT215" i="61"/>
  <c r="CS215" i="61"/>
  <c r="CR215" i="61"/>
  <c r="CQ215" i="61"/>
  <c r="CP215" i="61"/>
  <c r="CO215" i="61"/>
  <c r="CN215" i="61"/>
  <c r="CM215" i="61"/>
  <c r="CL215" i="61"/>
  <c r="CK215" i="61"/>
  <c r="CJ215" i="61"/>
  <c r="CI215" i="61"/>
  <c r="CH215" i="61"/>
  <c r="CG215" i="61"/>
  <c r="CF215" i="61"/>
  <c r="CE215" i="61"/>
  <c r="CD215" i="61"/>
  <c r="CC215" i="61"/>
  <c r="CB215" i="61"/>
  <c r="CA215" i="61"/>
  <c r="BZ215" i="61"/>
  <c r="BY215" i="61"/>
  <c r="BX215" i="61"/>
  <c r="BW215" i="61"/>
  <c r="BV215" i="61"/>
  <c r="BU215" i="61"/>
  <c r="BT215" i="61"/>
  <c r="BS215" i="61"/>
  <c r="BR215" i="61"/>
  <c r="BQ215" i="61"/>
  <c r="BP215" i="61"/>
  <c r="BO215" i="61"/>
  <c r="BN215" i="61"/>
  <c r="BM215" i="61"/>
  <c r="BL215" i="61"/>
  <c r="BK215" i="61"/>
  <c r="BJ215" i="61"/>
  <c r="BI215" i="61"/>
  <c r="BH215" i="61"/>
  <c r="BG215" i="61"/>
  <c r="BF215" i="61"/>
  <c r="BE215" i="61"/>
  <c r="BD215" i="61"/>
  <c r="BC215" i="61"/>
  <c r="BB215" i="61"/>
  <c r="BA215" i="61"/>
  <c r="AZ215" i="61"/>
  <c r="AY215" i="61"/>
  <c r="AX215" i="61"/>
  <c r="AW215" i="61"/>
  <c r="AV215" i="61"/>
  <c r="AU215" i="61"/>
  <c r="AT215" i="61"/>
  <c r="AS215" i="61"/>
  <c r="AR215" i="61"/>
  <c r="AQ215" i="61"/>
  <c r="AP215" i="61"/>
  <c r="AO215" i="61"/>
  <c r="AN215" i="61"/>
  <c r="AM215" i="61"/>
  <c r="AL215" i="61"/>
  <c r="AK215" i="61"/>
  <c r="AJ215" i="61"/>
  <c r="AI215" i="61"/>
  <c r="AH215" i="61"/>
  <c r="AG215" i="61"/>
  <c r="AF215" i="61"/>
  <c r="AE215" i="61"/>
  <c r="AD215" i="61"/>
  <c r="AC215" i="61"/>
  <c r="AB215" i="61"/>
  <c r="AA215" i="61"/>
  <c r="Z215" i="61"/>
  <c r="Y215" i="61"/>
  <c r="X215" i="61"/>
  <c r="W215" i="61"/>
  <c r="V215" i="61"/>
  <c r="U215" i="61"/>
  <c r="T215" i="61"/>
  <c r="S215" i="61"/>
  <c r="R215" i="61"/>
  <c r="Q215" i="61"/>
  <c r="P215" i="61"/>
  <c r="O215" i="61"/>
  <c r="N215" i="61"/>
  <c r="M215" i="61"/>
  <c r="L215" i="61"/>
  <c r="K215" i="61"/>
  <c r="J215" i="61"/>
  <c r="I215" i="61"/>
  <c r="H215" i="61"/>
  <c r="G215" i="61"/>
  <c r="F215" i="61"/>
  <c r="E215" i="61"/>
  <c r="D215" i="61"/>
  <c r="FX194" i="61"/>
  <c r="FW194" i="61"/>
  <c r="FV194" i="61"/>
  <c r="FU194" i="61"/>
  <c r="FT194" i="61"/>
  <c r="FS194" i="61"/>
  <c r="FR194" i="61"/>
  <c r="FQ194" i="61"/>
  <c r="FP194" i="61"/>
  <c r="FO194" i="61"/>
  <c r="FN194" i="61"/>
  <c r="FM194" i="61"/>
  <c r="FL194" i="61"/>
  <c r="FK194" i="61"/>
  <c r="FJ194" i="61"/>
  <c r="FI194" i="61"/>
  <c r="FH194" i="61"/>
  <c r="FG194" i="61"/>
  <c r="FF194" i="61"/>
  <c r="FE194" i="61"/>
  <c r="FD194" i="61"/>
  <c r="FC194" i="61"/>
  <c r="FB194" i="61"/>
  <c r="FA194" i="61"/>
  <c r="EZ194" i="61"/>
  <c r="EY194" i="61"/>
  <c r="EX194" i="61"/>
  <c r="EW194" i="61"/>
  <c r="EV194" i="61"/>
  <c r="EU194" i="61"/>
  <c r="ET194" i="61"/>
  <c r="ES194" i="61"/>
  <c r="ER194" i="61"/>
  <c r="EQ194" i="61"/>
  <c r="EP194" i="61"/>
  <c r="EO194" i="61"/>
  <c r="EN194" i="61"/>
  <c r="EM194" i="61"/>
  <c r="EL194" i="61"/>
  <c r="EK194" i="61"/>
  <c r="EJ194" i="61"/>
  <c r="EI194" i="61"/>
  <c r="EH194" i="61"/>
  <c r="EG194" i="61"/>
  <c r="EF194" i="61"/>
  <c r="EE194" i="61"/>
  <c r="ED194" i="61"/>
  <c r="EC194" i="61"/>
  <c r="EB194" i="61"/>
  <c r="EA194" i="61"/>
  <c r="DZ194" i="61"/>
  <c r="DY194" i="61"/>
  <c r="DX194" i="61"/>
  <c r="DW194" i="61"/>
  <c r="DV194" i="61"/>
  <c r="DU194" i="61"/>
  <c r="DT194" i="61"/>
  <c r="DS194" i="61"/>
  <c r="DR194" i="61"/>
  <c r="DQ194" i="61"/>
  <c r="DP194" i="61"/>
  <c r="DO194" i="61"/>
  <c r="DN194" i="61"/>
  <c r="FX160" i="61"/>
  <c r="FW160" i="61"/>
  <c r="FV160" i="61"/>
  <c r="FU160" i="61"/>
  <c r="FT160" i="61"/>
  <c r="FS160" i="61"/>
  <c r="FR160" i="61"/>
  <c r="FQ160" i="61"/>
  <c r="FP160" i="61"/>
  <c r="FO160" i="61"/>
  <c r="FN160" i="61"/>
  <c r="FM160" i="61"/>
  <c r="FL160" i="61"/>
  <c r="FK160" i="61"/>
  <c r="FJ160" i="61"/>
  <c r="FI160" i="61"/>
  <c r="FH160" i="61"/>
  <c r="FG160" i="61"/>
  <c r="FF160" i="61"/>
  <c r="FE160" i="61"/>
  <c r="FD160" i="61"/>
  <c r="FC160" i="61"/>
  <c r="FB160" i="61"/>
  <c r="FA160" i="61"/>
  <c r="EZ160" i="61"/>
  <c r="EY160" i="61"/>
  <c r="EX160" i="61"/>
  <c r="EW160" i="61"/>
  <c r="EV160" i="61"/>
  <c r="EU160" i="61"/>
  <c r="ET160" i="61"/>
  <c r="ES160" i="61"/>
  <c r="ER160" i="61"/>
  <c r="EQ160" i="61"/>
  <c r="EP160" i="61"/>
  <c r="EO160" i="61"/>
  <c r="EN160" i="61"/>
  <c r="EM160" i="61"/>
  <c r="EL160" i="61"/>
  <c r="EK160" i="61"/>
  <c r="EJ160" i="61"/>
  <c r="EI160" i="61"/>
  <c r="EH160" i="61"/>
  <c r="EG160" i="61"/>
  <c r="EF160" i="61"/>
  <c r="EE160" i="61"/>
  <c r="ED160" i="61"/>
  <c r="EC160" i="61"/>
  <c r="EB160" i="61"/>
  <c r="EA160" i="61"/>
  <c r="DZ160" i="61"/>
  <c r="DY160" i="61"/>
  <c r="DX160" i="61"/>
  <c r="DW160" i="61"/>
  <c r="DV160" i="61"/>
  <c r="DU160" i="61"/>
  <c r="DT160" i="61"/>
  <c r="DS160" i="61"/>
  <c r="DR160" i="61"/>
  <c r="DQ160" i="61"/>
  <c r="DP160" i="61"/>
  <c r="DO160" i="61"/>
  <c r="DN160" i="61"/>
  <c r="DJ160" i="61"/>
  <c r="DI160" i="61"/>
  <c r="DH160" i="61"/>
  <c r="DG160" i="61"/>
  <c r="DF160" i="61"/>
  <c r="DE160" i="61"/>
  <c r="DD160" i="61"/>
  <c r="DC160" i="61"/>
  <c r="DB160" i="61"/>
  <c r="DA160" i="61"/>
  <c r="CZ160" i="61"/>
  <c r="CY160" i="61"/>
  <c r="CX160" i="61"/>
  <c r="CW160" i="61"/>
  <c r="CV160" i="61"/>
  <c r="CU160" i="61"/>
  <c r="CT160" i="61"/>
  <c r="CS160" i="61"/>
  <c r="CR160" i="61"/>
  <c r="CQ160" i="61"/>
  <c r="CP160" i="61"/>
  <c r="CO160" i="61"/>
  <c r="CN160" i="61"/>
  <c r="CM160" i="61"/>
  <c r="CL160" i="61"/>
  <c r="CK160" i="61"/>
  <c r="CJ160" i="61"/>
  <c r="CI160" i="61"/>
  <c r="CH160" i="61"/>
  <c r="CG160" i="61"/>
  <c r="CF160" i="61"/>
  <c r="CE160" i="61"/>
  <c r="CD160" i="61"/>
  <c r="CC160" i="61"/>
  <c r="CB160" i="61"/>
  <c r="CA160" i="61"/>
  <c r="BZ160" i="61"/>
  <c r="BY160" i="61"/>
  <c r="BX160" i="61"/>
  <c r="BW160" i="61"/>
  <c r="BV160" i="61"/>
  <c r="BU160" i="61"/>
  <c r="BT160" i="61"/>
  <c r="BS160" i="61"/>
  <c r="BR160" i="61"/>
  <c r="BQ160" i="61"/>
  <c r="BP160" i="61"/>
  <c r="BO160" i="61"/>
  <c r="BN160" i="61"/>
  <c r="BM160" i="61"/>
  <c r="BL160" i="61"/>
  <c r="BK160" i="61"/>
  <c r="BJ160" i="61"/>
  <c r="BI160" i="61"/>
  <c r="BH160" i="61"/>
  <c r="BG160" i="61"/>
  <c r="BF160" i="61"/>
  <c r="BE160" i="61"/>
  <c r="BD160" i="61"/>
  <c r="BC160" i="61"/>
  <c r="BB160" i="61"/>
  <c r="BA160" i="61"/>
  <c r="AZ160" i="61"/>
  <c r="AY160" i="61"/>
  <c r="AX160" i="61"/>
  <c r="AW160" i="61"/>
  <c r="AV160" i="61"/>
  <c r="AU160" i="61"/>
  <c r="AT160" i="61"/>
  <c r="AS160" i="61"/>
  <c r="AR160" i="61"/>
  <c r="AQ160" i="61"/>
  <c r="AP160" i="61"/>
  <c r="AO160" i="61"/>
  <c r="AN160" i="61"/>
  <c r="AM160" i="61"/>
  <c r="AL160" i="61"/>
  <c r="AK160" i="61"/>
  <c r="AJ160" i="61"/>
  <c r="AI160" i="61"/>
  <c r="AH160" i="61"/>
  <c r="AG160" i="61"/>
  <c r="AF160" i="61"/>
  <c r="AE160" i="61"/>
  <c r="AD160" i="61"/>
  <c r="AC160" i="61"/>
  <c r="AB160" i="61"/>
  <c r="AA160" i="61"/>
  <c r="Z160" i="61"/>
  <c r="Y160" i="61"/>
  <c r="X160" i="61"/>
  <c r="W160" i="61"/>
  <c r="V160" i="61"/>
  <c r="U160" i="61"/>
  <c r="T160" i="61"/>
  <c r="S160" i="61"/>
  <c r="R160" i="61"/>
  <c r="Q160" i="61"/>
  <c r="P160" i="61"/>
  <c r="O160" i="61"/>
  <c r="N160" i="61"/>
  <c r="M160" i="61"/>
  <c r="L160" i="61"/>
  <c r="K160" i="61"/>
  <c r="J160" i="61"/>
  <c r="I160" i="61"/>
  <c r="H160" i="61"/>
  <c r="G160" i="61"/>
  <c r="F160" i="61"/>
  <c r="E160" i="61"/>
  <c r="D160" i="61"/>
  <c r="FX129" i="61"/>
  <c r="FW129" i="61"/>
  <c r="FV129" i="61"/>
  <c r="FU129" i="61"/>
  <c r="FT129" i="61"/>
  <c r="FS129" i="61"/>
  <c r="FR129" i="61"/>
  <c r="FQ129" i="61"/>
  <c r="FP129" i="61"/>
  <c r="FO129" i="61"/>
  <c r="FN129" i="61"/>
  <c r="FM129" i="61"/>
  <c r="FL129" i="61"/>
  <c r="FK129" i="61"/>
  <c r="FJ129" i="61"/>
  <c r="FI129" i="61"/>
  <c r="FH129" i="61"/>
  <c r="FG129" i="61"/>
  <c r="FF129" i="61"/>
  <c r="FE129" i="61"/>
  <c r="FD129" i="61"/>
  <c r="FC129" i="61"/>
  <c r="FB129" i="61"/>
  <c r="FA129" i="61"/>
  <c r="EZ129" i="61"/>
  <c r="EY129" i="61"/>
  <c r="EX129" i="61"/>
  <c r="EW129" i="61"/>
  <c r="EV129" i="61"/>
  <c r="EU129" i="61"/>
  <c r="ET129" i="61"/>
  <c r="ES129" i="61"/>
  <c r="ER129" i="61"/>
  <c r="EQ129" i="61"/>
  <c r="EP129" i="61"/>
  <c r="EO129" i="61"/>
  <c r="EN129" i="61"/>
  <c r="EM129" i="61"/>
  <c r="EL129" i="61"/>
  <c r="EK129" i="61"/>
  <c r="EJ129" i="61"/>
  <c r="EI129" i="61"/>
  <c r="EH129" i="61"/>
  <c r="EG129" i="61"/>
  <c r="EF129" i="61"/>
  <c r="EE129" i="61"/>
  <c r="ED129" i="61"/>
  <c r="EC129" i="61"/>
  <c r="EB129" i="61"/>
  <c r="EA129" i="61"/>
  <c r="DZ129" i="61"/>
  <c r="DY129" i="61"/>
  <c r="DX129" i="61"/>
  <c r="DW129" i="61"/>
  <c r="DV129" i="61"/>
  <c r="DU129" i="61"/>
  <c r="DT129" i="61"/>
  <c r="DS129" i="61"/>
  <c r="DR129" i="61"/>
  <c r="DQ129" i="61"/>
  <c r="DP129" i="61"/>
  <c r="DO129" i="61"/>
  <c r="DN129" i="61"/>
  <c r="DJ129" i="61"/>
  <c r="DI129" i="61"/>
  <c r="DH129" i="61"/>
  <c r="DG129" i="61"/>
  <c r="DF129" i="61"/>
  <c r="DE129" i="61"/>
  <c r="DD129" i="61"/>
  <c r="DC129" i="61"/>
  <c r="DB129" i="61"/>
  <c r="DA129" i="61"/>
  <c r="CZ129" i="61"/>
  <c r="CY129" i="61"/>
  <c r="CX129" i="61"/>
  <c r="CW129" i="61"/>
  <c r="CV129" i="61"/>
  <c r="CU129" i="61"/>
  <c r="CT129" i="61"/>
  <c r="CS129" i="61"/>
  <c r="CR129" i="61"/>
  <c r="CQ129" i="61"/>
  <c r="CP129" i="61"/>
  <c r="CO129" i="61"/>
  <c r="CN129" i="61"/>
  <c r="CM129" i="61"/>
  <c r="CL129" i="61"/>
  <c r="CK129" i="61"/>
  <c r="CJ129" i="61"/>
  <c r="CI129" i="61"/>
  <c r="CH129" i="61"/>
  <c r="CG129" i="61"/>
  <c r="CF129" i="61"/>
  <c r="CE129" i="61"/>
  <c r="CD129" i="61"/>
  <c r="CC129" i="61"/>
  <c r="CB129" i="61"/>
  <c r="CA129" i="61"/>
  <c r="BZ129" i="61"/>
  <c r="BY129" i="61"/>
  <c r="BX129" i="61"/>
  <c r="BW129" i="61"/>
  <c r="BV129" i="61"/>
  <c r="BU129" i="61"/>
  <c r="BT129" i="61"/>
  <c r="BS129" i="61"/>
  <c r="BR129" i="61"/>
  <c r="BQ129" i="61"/>
  <c r="BP129" i="61"/>
  <c r="BO129" i="61"/>
  <c r="BN129" i="61"/>
  <c r="BM129" i="61"/>
  <c r="BL129" i="61"/>
  <c r="BK129" i="61"/>
  <c r="BJ129" i="61"/>
  <c r="BI129" i="61"/>
  <c r="BH129" i="61"/>
  <c r="BG129" i="61"/>
  <c r="BF129" i="61"/>
  <c r="BE129" i="61"/>
  <c r="BD129" i="61"/>
  <c r="BC129" i="61"/>
  <c r="BB129" i="61"/>
  <c r="BA129" i="61"/>
  <c r="AZ129" i="61"/>
  <c r="AY129" i="61"/>
  <c r="AX129" i="61"/>
  <c r="AW129" i="61"/>
  <c r="AV129" i="61"/>
  <c r="AU129" i="61"/>
  <c r="AT129" i="61"/>
  <c r="AS129" i="61"/>
  <c r="AR129" i="61"/>
  <c r="AQ129" i="61"/>
  <c r="AP129" i="61"/>
  <c r="AO129" i="61"/>
  <c r="AN129" i="61"/>
  <c r="AM129" i="61"/>
  <c r="AL129" i="61"/>
  <c r="AK129" i="61"/>
  <c r="AJ129" i="61"/>
  <c r="AI129" i="61"/>
  <c r="AH129" i="61"/>
  <c r="AG129" i="61"/>
  <c r="AF129" i="61"/>
  <c r="AE129" i="61"/>
  <c r="AD129" i="61"/>
  <c r="AC129" i="61"/>
  <c r="AB129" i="61"/>
  <c r="AA129" i="61"/>
  <c r="Z129" i="61"/>
  <c r="Y129" i="61"/>
  <c r="X129" i="61"/>
  <c r="W129" i="61"/>
  <c r="V129" i="61"/>
  <c r="U129" i="61"/>
  <c r="T129" i="61"/>
  <c r="S129" i="61"/>
  <c r="R129" i="61"/>
  <c r="Q129" i="61"/>
  <c r="P129" i="61"/>
  <c r="O129" i="61"/>
  <c r="N129" i="61"/>
  <c r="M129" i="61"/>
  <c r="L129" i="61"/>
  <c r="K129" i="61"/>
  <c r="J129" i="61"/>
  <c r="I129" i="61"/>
  <c r="H129" i="61"/>
  <c r="G129" i="61"/>
  <c r="F129" i="61"/>
  <c r="E129" i="61"/>
  <c r="D129" i="61"/>
  <c r="FX95" i="61"/>
  <c r="FW95" i="61"/>
  <c r="FV95" i="61"/>
  <c r="FU95" i="61"/>
  <c r="FT95" i="61"/>
  <c r="FS95" i="61"/>
  <c r="FR95" i="61"/>
  <c r="FQ95" i="61"/>
  <c r="FP95" i="61"/>
  <c r="FO95" i="61"/>
  <c r="FN95" i="61"/>
  <c r="FM95" i="61"/>
  <c r="FL95" i="61"/>
  <c r="FK95" i="61"/>
  <c r="FJ95" i="61"/>
  <c r="FI95" i="61"/>
  <c r="FH95" i="61"/>
  <c r="FG95" i="61"/>
  <c r="FF95" i="61"/>
  <c r="FE95" i="61"/>
  <c r="FD95" i="61"/>
  <c r="FC95" i="61"/>
  <c r="FB95" i="61"/>
  <c r="FA95" i="61"/>
  <c r="EZ95" i="61"/>
  <c r="EY95" i="61"/>
  <c r="EX95" i="61"/>
  <c r="EW95" i="61"/>
  <c r="EV95" i="61"/>
  <c r="EU95" i="61"/>
  <c r="ET95" i="61"/>
  <c r="ES95" i="61"/>
  <c r="ER95" i="61"/>
  <c r="EQ95" i="61"/>
  <c r="EP95" i="61"/>
  <c r="EO95" i="61"/>
  <c r="EN95" i="61"/>
  <c r="EM95" i="61"/>
  <c r="EL95" i="61"/>
  <c r="EK95" i="61"/>
  <c r="EJ95" i="61"/>
  <c r="EI95" i="61"/>
  <c r="EH95" i="61"/>
  <c r="EG95" i="61"/>
  <c r="EF95" i="61"/>
  <c r="EE95" i="61"/>
  <c r="ED95" i="61"/>
  <c r="EC95" i="61"/>
  <c r="EB95" i="61"/>
  <c r="EA95" i="61"/>
  <c r="DZ95" i="61"/>
  <c r="DY95" i="61"/>
  <c r="DX95" i="61"/>
  <c r="DW95" i="61"/>
  <c r="DV95" i="61"/>
  <c r="DU95" i="61"/>
  <c r="DT95" i="61"/>
  <c r="DS95" i="61"/>
  <c r="DR95" i="61"/>
  <c r="DQ95" i="61"/>
  <c r="DP95" i="61"/>
  <c r="DO95" i="61"/>
  <c r="DN95" i="61"/>
  <c r="DJ95" i="61"/>
  <c r="DI95" i="61"/>
  <c r="DH95" i="61"/>
  <c r="DG95" i="61"/>
  <c r="DF95" i="61"/>
  <c r="DE95" i="61"/>
  <c r="DD95" i="61"/>
  <c r="DC95" i="61"/>
  <c r="DB95" i="61"/>
  <c r="DA95" i="61"/>
  <c r="CZ95" i="61"/>
  <c r="CY95" i="61"/>
  <c r="CX95" i="61"/>
  <c r="CW95" i="61"/>
  <c r="CV95" i="61"/>
  <c r="CU95" i="61"/>
  <c r="CT95" i="61"/>
  <c r="CS95" i="61"/>
  <c r="CR95" i="61"/>
  <c r="CQ95" i="61"/>
  <c r="CP95" i="61"/>
  <c r="CO95" i="61"/>
  <c r="CN95" i="61"/>
  <c r="CM95" i="61"/>
  <c r="CL95" i="61"/>
  <c r="CK95" i="61"/>
  <c r="CJ95" i="61"/>
  <c r="CI95" i="61"/>
  <c r="CH95" i="61"/>
  <c r="CG95" i="61"/>
  <c r="CF95" i="61"/>
  <c r="CE95" i="61"/>
  <c r="CD95" i="61"/>
  <c r="CC95" i="61"/>
  <c r="CB95" i="61"/>
  <c r="CA95" i="61"/>
  <c r="BZ95" i="61"/>
  <c r="BY95" i="61"/>
  <c r="BX95" i="61"/>
  <c r="BW95" i="61"/>
  <c r="BV95" i="61"/>
  <c r="BU95" i="61"/>
  <c r="BT95" i="61"/>
  <c r="BS95" i="61"/>
  <c r="BR95" i="61"/>
  <c r="BQ95" i="61"/>
  <c r="BP95" i="61"/>
  <c r="BO95" i="61"/>
  <c r="BN95" i="61"/>
  <c r="BM95" i="61"/>
  <c r="BL95" i="61"/>
  <c r="BK95" i="61"/>
  <c r="BJ95" i="61"/>
  <c r="BI95" i="61"/>
  <c r="BH95" i="61"/>
  <c r="BG95" i="61"/>
  <c r="BF95" i="61"/>
  <c r="BE95" i="61"/>
  <c r="BD95" i="61"/>
  <c r="BC95" i="61"/>
  <c r="BB95" i="61"/>
  <c r="BA95" i="61"/>
  <c r="AZ95" i="61"/>
  <c r="AY95" i="61"/>
  <c r="AX95" i="61"/>
  <c r="AW95" i="61"/>
  <c r="AV95" i="61"/>
  <c r="AU95" i="61"/>
  <c r="AT95" i="61"/>
  <c r="AS95" i="61"/>
  <c r="AR95" i="61"/>
  <c r="AQ95" i="61"/>
  <c r="AP95" i="61"/>
  <c r="AO95" i="61"/>
  <c r="AN95" i="61"/>
  <c r="AM95" i="61"/>
  <c r="AL95" i="61"/>
  <c r="AK95" i="61"/>
  <c r="AJ95" i="61"/>
  <c r="AI95" i="61"/>
  <c r="AH95" i="61"/>
  <c r="AG95" i="61"/>
  <c r="AF95" i="61"/>
  <c r="AE95" i="61"/>
  <c r="AD95" i="61"/>
  <c r="AC95" i="61"/>
  <c r="AB95" i="61"/>
  <c r="AA95" i="61"/>
  <c r="Z95" i="61"/>
  <c r="Y95" i="61"/>
  <c r="X95" i="61"/>
  <c r="W95" i="61"/>
  <c r="V95" i="61"/>
  <c r="U95" i="61"/>
  <c r="T95" i="61"/>
  <c r="S95" i="61"/>
  <c r="R95" i="61"/>
  <c r="Q95" i="61"/>
  <c r="P95" i="61"/>
  <c r="O95" i="61"/>
  <c r="N95" i="61"/>
  <c r="M95" i="61"/>
  <c r="L95" i="61"/>
  <c r="K95" i="61"/>
  <c r="J95" i="61"/>
  <c r="I95" i="61"/>
  <c r="H95" i="61"/>
  <c r="G95" i="61"/>
  <c r="F95" i="61"/>
  <c r="E95" i="61"/>
  <c r="D95" i="61"/>
  <c r="FX56" i="61"/>
  <c r="FW56" i="61"/>
  <c r="FV56" i="61"/>
  <c r="FU56" i="61"/>
  <c r="FT56" i="61"/>
  <c r="FS56" i="61"/>
  <c r="FR56" i="61"/>
  <c r="FQ56" i="61"/>
  <c r="FP56" i="61"/>
  <c r="FO56" i="61"/>
  <c r="FN56" i="61"/>
  <c r="FM56" i="61"/>
  <c r="FL56" i="61"/>
  <c r="FK56" i="61"/>
  <c r="FJ56" i="61"/>
  <c r="FI56" i="61"/>
  <c r="FH56" i="61"/>
  <c r="FG56" i="61"/>
  <c r="FF56" i="61"/>
  <c r="FE56" i="61"/>
  <c r="FD56" i="61"/>
  <c r="FC56" i="61"/>
  <c r="FB56" i="61"/>
  <c r="FA56" i="61"/>
  <c r="EZ56" i="61"/>
  <c r="EY56" i="61"/>
  <c r="EX56" i="61"/>
  <c r="EW56" i="61"/>
  <c r="EV56" i="61"/>
  <c r="EU56" i="61"/>
  <c r="ET56" i="61"/>
  <c r="ES56" i="61"/>
  <c r="ER56" i="61"/>
  <c r="EQ56" i="61"/>
  <c r="EP56" i="61"/>
  <c r="EO56" i="61"/>
  <c r="EN56" i="61"/>
  <c r="EM56" i="61"/>
  <c r="EL56" i="61"/>
  <c r="EK56" i="61"/>
  <c r="EJ56" i="61"/>
  <c r="EI56" i="61"/>
  <c r="EH56" i="61"/>
  <c r="EG56" i="61"/>
  <c r="EF56" i="61"/>
  <c r="EE56" i="61"/>
  <c r="ED56" i="61"/>
  <c r="EC56" i="61"/>
  <c r="EB56" i="61"/>
  <c r="EA56" i="61"/>
  <c r="DZ56" i="61"/>
  <c r="DY56" i="61"/>
  <c r="DX56" i="61"/>
  <c r="DW56" i="61"/>
  <c r="DV56" i="61"/>
  <c r="DU56" i="61"/>
  <c r="DT56" i="61"/>
  <c r="DS56" i="61"/>
  <c r="DR56" i="61"/>
  <c r="DQ56" i="61"/>
  <c r="DP56" i="61"/>
  <c r="DO56" i="61"/>
  <c r="DN56" i="61"/>
  <c r="DJ56" i="61"/>
  <c r="DI56" i="61"/>
  <c r="DH56" i="61"/>
  <c r="DG56" i="61"/>
  <c r="DF56" i="61"/>
  <c r="DE56" i="61"/>
  <c r="DD56" i="61"/>
  <c r="DC56" i="61"/>
  <c r="DB56" i="61"/>
  <c r="DA56" i="61"/>
  <c r="CZ56" i="61"/>
  <c r="CY56" i="61"/>
  <c r="CX56" i="61"/>
  <c r="CW56" i="61"/>
  <c r="CV56" i="61"/>
  <c r="CU56" i="61"/>
  <c r="CT56" i="61"/>
  <c r="CS56" i="61"/>
  <c r="CR56" i="61"/>
  <c r="CQ56" i="61"/>
  <c r="CP56" i="61"/>
  <c r="CO56" i="61"/>
  <c r="CN56" i="61"/>
  <c r="CM56" i="61"/>
  <c r="CL56" i="61"/>
  <c r="CK56" i="61"/>
  <c r="CJ56" i="61"/>
  <c r="CI56" i="61"/>
  <c r="CH56" i="61"/>
  <c r="CG56" i="61"/>
  <c r="CF56" i="61"/>
  <c r="CE56" i="61"/>
  <c r="CD56" i="61"/>
  <c r="CC56" i="61"/>
  <c r="CB56" i="61"/>
  <c r="CA56" i="61"/>
  <c r="BZ56" i="61"/>
  <c r="BY56" i="61"/>
  <c r="BX56" i="61"/>
  <c r="BW56" i="61"/>
  <c r="BV56" i="61"/>
  <c r="BU56" i="61"/>
  <c r="BT56" i="61"/>
  <c r="BS56" i="61"/>
  <c r="BR56" i="61"/>
  <c r="BQ56" i="61"/>
  <c r="BP56" i="61"/>
  <c r="BO56" i="61"/>
  <c r="BN56" i="61"/>
  <c r="BM56" i="61"/>
  <c r="BL56" i="61"/>
  <c r="BK56" i="61"/>
  <c r="BJ56" i="61"/>
  <c r="BI56" i="61"/>
  <c r="BH56" i="61"/>
  <c r="BG56" i="61"/>
  <c r="BF56" i="61"/>
  <c r="BE56" i="61"/>
  <c r="BD56" i="61"/>
  <c r="BC56" i="61"/>
  <c r="BB56" i="61"/>
  <c r="BA56" i="61"/>
  <c r="AZ56" i="61"/>
  <c r="AY56" i="61"/>
  <c r="AX56" i="61"/>
  <c r="AW56" i="61"/>
  <c r="AV56" i="61"/>
  <c r="AU56" i="61"/>
  <c r="AT56" i="61"/>
  <c r="AS56" i="61"/>
  <c r="AR56" i="61"/>
  <c r="AQ56" i="61"/>
  <c r="AP56" i="61"/>
  <c r="AO56" i="61"/>
  <c r="AN56" i="61"/>
  <c r="AM56" i="61"/>
  <c r="AL56" i="61"/>
  <c r="AK56" i="61"/>
  <c r="AJ56" i="61"/>
  <c r="AI56" i="61"/>
  <c r="AH56" i="61"/>
  <c r="AG56" i="61"/>
  <c r="AF56" i="61"/>
  <c r="AE56" i="61"/>
  <c r="AD56" i="61"/>
  <c r="AC56" i="61"/>
  <c r="AB56" i="61"/>
  <c r="AA56" i="61"/>
  <c r="Z56" i="61"/>
  <c r="Y56" i="61"/>
  <c r="X56" i="61"/>
  <c r="W56" i="61"/>
  <c r="V56" i="61"/>
  <c r="U56" i="61"/>
  <c r="T56" i="61"/>
  <c r="S56" i="61"/>
  <c r="R56" i="61"/>
  <c r="Q56" i="61"/>
  <c r="P56" i="61"/>
  <c r="O56" i="61"/>
  <c r="N56" i="61"/>
  <c r="M56" i="61"/>
  <c r="L56" i="61"/>
  <c r="K56" i="61"/>
  <c r="J56" i="61"/>
  <c r="I56" i="61"/>
  <c r="H56" i="61"/>
  <c r="G56" i="61"/>
  <c r="F56" i="61"/>
  <c r="E56" i="61"/>
  <c r="D56" i="61"/>
  <c r="FX39" i="61"/>
  <c r="FW39" i="61"/>
  <c r="FV39" i="61"/>
  <c r="FU39" i="61"/>
  <c r="FT39" i="61"/>
  <c r="FS39" i="61"/>
  <c r="FR39" i="61"/>
  <c r="FQ39" i="61"/>
  <c r="FP39" i="61"/>
  <c r="FO39" i="61"/>
  <c r="FN39" i="61"/>
  <c r="FM39" i="61"/>
  <c r="FL39" i="61"/>
  <c r="FK39" i="61"/>
  <c r="FJ39" i="61"/>
  <c r="FI39" i="61"/>
  <c r="FH39" i="61"/>
  <c r="FG39" i="61"/>
  <c r="FF39" i="61"/>
  <c r="FE39" i="61"/>
  <c r="FD39" i="61"/>
  <c r="FC39" i="61"/>
  <c r="FB39" i="61"/>
  <c r="FA39" i="61"/>
  <c r="EZ39" i="61"/>
  <c r="EY39" i="61"/>
  <c r="EX39" i="61"/>
  <c r="EW39" i="61"/>
  <c r="EV39" i="61"/>
  <c r="EU39" i="61"/>
  <c r="ET39" i="61"/>
  <c r="ES39" i="61"/>
  <c r="ER39" i="61"/>
  <c r="EQ39" i="61"/>
  <c r="EP39" i="61"/>
  <c r="EO39" i="61"/>
  <c r="EN39" i="61"/>
  <c r="EM39" i="61"/>
  <c r="EL39" i="61"/>
  <c r="EK39" i="61"/>
  <c r="EJ39" i="61"/>
  <c r="EI39" i="61"/>
  <c r="EH39" i="61"/>
  <c r="EG39" i="61"/>
  <c r="EF39" i="61"/>
  <c r="EE39" i="61"/>
  <c r="ED39" i="61"/>
  <c r="EC39" i="61"/>
  <c r="EB39" i="61"/>
  <c r="EA39" i="61"/>
  <c r="DZ39" i="61"/>
  <c r="DY39" i="61"/>
  <c r="DX39" i="61"/>
  <c r="DW39" i="61"/>
  <c r="DV39" i="61"/>
  <c r="DU39" i="61"/>
  <c r="DT39" i="61"/>
  <c r="DS39" i="61"/>
  <c r="DR39" i="61"/>
  <c r="DQ39" i="61"/>
  <c r="DP39" i="61"/>
  <c r="DO39" i="61"/>
  <c r="DN39" i="61"/>
  <c r="DJ39" i="61"/>
  <c r="DI39" i="61"/>
  <c r="DH39" i="61"/>
  <c r="DG39" i="61"/>
  <c r="DF39" i="61"/>
  <c r="DE39" i="61"/>
  <c r="DD39" i="61"/>
  <c r="DC39" i="61"/>
  <c r="DB39" i="61"/>
  <c r="DA39" i="61"/>
  <c r="CZ39" i="61"/>
  <c r="CY39" i="61"/>
  <c r="CX39" i="61"/>
  <c r="CW39" i="61"/>
  <c r="CV39" i="61"/>
  <c r="CU39" i="61"/>
  <c r="CT39" i="61"/>
  <c r="CS39" i="61"/>
  <c r="CR39" i="61"/>
  <c r="CQ39" i="61"/>
  <c r="CP39" i="61"/>
  <c r="CO39" i="61"/>
  <c r="CN39" i="61"/>
  <c r="CM39" i="61"/>
  <c r="CL39" i="61"/>
  <c r="CK39" i="61"/>
  <c r="CJ39" i="61"/>
  <c r="CI39" i="61"/>
  <c r="CH39" i="61"/>
  <c r="CG39" i="61"/>
  <c r="CF39" i="61"/>
  <c r="CE39" i="61"/>
  <c r="CD39" i="61"/>
  <c r="CC39" i="61"/>
  <c r="CB39" i="61"/>
  <c r="CA39" i="61"/>
  <c r="BZ39" i="61"/>
  <c r="BY39" i="61"/>
  <c r="BX39" i="61"/>
  <c r="BW39" i="61"/>
  <c r="BV39" i="61"/>
  <c r="BU39" i="61"/>
  <c r="BT39" i="61"/>
  <c r="BS39" i="61"/>
  <c r="BR39" i="61"/>
  <c r="BQ39" i="61"/>
  <c r="BP39" i="61"/>
  <c r="BO39" i="61"/>
  <c r="BN39" i="61"/>
  <c r="BM39" i="61"/>
  <c r="BL39" i="61"/>
  <c r="BK39" i="61"/>
  <c r="BJ39" i="61"/>
  <c r="BI39" i="61"/>
  <c r="BH39" i="61"/>
  <c r="BG39" i="61"/>
  <c r="BF39" i="61"/>
  <c r="BE39" i="61"/>
  <c r="BD39" i="61"/>
  <c r="BC39" i="61"/>
  <c r="BB39" i="61"/>
  <c r="BA39" i="61"/>
  <c r="AZ39" i="61"/>
  <c r="AY39" i="61"/>
  <c r="AX39" i="61"/>
  <c r="AW39" i="61"/>
  <c r="AV39" i="61"/>
  <c r="AU39" i="61"/>
  <c r="AT39" i="61"/>
  <c r="AS39" i="61"/>
  <c r="AR39" i="61"/>
  <c r="AQ39" i="61"/>
  <c r="AP39" i="61"/>
  <c r="AO39" i="61"/>
  <c r="AN39" i="61"/>
  <c r="AM39" i="61"/>
  <c r="AL39" i="61"/>
  <c r="AK39" i="61"/>
  <c r="AJ39" i="61"/>
  <c r="AI39" i="61"/>
  <c r="AH39" i="61"/>
  <c r="AG39" i="61"/>
  <c r="AF39" i="61"/>
  <c r="AE39" i="61"/>
  <c r="AD39" i="61"/>
  <c r="AC39" i="61"/>
  <c r="AB39" i="61"/>
  <c r="AA39" i="61"/>
  <c r="Z39" i="61"/>
  <c r="Y39" i="61"/>
  <c r="X39" i="61"/>
  <c r="W39" i="61"/>
  <c r="V39" i="61"/>
  <c r="U39" i="61"/>
  <c r="T39" i="61"/>
  <c r="S39" i="61"/>
  <c r="R39" i="61"/>
  <c r="Q39" i="61"/>
  <c r="P39" i="61"/>
  <c r="O39" i="61"/>
  <c r="N39" i="61"/>
  <c r="M39" i="61"/>
  <c r="L39" i="61"/>
  <c r="K39" i="61"/>
  <c r="J39" i="61"/>
  <c r="I39" i="61"/>
  <c r="H39" i="61"/>
  <c r="G39" i="61"/>
  <c r="F39" i="61"/>
  <c r="E39" i="61"/>
  <c r="D39" i="61"/>
  <c r="FX28" i="61"/>
  <c r="FW28" i="61"/>
  <c r="FV28" i="61"/>
  <c r="FU28" i="61"/>
  <c r="FT28" i="61"/>
  <c r="FS28" i="61"/>
  <c r="FR28" i="61"/>
  <c r="FQ28" i="61"/>
  <c r="FP28" i="61"/>
  <c r="FO28" i="61"/>
  <c r="FN28" i="61"/>
  <c r="FM28" i="61"/>
  <c r="FL28" i="61"/>
  <c r="FK28" i="61"/>
  <c r="FJ28" i="61"/>
  <c r="FI28" i="61"/>
  <c r="FH28" i="61"/>
  <c r="FG28" i="61"/>
  <c r="FF28" i="61"/>
  <c r="FE28" i="61"/>
  <c r="FD28" i="61"/>
  <c r="FC28" i="61"/>
  <c r="FB28" i="61"/>
  <c r="FA28" i="61"/>
  <c r="EZ28" i="61"/>
  <c r="EY28" i="61"/>
  <c r="EX28" i="61"/>
  <c r="EW28" i="61"/>
  <c r="EV28" i="61"/>
  <c r="EU28" i="61"/>
  <c r="ET28" i="61"/>
  <c r="ES28" i="61"/>
  <c r="ER28" i="61"/>
  <c r="EQ28" i="61"/>
  <c r="EP28" i="61"/>
  <c r="EO28" i="61"/>
  <c r="EN28" i="61"/>
  <c r="EM28" i="61"/>
  <c r="EL28" i="61"/>
  <c r="EK28" i="61"/>
  <c r="EJ28" i="61"/>
  <c r="EI28" i="61"/>
  <c r="EH28" i="61"/>
  <c r="EG28" i="61"/>
  <c r="EF28" i="61"/>
  <c r="EE28" i="61"/>
  <c r="ED28" i="61"/>
  <c r="EC28" i="61"/>
  <c r="EB28" i="61"/>
  <c r="EA28" i="61"/>
  <c r="DZ28" i="61"/>
  <c r="DY28" i="61"/>
  <c r="DX28" i="61"/>
  <c r="DW28" i="61"/>
  <c r="DV28" i="61"/>
  <c r="DU28" i="61"/>
  <c r="DT28" i="61"/>
  <c r="DS28" i="61"/>
  <c r="DR28" i="61"/>
  <c r="DQ28" i="61"/>
  <c r="DP28" i="61"/>
  <c r="DO28" i="61"/>
  <c r="DN28" i="61"/>
  <c r="DJ28" i="61"/>
  <c r="DI28" i="61"/>
  <c r="DH28" i="61"/>
  <c r="DG28" i="61"/>
  <c r="DF28" i="61"/>
  <c r="DE28" i="61"/>
  <c r="DD28" i="61"/>
  <c r="DC28" i="61"/>
  <c r="DB28" i="61"/>
  <c r="DA28" i="61"/>
  <c r="CZ28" i="61"/>
  <c r="CY28" i="61"/>
  <c r="CX28" i="61"/>
  <c r="CW28" i="61"/>
  <c r="CV28" i="61"/>
  <c r="CU28" i="61"/>
  <c r="CT28" i="61"/>
  <c r="CS28" i="61"/>
  <c r="CR28" i="61"/>
  <c r="CQ28" i="61"/>
  <c r="CP28" i="61"/>
  <c r="CO28" i="61"/>
  <c r="CN28" i="61"/>
  <c r="CM28" i="61"/>
  <c r="CL28" i="61"/>
  <c r="CK28" i="61"/>
  <c r="CJ28" i="61"/>
  <c r="CI28" i="61"/>
  <c r="CH28" i="61"/>
  <c r="CG28" i="61"/>
  <c r="CF28" i="61"/>
  <c r="CE28" i="61"/>
  <c r="CD28" i="61"/>
  <c r="CC28" i="61"/>
  <c r="CB28" i="61"/>
  <c r="CA28" i="61"/>
  <c r="BZ28" i="61"/>
  <c r="BY28" i="61"/>
  <c r="BX28" i="61"/>
  <c r="BW28" i="61"/>
  <c r="BV28" i="61"/>
  <c r="BU28" i="61"/>
  <c r="BT28" i="61"/>
  <c r="BS28" i="61"/>
  <c r="BR28" i="61"/>
  <c r="BQ28" i="61"/>
  <c r="BP28" i="61"/>
  <c r="BO28" i="61"/>
  <c r="BN28" i="61"/>
  <c r="BM28" i="61"/>
  <c r="BL28" i="61"/>
  <c r="BK28" i="61"/>
  <c r="BJ28" i="61"/>
  <c r="BI28" i="61"/>
  <c r="BH28" i="61"/>
  <c r="BG28" i="61"/>
  <c r="BF28" i="61"/>
  <c r="BE28" i="61"/>
  <c r="BD28" i="61"/>
  <c r="BC28" i="61"/>
  <c r="BB28" i="61"/>
  <c r="BA28" i="61"/>
  <c r="AZ28" i="61"/>
  <c r="AY28" i="61"/>
  <c r="AX28" i="61"/>
  <c r="AW28" i="61"/>
  <c r="AV28" i="61"/>
  <c r="AU28" i="61"/>
  <c r="AT28" i="61"/>
  <c r="AS28" i="61"/>
  <c r="AR28" i="61"/>
  <c r="AQ28" i="61"/>
  <c r="AP28" i="61"/>
  <c r="AO28" i="61"/>
  <c r="AN28" i="61"/>
  <c r="AM28" i="61"/>
  <c r="AL28" i="61"/>
  <c r="AK28" i="61"/>
  <c r="AJ28" i="61"/>
  <c r="AI28" i="61"/>
  <c r="AH28" i="61"/>
  <c r="AG28" i="61"/>
  <c r="AF28" i="61"/>
  <c r="AE28" i="61"/>
  <c r="AD28" i="61"/>
  <c r="AC28" i="61"/>
  <c r="AB28" i="61"/>
  <c r="AA28" i="61"/>
  <c r="Z28" i="61"/>
  <c r="Y28" i="61"/>
  <c r="X28" i="61"/>
  <c r="W28" i="61"/>
  <c r="V28" i="61"/>
  <c r="U28" i="61"/>
  <c r="T28" i="61"/>
  <c r="S28" i="61"/>
  <c r="R28" i="61"/>
  <c r="Q28" i="61"/>
  <c r="P28" i="61"/>
  <c r="O28" i="61"/>
  <c r="N28" i="61"/>
  <c r="M28" i="61"/>
  <c r="L28" i="61"/>
  <c r="K28" i="61"/>
  <c r="J28" i="61"/>
  <c r="I28" i="61"/>
  <c r="H28" i="61"/>
  <c r="G28" i="61"/>
  <c r="F28" i="61"/>
  <c r="E28" i="61"/>
  <c r="D28" i="61"/>
  <c r="FX18" i="61"/>
  <c r="FW18" i="61"/>
  <c r="FV18" i="61"/>
  <c r="FU18" i="61"/>
  <c r="FT18" i="61"/>
  <c r="FS18" i="61"/>
  <c r="FR18" i="61"/>
  <c r="FQ18" i="61"/>
  <c r="FP18" i="61"/>
  <c r="FO18" i="61"/>
  <c r="FN18" i="61"/>
  <c r="FM18" i="61"/>
  <c r="FL18" i="61"/>
  <c r="FK18" i="61"/>
  <c r="FJ18" i="61"/>
  <c r="FI18" i="61"/>
  <c r="FH18" i="61"/>
  <c r="FG18" i="61"/>
  <c r="FF18" i="61"/>
  <c r="FE18" i="61"/>
  <c r="FD18" i="61"/>
  <c r="FC18" i="61"/>
  <c r="FB18" i="61"/>
  <c r="FA18" i="61"/>
  <c r="EZ18" i="61"/>
  <c r="EY18" i="61"/>
  <c r="EX18" i="61"/>
  <c r="EW18" i="61"/>
  <c r="EV18" i="61"/>
  <c r="EU18" i="61"/>
  <c r="ET18" i="61"/>
  <c r="ES18" i="61"/>
  <c r="ER18" i="61"/>
  <c r="EQ18" i="61"/>
  <c r="EP18" i="61"/>
  <c r="EO18" i="61"/>
  <c r="EN18" i="61"/>
  <c r="EM18" i="61"/>
  <c r="EL18" i="61"/>
  <c r="EK18" i="61"/>
  <c r="EJ18" i="61"/>
  <c r="EI18" i="61"/>
  <c r="EH18" i="61"/>
  <c r="EG18" i="61"/>
  <c r="EF18" i="61"/>
  <c r="EE18" i="61"/>
  <c r="ED18" i="61"/>
  <c r="EC18" i="61"/>
  <c r="EB18" i="61"/>
  <c r="EA18" i="61"/>
  <c r="DZ18" i="61"/>
  <c r="DY18" i="61"/>
  <c r="DX18" i="61"/>
  <c r="DW18" i="61"/>
  <c r="DV18" i="61"/>
  <c r="DU18" i="61"/>
  <c r="DT18" i="61"/>
  <c r="DS18" i="61"/>
  <c r="DR18" i="61"/>
  <c r="DQ18" i="61"/>
  <c r="DP18" i="61"/>
  <c r="DO18" i="61"/>
  <c r="DN18" i="61"/>
  <c r="DJ18" i="61"/>
  <c r="DI18" i="61"/>
  <c r="DH18" i="61"/>
  <c r="DG18" i="61"/>
  <c r="DF18" i="61"/>
  <c r="DE18" i="61"/>
  <c r="DD18" i="61"/>
  <c r="DC18" i="61"/>
  <c r="DB18" i="61"/>
  <c r="DA18" i="61"/>
  <c r="CZ18" i="61"/>
  <c r="CY18" i="61"/>
  <c r="CX18" i="61"/>
  <c r="CW18" i="61"/>
  <c r="CV18" i="61"/>
  <c r="CU18" i="61"/>
  <c r="CT18" i="61"/>
  <c r="CS18" i="61"/>
  <c r="CR18" i="61"/>
  <c r="CQ18" i="61"/>
  <c r="CP18" i="61"/>
  <c r="CO18" i="61"/>
  <c r="CN18" i="61"/>
  <c r="CM18" i="61"/>
  <c r="CL18" i="61"/>
  <c r="CK18" i="61"/>
  <c r="CJ18" i="61"/>
  <c r="CI18" i="61"/>
  <c r="CH18" i="61"/>
  <c r="CG18" i="61"/>
  <c r="CF18" i="61"/>
  <c r="CE18" i="61"/>
  <c r="CD18" i="61"/>
  <c r="CC18" i="61"/>
  <c r="CB18" i="61"/>
  <c r="CA18" i="61"/>
  <c r="BZ18" i="61"/>
  <c r="BY18" i="61"/>
  <c r="BX18" i="61"/>
  <c r="BW18" i="61"/>
  <c r="BV18" i="61"/>
  <c r="BU18" i="61"/>
  <c r="BT18" i="61"/>
  <c r="BS18" i="61"/>
  <c r="BR18" i="61"/>
  <c r="BQ18" i="61"/>
  <c r="BP18" i="61"/>
  <c r="BO18" i="61"/>
  <c r="BN18" i="61"/>
  <c r="BM18" i="61"/>
  <c r="BL18" i="61"/>
  <c r="BK18" i="61"/>
  <c r="BJ18" i="61"/>
  <c r="BI18" i="61"/>
  <c r="BH18" i="61"/>
  <c r="BG18" i="61"/>
  <c r="BF18" i="61"/>
  <c r="BE18" i="61"/>
  <c r="BD18" i="61"/>
  <c r="BC18" i="61"/>
  <c r="BB18" i="61"/>
  <c r="BA18" i="61"/>
  <c r="AZ18" i="61"/>
  <c r="AY18" i="61"/>
  <c r="AX18" i="61"/>
  <c r="AW18" i="61"/>
  <c r="AV18" i="61"/>
  <c r="AU18" i="61"/>
  <c r="AT18" i="61"/>
  <c r="AS18" i="61"/>
  <c r="AR18" i="61"/>
  <c r="AQ18" i="61"/>
  <c r="AP18" i="61"/>
  <c r="AO18" i="61"/>
  <c r="AN18" i="61"/>
  <c r="AM18" i="61"/>
  <c r="AL18" i="61"/>
  <c r="AK18" i="61"/>
  <c r="AJ18" i="61"/>
  <c r="AI18" i="61"/>
  <c r="AH18" i="61"/>
  <c r="AG18" i="61"/>
  <c r="AF18" i="61"/>
  <c r="AE18" i="61"/>
  <c r="AD18" i="61"/>
  <c r="AC18" i="61"/>
  <c r="AB18" i="61"/>
  <c r="AA18" i="61"/>
  <c r="Z18" i="61"/>
  <c r="Y18" i="61"/>
  <c r="X18" i="61"/>
  <c r="W18" i="61"/>
  <c r="V18" i="61"/>
  <c r="U18" i="61"/>
  <c r="T18" i="61"/>
  <c r="S18" i="61"/>
  <c r="R18" i="61"/>
  <c r="Q18" i="61"/>
  <c r="P18" i="61"/>
  <c r="O18" i="61"/>
  <c r="N18" i="61"/>
  <c r="M18" i="61"/>
  <c r="L18" i="61"/>
  <c r="K18" i="61"/>
  <c r="J18" i="61"/>
  <c r="I18" i="61"/>
  <c r="H18" i="61"/>
  <c r="G18" i="61"/>
  <c r="F18" i="61"/>
  <c r="E18" i="61"/>
  <c r="D18" i="61"/>
  <c r="N399" i="62" l="1"/>
  <c r="AD399" i="62"/>
  <c r="AT399" i="62"/>
  <c r="BM378" i="62"/>
  <c r="CC378" i="62"/>
  <c r="CS378" i="62"/>
  <c r="DI378" i="62"/>
  <c r="D399" i="62"/>
  <c r="T399" i="62"/>
  <c r="AJ399" i="62"/>
  <c r="E399" i="62"/>
  <c r="U399" i="62"/>
  <c r="AK399" i="62"/>
  <c r="CU399" i="61"/>
  <c r="DP378" i="61"/>
  <c r="EF378" i="61"/>
  <c r="EV378" i="61"/>
  <c r="W399" i="61"/>
  <c r="BC399" i="61"/>
  <c r="BS399" i="61"/>
  <c r="CI399" i="61"/>
  <c r="CY399" i="61"/>
  <c r="DR378" i="61"/>
  <c r="EH378" i="61"/>
  <c r="EX378" i="61"/>
  <c r="FN378" i="61"/>
  <c r="S399" i="61"/>
  <c r="AI399" i="61"/>
  <c r="AY399" i="61"/>
  <c r="BO399" i="61"/>
  <c r="CE399" i="61"/>
  <c r="G399" i="61"/>
  <c r="FL378" i="61"/>
  <c r="AM399" i="61"/>
  <c r="CT378" i="62"/>
  <c r="P399" i="62"/>
  <c r="AF399" i="62"/>
  <c r="AV399" i="62"/>
  <c r="BO378" i="62"/>
  <c r="CE378" i="62"/>
  <c r="CU378" i="62"/>
  <c r="DK378" i="62"/>
  <c r="R399" i="62"/>
  <c r="AH399" i="62"/>
  <c r="AX399" i="62"/>
  <c r="BQ378" i="62"/>
  <c r="CG378" i="62"/>
  <c r="CW378" i="62"/>
  <c r="DM378" i="62"/>
  <c r="BN378" i="62"/>
  <c r="S399" i="62"/>
  <c r="AI399" i="62"/>
  <c r="AY399" i="62"/>
  <c r="BR378" i="62"/>
  <c r="CH378" i="62"/>
  <c r="CX378" i="62"/>
  <c r="CD378" i="62"/>
  <c r="BP378" i="62"/>
  <c r="BC378" i="62"/>
  <c r="BS378" i="62"/>
  <c r="CI378" i="62"/>
  <c r="CY378" i="62"/>
  <c r="BD378" i="62"/>
  <c r="BT378" i="62"/>
  <c r="CJ378" i="62"/>
  <c r="CZ378" i="62"/>
  <c r="AW399" i="62"/>
  <c r="BE378" i="62"/>
  <c r="BU378" i="62"/>
  <c r="CK378" i="62"/>
  <c r="DA378" i="62"/>
  <c r="AG399" i="62"/>
  <c r="G399" i="62"/>
  <c r="W399" i="62"/>
  <c r="AM399" i="62"/>
  <c r="BF378" i="62"/>
  <c r="BV378" i="62"/>
  <c r="CL378" i="62"/>
  <c r="DB378" i="62"/>
  <c r="F399" i="62"/>
  <c r="V399" i="62"/>
  <c r="AL399" i="62"/>
  <c r="AE399" i="62"/>
  <c r="DL378" i="62"/>
  <c r="H399" i="62"/>
  <c r="X399" i="62"/>
  <c r="AN399" i="62"/>
  <c r="BG378" i="62"/>
  <c r="BW378" i="62"/>
  <c r="CM378" i="62"/>
  <c r="DC378" i="62"/>
  <c r="Q399" i="62"/>
  <c r="I399" i="62"/>
  <c r="Y399" i="62"/>
  <c r="AO399" i="62"/>
  <c r="BH378" i="62"/>
  <c r="BX378" i="62"/>
  <c r="CN378" i="62"/>
  <c r="DD378" i="62"/>
  <c r="O399" i="62"/>
  <c r="CV378" i="62"/>
  <c r="J399" i="62"/>
  <c r="Z399" i="62"/>
  <c r="AP399" i="62"/>
  <c r="BI378" i="62"/>
  <c r="BY378" i="62"/>
  <c r="CO378" i="62"/>
  <c r="DE378" i="62"/>
  <c r="AU399" i="62"/>
  <c r="CF378" i="62"/>
  <c r="K399" i="62"/>
  <c r="AA399" i="62"/>
  <c r="AQ399" i="62"/>
  <c r="BJ378" i="62"/>
  <c r="BZ378" i="62"/>
  <c r="CP378" i="62"/>
  <c r="DF378" i="62"/>
  <c r="DJ378" i="62"/>
  <c r="L399" i="62"/>
  <c r="AB399" i="62"/>
  <c r="AR399" i="62"/>
  <c r="BK378" i="62"/>
  <c r="CA378" i="62"/>
  <c r="CQ378" i="62"/>
  <c r="DG378" i="62"/>
  <c r="M399" i="62"/>
  <c r="AC399" i="62"/>
  <c r="AS399" i="62"/>
  <c r="BL378" i="62"/>
  <c r="CB378" i="62"/>
  <c r="CR378" i="62"/>
  <c r="DH378" i="62"/>
  <c r="I399" i="61"/>
  <c r="Y399" i="61"/>
  <c r="AO399" i="61"/>
  <c r="BE399" i="61"/>
  <c r="BU399" i="61"/>
  <c r="CK399" i="61"/>
  <c r="DA399" i="61"/>
  <c r="DT378" i="61"/>
  <c r="EJ378" i="61"/>
  <c r="EZ378" i="61"/>
  <c r="FP378" i="61"/>
  <c r="CZ399" i="61"/>
  <c r="J399" i="61"/>
  <c r="BF399" i="61"/>
  <c r="DB399" i="61"/>
  <c r="FA378" i="61"/>
  <c r="FQ378" i="61"/>
  <c r="DS378" i="61"/>
  <c r="AP399" i="61"/>
  <c r="CL399" i="61"/>
  <c r="DU378" i="61"/>
  <c r="AA399" i="61"/>
  <c r="BG399" i="61"/>
  <c r="CM399" i="61"/>
  <c r="FB378" i="61"/>
  <c r="CJ399" i="61"/>
  <c r="Z399" i="61"/>
  <c r="BV399" i="61"/>
  <c r="EK378" i="61"/>
  <c r="K399" i="61"/>
  <c r="AQ399" i="61"/>
  <c r="BW399" i="61"/>
  <c r="DC399" i="61"/>
  <c r="DV378" i="61"/>
  <c r="EL378" i="61"/>
  <c r="FR378" i="61"/>
  <c r="L399" i="61"/>
  <c r="AB399" i="61"/>
  <c r="AR399" i="61"/>
  <c r="BH399" i="61"/>
  <c r="BX399" i="61"/>
  <c r="CN399" i="61"/>
  <c r="DD399" i="61"/>
  <c r="DW378" i="61"/>
  <c r="EM378" i="61"/>
  <c r="FC378" i="61"/>
  <c r="FS378" i="61"/>
  <c r="X399" i="61"/>
  <c r="BI399" i="61"/>
  <c r="CO399" i="61"/>
  <c r="DE399" i="61"/>
  <c r="DX378" i="61"/>
  <c r="EN378" i="61"/>
  <c r="FD378" i="61"/>
  <c r="FT378" i="61"/>
  <c r="FO378" i="61"/>
  <c r="N399" i="61"/>
  <c r="AD399" i="61"/>
  <c r="AT399" i="61"/>
  <c r="BJ399" i="61"/>
  <c r="BZ399" i="61"/>
  <c r="CP399" i="61"/>
  <c r="DF399" i="61"/>
  <c r="DY378" i="61"/>
  <c r="EO378" i="61"/>
  <c r="FE378" i="61"/>
  <c r="FU378" i="61"/>
  <c r="BY399" i="61"/>
  <c r="AU399" i="61"/>
  <c r="FV378" i="61"/>
  <c r="P399" i="61"/>
  <c r="AF399" i="61"/>
  <c r="AV399" i="61"/>
  <c r="BL399" i="61"/>
  <c r="CB399" i="61"/>
  <c r="CR399" i="61"/>
  <c r="DH399" i="61"/>
  <c r="EA378" i="61"/>
  <c r="EQ378" i="61"/>
  <c r="FG378" i="61"/>
  <c r="FW378" i="61"/>
  <c r="EY378" i="61"/>
  <c r="CQ399" i="61"/>
  <c r="ER378" i="61"/>
  <c r="FH378" i="61"/>
  <c r="FX378" i="61"/>
  <c r="BT399" i="61"/>
  <c r="AC399" i="61"/>
  <c r="CA399" i="61"/>
  <c r="FF378" i="61"/>
  <c r="AG399" i="61"/>
  <c r="AW399" i="61"/>
  <c r="CC399" i="61"/>
  <c r="DI399" i="61"/>
  <c r="R399" i="61"/>
  <c r="AX399" i="61"/>
  <c r="BN399" i="61"/>
  <c r="CD399" i="61"/>
  <c r="CT399" i="61"/>
  <c r="DJ399" i="61"/>
  <c r="EC378" i="61"/>
  <c r="ES378" i="61"/>
  <c r="FI378" i="61"/>
  <c r="D399" i="61"/>
  <c r="T399" i="61"/>
  <c r="AJ399" i="61"/>
  <c r="AZ399" i="61"/>
  <c r="BP399" i="61"/>
  <c r="CF399" i="61"/>
  <c r="CV399" i="61"/>
  <c r="DQ378" i="61"/>
  <c r="EG378" i="61"/>
  <c r="EW378" i="61"/>
  <c r="FM378" i="61"/>
  <c r="EI378" i="61"/>
  <c r="Q399" i="61"/>
  <c r="BM399" i="61"/>
  <c r="CS399" i="61"/>
  <c r="EB378" i="61"/>
  <c r="AH399" i="61"/>
  <c r="DN378" i="61"/>
  <c r="ED378" i="61"/>
  <c r="ET378" i="61"/>
  <c r="FJ378" i="61"/>
  <c r="AN399" i="61"/>
  <c r="AS399" i="61"/>
  <c r="AE399" i="61"/>
  <c r="EP378" i="61"/>
  <c r="FK378" i="61"/>
  <c r="BD399" i="61"/>
  <c r="M399" i="61"/>
  <c r="O399" i="61"/>
  <c r="BK399" i="61"/>
  <c r="DZ378" i="61"/>
  <c r="DO378" i="61"/>
  <c r="EU378" i="61"/>
  <c r="U399" i="61"/>
  <c r="BA399" i="61"/>
  <c r="CG399" i="61"/>
  <c r="H399" i="61"/>
  <c r="DG399" i="61"/>
  <c r="EE378" i="61"/>
  <c r="E399" i="61"/>
  <c r="AK399" i="61"/>
  <c r="BQ399" i="61"/>
  <c r="CW399" i="61"/>
  <c r="F399" i="61"/>
  <c r="V399" i="61"/>
  <c r="AL399" i="61"/>
  <c r="BB399" i="61"/>
  <c r="BR399" i="61"/>
  <c r="CH399" i="61"/>
  <c r="CX399" i="61"/>
  <c r="H181" i="58"/>
  <c r="BL182" i="36"/>
  <c r="BN182" i="36"/>
  <c r="BO182" i="36"/>
  <c r="BP182" i="36"/>
  <c r="BH182" i="36"/>
  <c r="F179" i="42"/>
  <c r="D207" i="35"/>
  <c r="T192" i="25"/>
  <c r="G206" i="24"/>
  <c r="F206" i="3"/>
  <c r="H206" i="3"/>
  <c r="BR182" i="36" l="1"/>
  <c r="K183" i="56"/>
  <c r="G179" i="55"/>
  <c r="H180" i="58"/>
  <c r="BL181" i="36"/>
  <c r="BN181" i="36"/>
  <c r="BO181" i="36"/>
  <c r="BP181" i="36"/>
  <c r="BH181" i="36"/>
  <c r="F178" i="42"/>
  <c r="D206" i="35"/>
  <c r="T191" i="25"/>
  <c r="G205" i="24"/>
  <c r="F205" i="3"/>
  <c r="H205" i="3"/>
  <c r="BR181" i="36" l="1"/>
  <c r="K182" i="56"/>
  <c r="G178" i="55"/>
  <c r="H179" i="58"/>
  <c r="BL180" i="36"/>
  <c r="BN180" i="36"/>
  <c r="BO180" i="36"/>
  <c r="BP180" i="36"/>
  <c r="BH180" i="36"/>
  <c r="F177" i="42"/>
  <c r="D205" i="35"/>
  <c r="T190" i="25"/>
  <c r="G204" i="24"/>
  <c r="F204" i="3"/>
  <c r="H204" i="3"/>
  <c r="BR180" i="36" l="1"/>
  <c r="K181" i="56" l="1"/>
  <c r="G177" i="55"/>
  <c r="H178" i="58"/>
  <c r="BL179" i="36"/>
  <c r="BN179" i="36"/>
  <c r="BO179" i="36"/>
  <c r="BP179" i="36"/>
  <c r="BH179" i="36"/>
  <c r="F176" i="42"/>
  <c r="D204" i="35"/>
  <c r="T189" i="25"/>
  <c r="G203" i="24"/>
  <c r="H203" i="3"/>
  <c r="F203" i="3"/>
  <c r="BQ178" i="36"/>
  <c r="BQ177" i="36"/>
  <c r="AO25" i="59"/>
  <c r="AU25" i="59"/>
  <c r="BR179" i="36" l="1"/>
  <c r="K180" i="56"/>
  <c r="G176" i="55"/>
  <c r="H177" i="58"/>
  <c r="BL178" i="36"/>
  <c r="BN178" i="36"/>
  <c r="BO178" i="36"/>
  <c r="BP178" i="36"/>
  <c r="BH178" i="36"/>
  <c r="F175" i="42"/>
  <c r="D203" i="35"/>
  <c r="T188" i="25"/>
  <c r="G202" i="24"/>
  <c r="F202" i="3"/>
  <c r="H202" i="3"/>
  <c r="BR178" i="36" l="1"/>
  <c r="K179" i="56" l="1"/>
  <c r="G175" i="55"/>
  <c r="H176" i="58"/>
  <c r="BL177" i="36"/>
  <c r="BN177" i="36"/>
  <c r="BO177" i="36"/>
  <c r="BP177" i="36"/>
  <c r="BH177" i="36"/>
  <c r="F174" i="42"/>
  <c r="D202" i="35"/>
  <c r="T187" i="25"/>
  <c r="G201" i="24"/>
  <c r="F201" i="3"/>
  <c r="H201" i="3"/>
  <c r="BR177" i="36" l="1"/>
  <c r="K178" i="56" l="1"/>
  <c r="G174" i="55"/>
  <c r="H175" i="58"/>
  <c r="BH176" i="36"/>
  <c r="BL176" i="36"/>
  <c r="BN176" i="36"/>
  <c r="BO176" i="36"/>
  <c r="BP176" i="36"/>
  <c r="BQ176" i="36"/>
  <c r="F173" i="42"/>
  <c r="D201" i="35"/>
  <c r="T186" i="25"/>
  <c r="G200" i="24"/>
  <c r="F200" i="3"/>
  <c r="H200" i="3"/>
  <c r="AN25" i="59"/>
  <c r="BR176" i="36" l="1"/>
  <c r="K177" i="56"/>
  <c r="G173" i="55"/>
  <c r="H174" i="58"/>
  <c r="BL175" i="36"/>
  <c r="BN175" i="36"/>
  <c r="BO175" i="36"/>
  <c r="BP175" i="36"/>
  <c r="BQ175" i="36"/>
  <c r="BH175" i="36"/>
  <c r="F172" i="42"/>
  <c r="D200" i="35"/>
  <c r="T185" i="25"/>
  <c r="G199" i="24"/>
  <c r="F199" i="3"/>
  <c r="H199" i="3"/>
  <c r="K175" i="56"/>
  <c r="K176" i="56"/>
  <c r="G171" i="55"/>
  <c r="G172" i="55"/>
  <c r="H172" i="58"/>
  <c r="H173" i="58"/>
  <c r="BL173" i="36"/>
  <c r="BN173" i="36"/>
  <c r="BO173" i="36"/>
  <c r="BP173" i="36"/>
  <c r="BQ173" i="36"/>
  <c r="BL174" i="36"/>
  <c r="BN174" i="36"/>
  <c r="BO174" i="36"/>
  <c r="BP174" i="36"/>
  <c r="BQ174" i="36"/>
  <c r="BH173" i="36"/>
  <c r="BH174" i="36"/>
  <c r="F170" i="42"/>
  <c r="F171" i="42"/>
  <c r="D198" i="35"/>
  <c r="D199" i="35"/>
  <c r="T183" i="25"/>
  <c r="T184" i="25"/>
  <c r="G197" i="24"/>
  <c r="G198" i="24"/>
  <c r="F197" i="3"/>
  <c r="H197" i="3"/>
  <c r="F198" i="3"/>
  <c r="H198" i="3"/>
  <c r="BR175" i="36" l="1"/>
  <c r="BR173" i="36"/>
  <c r="BR174" i="36"/>
  <c r="K174" i="56" l="1"/>
  <c r="G170" i="55"/>
  <c r="H171" i="58"/>
  <c r="BL172" i="36"/>
  <c r="BN172" i="36"/>
  <c r="BO172" i="36"/>
  <c r="BP172" i="36"/>
  <c r="BQ172" i="36"/>
  <c r="BH172" i="36"/>
  <c r="F169" i="42"/>
  <c r="D197" i="35"/>
  <c r="T182" i="25"/>
  <c r="G196" i="24"/>
  <c r="F196" i="3"/>
  <c r="H196" i="3"/>
  <c r="BR172" i="36" l="1"/>
  <c r="K173" i="56"/>
  <c r="G169" i="55"/>
  <c r="H170" i="58"/>
  <c r="BL171" i="36"/>
  <c r="BN171" i="36"/>
  <c r="BO171" i="36"/>
  <c r="BP171" i="36"/>
  <c r="BQ171" i="36"/>
  <c r="BH171" i="36"/>
  <c r="F168" i="42"/>
  <c r="D196" i="35"/>
  <c r="T181" i="25"/>
  <c r="G195" i="24"/>
  <c r="F195" i="3"/>
  <c r="H195" i="3"/>
  <c r="K172" i="56"/>
  <c r="G168" i="55"/>
  <c r="H169" i="58"/>
  <c r="BL170" i="36"/>
  <c r="BN170" i="36"/>
  <c r="BO170" i="36"/>
  <c r="BP170" i="36"/>
  <c r="BQ170" i="36"/>
  <c r="BH170" i="36"/>
  <c r="F167" i="42"/>
  <c r="D195" i="35"/>
  <c r="T180" i="25"/>
  <c r="G194" i="24"/>
  <c r="F194" i="3"/>
  <c r="H194" i="3"/>
  <c r="BR171" i="36" l="1"/>
  <c r="BR170" i="36"/>
  <c r="K171" i="56" l="1"/>
  <c r="G167" i="55"/>
  <c r="H168" i="58"/>
  <c r="BL169" i="36"/>
  <c r="BN169" i="36"/>
  <c r="BO169" i="36"/>
  <c r="BP169" i="36"/>
  <c r="BQ169" i="36"/>
  <c r="BH169" i="36"/>
  <c r="F166" i="42"/>
  <c r="D194" i="35"/>
  <c r="T179" i="25"/>
  <c r="G193" i="24"/>
  <c r="F193" i="3"/>
  <c r="H193" i="3"/>
  <c r="BR169" i="36" l="1"/>
  <c r="K169" i="56"/>
  <c r="K170" i="56"/>
  <c r="G165" i="55"/>
  <c r="G166" i="55"/>
  <c r="H166" i="58"/>
  <c r="H167" i="58"/>
  <c r="BL167" i="36"/>
  <c r="BN167" i="36"/>
  <c r="BO167" i="36"/>
  <c r="BP167" i="36"/>
  <c r="BQ167" i="36"/>
  <c r="BL168" i="36"/>
  <c r="BN168" i="36"/>
  <c r="BO168" i="36"/>
  <c r="BP168" i="36"/>
  <c r="BQ168" i="36"/>
  <c r="BH167" i="36"/>
  <c r="BH168" i="36"/>
  <c r="F164" i="42"/>
  <c r="F165" i="42"/>
  <c r="D192" i="35"/>
  <c r="D193" i="35"/>
  <c r="T177" i="25"/>
  <c r="T178" i="25"/>
  <c r="G191" i="24"/>
  <c r="G192" i="24"/>
  <c r="F191" i="3"/>
  <c r="H191" i="3"/>
  <c r="F192" i="3"/>
  <c r="H192" i="3"/>
  <c r="BR168" i="36" l="1"/>
  <c r="BR167" i="36"/>
  <c r="K166" i="56" l="1"/>
  <c r="K167" i="56"/>
  <c r="K168" i="56"/>
  <c r="G162" i="55"/>
  <c r="G163" i="55"/>
  <c r="G164" i="55"/>
  <c r="H163" i="58"/>
  <c r="H164" i="58"/>
  <c r="H165" i="58"/>
  <c r="BL164" i="36"/>
  <c r="BN164" i="36"/>
  <c r="BO164" i="36"/>
  <c r="BP164" i="36"/>
  <c r="BQ164" i="36"/>
  <c r="BL165" i="36"/>
  <c r="BN165" i="36"/>
  <c r="BO165" i="36"/>
  <c r="BP165" i="36"/>
  <c r="BQ165" i="36"/>
  <c r="BL166" i="36"/>
  <c r="BN166" i="36"/>
  <c r="BO166" i="36"/>
  <c r="BP166" i="36"/>
  <c r="BQ166" i="36"/>
  <c r="BH164" i="36"/>
  <c r="BH165" i="36"/>
  <c r="BH166" i="36"/>
  <c r="F161" i="42"/>
  <c r="F162" i="42"/>
  <c r="F163" i="42"/>
  <c r="H29" i="35"/>
  <c r="G29" i="35"/>
  <c r="F29" i="35"/>
  <c r="E29" i="35"/>
  <c r="D189" i="35"/>
  <c r="D190" i="35"/>
  <c r="D191" i="35"/>
  <c r="F31" i="24"/>
  <c r="E31" i="24"/>
  <c r="D31" i="24"/>
  <c r="T174" i="25"/>
  <c r="T175" i="25"/>
  <c r="T176" i="25"/>
  <c r="G31" i="3"/>
  <c r="H32" i="3" s="1"/>
  <c r="E31" i="3"/>
  <c r="F32" i="3" s="1"/>
  <c r="G188" i="24"/>
  <c r="G189" i="24"/>
  <c r="G190" i="24"/>
  <c r="F188" i="3"/>
  <c r="H188" i="3"/>
  <c r="F189" i="3"/>
  <c r="H189" i="3"/>
  <c r="F190" i="3"/>
  <c r="H190" i="3"/>
  <c r="BR165" i="36" l="1"/>
  <c r="BR166" i="36"/>
  <c r="BR164" i="36"/>
  <c r="D29" i="35"/>
  <c r="G31" i="24"/>
  <c r="H162" i="58"/>
  <c r="H161" i="58"/>
  <c r="H160" i="58"/>
  <c r="H159" i="58"/>
  <c r="H158" i="58"/>
  <c r="H157" i="58"/>
  <c r="H156" i="58"/>
  <c r="H155" i="58"/>
  <c r="H154" i="58"/>
  <c r="H153" i="58"/>
  <c r="H152" i="58"/>
  <c r="H151" i="58"/>
  <c r="H150" i="58"/>
  <c r="H149" i="58"/>
  <c r="H148" i="58"/>
  <c r="H147" i="58"/>
  <c r="H146" i="58"/>
  <c r="H145" i="58"/>
  <c r="H144" i="58"/>
  <c r="H143" i="58"/>
  <c r="H142" i="58"/>
  <c r="H141" i="58"/>
  <c r="H140" i="58"/>
  <c r="H139" i="58"/>
  <c r="H138" i="58"/>
  <c r="H137" i="58"/>
  <c r="H136" i="58"/>
  <c r="H135" i="58"/>
  <c r="H134" i="58"/>
  <c r="H133" i="58"/>
  <c r="H132" i="58"/>
  <c r="H131" i="58"/>
  <c r="H130" i="58"/>
  <c r="H129" i="58"/>
  <c r="H128" i="58"/>
  <c r="H127" i="58"/>
  <c r="H126" i="58"/>
  <c r="H125" i="58"/>
  <c r="H124" i="58"/>
  <c r="H123" i="58"/>
  <c r="H122" i="58"/>
  <c r="H121" i="58"/>
  <c r="H120" i="58"/>
  <c r="H119" i="58"/>
  <c r="H118" i="58"/>
  <c r="H117" i="58"/>
  <c r="H116" i="58"/>
  <c r="H115" i="58"/>
  <c r="H114" i="58"/>
  <c r="H113" i="58"/>
  <c r="H112" i="58"/>
  <c r="H111" i="58"/>
  <c r="H110" i="58"/>
  <c r="H109" i="58"/>
  <c r="H108" i="58"/>
  <c r="H107" i="58"/>
  <c r="H106" i="58"/>
  <c r="H105" i="58"/>
  <c r="H104" i="58"/>
  <c r="H103" i="58"/>
  <c r="H102" i="58"/>
  <c r="H101" i="58"/>
  <c r="H100" i="58"/>
  <c r="H99" i="58"/>
  <c r="H98" i="58"/>
  <c r="H97" i="58"/>
  <c r="H96" i="58"/>
  <c r="H95" i="58"/>
  <c r="H94" i="58"/>
  <c r="H93" i="58"/>
  <c r="H92" i="58"/>
  <c r="H91" i="58"/>
  <c r="H90" i="58"/>
  <c r="H89" i="58"/>
  <c r="H88" i="58"/>
  <c r="H87" i="58"/>
  <c r="H86" i="58"/>
  <c r="H85" i="58"/>
  <c r="H84" i="58"/>
  <c r="H83" i="58"/>
  <c r="H82" i="58"/>
  <c r="H81" i="58"/>
  <c r="H80" i="58"/>
  <c r="H79" i="58"/>
  <c r="H78" i="58"/>
  <c r="H77" i="58"/>
  <c r="H76" i="58"/>
  <c r="H75" i="58"/>
  <c r="H74" i="58"/>
  <c r="H73" i="58"/>
  <c r="H72" i="58"/>
  <c r="H71" i="58"/>
  <c r="H70" i="58"/>
  <c r="H69" i="58"/>
  <c r="H68" i="58"/>
  <c r="H67" i="58"/>
  <c r="H66" i="58"/>
  <c r="H65" i="58"/>
  <c r="H64" i="58"/>
  <c r="H63" i="58"/>
  <c r="H62" i="58"/>
  <c r="H61" i="58"/>
  <c r="H60" i="58"/>
  <c r="H59" i="58"/>
  <c r="H58" i="58"/>
  <c r="H57" i="58"/>
  <c r="H56" i="58"/>
  <c r="H55" i="58"/>
  <c r="H54" i="58"/>
  <c r="H53" i="58"/>
  <c r="H52" i="58"/>
  <c r="H51" i="58"/>
  <c r="H50" i="58"/>
  <c r="H49" i="58"/>
  <c r="H48" i="58"/>
  <c r="H47" i="58"/>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K163" i="56" l="1"/>
  <c r="K164" i="56"/>
  <c r="K165" i="56"/>
  <c r="G159" i="55"/>
  <c r="G160" i="55"/>
  <c r="G161" i="55"/>
  <c r="BL161" i="36"/>
  <c r="BN161" i="36"/>
  <c r="BO161" i="36"/>
  <c r="BP161" i="36"/>
  <c r="BQ161" i="36"/>
  <c r="BL162" i="36"/>
  <c r="BN162" i="36"/>
  <c r="BO162" i="36"/>
  <c r="BP162" i="36"/>
  <c r="BQ162" i="36"/>
  <c r="BL163" i="36"/>
  <c r="BN163" i="36"/>
  <c r="BO163" i="36"/>
  <c r="BP163" i="36"/>
  <c r="BQ163" i="36"/>
  <c r="BH161" i="36"/>
  <c r="BH162" i="36"/>
  <c r="BH163" i="36"/>
  <c r="F158" i="42"/>
  <c r="F159" i="42"/>
  <c r="F160" i="42"/>
  <c r="D186" i="35"/>
  <c r="D187" i="35"/>
  <c r="D188" i="35"/>
  <c r="T171" i="25"/>
  <c r="T172" i="25"/>
  <c r="T173" i="25"/>
  <c r="G185" i="24"/>
  <c r="G186" i="24"/>
  <c r="G187" i="24"/>
  <c r="F185" i="3"/>
  <c r="H185" i="3"/>
  <c r="F186" i="3"/>
  <c r="H186" i="3"/>
  <c r="F187" i="3"/>
  <c r="H187" i="3"/>
  <c r="BR162" i="36" l="1"/>
  <c r="BR161" i="36"/>
  <c r="BR163" i="36"/>
  <c r="D185" i="35" l="1"/>
  <c r="D184" i="35"/>
  <c r="K161" i="56"/>
  <c r="K162" i="56"/>
  <c r="G157" i="55"/>
  <c r="G158" i="55"/>
  <c r="BL159" i="36"/>
  <c r="BN159" i="36"/>
  <c r="BO159" i="36"/>
  <c r="BP159" i="36"/>
  <c r="BQ159" i="36"/>
  <c r="BL160" i="36"/>
  <c r="BN160" i="36"/>
  <c r="BO160" i="36"/>
  <c r="BP160" i="36"/>
  <c r="BQ160" i="36"/>
  <c r="BH159" i="36"/>
  <c r="BH160" i="36"/>
  <c r="F156" i="42"/>
  <c r="F157" i="42"/>
  <c r="T169" i="25"/>
  <c r="T170" i="25"/>
  <c r="G183" i="24"/>
  <c r="G184" i="24"/>
  <c r="F183" i="3"/>
  <c r="H183" i="3"/>
  <c r="F184" i="3"/>
  <c r="H184" i="3"/>
  <c r="BR159" i="36" l="1"/>
  <c r="BR160" i="36"/>
  <c r="K160" i="56"/>
  <c r="G156" i="55"/>
  <c r="F155" i="42"/>
  <c r="BL158" i="36" l="1"/>
  <c r="BN158" i="36"/>
  <c r="BO158" i="36"/>
  <c r="BP158" i="36"/>
  <c r="BQ158" i="36"/>
  <c r="BH158" i="36"/>
  <c r="D183" i="35"/>
  <c r="T168" i="25"/>
  <c r="BR158" i="36" l="1"/>
  <c r="G182" i="24" l="1"/>
  <c r="F182" i="3"/>
  <c r="H182" i="3"/>
  <c r="BQ157" i="36" l="1"/>
  <c r="BQ156" i="36"/>
  <c r="BQ155" i="36"/>
  <c r="K157" i="56" l="1"/>
  <c r="K158" i="56"/>
  <c r="K159" i="56"/>
  <c r="G153" i="55"/>
  <c r="G154" i="55"/>
  <c r="G155" i="55"/>
  <c r="BL155" i="36"/>
  <c r="BN155" i="36"/>
  <c r="BO155" i="36"/>
  <c r="BP155" i="36"/>
  <c r="BL156" i="36"/>
  <c r="BN156" i="36"/>
  <c r="BO156" i="36"/>
  <c r="BP156" i="36"/>
  <c r="BL157" i="36"/>
  <c r="BN157" i="36"/>
  <c r="BO157" i="36"/>
  <c r="BP157" i="36"/>
  <c r="BH155" i="36"/>
  <c r="BH156" i="36"/>
  <c r="BH157" i="36"/>
  <c r="F152" i="42"/>
  <c r="F153" i="42"/>
  <c r="F154" i="42"/>
  <c r="D180" i="35"/>
  <c r="D181" i="35"/>
  <c r="D182" i="35"/>
  <c r="T165" i="25"/>
  <c r="T166" i="25"/>
  <c r="T167" i="25"/>
  <c r="G179" i="24"/>
  <c r="G180" i="24"/>
  <c r="G181" i="24"/>
  <c r="F179" i="3"/>
  <c r="H179" i="3"/>
  <c r="F180" i="3"/>
  <c r="H180" i="3"/>
  <c r="F181" i="3"/>
  <c r="H181" i="3"/>
  <c r="BR155" i="36" l="1"/>
  <c r="BR156" i="36"/>
  <c r="BR157" i="36"/>
  <c r="BQ154" i="36" l="1"/>
  <c r="BQ153" i="36"/>
  <c r="BW25" i="59"/>
  <c r="BI9" i="59"/>
  <c r="BI10" i="59"/>
  <c r="BI11" i="59"/>
  <c r="BI12" i="59"/>
  <c r="BI13" i="59"/>
  <c r="BI14" i="59"/>
  <c r="BI15" i="59"/>
  <c r="BI16" i="59"/>
  <c r="BI17" i="59"/>
  <c r="BI18" i="59"/>
  <c r="BI19" i="59"/>
  <c r="BI20" i="59"/>
  <c r="BI21" i="59"/>
  <c r="BI22" i="59"/>
  <c r="BI23" i="59"/>
  <c r="BI24" i="59"/>
  <c r="K154" i="56"/>
  <c r="K155" i="56"/>
  <c r="K156" i="56"/>
  <c r="G150" i="55"/>
  <c r="G151" i="55"/>
  <c r="G152" i="55"/>
  <c r="BL152" i="36"/>
  <c r="BN152" i="36"/>
  <c r="BO152" i="36"/>
  <c r="BP152" i="36"/>
  <c r="BQ152" i="36"/>
  <c r="BL153" i="36"/>
  <c r="BN153" i="36"/>
  <c r="BO153" i="36"/>
  <c r="BP153" i="36"/>
  <c r="BL154" i="36"/>
  <c r="BN154" i="36"/>
  <c r="BO154" i="36"/>
  <c r="BP154" i="36"/>
  <c r="BH152" i="36"/>
  <c r="BH153" i="36"/>
  <c r="BH154" i="36"/>
  <c r="F149" i="42"/>
  <c r="F150" i="42"/>
  <c r="F151" i="42"/>
  <c r="H28" i="35"/>
  <c r="G28" i="35"/>
  <c r="F28" i="35"/>
  <c r="E28" i="35"/>
  <c r="D177" i="35"/>
  <c r="D178" i="35"/>
  <c r="D179" i="35"/>
  <c r="T162" i="25"/>
  <c r="T163" i="25"/>
  <c r="T164" i="25"/>
  <c r="F30" i="24"/>
  <c r="E30" i="24"/>
  <c r="D30" i="24"/>
  <c r="G176" i="24"/>
  <c r="G177" i="24"/>
  <c r="G178" i="24"/>
  <c r="G30" i="3"/>
  <c r="H31" i="3" s="1"/>
  <c r="E30" i="3"/>
  <c r="F31" i="3" s="1"/>
  <c r="F176" i="3"/>
  <c r="H176" i="3"/>
  <c r="F177" i="3"/>
  <c r="H177" i="3"/>
  <c r="F178" i="3"/>
  <c r="H178" i="3"/>
  <c r="G30" i="24" l="1"/>
  <c r="BR154" i="36"/>
  <c r="BR152" i="36"/>
  <c r="BR153" i="36"/>
  <c r="D28" i="35"/>
  <c r="K151" i="56" l="1"/>
  <c r="K152" i="56"/>
  <c r="K153" i="56"/>
  <c r="G147" i="55"/>
  <c r="G148" i="55"/>
  <c r="G149" i="55"/>
  <c r="BQ151" i="36"/>
  <c r="BP151" i="36"/>
  <c r="BO151" i="36"/>
  <c r="BN151" i="36"/>
  <c r="BL151" i="36"/>
  <c r="BQ150" i="36"/>
  <c r="BP150" i="36"/>
  <c r="BO150" i="36"/>
  <c r="BN150" i="36"/>
  <c r="BL150" i="36"/>
  <c r="BQ149" i="36"/>
  <c r="BP149" i="36"/>
  <c r="BO149" i="36"/>
  <c r="BN149" i="36"/>
  <c r="BL149" i="36"/>
  <c r="BH149" i="36"/>
  <c r="BH150" i="36"/>
  <c r="BH151" i="36"/>
  <c r="F146" i="42"/>
  <c r="F147" i="42"/>
  <c r="F148" i="42"/>
  <c r="D174" i="35"/>
  <c r="D175" i="35"/>
  <c r="D176" i="35"/>
  <c r="T159" i="25"/>
  <c r="T160" i="25"/>
  <c r="T161" i="25"/>
  <c r="G173" i="24"/>
  <c r="G174" i="24"/>
  <c r="G175" i="24"/>
  <c r="F173" i="3"/>
  <c r="H173" i="3"/>
  <c r="F174" i="3"/>
  <c r="H174" i="3"/>
  <c r="F175" i="3"/>
  <c r="H175" i="3"/>
  <c r="BR149" i="36" l="1"/>
  <c r="BR150" i="36"/>
  <c r="BR151" i="36"/>
  <c r="K148" i="56" l="1"/>
  <c r="K149" i="56"/>
  <c r="K150" i="56"/>
  <c r="G144" i="55"/>
  <c r="G145" i="55"/>
  <c r="G146" i="55"/>
  <c r="BL146" i="36"/>
  <c r="BN146" i="36"/>
  <c r="BO146" i="36"/>
  <c r="BP146" i="36"/>
  <c r="BQ146" i="36"/>
  <c r="BL147" i="36"/>
  <c r="BN147" i="36"/>
  <c r="BO147" i="36"/>
  <c r="BP147" i="36"/>
  <c r="BQ147" i="36"/>
  <c r="BL148" i="36"/>
  <c r="BN148" i="36"/>
  <c r="BO148" i="36"/>
  <c r="BP148" i="36"/>
  <c r="BQ148" i="36"/>
  <c r="BH146" i="36"/>
  <c r="BH147" i="36"/>
  <c r="BH148" i="36"/>
  <c r="F143" i="42"/>
  <c r="F144" i="42"/>
  <c r="F145" i="42"/>
  <c r="D171" i="35"/>
  <c r="D172" i="35"/>
  <c r="D173" i="35"/>
  <c r="T156" i="25"/>
  <c r="T157" i="25"/>
  <c r="T158" i="25"/>
  <c r="G170" i="24"/>
  <c r="G171" i="24"/>
  <c r="G172" i="24"/>
  <c r="F170" i="3"/>
  <c r="H170" i="3"/>
  <c r="F171" i="3"/>
  <c r="H171" i="3"/>
  <c r="F172" i="3"/>
  <c r="H172" i="3"/>
  <c r="BR146" i="36" l="1"/>
  <c r="BR147" i="36"/>
  <c r="BR148" i="36"/>
  <c r="BQ145" i="36"/>
  <c r="BQ144" i="36"/>
  <c r="BQ143" i="36"/>
  <c r="BQ142" i="36"/>
  <c r="BQ141" i="36"/>
  <c r="BQ140" i="36"/>
  <c r="AI25" i="59"/>
  <c r="K145" i="56" l="1"/>
  <c r="K146" i="56"/>
  <c r="K147" i="56"/>
  <c r="G141" i="55"/>
  <c r="G142" i="55"/>
  <c r="G143" i="55"/>
  <c r="BL143" i="36"/>
  <c r="BN143" i="36"/>
  <c r="BO143" i="36"/>
  <c r="BP143" i="36"/>
  <c r="BL144" i="36"/>
  <c r="BN144" i="36"/>
  <c r="BO144" i="36"/>
  <c r="BP144" i="36"/>
  <c r="BL145" i="36"/>
  <c r="BN145" i="36"/>
  <c r="BO145" i="36"/>
  <c r="BP145" i="36"/>
  <c r="BH143" i="36"/>
  <c r="BH144" i="36"/>
  <c r="BH145" i="36"/>
  <c r="F140" i="42"/>
  <c r="F141" i="42"/>
  <c r="F142" i="42"/>
  <c r="D168" i="35"/>
  <c r="D169" i="35"/>
  <c r="D170" i="35"/>
  <c r="T153" i="25"/>
  <c r="T154" i="25"/>
  <c r="T155" i="25"/>
  <c r="G167" i="24"/>
  <c r="G168" i="24"/>
  <c r="G169" i="24"/>
  <c r="F167" i="3"/>
  <c r="H167" i="3"/>
  <c r="F168" i="3"/>
  <c r="H168" i="3"/>
  <c r="F169" i="3"/>
  <c r="H169" i="3"/>
  <c r="BR144" i="36" l="1"/>
  <c r="BR145" i="36"/>
  <c r="BR143" i="36"/>
  <c r="H27" i="35"/>
  <c r="H26" i="35"/>
  <c r="G27" i="35"/>
  <c r="G26" i="35"/>
  <c r="F27" i="35"/>
  <c r="F26" i="35"/>
  <c r="E27" i="35"/>
  <c r="E26" i="35"/>
  <c r="D27" i="35" l="1"/>
  <c r="D26" i="35"/>
  <c r="BQ139" i="36"/>
  <c r="K142" i="56" l="1"/>
  <c r="K143" i="56"/>
  <c r="K144" i="56"/>
  <c r="G138" i="55"/>
  <c r="G139" i="55"/>
  <c r="G140" i="55"/>
  <c r="BL140" i="36"/>
  <c r="BN140" i="36"/>
  <c r="BO140" i="36"/>
  <c r="BP140" i="36"/>
  <c r="BL141" i="36"/>
  <c r="BN141" i="36"/>
  <c r="BO141" i="36"/>
  <c r="BP141" i="36"/>
  <c r="BL142" i="36"/>
  <c r="BN142" i="36"/>
  <c r="BO142" i="36"/>
  <c r="BP142" i="36"/>
  <c r="BH140" i="36"/>
  <c r="BH141" i="36"/>
  <c r="BH142" i="36"/>
  <c r="F137" i="42"/>
  <c r="F138" i="42"/>
  <c r="F139" i="42"/>
  <c r="D165" i="35"/>
  <c r="D166" i="35"/>
  <c r="D167" i="35"/>
  <c r="T150" i="25"/>
  <c r="T151" i="25"/>
  <c r="T152" i="25"/>
  <c r="F29" i="24"/>
  <c r="E29" i="24"/>
  <c r="D29" i="24"/>
  <c r="G164" i="24"/>
  <c r="G165" i="24"/>
  <c r="G166" i="24"/>
  <c r="G29" i="3"/>
  <c r="H30" i="3" s="1"/>
  <c r="E29" i="3"/>
  <c r="F30" i="3" s="1"/>
  <c r="F164" i="3"/>
  <c r="H164" i="3"/>
  <c r="F165" i="3"/>
  <c r="H165" i="3"/>
  <c r="F166" i="3"/>
  <c r="H166" i="3"/>
  <c r="BR140" i="36" l="1"/>
  <c r="BR141" i="36"/>
  <c r="BR142" i="36"/>
  <c r="G29" i="24"/>
  <c r="AW25" i="59" l="1"/>
  <c r="BQ138" i="36" l="1"/>
  <c r="BQ137" i="36"/>
  <c r="BQ136" i="36"/>
  <c r="BS25" i="59"/>
  <c r="BJ25" i="59"/>
  <c r="BK25" i="59"/>
  <c r="BL25" i="59"/>
  <c r="BM25" i="59"/>
  <c r="BN25" i="59"/>
  <c r="BO25" i="59"/>
  <c r="BQ25" i="59"/>
  <c r="BR25" i="59"/>
  <c r="BT25" i="59"/>
  <c r="BU25" i="59"/>
  <c r="BV25" i="59"/>
  <c r="S9" i="59"/>
  <c r="S10" i="59"/>
  <c r="S11" i="59"/>
  <c r="S12" i="59"/>
  <c r="S13" i="59"/>
  <c r="S14" i="59"/>
  <c r="S15" i="59"/>
  <c r="S16" i="59"/>
  <c r="S17" i="59"/>
  <c r="S18" i="59"/>
  <c r="S19" i="59"/>
  <c r="S20" i="59"/>
  <c r="S21" i="59"/>
  <c r="S22" i="59"/>
  <c r="S23" i="59"/>
  <c r="S24" i="59"/>
  <c r="K139" i="56" l="1"/>
  <c r="K140" i="56"/>
  <c r="K141" i="56"/>
  <c r="G135" i="55"/>
  <c r="G136" i="55"/>
  <c r="G137" i="55"/>
  <c r="BH137" i="36"/>
  <c r="BL137" i="36"/>
  <c r="BN137" i="36"/>
  <c r="BO137" i="36"/>
  <c r="BP137" i="36"/>
  <c r="BH138" i="36"/>
  <c r="BL138" i="36"/>
  <c r="BN138" i="36"/>
  <c r="BO138" i="36"/>
  <c r="BP138" i="36"/>
  <c r="BH139" i="36"/>
  <c r="BL139" i="36"/>
  <c r="BN139" i="36"/>
  <c r="BO139" i="36"/>
  <c r="BP139" i="36"/>
  <c r="F134" i="42"/>
  <c r="F135" i="42"/>
  <c r="F136" i="42"/>
  <c r="D162" i="35"/>
  <c r="D163" i="35"/>
  <c r="D164" i="35"/>
  <c r="T147" i="25"/>
  <c r="T148" i="25"/>
  <c r="T149" i="25"/>
  <c r="G161" i="24"/>
  <c r="G162" i="24"/>
  <c r="G163" i="24"/>
  <c r="F161" i="3"/>
  <c r="H161" i="3"/>
  <c r="F162" i="3"/>
  <c r="H162" i="3"/>
  <c r="F163" i="3"/>
  <c r="H163" i="3"/>
  <c r="BR138" i="36" l="1"/>
  <c r="BR137" i="36"/>
  <c r="BR139" i="36"/>
  <c r="K136" i="56"/>
  <c r="K137" i="56"/>
  <c r="K138" i="56"/>
  <c r="G132" i="55"/>
  <c r="G133" i="55"/>
  <c r="G134" i="55"/>
  <c r="BL134" i="36"/>
  <c r="BN134" i="36"/>
  <c r="BO134" i="36"/>
  <c r="BP134" i="36"/>
  <c r="BQ134" i="36"/>
  <c r="BL135" i="36"/>
  <c r="BN135" i="36"/>
  <c r="BO135" i="36"/>
  <c r="BP135" i="36"/>
  <c r="BQ135" i="36"/>
  <c r="BL136" i="36"/>
  <c r="BN136" i="36"/>
  <c r="BO136" i="36"/>
  <c r="BP136" i="36"/>
  <c r="BH134" i="36"/>
  <c r="BH135" i="36"/>
  <c r="BH136" i="36"/>
  <c r="F131" i="42"/>
  <c r="F132" i="42"/>
  <c r="F133" i="42"/>
  <c r="D159" i="35"/>
  <c r="D160" i="35"/>
  <c r="D161" i="35"/>
  <c r="T144" i="25"/>
  <c r="T145" i="25"/>
  <c r="T146" i="25"/>
  <c r="G158" i="24"/>
  <c r="G159" i="24"/>
  <c r="G160" i="24"/>
  <c r="F158" i="3"/>
  <c r="H158" i="3"/>
  <c r="F159" i="3"/>
  <c r="H159" i="3"/>
  <c r="F160" i="3"/>
  <c r="H160" i="3"/>
  <c r="BR135" i="36" l="1"/>
  <c r="BR136" i="36"/>
  <c r="BR134" i="36"/>
  <c r="K133" i="56"/>
  <c r="K134" i="56"/>
  <c r="K135" i="56"/>
  <c r="G129" i="55"/>
  <c r="G130" i="55"/>
  <c r="G131" i="55"/>
  <c r="BH131" i="36"/>
  <c r="BL131" i="36"/>
  <c r="BN131" i="36"/>
  <c r="BO131" i="36"/>
  <c r="BP131" i="36"/>
  <c r="BQ131" i="36"/>
  <c r="BH132" i="36"/>
  <c r="BL132" i="36"/>
  <c r="BN132" i="36"/>
  <c r="BO132" i="36"/>
  <c r="BP132" i="36"/>
  <c r="BQ132" i="36"/>
  <c r="BH133" i="36"/>
  <c r="BL133" i="36"/>
  <c r="BN133" i="36"/>
  <c r="BO133" i="36"/>
  <c r="BP133" i="36"/>
  <c r="BQ133" i="36"/>
  <c r="F128" i="42"/>
  <c r="F129" i="42"/>
  <c r="F130" i="42"/>
  <c r="D156" i="35"/>
  <c r="D157" i="35"/>
  <c r="D158" i="35"/>
  <c r="T141" i="25"/>
  <c r="T142" i="25"/>
  <c r="T143" i="25"/>
  <c r="G155" i="24"/>
  <c r="G156" i="24"/>
  <c r="G157" i="24"/>
  <c r="F155" i="3"/>
  <c r="H155" i="3"/>
  <c r="F156" i="3"/>
  <c r="H156" i="3"/>
  <c r="F157" i="3"/>
  <c r="H157" i="3"/>
  <c r="BR133" i="36" l="1"/>
  <c r="BR132" i="36"/>
  <c r="BR131" i="36"/>
  <c r="N9" i="59" l="1"/>
  <c r="N10" i="59"/>
  <c r="N11" i="59"/>
  <c r="N12" i="59"/>
  <c r="N13" i="59"/>
  <c r="N14" i="59"/>
  <c r="N15" i="59"/>
  <c r="N16" i="59"/>
  <c r="N17" i="59"/>
  <c r="N18" i="59"/>
  <c r="N19" i="59"/>
  <c r="N20" i="59"/>
  <c r="N21" i="59"/>
  <c r="N22" i="59"/>
  <c r="N23" i="59"/>
  <c r="N24" i="59"/>
  <c r="K130" i="56" l="1"/>
  <c r="K131" i="56"/>
  <c r="K132" i="56"/>
  <c r="G126" i="55"/>
  <c r="G127" i="55"/>
  <c r="G128" i="55"/>
  <c r="BL128" i="36"/>
  <c r="BN128" i="36"/>
  <c r="BO128" i="36"/>
  <c r="BP128" i="36"/>
  <c r="BQ128" i="36"/>
  <c r="BL129" i="36"/>
  <c r="BN129" i="36"/>
  <c r="BO129" i="36"/>
  <c r="BP129" i="36"/>
  <c r="BQ129" i="36"/>
  <c r="BL130" i="36"/>
  <c r="BN130" i="36"/>
  <c r="BO130" i="36"/>
  <c r="BP130" i="36"/>
  <c r="BQ130" i="36"/>
  <c r="BH128" i="36"/>
  <c r="BH129" i="36"/>
  <c r="BH130" i="36"/>
  <c r="F125" i="42"/>
  <c r="F126" i="42"/>
  <c r="F127" i="42"/>
  <c r="D153" i="35"/>
  <c r="D154" i="35"/>
  <c r="D155" i="35"/>
  <c r="T138" i="25"/>
  <c r="T139" i="25"/>
  <c r="T140" i="25"/>
  <c r="F28" i="24"/>
  <c r="E28" i="24"/>
  <c r="D28" i="24"/>
  <c r="G152" i="24"/>
  <c r="G153" i="24"/>
  <c r="G154" i="24"/>
  <c r="G28" i="3"/>
  <c r="H29" i="3" s="1"/>
  <c r="E28" i="3"/>
  <c r="F29" i="3" s="1"/>
  <c r="F152" i="3"/>
  <c r="H152" i="3"/>
  <c r="F153" i="3"/>
  <c r="H153" i="3"/>
  <c r="F154" i="3"/>
  <c r="H154" i="3"/>
  <c r="BR129" i="36" l="1"/>
  <c r="BR130" i="36"/>
  <c r="BR128" i="36"/>
  <c r="G28" i="24"/>
  <c r="H25" i="35" l="1"/>
  <c r="G25" i="35"/>
  <c r="F25" i="35"/>
  <c r="E25" i="35"/>
  <c r="D25" i="35" l="1"/>
  <c r="AB25" i="59" l="1"/>
  <c r="K127" i="56" l="1"/>
  <c r="K128" i="56"/>
  <c r="K129" i="56"/>
  <c r="G123" i="55"/>
  <c r="G124" i="55"/>
  <c r="G125" i="55"/>
  <c r="BH125" i="36"/>
  <c r="BL125" i="36"/>
  <c r="BN125" i="36"/>
  <c r="BO125" i="36"/>
  <c r="BP125" i="36"/>
  <c r="BQ125" i="36"/>
  <c r="BH126" i="36"/>
  <c r="BL126" i="36"/>
  <c r="BN126" i="36"/>
  <c r="BO126" i="36"/>
  <c r="BP126" i="36"/>
  <c r="BQ126" i="36"/>
  <c r="BH127" i="36"/>
  <c r="BL127" i="36"/>
  <c r="BN127" i="36"/>
  <c r="BO127" i="36"/>
  <c r="BP127" i="36"/>
  <c r="BQ127" i="36"/>
  <c r="F122" i="42"/>
  <c r="F123" i="42"/>
  <c r="F124" i="42"/>
  <c r="D150" i="35"/>
  <c r="D151" i="35"/>
  <c r="D152" i="35"/>
  <c r="T135" i="25"/>
  <c r="T136" i="25"/>
  <c r="T137" i="25"/>
  <c r="G149" i="24"/>
  <c r="G150" i="24"/>
  <c r="G151" i="24"/>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18" i="3"/>
  <c r="H17" i="3"/>
  <c r="H16" i="3"/>
  <c r="H15" i="3"/>
  <c r="H14" i="3"/>
  <c r="H13" i="3"/>
  <c r="H12" i="3"/>
  <c r="H11" i="3"/>
  <c r="H10" i="3"/>
  <c r="F149" i="3"/>
  <c r="F150" i="3"/>
  <c r="F151" i="3"/>
  <c r="BR126" i="36" l="1"/>
  <c r="BR127" i="36"/>
  <c r="BR125" i="36"/>
  <c r="BQ124" i="36" l="1"/>
  <c r="BQ123" i="36"/>
  <c r="BQ122" i="36"/>
  <c r="BQ121" i="36"/>
  <c r="BQ120" i="36"/>
  <c r="BQ119" i="36"/>
  <c r="BQ118" i="36"/>
  <c r="BQ117" i="36"/>
  <c r="BQ116" i="36"/>
  <c r="BQ115" i="36"/>
  <c r="BQ114" i="36"/>
  <c r="BQ113" i="36"/>
  <c r="BQ112" i="36"/>
  <c r="BQ111" i="36"/>
  <c r="BQ110" i="36"/>
  <c r="BQ109" i="36"/>
  <c r="BQ108" i="36"/>
  <c r="BQ107" i="36"/>
  <c r="BQ106" i="36"/>
  <c r="BQ105" i="36"/>
  <c r="BQ104" i="36"/>
  <c r="BQ103" i="36"/>
  <c r="BQ102" i="36"/>
  <c r="BQ101" i="36"/>
  <c r="BQ100" i="36"/>
  <c r="BQ99" i="36"/>
  <c r="BQ98" i="36"/>
  <c r="BQ97" i="36"/>
  <c r="BQ96" i="36"/>
  <c r="BQ95" i="36"/>
  <c r="BQ94" i="36"/>
  <c r="BQ93" i="36"/>
  <c r="BQ92" i="36"/>
  <c r="BQ91" i="36"/>
  <c r="BQ90" i="36"/>
  <c r="BQ89" i="36"/>
  <c r="BQ88" i="36"/>
  <c r="BQ87" i="36"/>
  <c r="BQ86" i="36"/>
  <c r="BQ85" i="36"/>
  <c r="BQ84" i="36"/>
  <c r="BQ83" i="36"/>
  <c r="BQ82" i="36"/>
  <c r="BQ81" i="36"/>
  <c r="BQ80" i="36"/>
  <c r="BQ79" i="36"/>
  <c r="BQ78" i="36"/>
  <c r="BQ77" i="36"/>
  <c r="BQ76" i="36"/>
  <c r="BQ75" i="36"/>
  <c r="BQ74" i="36"/>
  <c r="BQ73" i="36"/>
  <c r="BQ72" i="36"/>
  <c r="BQ71" i="36"/>
  <c r="BQ70" i="36"/>
  <c r="BQ69" i="36"/>
  <c r="BQ68" i="36"/>
  <c r="BQ67" i="36"/>
  <c r="BQ66" i="36"/>
  <c r="BQ65" i="36"/>
  <c r="BQ64" i="36"/>
  <c r="BQ63" i="36"/>
  <c r="BQ62" i="36"/>
  <c r="BQ61" i="36"/>
  <c r="BQ60" i="36"/>
  <c r="BQ59" i="36"/>
  <c r="BQ58" i="36"/>
  <c r="BQ57" i="36"/>
  <c r="BQ56" i="36"/>
  <c r="BQ55" i="36"/>
  <c r="BQ54" i="36"/>
  <c r="BQ53" i="36"/>
  <c r="BQ52" i="36"/>
  <c r="BQ51" i="36"/>
  <c r="BQ50" i="36"/>
  <c r="BQ49" i="36"/>
  <c r="BQ48" i="36"/>
  <c r="BQ47" i="36"/>
  <c r="BQ46" i="36"/>
  <c r="BQ45" i="36"/>
  <c r="BQ44" i="36"/>
  <c r="BQ43" i="36"/>
  <c r="BQ42" i="36"/>
  <c r="BQ41" i="36"/>
  <c r="BQ40" i="36"/>
  <c r="BQ39" i="36"/>
  <c r="BQ38" i="36"/>
  <c r="BQ37" i="36"/>
  <c r="BQ36" i="36"/>
  <c r="BQ35" i="36"/>
  <c r="BQ34" i="36"/>
  <c r="BQ33" i="36"/>
  <c r="BQ32" i="36"/>
  <c r="BQ31" i="36"/>
  <c r="BQ30" i="36"/>
  <c r="BQ29" i="36"/>
  <c r="BQ28" i="36"/>
  <c r="BQ27" i="36"/>
  <c r="BQ26" i="36"/>
  <c r="BQ25" i="36"/>
  <c r="BQ24" i="36"/>
  <c r="BQ23" i="36"/>
  <c r="BQ22" i="36"/>
  <c r="BQ21" i="36"/>
  <c r="BQ20" i="36"/>
  <c r="BQ19" i="36"/>
  <c r="BQ18" i="36"/>
  <c r="BQ17" i="36"/>
  <c r="BQ16" i="36"/>
  <c r="BQ15" i="36"/>
  <c r="BQ14" i="36"/>
  <c r="BQ13" i="36"/>
  <c r="BQ12" i="36"/>
  <c r="BQ11" i="36"/>
  <c r="BQ10" i="36"/>
  <c r="BQ9" i="36"/>
  <c r="BQ8" i="36"/>
  <c r="BP124" i="36"/>
  <c r="BP123" i="36"/>
  <c r="BP122" i="36"/>
  <c r="BP121" i="36"/>
  <c r="BP120" i="36"/>
  <c r="BP119" i="36"/>
  <c r="BP118" i="36"/>
  <c r="BP117" i="36"/>
  <c r="BP116" i="36"/>
  <c r="BP115" i="36"/>
  <c r="BP114" i="36"/>
  <c r="BP113" i="36"/>
  <c r="BP112" i="36"/>
  <c r="BP111" i="36"/>
  <c r="BP110" i="36"/>
  <c r="BP109" i="36"/>
  <c r="BP108" i="36"/>
  <c r="BP107" i="36"/>
  <c r="BP106" i="36"/>
  <c r="BP105" i="36"/>
  <c r="BP104" i="36"/>
  <c r="BP103" i="36"/>
  <c r="BP102" i="36"/>
  <c r="BP101" i="36"/>
  <c r="BP100" i="36"/>
  <c r="BP99" i="36"/>
  <c r="BP98" i="36"/>
  <c r="BP97" i="36"/>
  <c r="BP96" i="36"/>
  <c r="BP95" i="36"/>
  <c r="BP94" i="36"/>
  <c r="BP93" i="36"/>
  <c r="BP92" i="36"/>
  <c r="BP91" i="36"/>
  <c r="BP90" i="36"/>
  <c r="BP89" i="36"/>
  <c r="BP88" i="36"/>
  <c r="BP87" i="36"/>
  <c r="BP86" i="36"/>
  <c r="BP85" i="36"/>
  <c r="BP84" i="36"/>
  <c r="BP83" i="36"/>
  <c r="BP82" i="36"/>
  <c r="BP81" i="36"/>
  <c r="BP80" i="36"/>
  <c r="BP79" i="36"/>
  <c r="BP78" i="36"/>
  <c r="BP77" i="36"/>
  <c r="BP76" i="36"/>
  <c r="BP75" i="36"/>
  <c r="BP74" i="36"/>
  <c r="BP73" i="36"/>
  <c r="BP72" i="36"/>
  <c r="BP71" i="36"/>
  <c r="BP70" i="36"/>
  <c r="BP69" i="36"/>
  <c r="BP68" i="36"/>
  <c r="BP67" i="36"/>
  <c r="BP66" i="36"/>
  <c r="BP65" i="36"/>
  <c r="BP64" i="36"/>
  <c r="BP63" i="36"/>
  <c r="BP62" i="36"/>
  <c r="BP61" i="36"/>
  <c r="BP60" i="36"/>
  <c r="BP59" i="36"/>
  <c r="BP58" i="36"/>
  <c r="BP57" i="36"/>
  <c r="BP56" i="36"/>
  <c r="BP55" i="36"/>
  <c r="BP54" i="36"/>
  <c r="BP53" i="36"/>
  <c r="BP52" i="36"/>
  <c r="BP51" i="36"/>
  <c r="BP50" i="36"/>
  <c r="BP49" i="36"/>
  <c r="BP48" i="36"/>
  <c r="BP47" i="36"/>
  <c r="BP46" i="36"/>
  <c r="BP45" i="36"/>
  <c r="BP44" i="36"/>
  <c r="BP43" i="36"/>
  <c r="BP42" i="36"/>
  <c r="BP41" i="36"/>
  <c r="BP40" i="36"/>
  <c r="BP39" i="36"/>
  <c r="BP38" i="36"/>
  <c r="BP37" i="36"/>
  <c r="BP36" i="36"/>
  <c r="BP35" i="36"/>
  <c r="BP34" i="36"/>
  <c r="BP33" i="36"/>
  <c r="BP32" i="36"/>
  <c r="BP31" i="36"/>
  <c r="BP30" i="36"/>
  <c r="BP29" i="36"/>
  <c r="BP28" i="36"/>
  <c r="BP27" i="36"/>
  <c r="BP26" i="36"/>
  <c r="BP25" i="36"/>
  <c r="BP24" i="36"/>
  <c r="BP23" i="36"/>
  <c r="BP22" i="36"/>
  <c r="BP21" i="36"/>
  <c r="BP20" i="36"/>
  <c r="BP19" i="36"/>
  <c r="BP18" i="36"/>
  <c r="BP17" i="36"/>
  <c r="BP16" i="36"/>
  <c r="BP15" i="36"/>
  <c r="BP14" i="36"/>
  <c r="BP13" i="36"/>
  <c r="K124" i="56" l="1"/>
  <c r="K125" i="56"/>
  <c r="K126" i="56"/>
  <c r="G120" i="55"/>
  <c r="G121" i="55"/>
  <c r="G122" i="55"/>
  <c r="BL122" i="36"/>
  <c r="BN122" i="36"/>
  <c r="BO122" i="36"/>
  <c r="BL123" i="36"/>
  <c r="BN123" i="36"/>
  <c r="BO123" i="36"/>
  <c r="BL124" i="36"/>
  <c r="BN124" i="36"/>
  <c r="BO124" i="36"/>
  <c r="BH122" i="36"/>
  <c r="BH123" i="36"/>
  <c r="BH124" i="36"/>
  <c r="F119" i="42"/>
  <c r="F120" i="42"/>
  <c r="F121" i="42"/>
  <c r="D147" i="35"/>
  <c r="D148" i="35"/>
  <c r="D149" i="35"/>
  <c r="T132" i="25"/>
  <c r="T133" i="25"/>
  <c r="T134" i="25"/>
  <c r="G146" i="24"/>
  <c r="G147" i="24"/>
  <c r="G148" i="24"/>
  <c r="F146" i="3"/>
  <c r="F147" i="3"/>
  <c r="F148" i="3"/>
  <c r="BR124" i="36" l="1"/>
  <c r="BR122" i="36"/>
  <c r="BR123" i="36"/>
  <c r="T131" i="25"/>
  <c r="T130" i="25"/>
  <c r="T129" i="25"/>
  <c r="K121" i="56" l="1"/>
  <c r="K122" i="56"/>
  <c r="K123" i="56"/>
  <c r="G117" i="55"/>
  <c r="G118" i="55"/>
  <c r="G119" i="55"/>
  <c r="BL119" i="36"/>
  <c r="BN119" i="36"/>
  <c r="BO119" i="36"/>
  <c r="BL120" i="36"/>
  <c r="BN120" i="36"/>
  <c r="BO120" i="36"/>
  <c r="BL121" i="36"/>
  <c r="BN121" i="36"/>
  <c r="BO121" i="36"/>
  <c r="BH119" i="36"/>
  <c r="BH120" i="36"/>
  <c r="BH121" i="36"/>
  <c r="F116" i="42"/>
  <c r="F117" i="42"/>
  <c r="F118" i="42"/>
  <c r="D144" i="35"/>
  <c r="D145" i="35"/>
  <c r="D146" i="35"/>
  <c r="G143" i="24"/>
  <c r="G144" i="24"/>
  <c r="G145" i="24"/>
  <c r="F143" i="3"/>
  <c r="F144" i="3"/>
  <c r="F145" i="3"/>
  <c r="BR119" i="36" l="1"/>
  <c r="BR120" i="36"/>
  <c r="BR121" i="36"/>
  <c r="T128" i="25"/>
  <c r="T127" i="25"/>
  <c r="T126" i="25"/>
  <c r="K118" i="56" l="1"/>
  <c r="K119" i="56"/>
  <c r="K120" i="56"/>
  <c r="G114" i="55"/>
  <c r="G115" i="55"/>
  <c r="G116" i="55"/>
  <c r="BH116" i="36"/>
  <c r="BL116" i="36"/>
  <c r="BN116" i="36"/>
  <c r="BO116" i="36"/>
  <c r="BH117" i="36"/>
  <c r="BL117" i="36"/>
  <c r="BN117" i="36"/>
  <c r="BO117" i="36"/>
  <c r="BH118" i="36"/>
  <c r="BL118" i="36"/>
  <c r="BN118" i="36"/>
  <c r="BO118" i="36"/>
  <c r="F113" i="42"/>
  <c r="F114" i="42"/>
  <c r="F115" i="42"/>
  <c r="D141" i="35"/>
  <c r="D142" i="35"/>
  <c r="D143" i="35"/>
  <c r="F27" i="24"/>
  <c r="E27" i="24"/>
  <c r="D27" i="24"/>
  <c r="G140" i="24"/>
  <c r="G141" i="24"/>
  <c r="G142" i="24"/>
  <c r="G27" i="3"/>
  <c r="E27" i="3"/>
  <c r="F28" i="3" s="1"/>
  <c r="F140" i="3"/>
  <c r="F141" i="3"/>
  <c r="F142" i="3"/>
  <c r="H28" i="3" l="1"/>
  <c r="G27" i="24"/>
  <c r="BR118" i="36"/>
  <c r="BR116" i="36"/>
  <c r="BR117" i="36"/>
  <c r="L25" i="59" l="1"/>
  <c r="K25" i="59"/>
  <c r="J25" i="59"/>
  <c r="I25" i="59"/>
  <c r="H25" i="59"/>
  <c r="G25" i="59"/>
  <c r="F25" i="59"/>
  <c r="E25" i="59"/>
  <c r="D25" i="59"/>
  <c r="M25" i="59"/>
  <c r="Q25" i="59"/>
  <c r="P25" i="59"/>
  <c r="O25" i="59"/>
  <c r="R25" i="59"/>
  <c r="W25" i="59"/>
  <c r="V25" i="59"/>
  <c r="U25" i="59"/>
  <c r="T25" i="59"/>
  <c r="X25" i="59"/>
  <c r="AV25" i="59"/>
  <c r="AL25" i="59"/>
  <c r="AK25" i="59"/>
  <c r="AJ25" i="59"/>
  <c r="AH25" i="59"/>
  <c r="AG25" i="59"/>
  <c r="AE25" i="59"/>
  <c r="AC25" i="59"/>
  <c r="AA25" i="59"/>
  <c r="Z25" i="59"/>
  <c r="AX25" i="59"/>
  <c r="AZ25" i="59"/>
  <c r="BE25" i="59"/>
  <c r="AY24" i="59"/>
  <c r="Y24" i="59"/>
  <c r="T125" i="25"/>
  <c r="CA24" i="59" l="1"/>
  <c r="K115" i="56"/>
  <c r="K116" i="56"/>
  <c r="K117" i="56"/>
  <c r="G111" i="55"/>
  <c r="G112" i="55"/>
  <c r="G113" i="55"/>
  <c r="BL113" i="36"/>
  <c r="BN113" i="36"/>
  <c r="BO113" i="36"/>
  <c r="BL114" i="36"/>
  <c r="BN114" i="36"/>
  <c r="BO114" i="36"/>
  <c r="BL115" i="36"/>
  <c r="BN115" i="36"/>
  <c r="BO115" i="36"/>
  <c r="BH113" i="36"/>
  <c r="BH114" i="36"/>
  <c r="BH115" i="36"/>
  <c r="F110" i="42"/>
  <c r="F111" i="42"/>
  <c r="F112" i="42"/>
  <c r="D138" i="35"/>
  <c r="D139" i="35"/>
  <c r="D140" i="35"/>
  <c r="T123" i="25"/>
  <c r="T124" i="25"/>
  <c r="G137" i="24"/>
  <c r="G138" i="24"/>
  <c r="G139" i="24"/>
  <c r="F137" i="3"/>
  <c r="F138" i="3"/>
  <c r="F139" i="3"/>
  <c r="BR113" i="36" l="1"/>
  <c r="BR115" i="36"/>
  <c r="BR114" i="36"/>
  <c r="D15" i="35" l="1"/>
  <c r="D14" i="35"/>
  <c r="D13" i="35"/>
  <c r="D12" i="35"/>
  <c r="D11" i="35"/>
  <c r="D10" i="35"/>
  <c r="D9" i="35"/>
  <c r="D8" i="35"/>
  <c r="D7" i="35"/>
  <c r="G24" i="35"/>
  <c r="G23" i="35"/>
  <c r="G22" i="35"/>
  <c r="G21" i="35"/>
  <c r="G20" i="35"/>
  <c r="G19" i="35"/>
  <c r="H24" i="35"/>
  <c r="H23" i="35"/>
  <c r="H22" i="35"/>
  <c r="H21" i="35"/>
  <c r="H20" i="35"/>
  <c r="H19" i="35"/>
  <c r="G18" i="35"/>
  <c r="H18" i="35"/>
  <c r="H16" i="35"/>
  <c r="D16" i="35" s="1"/>
  <c r="K112" i="56"/>
  <c r="K113" i="56"/>
  <c r="K114" i="56"/>
  <c r="G108" i="55"/>
  <c r="G109" i="55"/>
  <c r="G110" i="55"/>
  <c r="BL110" i="36"/>
  <c r="BN110" i="36"/>
  <c r="BO110" i="36"/>
  <c r="BL111" i="36"/>
  <c r="BN111" i="36"/>
  <c r="BO111" i="36"/>
  <c r="BL112" i="36"/>
  <c r="BN112" i="36"/>
  <c r="BO112" i="36"/>
  <c r="BH110" i="36"/>
  <c r="BH111" i="36"/>
  <c r="BH112" i="36"/>
  <c r="F107" i="42"/>
  <c r="F108" i="42"/>
  <c r="F109" i="42"/>
  <c r="D135" i="35"/>
  <c r="D136" i="35"/>
  <c r="D137" i="35"/>
  <c r="T120" i="25"/>
  <c r="T121" i="25"/>
  <c r="T122" i="25"/>
  <c r="G134" i="24"/>
  <c r="G135" i="24"/>
  <c r="G136" i="24"/>
  <c r="F134" i="3"/>
  <c r="F135" i="3"/>
  <c r="F136" i="3"/>
  <c r="BR111" i="36" l="1"/>
  <c r="BR110" i="36"/>
  <c r="BR112" i="36"/>
  <c r="K109" i="56"/>
  <c r="K110" i="56"/>
  <c r="K111" i="56"/>
  <c r="G105" i="55"/>
  <c r="G106" i="55"/>
  <c r="G107" i="55"/>
  <c r="BL107" i="36"/>
  <c r="BN107" i="36"/>
  <c r="BO107" i="36"/>
  <c r="BL108" i="36"/>
  <c r="BN108" i="36"/>
  <c r="BO108" i="36"/>
  <c r="BL109" i="36"/>
  <c r="BN109" i="36"/>
  <c r="BO109" i="36"/>
  <c r="BH107" i="36"/>
  <c r="BH108" i="36"/>
  <c r="BH109" i="36"/>
  <c r="F104" i="42"/>
  <c r="F105" i="42"/>
  <c r="F106" i="42"/>
  <c r="D132" i="35"/>
  <c r="D133" i="35"/>
  <c r="D134" i="35"/>
  <c r="T117" i="25"/>
  <c r="T118" i="25"/>
  <c r="T119" i="25"/>
  <c r="G131" i="24"/>
  <c r="G132" i="24"/>
  <c r="G133" i="24"/>
  <c r="F131" i="3"/>
  <c r="F132" i="3"/>
  <c r="F133" i="3"/>
  <c r="BR107" i="36" l="1"/>
  <c r="BR108" i="36"/>
  <c r="BR109" i="36"/>
  <c r="K106" i="56" l="1"/>
  <c r="K107" i="56"/>
  <c r="K108" i="56"/>
  <c r="G102" i="55"/>
  <c r="G103" i="55"/>
  <c r="G104" i="55"/>
  <c r="BH104" i="36"/>
  <c r="BL104" i="36"/>
  <c r="BN104" i="36"/>
  <c r="BO104" i="36"/>
  <c r="BH105" i="36"/>
  <c r="BL105" i="36"/>
  <c r="BN105" i="36"/>
  <c r="BO105" i="36"/>
  <c r="BH106" i="36"/>
  <c r="BL106" i="36"/>
  <c r="BN106" i="36"/>
  <c r="BO106" i="36"/>
  <c r="F101" i="42"/>
  <c r="F102" i="42"/>
  <c r="F103" i="42"/>
  <c r="F24" i="35"/>
  <c r="E24" i="35"/>
  <c r="D129" i="35"/>
  <c r="D130" i="35"/>
  <c r="D131" i="35"/>
  <c r="T114" i="25"/>
  <c r="T115" i="25"/>
  <c r="T116" i="25"/>
  <c r="F26" i="24"/>
  <c r="E26" i="24"/>
  <c r="D26" i="24"/>
  <c r="G128" i="24"/>
  <c r="G129" i="24"/>
  <c r="G130" i="24"/>
  <c r="G26" i="3"/>
  <c r="E26" i="3"/>
  <c r="F27" i="3" s="1"/>
  <c r="F128" i="3"/>
  <c r="F129" i="3"/>
  <c r="F130" i="3"/>
  <c r="H27" i="3" l="1"/>
  <c r="D24" i="35"/>
  <c r="BR105" i="36"/>
  <c r="G26" i="24"/>
  <c r="BR104" i="36"/>
  <c r="BR106" i="36"/>
  <c r="K103" i="56" l="1"/>
  <c r="K104" i="56"/>
  <c r="K105" i="56"/>
  <c r="G99" i="55"/>
  <c r="G100" i="55"/>
  <c r="G101" i="55"/>
  <c r="BL101" i="36"/>
  <c r="BN101" i="36"/>
  <c r="BO101" i="36"/>
  <c r="BL102" i="36"/>
  <c r="BN102" i="36"/>
  <c r="BO102" i="36"/>
  <c r="BL103" i="36"/>
  <c r="BN103" i="36"/>
  <c r="BO103" i="36"/>
  <c r="BH101" i="36"/>
  <c r="BH102" i="36"/>
  <c r="BH103" i="36"/>
  <c r="F98" i="42"/>
  <c r="F99" i="42"/>
  <c r="F100" i="42"/>
  <c r="D126" i="35"/>
  <c r="D127" i="35"/>
  <c r="D128" i="35"/>
  <c r="T111" i="25"/>
  <c r="T112" i="25"/>
  <c r="T113" i="25"/>
  <c r="G125" i="24"/>
  <c r="G126" i="24"/>
  <c r="G127" i="24"/>
  <c r="F125" i="3"/>
  <c r="F126" i="3"/>
  <c r="F127" i="3"/>
  <c r="BR102" i="36" l="1"/>
  <c r="BR101" i="36"/>
  <c r="BR103" i="36"/>
  <c r="AY23" i="59"/>
  <c r="AY22" i="59"/>
  <c r="AY21" i="59"/>
  <c r="AY20" i="59"/>
  <c r="AY19" i="59"/>
  <c r="AY18" i="59"/>
  <c r="AY17" i="59"/>
  <c r="AY16" i="59"/>
  <c r="AY15" i="59"/>
  <c r="AY14" i="59"/>
  <c r="AY13" i="59"/>
  <c r="AY12" i="59"/>
  <c r="AY11" i="59"/>
  <c r="AY10" i="59"/>
  <c r="AY9" i="59"/>
  <c r="Y23" i="59"/>
  <c r="Y22" i="59"/>
  <c r="Y21" i="59"/>
  <c r="Y20" i="59"/>
  <c r="Y19" i="59"/>
  <c r="Y18" i="59"/>
  <c r="Y17" i="59"/>
  <c r="Y16" i="59"/>
  <c r="Y15" i="59"/>
  <c r="Y14" i="59"/>
  <c r="Y13" i="59"/>
  <c r="Y12" i="59"/>
  <c r="Y11" i="59"/>
  <c r="Y10" i="59"/>
  <c r="Y9" i="59"/>
  <c r="CA22" i="59" l="1"/>
  <c r="AY25" i="59"/>
  <c r="CA18" i="59"/>
  <c r="CA14" i="59"/>
  <c r="CA10" i="59"/>
  <c r="CA11" i="59"/>
  <c r="CA23" i="59"/>
  <c r="CA12" i="59"/>
  <c r="CA20" i="59"/>
  <c r="CA9" i="59"/>
  <c r="CA13" i="59"/>
  <c r="CA17" i="59"/>
  <c r="CA21" i="59"/>
  <c r="CA19" i="59"/>
  <c r="CA15" i="59"/>
  <c r="CA16" i="59"/>
  <c r="BZ25" i="59"/>
  <c r="BW27" i="59" s="1"/>
  <c r="BI25" i="59"/>
  <c r="BF27" i="59" s="1"/>
  <c r="Y25" i="59"/>
  <c r="S25" i="59"/>
  <c r="N25" i="59"/>
  <c r="K100" i="56"/>
  <c r="K101" i="56"/>
  <c r="K102" i="56"/>
  <c r="G96" i="55"/>
  <c r="G97" i="55"/>
  <c r="G98" i="55"/>
  <c r="BL98" i="36"/>
  <c r="BN98" i="36"/>
  <c r="BO98" i="36"/>
  <c r="BL99" i="36"/>
  <c r="BN99" i="36"/>
  <c r="BO99" i="36"/>
  <c r="BL100" i="36"/>
  <c r="BN100" i="36"/>
  <c r="BO100" i="36"/>
  <c r="BH98" i="36"/>
  <c r="BH99" i="36"/>
  <c r="BH100" i="36"/>
  <c r="F95" i="42"/>
  <c r="F96" i="42"/>
  <c r="F97" i="42"/>
  <c r="D123" i="35"/>
  <c r="D124" i="35"/>
  <c r="D125" i="35"/>
  <c r="T108" i="25"/>
  <c r="T109" i="25"/>
  <c r="T110" i="25"/>
  <c r="G122" i="24"/>
  <c r="G123" i="24"/>
  <c r="G124" i="24"/>
  <c r="F122" i="3"/>
  <c r="F123" i="3"/>
  <c r="F124" i="3"/>
  <c r="AR27" i="59" l="1"/>
  <c r="AS27" i="59"/>
  <c r="AT27" i="59"/>
  <c r="AP27" i="59"/>
  <c r="AQ27" i="59"/>
  <c r="AN27" i="59"/>
  <c r="AO27" i="59"/>
  <c r="AU27" i="59"/>
  <c r="BZ27" i="59"/>
  <c r="BS27" i="59"/>
  <c r="BV27" i="59"/>
  <c r="BT27" i="59"/>
  <c r="BU27" i="59"/>
  <c r="BL27" i="59"/>
  <c r="BN27" i="59"/>
  <c r="BP27" i="59"/>
  <c r="BK27" i="59"/>
  <c r="BJ27" i="59"/>
  <c r="BM27" i="59"/>
  <c r="BR27" i="59"/>
  <c r="BQ27" i="59"/>
  <c r="BO27" i="59"/>
  <c r="BI27" i="59"/>
  <c r="BH27" i="59"/>
  <c r="BA27" i="59"/>
  <c r="BE27" i="59"/>
  <c r="BC27" i="59"/>
  <c r="AZ27" i="59"/>
  <c r="AY27" i="59"/>
  <c r="AL27" i="59"/>
  <c r="AV27" i="59"/>
  <c r="AX27" i="59"/>
  <c r="AW27" i="59"/>
  <c r="AI27" i="59"/>
  <c r="AB27" i="59"/>
  <c r="Z27" i="59"/>
  <c r="AH27" i="59"/>
  <c r="AC27" i="59"/>
  <c r="AK27" i="59"/>
  <c r="AG27" i="59"/>
  <c r="AE27" i="59"/>
  <c r="AA27" i="59"/>
  <c r="AJ27" i="59"/>
  <c r="T27" i="59"/>
  <c r="Y27" i="59"/>
  <c r="U27" i="59"/>
  <c r="V27" i="59"/>
  <c r="X27" i="59"/>
  <c r="W27" i="59"/>
  <c r="S27" i="59"/>
  <c r="R27" i="59"/>
  <c r="P27" i="59"/>
  <c r="Q27" i="59"/>
  <c r="O27" i="59"/>
  <c r="N27" i="59"/>
  <c r="H27" i="59"/>
  <c r="L27" i="59"/>
  <c r="I27" i="59"/>
  <c r="M27" i="59"/>
  <c r="F27" i="59"/>
  <c r="G27" i="59"/>
  <c r="J27" i="59"/>
  <c r="K27" i="59"/>
  <c r="E27" i="59"/>
  <c r="D27" i="59"/>
  <c r="CA25" i="59"/>
  <c r="BR99" i="36"/>
  <c r="BR100" i="36"/>
  <c r="BR98" i="36"/>
  <c r="BL95" i="36"/>
  <c r="BN95" i="36"/>
  <c r="BO95" i="36"/>
  <c r="BL96" i="36"/>
  <c r="BN96" i="36"/>
  <c r="BO96" i="36"/>
  <c r="BL97" i="36"/>
  <c r="BN97" i="36"/>
  <c r="BO97" i="36"/>
  <c r="K97" i="56"/>
  <c r="K98" i="56"/>
  <c r="K99" i="56"/>
  <c r="G93" i="55"/>
  <c r="G94" i="55"/>
  <c r="G95" i="55"/>
  <c r="BH95" i="36"/>
  <c r="BH96" i="36"/>
  <c r="BH97" i="36"/>
  <c r="F92" i="42"/>
  <c r="F93" i="42"/>
  <c r="F94" i="42"/>
  <c r="D120" i="35"/>
  <c r="D121" i="35"/>
  <c r="D122" i="35"/>
  <c r="T105" i="25"/>
  <c r="T106" i="25"/>
  <c r="T107" i="25"/>
  <c r="G119" i="24"/>
  <c r="G120" i="24"/>
  <c r="G121" i="24"/>
  <c r="F119" i="3"/>
  <c r="F120" i="3"/>
  <c r="F121" i="3"/>
  <c r="BR96" i="36" l="1"/>
  <c r="BR95" i="36"/>
  <c r="BR97" i="36"/>
  <c r="K94" i="56" l="1"/>
  <c r="K95" i="56"/>
  <c r="K96" i="56"/>
  <c r="G90" i="55"/>
  <c r="G91" i="55"/>
  <c r="G92" i="55"/>
  <c r="BL92" i="36"/>
  <c r="BN92" i="36"/>
  <c r="BO92" i="36"/>
  <c r="BL93" i="36"/>
  <c r="BN93" i="36"/>
  <c r="BO93" i="36"/>
  <c r="BL94" i="36"/>
  <c r="BN94" i="36"/>
  <c r="BO94" i="36"/>
  <c r="BH92" i="36"/>
  <c r="BH93" i="36"/>
  <c r="BH94" i="36"/>
  <c r="F89" i="42"/>
  <c r="F90" i="42"/>
  <c r="F91" i="42"/>
  <c r="F23" i="35"/>
  <c r="E23" i="35"/>
  <c r="D23" i="35" s="1"/>
  <c r="D117" i="35"/>
  <c r="D118" i="35"/>
  <c r="D119" i="35"/>
  <c r="T102" i="25"/>
  <c r="T103" i="25"/>
  <c r="T104" i="25"/>
  <c r="E25" i="24"/>
  <c r="F25" i="24"/>
  <c r="D25" i="24"/>
  <c r="G116" i="24"/>
  <c r="G117" i="24"/>
  <c r="G118" i="24"/>
  <c r="G25" i="3"/>
  <c r="E25" i="3"/>
  <c r="F26" i="3" s="1"/>
  <c r="F116" i="3"/>
  <c r="F117" i="3"/>
  <c r="F118" i="3"/>
  <c r="H26" i="3" l="1"/>
  <c r="G25" i="24"/>
  <c r="BR93" i="36"/>
  <c r="BR94" i="36"/>
  <c r="BR92" i="36"/>
  <c r="K91" i="56"/>
  <c r="K92" i="56"/>
  <c r="K93" i="56"/>
  <c r="G87" i="55"/>
  <c r="G88" i="55"/>
  <c r="G89" i="55"/>
  <c r="BL89" i="36"/>
  <c r="BN89" i="36"/>
  <c r="BO89" i="36"/>
  <c r="BL90" i="36"/>
  <c r="BN90" i="36"/>
  <c r="BO90" i="36"/>
  <c r="BL91" i="36"/>
  <c r="BN91" i="36"/>
  <c r="BO91" i="36"/>
  <c r="BH89" i="36"/>
  <c r="BH90" i="36"/>
  <c r="BH91" i="36"/>
  <c r="F86" i="42"/>
  <c r="F87" i="42"/>
  <c r="F88" i="42"/>
  <c r="D114" i="35"/>
  <c r="D115" i="35"/>
  <c r="D116" i="35"/>
  <c r="T99" i="25"/>
  <c r="T100" i="25"/>
  <c r="T101" i="25"/>
  <c r="G113" i="24"/>
  <c r="G114" i="24"/>
  <c r="G115" i="24"/>
  <c r="BR89" i="36" l="1"/>
  <c r="BR91" i="36"/>
  <c r="BR90" i="36"/>
  <c r="F113" i="3" l="1"/>
  <c r="F114" i="3"/>
  <c r="F115" i="3"/>
  <c r="K88" i="56" l="1"/>
  <c r="K89" i="56"/>
  <c r="K90" i="56"/>
  <c r="G84" i="55"/>
  <c r="G85" i="55"/>
  <c r="G86" i="55"/>
  <c r="BH86" i="36"/>
  <c r="BL86" i="36"/>
  <c r="BN86" i="36"/>
  <c r="BO86" i="36"/>
  <c r="BH87" i="36"/>
  <c r="BL87" i="36"/>
  <c r="BN87" i="36"/>
  <c r="BO87" i="36"/>
  <c r="BH88" i="36"/>
  <c r="BL88" i="36"/>
  <c r="BN88" i="36"/>
  <c r="BO88" i="36"/>
  <c r="F83" i="42"/>
  <c r="F84" i="42"/>
  <c r="F85" i="42"/>
  <c r="D111" i="35"/>
  <c r="D112" i="35"/>
  <c r="D113" i="35"/>
  <c r="T96" i="25"/>
  <c r="T97" i="25"/>
  <c r="T98" i="25"/>
  <c r="G110" i="24"/>
  <c r="G111" i="24"/>
  <c r="G112" i="24"/>
  <c r="F110" i="3"/>
  <c r="F111" i="3"/>
  <c r="F112" i="3"/>
  <c r="BR86" i="36" l="1"/>
  <c r="BR87" i="36"/>
  <c r="BR88" i="36"/>
  <c r="G18" i="24"/>
  <c r="K85" i="56" l="1"/>
  <c r="K86" i="56"/>
  <c r="K87" i="56"/>
  <c r="G81" i="55"/>
  <c r="G82" i="55"/>
  <c r="G83" i="55"/>
  <c r="BL83" i="36"/>
  <c r="BN83" i="36"/>
  <c r="BO83" i="36"/>
  <c r="BL84" i="36"/>
  <c r="BN84" i="36"/>
  <c r="BO84" i="36"/>
  <c r="BL85" i="36"/>
  <c r="BN85" i="36"/>
  <c r="BO85" i="36"/>
  <c r="BH83" i="36"/>
  <c r="BH84" i="36"/>
  <c r="BH85" i="36"/>
  <c r="F80" i="42"/>
  <c r="F81" i="42"/>
  <c r="F82" i="42"/>
  <c r="D108" i="35"/>
  <c r="D109" i="35"/>
  <c r="D110" i="35"/>
  <c r="T93" i="25"/>
  <c r="T94" i="25"/>
  <c r="T95" i="25"/>
  <c r="G107" i="24"/>
  <c r="G108" i="24"/>
  <c r="G109" i="24"/>
  <c r="F107" i="3"/>
  <c r="F108" i="3"/>
  <c r="F109" i="3"/>
  <c r="BR84" i="36" l="1"/>
  <c r="BR85" i="36"/>
  <c r="BR83" i="36"/>
  <c r="F22" i="35" l="1"/>
  <c r="E22" i="35"/>
  <c r="F24" i="24"/>
  <c r="E24" i="24"/>
  <c r="D24" i="24"/>
  <c r="G24" i="3"/>
  <c r="E24" i="3"/>
  <c r="K82" i="56"/>
  <c r="K83" i="56"/>
  <c r="K84" i="56"/>
  <c r="G78" i="55"/>
  <c r="G79" i="55"/>
  <c r="G80" i="55"/>
  <c r="BL80" i="36"/>
  <c r="BN80" i="36"/>
  <c r="BO80" i="36"/>
  <c r="BL81" i="36"/>
  <c r="BN81" i="36"/>
  <c r="BO81" i="36"/>
  <c r="BL82" i="36"/>
  <c r="BN82" i="36"/>
  <c r="BO82" i="36"/>
  <c r="BH80" i="36"/>
  <c r="BH81" i="36"/>
  <c r="BH82" i="36"/>
  <c r="F77" i="42"/>
  <c r="F78" i="42"/>
  <c r="F79" i="42"/>
  <c r="D105" i="35"/>
  <c r="D106" i="35"/>
  <c r="D107" i="35"/>
  <c r="T90" i="25"/>
  <c r="T91" i="25"/>
  <c r="T92" i="25"/>
  <c r="G104" i="24"/>
  <c r="G105" i="24"/>
  <c r="G106" i="24"/>
  <c r="F104" i="3"/>
  <c r="F105" i="3"/>
  <c r="F106" i="3"/>
  <c r="D22" i="35" l="1"/>
  <c r="H25" i="3"/>
  <c r="F25" i="3"/>
  <c r="BR80" i="36"/>
  <c r="G24" i="24"/>
  <c r="BR82" i="36"/>
  <c r="BR81" i="36"/>
  <c r="K79" i="56"/>
  <c r="K80" i="56"/>
  <c r="K81" i="56"/>
  <c r="J9" i="56"/>
  <c r="J10" i="56"/>
  <c r="J11" i="56"/>
  <c r="J12" i="56"/>
  <c r="J13" i="56"/>
  <c r="J14" i="56"/>
  <c r="J15" i="56"/>
  <c r="J16" i="56"/>
  <c r="J17" i="56"/>
  <c r="J18" i="56"/>
  <c r="J19" i="56"/>
  <c r="G75" i="55"/>
  <c r="G76" i="55"/>
  <c r="G77" i="55"/>
  <c r="BL77" i="36"/>
  <c r="BN77" i="36"/>
  <c r="BO77" i="36"/>
  <c r="BL78" i="36"/>
  <c r="BN78" i="36"/>
  <c r="BO78" i="36"/>
  <c r="BL79" i="36"/>
  <c r="BN79" i="36"/>
  <c r="BO79" i="36"/>
  <c r="BH77" i="36"/>
  <c r="BH78" i="36"/>
  <c r="BH79" i="36"/>
  <c r="F74" i="42"/>
  <c r="F75" i="42"/>
  <c r="F76" i="42"/>
  <c r="D102" i="35"/>
  <c r="D103" i="35"/>
  <c r="D104" i="35"/>
  <c r="T87" i="25"/>
  <c r="T88" i="25"/>
  <c r="T89" i="25"/>
  <c r="G101" i="24"/>
  <c r="G102" i="24"/>
  <c r="G103" i="24"/>
  <c r="F101" i="3"/>
  <c r="F102" i="3"/>
  <c r="F103" i="3"/>
  <c r="F35" i="3"/>
  <c r="BR78" i="36" l="1"/>
  <c r="BR79" i="36"/>
  <c r="BR77" i="36"/>
  <c r="F21" i="35"/>
  <c r="E21" i="35"/>
  <c r="D21" i="35" l="1"/>
  <c r="K76" i="56"/>
  <c r="K77" i="56"/>
  <c r="K78" i="56"/>
  <c r="G72" i="55"/>
  <c r="G73" i="55"/>
  <c r="G74" i="55"/>
  <c r="BL74" i="36"/>
  <c r="BN74" i="36"/>
  <c r="BO74" i="36"/>
  <c r="BL75" i="36"/>
  <c r="BN75" i="36"/>
  <c r="BO75" i="36"/>
  <c r="BL76" i="36"/>
  <c r="BN76" i="36"/>
  <c r="BO76" i="36"/>
  <c r="BH74" i="36"/>
  <c r="BH75" i="36"/>
  <c r="BH76" i="36"/>
  <c r="F71" i="42"/>
  <c r="F72" i="42"/>
  <c r="F73" i="42"/>
  <c r="D99" i="35"/>
  <c r="D100" i="35"/>
  <c r="D101" i="35"/>
  <c r="T84" i="25"/>
  <c r="T85" i="25"/>
  <c r="T86" i="25"/>
  <c r="G98" i="24"/>
  <c r="G99" i="24"/>
  <c r="G100" i="24"/>
  <c r="F98" i="3"/>
  <c r="F99" i="3"/>
  <c r="F100" i="3"/>
  <c r="BR74" i="36" l="1"/>
  <c r="BR75" i="36"/>
  <c r="BR76" i="36"/>
  <c r="K73" i="56" l="1"/>
  <c r="K74" i="56"/>
  <c r="K75" i="56"/>
  <c r="G69" i="55"/>
  <c r="G70" i="55"/>
  <c r="G71" i="55"/>
  <c r="BH71" i="36"/>
  <c r="BL71" i="36"/>
  <c r="BN71" i="36"/>
  <c r="BO71" i="36"/>
  <c r="BH72" i="36"/>
  <c r="BL72" i="36"/>
  <c r="BN72" i="36"/>
  <c r="BO72" i="36"/>
  <c r="BH73" i="36"/>
  <c r="BL73" i="36"/>
  <c r="BN73" i="36"/>
  <c r="BO73" i="36"/>
  <c r="F68" i="42"/>
  <c r="F69" i="42"/>
  <c r="F70" i="42"/>
  <c r="D96" i="35"/>
  <c r="D97" i="35"/>
  <c r="D98" i="35"/>
  <c r="T81" i="25"/>
  <c r="T82" i="25"/>
  <c r="T83" i="25"/>
  <c r="G95" i="24"/>
  <c r="G96" i="24"/>
  <c r="G97" i="24"/>
  <c r="F95" i="3"/>
  <c r="F96" i="3"/>
  <c r="F97" i="3"/>
  <c r="BR71" i="36" l="1"/>
  <c r="BR72" i="36"/>
  <c r="BR73" i="36"/>
  <c r="K70" i="56"/>
  <c r="K71" i="56"/>
  <c r="K72" i="56"/>
  <c r="G66" i="55"/>
  <c r="G67" i="55"/>
  <c r="G68" i="55"/>
  <c r="BH68" i="36"/>
  <c r="BL68" i="36"/>
  <c r="BN68" i="36"/>
  <c r="BO68" i="36"/>
  <c r="BH69" i="36"/>
  <c r="BL69" i="36"/>
  <c r="BN69" i="36"/>
  <c r="BO69" i="36"/>
  <c r="BH70" i="36"/>
  <c r="BL70" i="36"/>
  <c r="BN70" i="36"/>
  <c r="BO70" i="36"/>
  <c r="F65" i="42"/>
  <c r="F66" i="42"/>
  <c r="F67" i="42"/>
  <c r="D93" i="35"/>
  <c r="D94" i="35"/>
  <c r="D95" i="35"/>
  <c r="T78" i="25"/>
  <c r="T79" i="25"/>
  <c r="T80" i="25"/>
  <c r="F23" i="24"/>
  <c r="E23" i="24"/>
  <c r="D23" i="24"/>
  <c r="G92" i="24"/>
  <c r="G93" i="24"/>
  <c r="G94" i="24"/>
  <c r="G23" i="3"/>
  <c r="E23" i="3"/>
  <c r="F24" i="3" s="1"/>
  <c r="F92" i="3"/>
  <c r="F93" i="3"/>
  <c r="F94" i="3"/>
  <c r="H24" i="3" l="1"/>
  <c r="BR68" i="36"/>
  <c r="BR70" i="36"/>
  <c r="BR69" i="36"/>
  <c r="G23" i="24"/>
  <c r="K67" i="56" l="1"/>
  <c r="K68" i="56"/>
  <c r="K69" i="56"/>
  <c r="G63" i="55"/>
  <c r="G64" i="55"/>
  <c r="G65" i="55"/>
  <c r="BL65" i="36"/>
  <c r="BN65" i="36"/>
  <c r="BO65" i="36"/>
  <c r="BL66" i="36"/>
  <c r="BN66" i="36"/>
  <c r="BO66" i="36"/>
  <c r="BL67" i="36"/>
  <c r="BN67" i="36"/>
  <c r="BO67" i="36"/>
  <c r="BH65" i="36"/>
  <c r="BH66" i="36"/>
  <c r="BH67" i="36"/>
  <c r="F62" i="42"/>
  <c r="F63" i="42"/>
  <c r="F64" i="42"/>
  <c r="D90" i="35"/>
  <c r="D91" i="35"/>
  <c r="D92" i="35"/>
  <c r="T75" i="25"/>
  <c r="T76" i="25"/>
  <c r="T77" i="25"/>
  <c r="G89" i="24"/>
  <c r="G90" i="24"/>
  <c r="G91" i="24"/>
  <c r="F89" i="3"/>
  <c r="F90" i="3"/>
  <c r="F91" i="3"/>
  <c r="BR66" i="36" l="1"/>
  <c r="BR67" i="36"/>
  <c r="BR65" i="36"/>
  <c r="BO64" i="36"/>
  <c r="BO63" i="36"/>
  <c r="BO62" i="36"/>
  <c r="BO61" i="36"/>
  <c r="BO60" i="36"/>
  <c r="BO59" i="36"/>
  <c r="BO58" i="36"/>
  <c r="K64" i="56" l="1"/>
  <c r="K65" i="56"/>
  <c r="K66" i="56"/>
  <c r="G60" i="55"/>
  <c r="G61" i="55"/>
  <c r="G62" i="55"/>
  <c r="BH62" i="36"/>
  <c r="BL62" i="36"/>
  <c r="BN62" i="36"/>
  <c r="BH63" i="36"/>
  <c r="BL63" i="36"/>
  <c r="BN63" i="36"/>
  <c r="BH64" i="36"/>
  <c r="BL64" i="36"/>
  <c r="BN64" i="36"/>
  <c r="F59" i="42"/>
  <c r="F60" i="42"/>
  <c r="F61" i="42"/>
  <c r="D87" i="35"/>
  <c r="D88" i="35"/>
  <c r="D89" i="35"/>
  <c r="T72" i="25"/>
  <c r="T73" i="25"/>
  <c r="T74" i="25"/>
  <c r="G86" i="24"/>
  <c r="G87" i="24"/>
  <c r="G88" i="24"/>
  <c r="F86" i="3"/>
  <c r="F87" i="3"/>
  <c r="F88" i="3"/>
  <c r="BR62" i="36" l="1"/>
  <c r="BR63" i="36"/>
  <c r="BR64" i="36"/>
  <c r="F22" i="24" l="1"/>
  <c r="E22" i="24"/>
  <c r="D22" i="24"/>
  <c r="G22" i="24" l="1"/>
  <c r="K61" i="56" l="1"/>
  <c r="K62" i="56"/>
  <c r="K63" i="56"/>
  <c r="G57" i="55"/>
  <c r="G58" i="55"/>
  <c r="G59" i="55"/>
  <c r="BL59" i="36"/>
  <c r="BN59" i="36"/>
  <c r="BL60" i="36"/>
  <c r="BN60" i="36"/>
  <c r="BL61" i="36"/>
  <c r="BN61" i="36"/>
  <c r="BH59" i="36"/>
  <c r="BH60" i="36"/>
  <c r="BH61" i="36"/>
  <c r="F56" i="42"/>
  <c r="F57" i="42"/>
  <c r="F58" i="42"/>
  <c r="D84" i="35"/>
  <c r="D85" i="35"/>
  <c r="D86" i="35"/>
  <c r="T69" i="25"/>
  <c r="T70" i="25"/>
  <c r="T71" i="25"/>
  <c r="G83" i="24"/>
  <c r="G84" i="24"/>
  <c r="G85" i="24"/>
  <c r="F83" i="3"/>
  <c r="F84" i="3"/>
  <c r="F85" i="3"/>
  <c r="BR59" i="36" l="1"/>
  <c r="BR61" i="36"/>
  <c r="BR60" i="36"/>
  <c r="F20" i="35"/>
  <c r="E20" i="35"/>
  <c r="D20" i="35" s="1"/>
  <c r="G22" i="3"/>
  <c r="E22" i="3"/>
  <c r="F23" i="3" s="1"/>
  <c r="H23" i="3" l="1"/>
  <c r="K58" i="56"/>
  <c r="K59" i="56"/>
  <c r="K60" i="56"/>
  <c r="G54" i="55"/>
  <c r="G55" i="55"/>
  <c r="G56" i="55"/>
  <c r="BH56" i="36"/>
  <c r="BL56" i="36"/>
  <c r="BN56" i="36"/>
  <c r="BO56" i="36"/>
  <c r="BH57" i="36"/>
  <c r="BL57" i="36"/>
  <c r="BN57" i="36"/>
  <c r="BO57" i="36"/>
  <c r="BH58" i="36"/>
  <c r="BL58" i="36"/>
  <c r="BN58" i="36"/>
  <c r="F53" i="42"/>
  <c r="F54" i="42"/>
  <c r="F55" i="42"/>
  <c r="D81" i="35"/>
  <c r="D82" i="35"/>
  <c r="D83" i="35"/>
  <c r="T66" i="25"/>
  <c r="T67" i="25"/>
  <c r="T68" i="25"/>
  <c r="G80" i="24"/>
  <c r="G81" i="24"/>
  <c r="G82" i="24"/>
  <c r="F80" i="3"/>
  <c r="F81" i="3"/>
  <c r="F82" i="3"/>
  <c r="BR58" i="36" l="1"/>
  <c r="BR56" i="36"/>
  <c r="BR57" i="36"/>
  <c r="K55" i="56" l="1"/>
  <c r="K56" i="56"/>
  <c r="K57" i="56"/>
  <c r="G51" i="55"/>
  <c r="G52" i="55"/>
  <c r="G53" i="55"/>
  <c r="BH53" i="36"/>
  <c r="BL53" i="36"/>
  <c r="BN53" i="36"/>
  <c r="BO53" i="36"/>
  <c r="BH54" i="36"/>
  <c r="BL54" i="36"/>
  <c r="BN54" i="36"/>
  <c r="BO54" i="36"/>
  <c r="BH55" i="36"/>
  <c r="BL55" i="36"/>
  <c r="BN55" i="36"/>
  <c r="BO55" i="36"/>
  <c r="F50" i="42"/>
  <c r="F51" i="42"/>
  <c r="F52" i="42"/>
  <c r="D78" i="35"/>
  <c r="D79" i="35"/>
  <c r="D80" i="35"/>
  <c r="T63" i="25"/>
  <c r="T64" i="25"/>
  <c r="T65" i="25"/>
  <c r="G77" i="24"/>
  <c r="G78" i="24"/>
  <c r="G79" i="24"/>
  <c r="F77" i="3"/>
  <c r="F78" i="3"/>
  <c r="F79" i="3"/>
  <c r="BR53" i="36" l="1"/>
  <c r="BR54" i="36"/>
  <c r="BR55" i="36"/>
  <c r="K52" i="56" l="1"/>
  <c r="K53" i="56"/>
  <c r="K54" i="56"/>
  <c r="G48" i="55"/>
  <c r="G49" i="55"/>
  <c r="G50" i="55"/>
  <c r="BH50" i="36"/>
  <c r="BL50" i="36"/>
  <c r="BN50" i="36"/>
  <c r="BO50" i="36"/>
  <c r="BH51" i="36"/>
  <c r="BL51" i="36"/>
  <c r="BN51" i="36"/>
  <c r="BO51" i="36"/>
  <c r="BH52" i="36"/>
  <c r="BL52" i="36"/>
  <c r="BN52" i="36"/>
  <c r="BO52" i="36"/>
  <c r="F47" i="42"/>
  <c r="F48" i="42"/>
  <c r="F49" i="42"/>
  <c r="D75" i="35"/>
  <c r="D76" i="35"/>
  <c r="D77" i="35"/>
  <c r="T60" i="25"/>
  <c r="T61" i="25"/>
  <c r="T62" i="25"/>
  <c r="G74" i="24"/>
  <c r="G75" i="24"/>
  <c r="G76" i="24"/>
  <c r="F74" i="3"/>
  <c r="F75" i="3"/>
  <c r="F76" i="3"/>
  <c r="BR51" i="36" l="1"/>
  <c r="BR52" i="36"/>
  <c r="BR50" i="36"/>
  <c r="K49" i="56" l="1"/>
  <c r="K50" i="56"/>
  <c r="K51" i="56"/>
  <c r="G45" i="55"/>
  <c r="G46" i="55"/>
  <c r="G47" i="55"/>
  <c r="BH47" i="36"/>
  <c r="BL47" i="36"/>
  <c r="BN47" i="36"/>
  <c r="BO47" i="36"/>
  <c r="BH48" i="36"/>
  <c r="BL48" i="36"/>
  <c r="BN48" i="36"/>
  <c r="BO48" i="36"/>
  <c r="BH49" i="36"/>
  <c r="BL49" i="36"/>
  <c r="BN49" i="36"/>
  <c r="BO49" i="36"/>
  <c r="F44" i="42"/>
  <c r="F45" i="42"/>
  <c r="F46" i="42"/>
  <c r="D72" i="35"/>
  <c r="D73" i="35"/>
  <c r="D74" i="35"/>
  <c r="T57" i="25"/>
  <c r="T58" i="25"/>
  <c r="T59" i="25"/>
  <c r="G71" i="24"/>
  <c r="G72" i="24"/>
  <c r="G73" i="24"/>
  <c r="F71" i="3"/>
  <c r="F72" i="3"/>
  <c r="F73" i="3"/>
  <c r="BR49" i="36" l="1"/>
  <c r="BR48" i="36"/>
  <c r="BR47" i="36"/>
  <c r="K46" i="56" l="1"/>
  <c r="K47" i="56"/>
  <c r="K48" i="56"/>
  <c r="G42" i="55"/>
  <c r="G43" i="55"/>
  <c r="G44" i="55"/>
  <c r="BL44" i="36"/>
  <c r="BN44" i="36"/>
  <c r="BO44" i="36"/>
  <c r="BL45" i="36"/>
  <c r="BN45" i="36"/>
  <c r="BO45" i="36"/>
  <c r="BL46" i="36"/>
  <c r="BN46" i="36"/>
  <c r="BO46" i="36"/>
  <c r="BH44" i="36"/>
  <c r="BH45" i="36"/>
  <c r="BH46" i="36"/>
  <c r="F41" i="42"/>
  <c r="F42" i="42"/>
  <c r="F43" i="42"/>
  <c r="F19" i="35"/>
  <c r="E19" i="35"/>
  <c r="D19" i="35" s="1"/>
  <c r="D69" i="35"/>
  <c r="D70" i="35"/>
  <c r="D71" i="35"/>
  <c r="T54" i="25"/>
  <c r="T55" i="25"/>
  <c r="T56" i="25"/>
  <c r="F21" i="24"/>
  <c r="E21" i="24"/>
  <c r="D21" i="24"/>
  <c r="G68" i="24"/>
  <c r="G69" i="24"/>
  <c r="G70" i="24"/>
  <c r="G21" i="3"/>
  <c r="E21" i="3"/>
  <c r="F22" i="3" s="1"/>
  <c r="F68" i="3"/>
  <c r="F69" i="3"/>
  <c r="F70" i="3"/>
  <c r="H22" i="3" l="1"/>
  <c r="G21" i="24"/>
  <c r="BR46" i="36"/>
  <c r="BR44" i="36"/>
  <c r="BR45" i="36"/>
  <c r="K43" i="56" l="1"/>
  <c r="K44" i="56"/>
  <c r="K45" i="56"/>
  <c r="G39" i="55"/>
  <c r="G40" i="55"/>
  <c r="G41" i="55"/>
  <c r="BH41" i="36"/>
  <c r="BL41" i="36"/>
  <c r="BN41" i="36"/>
  <c r="BO41" i="36"/>
  <c r="BH42" i="36"/>
  <c r="BL42" i="36"/>
  <c r="BN42" i="36"/>
  <c r="BO42" i="36"/>
  <c r="BH43" i="36"/>
  <c r="BL43" i="36"/>
  <c r="BN43" i="36"/>
  <c r="BO43" i="36"/>
  <c r="F38" i="42"/>
  <c r="F39" i="42"/>
  <c r="F40" i="42"/>
  <c r="D66" i="35"/>
  <c r="D67" i="35"/>
  <c r="D68" i="35"/>
  <c r="T51" i="25"/>
  <c r="T52" i="25"/>
  <c r="T53" i="25"/>
  <c r="G65" i="24"/>
  <c r="G66" i="24"/>
  <c r="G67" i="24"/>
  <c r="F65" i="3"/>
  <c r="F66" i="3"/>
  <c r="F67" i="3"/>
  <c r="BR42" i="36" l="1"/>
  <c r="BR41" i="36"/>
  <c r="BR43" i="36"/>
  <c r="K40" i="56"/>
  <c r="K41" i="56"/>
  <c r="K42" i="56"/>
  <c r="G36" i="55"/>
  <c r="G37" i="55"/>
  <c r="G38" i="55"/>
  <c r="BL38" i="36"/>
  <c r="BN38" i="36"/>
  <c r="BO38" i="36"/>
  <c r="BL39" i="36"/>
  <c r="BN39" i="36"/>
  <c r="BO39" i="36"/>
  <c r="BL40" i="36"/>
  <c r="BN40" i="36"/>
  <c r="BO40" i="36"/>
  <c r="BH38" i="36"/>
  <c r="BH39" i="36"/>
  <c r="BH40" i="36"/>
  <c r="F35" i="42"/>
  <c r="F36" i="42"/>
  <c r="F37" i="42"/>
  <c r="D63" i="35"/>
  <c r="D64" i="35"/>
  <c r="D65" i="35"/>
  <c r="T48" i="25"/>
  <c r="T49" i="25"/>
  <c r="T50" i="25"/>
  <c r="G62" i="24"/>
  <c r="G63" i="24"/>
  <c r="G64" i="24"/>
  <c r="F62" i="3"/>
  <c r="F63" i="3"/>
  <c r="F64" i="3"/>
  <c r="K37" i="56"/>
  <c r="K38" i="56"/>
  <c r="K39" i="56"/>
  <c r="G33" i="55"/>
  <c r="G34" i="55"/>
  <c r="G35" i="55"/>
  <c r="BL35" i="36"/>
  <c r="BN35" i="36"/>
  <c r="BO35" i="36"/>
  <c r="BL36" i="36"/>
  <c r="BN36" i="36"/>
  <c r="BO36" i="36"/>
  <c r="BL37" i="36"/>
  <c r="BN37" i="36"/>
  <c r="BO37" i="36"/>
  <c r="BH35" i="36"/>
  <c r="BH36" i="36"/>
  <c r="BH37" i="36"/>
  <c r="F32" i="42"/>
  <c r="F33" i="42"/>
  <c r="F34" i="42"/>
  <c r="D60" i="35"/>
  <c r="D61" i="35"/>
  <c r="D62" i="35"/>
  <c r="T45" i="25"/>
  <c r="T46" i="25"/>
  <c r="T47" i="25"/>
  <c r="G59" i="24"/>
  <c r="G60" i="24"/>
  <c r="G61" i="24"/>
  <c r="F59" i="3"/>
  <c r="F60" i="3"/>
  <c r="F61" i="3"/>
  <c r="BO8" i="36"/>
  <c r="BO9" i="36"/>
  <c r="BO10" i="36"/>
  <c r="BO11" i="36"/>
  <c r="BO12" i="36"/>
  <c r="BO13" i="36"/>
  <c r="BO14" i="36"/>
  <c r="BO15" i="36"/>
  <c r="BO16" i="36"/>
  <c r="BO17" i="36"/>
  <c r="BO18" i="36"/>
  <c r="BO19" i="36"/>
  <c r="BO20" i="36"/>
  <c r="BO21" i="36"/>
  <c r="BO22" i="36"/>
  <c r="BO23" i="36"/>
  <c r="BO24" i="36"/>
  <c r="BO25" i="36"/>
  <c r="BO26" i="36"/>
  <c r="BO27" i="36"/>
  <c r="BO28" i="36"/>
  <c r="BO29" i="36"/>
  <c r="BO30" i="36"/>
  <c r="BO31" i="36"/>
  <c r="BO32" i="36"/>
  <c r="BO33" i="36"/>
  <c r="BO34" i="36"/>
  <c r="BN8" i="36"/>
  <c r="BN9" i="36"/>
  <c r="BN10" i="36"/>
  <c r="BN11" i="36"/>
  <c r="BN12" i="36"/>
  <c r="BN13" i="36"/>
  <c r="BN14" i="36"/>
  <c r="BN15" i="36"/>
  <c r="BN16" i="36"/>
  <c r="BN17" i="36"/>
  <c r="BN18" i="36"/>
  <c r="BN19" i="36"/>
  <c r="BN20" i="36"/>
  <c r="BN21" i="36"/>
  <c r="BN22" i="36"/>
  <c r="BN23" i="36"/>
  <c r="BN24" i="36"/>
  <c r="BN25" i="36"/>
  <c r="BN26" i="36"/>
  <c r="BN27" i="36"/>
  <c r="BN28" i="36"/>
  <c r="BN29" i="36"/>
  <c r="BN30" i="36"/>
  <c r="BN31" i="36"/>
  <c r="BN32" i="36"/>
  <c r="BN33" i="36"/>
  <c r="BN34" i="36"/>
  <c r="BL8" i="36"/>
  <c r="BL9" i="36"/>
  <c r="BL10" i="36"/>
  <c r="BL11" i="36"/>
  <c r="BL12" i="36"/>
  <c r="BL13" i="36"/>
  <c r="BL14" i="36"/>
  <c r="BL15" i="36"/>
  <c r="BL16" i="36"/>
  <c r="BL17" i="36"/>
  <c r="BL18" i="36"/>
  <c r="BL19" i="36"/>
  <c r="BL20" i="36"/>
  <c r="BL21" i="36"/>
  <c r="BL22" i="36"/>
  <c r="BL23" i="36"/>
  <c r="BL24" i="36"/>
  <c r="BL25" i="36"/>
  <c r="BL26" i="36"/>
  <c r="BL27" i="36"/>
  <c r="BL28" i="36"/>
  <c r="BL29" i="36"/>
  <c r="BL30" i="36"/>
  <c r="BL31" i="36"/>
  <c r="BL32" i="36"/>
  <c r="BL33" i="36"/>
  <c r="BL34" i="36"/>
  <c r="F18" i="35"/>
  <c r="E18" i="35"/>
  <c r="H17" i="35"/>
  <c r="F17" i="35"/>
  <c r="E17" i="35"/>
  <c r="K34" i="56"/>
  <c r="K35" i="56"/>
  <c r="K36" i="56"/>
  <c r="G30" i="55"/>
  <c r="G31" i="55"/>
  <c r="G32" i="55"/>
  <c r="BH32" i="36"/>
  <c r="BH33" i="36"/>
  <c r="BH34" i="36"/>
  <c r="F29" i="42"/>
  <c r="F30" i="42"/>
  <c r="F31" i="42"/>
  <c r="D57" i="35"/>
  <c r="D58" i="35"/>
  <c r="D59" i="35"/>
  <c r="T42" i="25"/>
  <c r="T43" i="25"/>
  <c r="T44" i="25"/>
  <c r="F20" i="24"/>
  <c r="E20" i="24"/>
  <c r="D20" i="24"/>
  <c r="G56" i="24"/>
  <c r="G57" i="24"/>
  <c r="G58" i="24"/>
  <c r="G20" i="3"/>
  <c r="E20" i="3"/>
  <c r="F21" i="3" s="1"/>
  <c r="F56" i="3"/>
  <c r="F57" i="3"/>
  <c r="F58" i="3"/>
  <c r="K31" i="56"/>
  <c r="K32" i="56"/>
  <c r="K33" i="56"/>
  <c r="G27" i="55"/>
  <c r="G28" i="55"/>
  <c r="G29" i="55"/>
  <c r="BH29" i="36"/>
  <c r="BH30" i="36"/>
  <c r="BH31" i="36"/>
  <c r="F26" i="42"/>
  <c r="F27" i="42"/>
  <c r="F28" i="42"/>
  <c r="D54" i="35"/>
  <c r="D55" i="35"/>
  <c r="D56" i="35"/>
  <c r="T39" i="25"/>
  <c r="T40" i="25"/>
  <c r="T41" i="25"/>
  <c r="G53" i="24"/>
  <c r="G54" i="24"/>
  <c r="G55" i="24"/>
  <c r="F53" i="3"/>
  <c r="F54" i="3"/>
  <c r="F55" i="3"/>
  <c r="J8" i="56"/>
  <c r="J20" i="56"/>
  <c r="K25" i="56"/>
  <c r="K26" i="56"/>
  <c r="K27" i="56"/>
  <c r="K28" i="56"/>
  <c r="K29" i="56"/>
  <c r="K30" i="56"/>
  <c r="G8" i="55"/>
  <c r="G9" i="55"/>
  <c r="G10" i="55"/>
  <c r="G11" i="55"/>
  <c r="G12" i="55"/>
  <c r="G13" i="55"/>
  <c r="G14" i="55"/>
  <c r="G15" i="55"/>
  <c r="G16" i="55"/>
  <c r="G17" i="55"/>
  <c r="G18" i="55"/>
  <c r="G19" i="55"/>
  <c r="G20" i="55"/>
  <c r="G21" i="55"/>
  <c r="G22" i="55"/>
  <c r="G23" i="55"/>
  <c r="G24" i="55"/>
  <c r="G25" i="55"/>
  <c r="G26" i="55"/>
  <c r="BH8" i="36"/>
  <c r="BH9" i="36"/>
  <c r="BH10" i="36"/>
  <c r="BH11" i="36"/>
  <c r="BH12" i="36"/>
  <c r="BH13" i="36"/>
  <c r="BH14" i="36"/>
  <c r="BH15" i="36"/>
  <c r="BH16" i="36"/>
  <c r="BH17" i="36"/>
  <c r="BH18" i="36"/>
  <c r="BH19" i="36"/>
  <c r="BH20" i="36"/>
  <c r="BH21" i="36"/>
  <c r="BH22" i="36"/>
  <c r="BH23" i="36"/>
  <c r="BH24" i="36"/>
  <c r="BH25" i="36"/>
  <c r="BH26" i="36"/>
  <c r="BH27" i="36"/>
  <c r="BH28" i="36"/>
  <c r="F7" i="42"/>
  <c r="F8" i="42"/>
  <c r="F9" i="42"/>
  <c r="F10" i="42"/>
  <c r="F11" i="42"/>
  <c r="F12" i="42"/>
  <c r="F13" i="42"/>
  <c r="F14" i="42"/>
  <c r="F15" i="42"/>
  <c r="F16" i="42"/>
  <c r="F17" i="42"/>
  <c r="F18" i="42"/>
  <c r="F19" i="42"/>
  <c r="F20" i="42"/>
  <c r="F21" i="42"/>
  <c r="F22" i="42"/>
  <c r="F23" i="42"/>
  <c r="F24" i="42"/>
  <c r="F25" i="42"/>
  <c r="D33" i="35"/>
  <c r="D34" i="35"/>
  <c r="D35" i="35"/>
  <c r="D36" i="35"/>
  <c r="D37" i="35"/>
  <c r="D38" i="35"/>
  <c r="D39" i="35"/>
  <c r="D40" i="35"/>
  <c r="D41" i="35"/>
  <c r="D42" i="35"/>
  <c r="D43" i="35"/>
  <c r="D44" i="35"/>
  <c r="D45" i="35"/>
  <c r="D48" i="35"/>
  <c r="D49" i="35"/>
  <c r="D50" i="35"/>
  <c r="D51" i="35"/>
  <c r="D52" i="35"/>
  <c r="D53" i="35"/>
  <c r="Q8" i="25"/>
  <c r="Q9" i="25"/>
  <c r="Q10" i="25"/>
  <c r="Q11" i="25"/>
  <c r="Q12" i="25"/>
  <c r="Q13" i="25"/>
  <c r="Q14" i="25"/>
  <c r="T18" i="25"/>
  <c r="T19" i="25"/>
  <c r="T20" i="25"/>
  <c r="T21" i="25"/>
  <c r="T22" i="25"/>
  <c r="T23" i="25"/>
  <c r="T24" i="25"/>
  <c r="T25" i="25"/>
  <c r="T26" i="25"/>
  <c r="T27" i="25"/>
  <c r="T28" i="25"/>
  <c r="T29" i="25"/>
  <c r="T30" i="25"/>
  <c r="T31" i="25"/>
  <c r="T32" i="25"/>
  <c r="T33" i="25"/>
  <c r="T34" i="25"/>
  <c r="T35" i="25"/>
  <c r="T36" i="25"/>
  <c r="T37" i="25"/>
  <c r="T38" i="25"/>
  <c r="G9" i="24"/>
  <c r="G10" i="24"/>
  <c r="D19" i="24"/>
  <c r="E19" i="24"/>
  <c r="F19" i="24"/>
  <c r="G35" i="24"/>
  <c r="G36" i="24"/>
  <c r="G37" i="24"/>
  <c r="G38" i="24"/>
  <c r="G39" i="24"/>
  <c r="G40" i="24"/>
  <c r="G41" i="24"/>
  <c r="G42" i="24"/>
  <c r="G43" i="24"/>
  <c r="G44" i="24"/>
  <c r="G45" i="24"/>
  <c r="G46" i="24"/>
  <c r="G47" i="24"/>
  <c r="G48" i="24"/>
  <c r="G49" i="24"/>
  <c r="G50" i="24"/>
  <c r="G51" i="24"/>
  <c r="G52" i="24"/>
  <c r="F10" i="3"/>
  <c r="F11" i="3"/>
  <c r="E19" i="3"/>
  <c r="G19" i="3"/>
  <c r="H19" i="3" s="1"/>
  <c r="F36" i="3"/>
  <c r="F37" i="3"/>
  <c r="F38" i="3"/>
  <c r="F39" i="3"/>
  <c r="F40" i="3"/>
  <c r="F41" i="3"/>
  <c r="F42" i="3"/>
  <c r="F43" i="3"/>
  <c r="F44" i="3"/>
  <c r="F45" i="3"/>
  <c r="F46" i="3"/>
  <c r="F47" i="3"/>
  <c r="F48" i="3"/>
  <c r="F49" i="3"/>
  <c r="F50" i="3"/>
  <c r="F51" i="3"/>
  <c r="F52" i="3"/>
  <c r="H20" i="3" l="1"/>
  <c r="H21" i="3"/>
  <c r="D18" i="35"/>
  <c r="G19" i="24"/>
  <c r="D17" i="35"/>
  <c r="F16" i="3"/>
  <c r="F18" i="3"/>
  <c r="F15" i="3"/>
  <c r="F13" i="3"/>
  <c r="G17" i="24"/>
  <c r="G16" i="24"/>
  <c r="G15" i="24"/>
  <c r="G14" i="24"/>
  <c r="G13" i="24"/>
  <c r="G12" i="24"/>
  <c r="G11" i="24"/>
  <c r="F17" i="3"/>
  <c r="F14" i="3"/>
  <c r="F12" i="3"/>
  <c r="BR10" i="36"/>
  <c r="BR9" i="36"/>
  <c r="BR8" i="36"/>
  <c r="G20" i="24"/>
  <c r="F19" i="3"/>
  <c r="BR38" i="36"/>
  <c r="BR36" i="36"/>
  <c r="BR37" i="36"/>
  <c r="BR35" i="36"/>
  <c r="BR40" i="36"/>
  <c r="BR39" i="36"/>
  <c r="BR33" i="36"/>
  <c r="BR31" i="36"/>
  <c r="BR29" i="36"/>
  <c r="BR27" i="36"/>
  <c r="BR25" i="36"/>
  <c r="BR23" i="36"/>
  <c r="BR32" i="36"/>
  <c r="BR30" i="36"/>
  <c r="BR26" i="36"/>
  <c r="BR24" i="36"/>
  <c r="BR21" i="36"/>
  <c r="BR19" i="36"/>
  <c r="BR17" i="36"/>
  <c r="BR15" i="36"/>
  <c r="BR13" i="36"/>
  <c r="BR11" i="36"/>
  <c r="BR22" i="36"/>
  <c r="BR20" i="36"/>
  <c r="BR18" i="36"/>
  <c r="BR16" i="36"/>
  <c r="BR14" i="36"/>
  <c r="BR12" i="36"/>
  <c r="BR34" i="36"/>
  <c r="BR28" i="36"/>
  <c r="F20" i="3"/>
</calcChain>
</file>

<file path=xl/sharedStrings.xml><?xml version="1.0" encoding="utf-8"?>
<sst xmlns="http://schemas.openxmlformats.org/spreadsheetml/2006/main" count="4240" uniqueCount="550">
  <si>
    <t>Año</t>
  </si>
  <si>
    <t>RM</t>
  </si>
  <si>
    <t xml:space="preserve">Residencial </t>
  </si>
  <si>
    <t xml:space="preserve">Comercial </t>
  </si>
  <si>
    <t>NÚMERO DE CONEXIONES POR TIPO DE CLIENTE</t>
  </si>
  <si>
    <t xml:space="preserve">Total de conexiones </t>
  </si>
  <si>
    <t>Penetración cada 100 hab.</t>
  </si>
  <si>
    <t>VI</t>
  </si>
  <si>
    <t>I</t>
  </si>
  <si>
    <t>II</t>
  </si>
  <si>
    <t>III</t>
  </si>
  <si>
    <t>IV</t>
  </si>
  <si>
    <t>VII</t>
  </si>
  <si>
    <t>VIII</t>
  </si>
  <si>
    <t>IX</t>
  </si>
  <si>
    <t>X</t>
  </si>
  <si>
    <t>XI</t>
  </si>
  <si>
    <t>XII</t>
  </si>
  <si>
    <t xml:space="preserve">Total Nacional </t>
  </si>
  <si>
    <t xml:space="preserve">Conexiones Otras Tecnologías </t>
  </si>
  <si>
    <t>Conexiones ADSL</t>
  </si>
  <si>
    <t>INDICE</t>
  </si>
  <si>
    <t>&gt;</t>
  </si>
  <si>
    <t>&lt;&lt; VOLVER</t>
  </si>
  <si>
    <t>V</t>
  </si>
  <si>
    <t>Total de Conexiones</t>
  </si>
  <si>
    <t>Crecimiento Anual</t>
  </si>
  <si>
    <t xml:space="preserve">Otros no identificados </t>
  </si>
  <si>
    <t xml:space="preserve">SERVICIO ACCESO A INTERNET: </t>
  </si>
  <si>
    <t xml:space="preserve">Total de Conexiones </t>
  </si>
  <si>
    <t>---</t>
  </si>
  <si>
    <t>Mes</t>
  </si>
  <si>
    <t>Jul</t>
  </si>
  <si>
    <t>Ago</t>
  </si>
  <si>
    <t>Sep</t>
  </si>
  <si>
    <t>Oct</t>
  </si>
  <si>
    <t>Nov</t>
  </si>
  <si>
    <t>Dic</t>
  </si>
  <si>
    <t>Ene</t>
  </si>
  <si>
    <t>Feb</t>
  </si>
  <si>
    <t>Mar</t>
  </si>
  <si>
    <t>Abr</t>
  </si>
  <si>
    <t>May</t>
  </si>
  <si>
    <t>Jun</t>
  </si>
  <si>
    <t>XIV</t>
  </si>
  <si>
    <t>XV</t>
  </si>
  <si>
    <t>Crecimiento Mensual</t>
  </si>
  <si>
    <t>Entel-Chile S.A.</t>
  </si>
  <si>
    <t>EQUANT</t>
  </si>
  <si>
    <t>Impsat</t>
  </si>
  <si>
    <t>Telsur</t>
  </si>
  <si>
    <t>Telefónica</t>
  </si>
  <si>
    <t>CTR</t>
  </si>
  <si>
    <t>RTC</t>
  </si>
  <si>
    <t>GTD Manquehue</t>
  </si>
  <si>
    <t>VTR Banda Ancha</t>
  </si>
  <si>
    <t>Fullcom</t>
  </si>
  <si>
    <t>CMET</t>
  </si>
  <si>
    <t>Tutopía</t>
  </si>
  <si>
    <t>Cybercenter</t>
  </si>
  <si>
    <t>GTD Internet</t>
  </si>
  <si>
    <t>Chilesat Internet</t>
  </si>
  <si>
    <t>Globalcom</t>
  </si>
  <si>
    <t>Tecnoera</t>
  </si>
  <si>
    <t>TIE</t>
  </si>
  <si>
    <t>IIA Ltda.</t>
  </si>
  <si>
    <t>Chile.com</t>
  </si>
  <si>
    <t>Netline</t>
  </si>
  <si>
    <t>Terra</t>
  </si>
  <si>
    <t>Luzlinares</t>
  </si>
  <si>
    <t>New Planet</t>
  </si>
  <si>
    <t>IFX Networks</t>
  </si>
  <si>
    <t>Latlink</t>
  </si>
  <si>
    <t>E-Money</t>
  </si>
  <si>
    <t>Netglobalis</t>
  </si>
  <si>
    <t>Luzparral</t>
  </si>
  <si>
    <t>UUNET</t>
  </si>
  <si>
    <t>Total de Conexiones Fijas</t>
  </si>
  <si>
    <t>SERVICIO ACCESO A INTERNET: NÚMERO DE CONEXIONES TOTALES FIJAS</t>
  </si>
  <si>
    <t>NÚMERO DE CONEXIONES TOTALES FIJAS A NIVEL REGIONAL</t>
  </si>
  <si>
    <t>TOTAL DE CONEXIONES FIJAS POR EMPRESA</t>
  </si>
  <si>
    <t>AT&amp;T Chile S.A.</t>
  </si>
  <si>
    <t>Telcoy</t>
  </si>
  <si>
    <t>Will S.A.</t>
  </si>
  <si>
    <t xml:space="preserve">Conexiones WIMAX </t>
  </si>
  <si>
    <t>Otras Conexiones Alámbricas</t>
  </si>
  <si>
    <t>Otras Conexiones Inalámbricas</t>
  </si>
  <si>
    <t>Prepago</t>
  </si>
  <si>
    <t>Postpago</t>
  </si>
  <si>
    <t>TOTAL DE CONEXIONES FIJAS</t>
  </si>
  <si>
    <t>CONEXIONES FIJAS POR TIPO DE PLAN</t>
  </si>
  <si>
    <t>NÚMERO DE CONEXIONES TOTALES FIJAS</t>
  </si>
  <si>
    <t>Otras Conexiones</t>
  </si>
  <si>
    <t>Global Crossing</t>
  </si>
  <si>
    <t>7.1. NÚMERO DE CONEXIONES TOTALES FIJAS</t>
  </si>
  <si>
    <t>7.3. NÚMERO DE CONEXIONES TOTALES: NÚMERO DE CONEXIONES POR TIPO DE CLIENTE</t>
  </si>
  <si>
    <t xml:space="preserve">7.4. NÚMERO DE CONEXIONES A NIVEL REGIONAL </t>
  </si>
  <si>
    <t>Región</t>
  </si>
  <si>
    <t>Comuna</t>
  </si>
  <si>
    <t>Alto Hospicio</t>
  </si>
  <si>
    <t>Colchane</t>
  </si>
  <si>
    <t>Huara</t>
  </si>
  <si>
    <t>Iquique</t>
  </si>
  <si>
    <t>Pica</t>
  </si>
  <si>
    <t>Pozo Almonte</t>
  </si>
  <si>
    <t>Total 1</t>
  </si>
  <si>
    <t>Antofagasta</t>
  </si>
  <si>
    <t>Calama</t>
  </si>
  <si>
    <t>María Elena</t>
  </si>
  <si>
    <t>Mejillones</t>
  </si>
  <si>
    <t>Ollagüe</t>
  </si>
  <si>
    <t>San Pedro de Atacama</t>
  </si>
  <si>
    <t>Sierra Gorda</t>
  </si>
  <si>
    <t>Taltal</t>
  </si>
  <si>
    <t>Tocopilla</t>
  </si>
  <si>
    <t>Total 2</t>
  </si>
  <si>
    <t>Alto Del Carmen</t>
  </si>
  <si>
    <t>Caldera</t>
  </si>
  <si>
    <t>Chañaral</t>
  </si>
  <si>
    <t>Copiapó</t>
  </si>
  <si>
    <t>Diego de Almagro</t>
  </si>
  <si>
    <t>Freirina</t>
  </si>
  <si>
    <t>Huasco</t>
  </si>
  <si>
    <t>Tierra Amarilla</t>
  </si>
  <si>
    <t>Vallenar</t>
  </si>
  <si>
    <t>Total 3</t>
  </si>
  <si>
    <t>Andacollo</t>
  </si>
  <si>
    <t>Canela</t>
  </si>
  <si>
    <t>Combarbalá</t>
  </si>
  <si>
    <t>Coquimbo</t>
  </si>
  <si>
    <t>Illapel</t>
  </si>
  <si>
    <t>La Higuera</t>
  </si>
  <si>
    <t>La Serena</t>
  </si>
  <si>
    <t>Los Vilos</t>
  </si>
  <si>
    <t>Monte Patria</t>
  </si>
  <si>
    <t>Ovalle</t>
  </si>
  <si>
    <t>Paihuano</t>
  </si>
  <si>
    <t>Punitaqui</t>
  </si>
  <si>
    <t>Río Hurtado</t>
  </si>
  <si>
    <t>Salamanca</t>
  </si>
  <si>
    <t>Vicuña</t>
  </si>
  <si>
    <t>Total 4</t>
  </si>
  <si>
    <t>Algarrobo</t>
  </si>
  <si>
    <t>Cabildo</t>
  </si>
  <si>
    <t>Calera</t>
  </si>
  <si>
    <t>Calle Larga</t>
  </si>
  <si>
    <t>Cartagena</t>
  </si>
  <si>
    <t>Casablanca</t>
  </si>
  <si>
    <t>Catemu</t>
  </si>
  <si>
    <t>Concón</t>
  </si>
  <si>
    <t>El Quisco</t>
  </si>
  <si>
    <t>El Tabo</t>
  </si>
  <si>
    <t>Hijuelas</t>
  </si>
  <si>
    <t>Isla de Pascua</t>
  </si>
  <si>
    <t>Juan Fernández</t>
  </si>
  <si>
    <t>La Cruz</t>
  </si>
  <si>
    <t>La Ligua</t>
  </si>
  <si>
    <t>Limache</t>
  </si>
  <si>
    <t>Llaillay</t>
  </si>
  <si>
    <t>Los Andes</t>
  </si>
  <si>
    <t>Nogales</t>
  </si>
  <si>
    <t>Olmué</t>
  </si>
  <si>
    <t>Panquehue</t>
  </si>
  <si>
    <t>Papudo</t>
  </si>
  <si>
    <t>Petorca</t>
  </si>
  <si>
    <t>Puchuncaví</t>
  </si>
  <si>
    <t>Putaendo</t>
  </si>
  <si>
    <t>Quillota</t>
  </si>
  <si>
    <t>Quilpué</t>
  </si>
  <si>
    <t>Quintero</t>
  </si>
  <si>
    <t>Rinconada</t>
  </si>
  <si>
    <t>San Antonio</t>
  </si>
  <si>
    <t>San Esteban</t>
  </si>
  <si>
    <t>San Felipe</t>
  </si>
  <si>
    <t>Santa María</t>
  </si>
  <si>
    <t>Santo Domingo</t>
  </si>
  <si>
    <t>Valparaíso</t>
  </si>
  <si>
    <t>Villa Alemana</t>
  </si>
  <si>
    <t>Viña del Mar</t>
  </si>
  <si>
    <t>Zapallar</t>
  </si>
  <si>
    <t>Total 5</t>
  </si>
  <si>
    <t>Chépica</t>
  </si>
  <si>
    <t>Chimbarongo</t>
  </si>
  <si>
    <t>Codegua</t>
  </si>
  <si>
    <t>Coinco</t>
  </si>
  <si>
    <t>Coltauco</t>
  </si>
  <si>
    <t>Doñihue</t>
  </si>
  <si>
    <t>Graneros</t>
  </si>
  <si>
    <t>La Estrella</t>
  </si>
  <si>
    <t>Las Cabras</t>
  </si>
  <si>
    <t>Litueche</t>
  </si>
  <si>
    <t>Lolol</t>
  </si>
  <si>
    <t>Machalí</t>
  </si>
  <si>
    <t>Malloa</t>
  </si>
  <si>
    <t>Marchihue</t>
  </si>
  <si>
    <t>Mostazal</t>
  </si>
  <si>
    <t>Nancagua</t>
  </si>
  <si>
    <t>Navidad</t>
  </si>
  <si>
    <t>Olivar</t>
  </si>
  <si>
    <t>Palmilla</t>
  </si>
  <si>
    <t>Peralillo</t>
  </si>
  <si>
    <t>Peumo</t>
  </si>
  <si>
    <t>Pichidegua</t>
  </si>
  <si>
    <t>Pichilemu</t>
  </si>
  <si>
    <t>Placilla</t>
  </si>
  <si>
    <t>Quinta de Tilcoco</t>
  </si>
  <si>
    <t>Rancagua</t>
  </si>
  <si>
    <t>Rengo</t>
  </si>
  <si>
    <t>Requinoa</t>
  </si>
  <si>
    <t>San Fernando</t>
  </si>
  <si>
    <t>San Vicente</t>
  </si>
  <si>
    <t>Santa Cruz</t>
  </si>
  <si>
    <t>Total 6</t>
  </si>
  <si>
    <t>Cauquenes</t>
  </si>
  <si>
    <t>Chanco</t>
  </si>
  <si>
    <t>Colbún</t>
  </si>
  <si>
    <t>Constitución</t>
  </si>
  <si>
    <t>Curepto</t>
  </si>
  <si>
    <t>Curicó</t>
  </si>
  <si>
    <t>Empedrado</t>
  </si>
  <si>
    <t>Hualañé</t>
  </si>
  <si>
    <t>Licantén</t>
  </si>
  <si>
    <t>Linares</t>
  </si>
  <si>
    <t>Longaví</t>
  </si>
  <si>
    <t>Maule</t>
  </si>
  <si>
    <t>Molina</t>
  </si>
  <si>
    <t>Parral</t>
  </si>
  <si>
    <t>Pelarco</t>
  </si>
  <si>
    <t>Pelluhue</t>
  </si>
  <si>
    <t>Pencahue</t>
  </si>
  <si>
    <t>Rauco</t>
  </si>
  <si>
    <t>Retiro</t>
  </si>
  <si>
    <t>Río Claro</t>
  </si>
  <si>
    <t>Romeral</t>
  </si>
  <si>
    <t>Sagrada Familia</t>
  </si>
  <si>
    <t>San Clemente</t>
  </si>
  <si>
    <t>San Javier</t>
  </si>
  <si>
    <t>San Rafael</t>
  </si>
  <si>
    <t>Talca</t>
  </si>
  <si>
    <t>Teno</t>
  </si>
  <si>
    <t>Vichuquén</t>
  </si>
  <si>
    <t>Villa Alegre</t>
  </si>
  <si>
    <t>Yerbas Buenas</t>
  </si>
  <si>
    <t>Total 7</t>
  </si>
  <si>
    <t>Alto Biobío</t>
  </si>
  <si>
    <t>Antuco</t>
  </si>
  <si>
    <t>Arauco</t>
  </si>
  <si>
    <t>Bulnes</t>
  </si>
  <si>
    <t>Cabrero</t>
  </si>
  <si>
    <t>Cañete</t>
  </si>
  <si>
    <t>Chiguayante</t>
  </si>
  <si>
    <t>Chillán</t>
  </si>
  <si>
    <t>Chillán Viejo</t>
  </si>
  <si>
    <t>Cobquecura</t>
  </si>
  <si>
    <t>Coelemu</t>
  </si>
  <si>
    <t>Coihueco</t>
  </si>
  <si>
    <t>Concepción</t>
  </si>
  <si>
    <t>Contulmo</t>
  </si>
  <si>
    <t>Coronel</t>
  </si>
  <si>
    <t>Curanilahue</t>
  </si>
  <si>
    <t>El Carmen</t>
  </si>
  <si>
    <t>Florida</t>
  </si>
  <si>
    <t>Hualpén</t>
  </si>
  <si>
    <t>Hualqui</t>
  </si>
  <si>
    <t>Laja</t>
  </si>
  <si>
    <t>Lebu</t>
  </si>
  <si>
    <t>Los Alamos</t>
  </si>
  <si>
    <t>Los Angeles</t>
  </si>
  <si>
    <t>Lota</t>
  </si>
  <si>
    <t>Mulchén</t>
  </si>
  <si>
    <t>Nacimiento</t>
  </si>
  <si>
    <t>Negrete</t>
  </si>
  <si>
    <t>Ninhue</t>
  </si>
  <si>
    <t>Ñiquén</t>
  </si>
  <si>
    <t>Pemuco</t>
  </si>
  <si>
    <t>Penco</t>
  </si>
  <si>
    <t>Pinto</t>
  </si>
  <si>
    <t>Portezuelo</t>
  </si>
  <si>
    <t>Quilaco</t>
  </si>
  <si>
    <t>Quilleco</t>
  </si>
  <si>
    <t>Quillón</t>
  </si>
  <si>
    <t>Quirihue</t>
  </si>
  <si>
    <t>Ranquil</t>
  </si>
  <si>
    <t>San Carlos</t>
  </si>
  <si>
    <t>San Fabián</t>
  </si>
  <si>
    <t>San Ignacio</t>
  </si>
  <si>
    <t>San Nicolás</t>
  </si>
  <si>
    <t>San Pedro de la Paz</t>
  </si>
  <si>
    <t>San Rosendo</t>
  </si>
  <si>
    <t>Santa Bárbara</t>
  </si>
  <si>
    <t>Santa Juana</t>
  </si>
  <si>
    <t>Talcahuano</t>
  </si>
  <si>
    <t>Tirúa</t>
  </si>
  <si>
    <t>Tomé</t>
  </si>
  <si>
    <t>Treguaco</t>
  </si>
  <si>
    <t>Tucapel</t>
  </si>
  <si>
    <t>Yumbel</t>
  </si>
  <si>
    <t>Yungay</t>
  </si>
  <si>
    <t>Total 8</t>
  </si>
  <si>
    <t>Angol</t>
  </si>
  <si>
    <t>Carahue</t>
  </si>
  <si>
    <t>Cholchol</t>
  </si>
  <si>
    <t>Collipulli</t>
  </si>
  <si>
    <t>Cunco</t>
  </si>
  <si>
    <t>Curacautín</t>
  </si>
  <si>
    <t>Curarrehue</t>
  </si>
  <si>
    <t>Ercilla</t>
  </si>
  <si>
    <t>Freire</t>
  </si>
  <si>
    <t>Galvarino</t>
  </si>
  <si>
    <t>Gorbea</t>
  </si>
  <si>
    <t>Lautaro</t>
  </si>
  <si>
    <t>Loncoche</t>
  </si>
  <si>
    <t>Lonquimay</t>
  </si>
  <si>
    <t>Los Sauces</t>
  </si>
  <si>
    <t>Lumaco</t>
  </si>
  <si>
    <t>Melipeuco</t>
  </si>
  <si>
    <t>Nueva Imperial</t>
  </si>
  <si>
    <t>Padre Las Casas</t>
  </si>
  <si>
    <t>Perquenco</t>
  </si>
  <si>
    <t>Pitrufquén</t>
  </si>
  <si>
    <t>Pucón</t>
  </si>
  <si>
    <t>Purén</t>
  </si>
  <si>
    <t>Renaico</t>
  </si>
  <si>
    <t>Saavedra</t>
  </si>
  <si>
    <t>Temuco</t>
  </si>
  <si>
    <t>Teodoro Schmidt</t>
  </si>
  <si>
    <t>Toltén</t>
  </si>
  <si>
    <t>Traiguén</t>
  </si>
  <si>
    <t>Victoria</t>
  </si>
  <si>
    <t>Vilcún</t>
  </si>
  <si>
    <t>Villarrica</t>
  </si>
  <si>
    <t>Total 9</t>
  </si>
  <si>
    <t>Ancud</t>
  </si>
  <si>
    <t>Calbuco</t>
  </si>
  <si>
    <t>Castro</t>
  </si>
  <si>
    <t>Chaitén</t>
  </si>
  <si>
    <t>Chonchi</t>
  </si>
  <si>
    <t>Cochamó</t>
  </si>
  <si>
    <t>Curaco de Vélez</t>
  </si>
  <si>
    <t>Dalcahue</t>
  </si>
  <si>
    <t>Fresia</t>
  </si>
  <si>
    <t>Frutillar</t>
  </si>
  <si>
    <t>Futaleufú</t>
  </si>
  <si>
    <t>Hualaihue</t>
  </si>
  <si>
    <t>Llanquihue</t>
  </si>
  <si>
    <t>Los Muermos</t>
  </si>
  <si>
    <t>Maullín</t>
  </si>
  <si>
    <t>Osorno</t>
  </si>
  <si>
    <t>Palena</t>
  </si>
  <si>
    <t>Puerto Montt</t>
  </si>
  <si>
    <t>Puerto Octay</t>
  </si>
  <si>
    <t>Puerto Varas</t>
  </si>
  <si>
    <t>Puqueldón</t>
  </si>
  <si>
    <t>Purranque</t>
  </si>
  <si>
    <t>Puyehue</t>
  </si>
  <si>
    <t>Queilén</t>
  </si>
  <si>
    <t>Quellón</t>
  </si>
  <si>
    <t>Quemchi</t>
  </si>
  <si>
    <t>Quinchao</t>
  </si>
  <si>
    <t>Río Negro</t>
  </si>
  <si>
    <t>San Juan de la Costa</t>
  </si>
  <si>
    <t>San Pablo</t>
  </si>
  <si>
    <t>Total 10</t>
  </si>
  <si>
    <t>Aisén</t>
  </si>
  <si>
    <t>Chile Chico</t>
  </si>
  <si>
    <t>Cochrane</t>
  </si>
  <si>
    <t>Coyhaique</t>
  </si>
  <si>
    <t>Guaitecas</t>
  </si>
  <si>
    <t>Lago Verde</t>
  </si>
  <si>
    <t>O'Higgins</t>
  </si>
  <si>
    <t>Río Ibáñez</t>
  </si>
  <si>
    <t>Tortel</t>
  </si>
  <si>
    <t>Total 11</t>
  </si>
  <si>
    <t>Cabo de Hornos</t>
  </si>
  <si>
    <t>Laguna Blanca</t>
  </si>
  <si>
    <t>Natales</t>
  </si>
  <si>
    <t>Porvenir</t>
  </si>
  <si>
    <t>Primavera</t>
  </si>
  <si>
    <t>Punta Arenas</t>
  </si>
  <si>
    <t>Río Verde</t>
  </si>
  <si>
    <t>San Gregorio</t>
  </si>
  <si>
    <t>Timaukel</t>
  </si>
  <si>
    <t>Torres del Paine</t>
  </si>
  <si>
    <t>Total 12</t>
  </si>
  <si>
    <t>Alhué</t>
  </si>
  <si>
    <t>Buin</t>
  </si>
  <si>
    <t>Calera de Tango</t>
  </si>
  <si>
    <t>Cerrillos</t>
  </si>
  <si>
    <t>Cerro Navia</t>
  </si>
  <si>
    <t>Colina</t>
  </si>
  <si>
    <t>Conchalí</t>
  </si>
  <si>
    <t>Curacaví</t>
  </si>
  <si>
    <t>El Bosque</t>
  </si>
  <si>
    <t>El Monte</t>
  </si>
  <si>
    <t>Estación Central</t>
  </si>
  <si>
    <t>Huechuraba</t>
  </si>
  <si>
    <t>Independencia</t>
  </si>
  <si>
    <t>Isla de Maipo</t>
  </si>
  <si>
    <t>La Cisterna</t>
  </si>
  <si>
    <t>La Florida</t>
  </si>
  <si>
    <t>La Granja</t>
  </si>
  <si>
    <t>La Pintana</t>
  </si>
  <si>
    <t>La Reina</t>
  </si>
  <si>
    <t>Lampa</t>
  </si>
  <si>
    <t>Las Condes</t>
  </si>
  <si>
    <t>Lo Barnechea</t>
  </si>
  <si>
    <t>Lo Espejo</t>
  </si>
  <si>
    <t>Lo Prado</t>
  </si>
  <si>
    <t>Macul</t>
  </si>
  <si>
    <t>Maipú</t>
  </si>
  <si>
    <t>María Pinto</t>
  </si>
  <si>
    <t>Melipilla</t>
  </si>
  <si>
    <t>Ñuñoa</t>
  </si>
  <si>
    <t>Padre Hurtado</t>
  </si>
  <si>
    <t>Paine</t>
  </si>
  <si>
    <t>Pedro Aguirre Cerda</t>
  </si>
  <si>
    <t>Peñaflor</t>
  </si>
  <si>
    <t>Peñalolén</t>
  </si>
  <si>
    <t>Pirque</t>
  </si>
  <si>
    <t>Providencia</t>
  </si>
  <si>
    <t>Pudahuel</t>
  </si>
  <si>
    <t>Puente Alto</t>
  </si>
  <si>
    <t>Quilicura</t>
  </si>
  <si>
    <t>Quinta Normal</t>
  </si>
  <si>
    <t>Recoleta</t>
  </si>
  <si>
    <t>Renca</t>
  </si>
  <si>
    <t>San Bernardo</t>
  </si>
  <si>
    <t>San Joaquín</t>
  </si>
  <si>
    <t>San José de Maipo</t>
  </si>
  <si>
    <t>San Miguel</t>
  </si>
  <si>
    <t>San Pedro</t>
  </si>
  <si>
    <t>San Ramón</t>
  </si>
  <si>
    <t>Santiago</t>
  </si>
  <si>
    <t>Talagante</t>
  </si>
  <si>
    <t>Til Til</t>
  </si>
  <si>
    <t>Vitacura</t>
  </si>
  <si>
    <t>Sin clasificación</t>
  </si>
  <si>
    <t>Total 13</t>
  </si>
  <si>
    <t>Corral</t>
  </si>
  <si>
    <t>Futrono</t>
  </si>
  <si>
    <t>La Unión</t>
  </si>
  <si>
    <t>Lago Ranco</t>
  </si>
  <si>
    <t>Lanco</t>
  </si>
  <si>
    <t>Los Lagos</t>
  </si>
  <si>
    <t>Mafil</t>
  </si>
  <si>
    <t>Paillaco</t>
  </si>
  <si>
    <t>Panguipulli</t>
  </si>
  <si>
    <t>Río Bueno</t>
  </si>
  <si>
    <t>Valdivia</t>
  </si>
  <si>
    <t>Total 14</t>
  </si>
  <si>
    <t>Arica</t>
  </si>
  <si>
    <t>Camarones</t>
  </si>
  <si>
    <t>Putre</t>
  </si>
  <si>
    <t>Total 15</t>
  </si>
  <si>
    <t>Total general</t>
  </si>
  <si>
    <t>Camiña</t>
  </si>
  <si>
    <t>Paredones</t>
  </si>
  <si>
    <t>Pumanque</t>
  </si>
  <si>
    <t>Antártica</t>
  </si>
  <si>
    <t>Infonet</t>
  </si>
  <si>
    <t>TOTAL DE CONEXIONES FIJAS POR REGIÓN Y COMUNA</t>
  </si>
  <si>
    <t>Claro Holding S.A.</t>
  </si>
  <si>
    <t>Claro Comunicaciones S.A.</t>
  </si>
  <si>
    <t xml:space="preserve">SERVICIO ACCESO A INTERNET: CONEXIONES FIJAS POR TIPO DE TECNOLOGÍA </t>
  </si>
  <si>
    <t>SERVICIO ACCESO A INTERNET: TOTAL DE CONEXIONES FIJAS</t>
  </si>
  <si>
    <t>Residencial</t>
  </si>
  <si>
    <t>Comercial</t>
  </si>
  <si>
    <t>No identificados</t>
  </si>
  <si>
    <t>SERVICIO ACCESO A INTERNET: TOTAL DE CONEXIONES FIJAS DE ACUERDO A LA DEFINICIÓN DE LA OECD</t>
  </si>
  <si>
    <t>CONEXIONES FIJAS POR TIPO DE CLIENTE</t>
  </si>
  <si>
    <t>CONEXIONES FIJAS POR TIPO DE TECNOLOGÍA</t>
  </si>
  <si>
    <t>ADSL</t>
  </si>
  <si>
    <t xml:space="preserve">WIMAX </t>
  </si>
  <si>
    <t>Inalámbrica S.A.</t>
  </si>
  <si>
    <t>General Lagos</t>
  </si>
  <si>
    <t>7.8. CONEXIONES FIJAS POR TIPO DE PLAN</t>
  </si>
  <si>
    <t>7.9. CONEXIONES POR EMPRESAS FIJAS</t>
  </si>
  <si>
    <t>7.11. CONEXIONES FIJAS POR REGIÓN Y COMUNA</t>
  </si>
  <si>
    <t>7.12. CONEXIONES FIJAS POR TIPO DE CLIENTE (DEFINICIÓN OECD)</t>
  </si>
  <si>
    <t>7.13. CONEXIONES FIJAS POR TECNOLOGÍA (DEFINICIÓN OECD)</t>
  </si>
  <si>
    <t>7.7. CONEXIONES FIJAS POR TIPO DE TECNOLOGÍA</t>
  </si>
  <si>
    <t>Grupo GTD</t>
  </si>
  <si>
    <t>Grupo ENTEL</t>
  </si>
  <si>
    <t>Otros</t>
  </si>
  <si>
    <t>ESTADÍSTICAS SERVICIO DE ACCESO A INTERNET FIJA</t>
  </si>
  <si>
    <t>TOTAL DE CONEXIONES FIJAS  POR AGRUPACIÓN DE EMPRESAS. DATOS MENSUALES.</t>
  </si>
  <si>
    <t>Claro 110</t>
  </si>
  <si>
    <t>Claro 155</t>
  </si>
  <si>
    <t>Claro Infraestructura</t>
  </si>
  <si>
    <t>Claro Serv. Empresariales</t>
  </si>
  <si>
    <t>Más de 10 Mbps y hasta 100 Mbps</t>
  </si>
  <si>
    <t>Más de 100 Mbps y hasta 1 Gbps</t>
  </si>
  <si>
    <t>Más de 1 Gbps</t>
  </si>
  <si>
    <t xml:space="preserve"> </t>
  </si>
  <si>
    <t>7.10. CONEXIONES POR ANCHO DE BANDA</t>
  </si>
  <si>
    <t>STEL Access</t>
  </si>
  <si>
    <t>Entelphone</t>
  </si>
  <si>
    <t>Austro Internet</t>
  </si>
  <si>
    <t>Conexiones FTTX (Fibra Optica)</t>
  </si>
  <si>
    <t>Total Conexiones ADSL</t>
  </si>
  <si>
    <t>Movistar</t>
  </si>
  <si>
    <t xml:space="preserve">Total Conexiones WIMAX </t>
  </si>
  <si>
    <t>Total Conexiones FTTX</t>
  </si>
  <si>
    <t>Total Otras Conexiones Alámbricas</t>
  </si>
  <si>
    <t>Total Otras Conexiones Inalámbricas</t>
  </si>
  <si>
    <t>E Money</t>
  </si>
  <si>
    <t>Total Conexiones</t>
  </si>
  <si>
    <t>Total</t>
  </si>
  <si>
    <t>TOTAL DE CONEXIONES FIJAS RESIDENCIALES POR REGIÓN Y COMUNA</t>
  </si>
  <si>
    <t xml:space="preserve">Conexiones por HFC (Cable Modem) </t>
  </si>
  <si>
    <t xml:space="preserve">HFC (Cable Modem) </t>
  </si>
  <si>
    <t xml:space="preserve">Total Conexiones HFC (Cable Modem) </t>
  </si>
  <si>
    <t>7.7.1. CONEXIONES FIJAS POR TECNOLOGÍA, REGIÓN Y EMPRESA</t>
  </si>
  <si>
    <t>Total 16</t>
  </si>
  <si>
    <t>XVI</t>
  </si>
  <si>
    <t>Cisnes</t>
  </si>
  <si>
    <t>Mariquina</t>
  </si>
  <si>
    <t>Mundo Pacífico</t>
  </si>
  <si>
    <t>Crecimiento Anual P.B.</t>
  </si>
  <si>
    <t>Dic.</t>
  </si>
  <si>
    <t>Hughesnet</t>
  </si>
  <si>
    <t>WOM</t>
  </si>
  <si>
    <t>Starlink</t>
  </si>
  <si>
    <t>TOTAL DE CONEXIONES FIJAS POR TIPO DE ANCHO DE BANDA (VELOCIDAD DE BAJADA COMERCIAL DEL PLAN)</t>
  </si>
  <si>
    <t>Mundo</t>
  </si>
  <si>
    <t>Crecimiento mensual P.B.</t>
  </si>
  <si>
    <t>Hasta 10 Mbps</t>
  </si>
  <si>
    <t>Mi Internet Spa</t>
  </si>
  <si>
    <t>Directv</t>
  </si>
  <si>
    <t>CONEXIONES FIJAS POR TIPO DE SERVICIO Y EMPRESA</t>
  </si>
  <si>
    <t>SÓLO NTERNET FIJA</t>
  </si>
  <si>
    <t>INTERNET FIJA + TELEFONÍA LOCAL</t>
  </si>
  <si>
    <t>INTERNET FIJA + TELEVISIÓN DE PAGO</t>
  </si>
  <si>
    <t>INTERNET FIJA + TELEVISIÓN DE PAGO + TELEFONÍA LOCAL</t>
  </si>
  <si>
    <t>INTERNET FIJA + TELEF. MÓVIL</t>
  </si>
  <si>
    <t>Total Sólo Internet Fija</t>
  </si>
  <si>
    <t>Total Internet Fija + Tel. Local</t>
  </si>
  <si>
    <t>Total Internet Fija + Televisión de Pago</t>
  </si>
  <si>
    <t>Total Internet Fija + TV Pago + Tel. Local</t>
  </si>
  <si>
    <t>Total  Internet + Telefonía Móvil</t>
  </si>
  <si>
    <t>7.14. CONEXIONES FIJAS POR TIPO DE SERVICIO</t>
  </si>
  <si>
    <t>Marco Antonio Borquez Santana Sistemas</t>
  </si>
  <si>
    <t>Intersur Ltda.</t>
  </si>
  <si>
    <t>Grupo Claro-VTR</t>
  </si>
  <si>
    <t>Comercial Washington Ernesto Oyarce Sazo</t>
  </si>
  <si>
    <t>Servicios Zonales De Internet Ltda.</t>
  </si>
  <si>
    <t>Ingbell Chile Spa</t>
  </si>
  <si>
    <t>SERVICIO ACCESO A INTERNET: CONEXIONES FIJAS POR TIPO DE TECNOLOGÍA, REGIÓN Y EMPRESA - MARZO 2025</t>
  </si>
  <si>
    <t>VAR. MAR.24-MAR.25</t>
  </si>
  <si>
    <t>PARTICIPACIÓN DE MERCADO POR GRUPOS DE EMPRESAS - MARZO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</si>
</sst>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 #,##0_ ;_ * \-#,##0_ ;_ * &quot;-&quot;_ ;_ @_ "/>
    <numFmt numFmtId="164" formatCode="_-* #,##0.00\ _€_-;\-* #,##0.00\ _€_-;_-* &quot;-&quot;??\ _€_-;_-@_-"/>
    <numFmt numFmtId="165" formatCode="_-* #,##0\ _€_-;\-* #,##0\ _€_-;_-* &quot;-&quot;??\ _€_-;_-@_-"/>
    <numFmt numFmtId="166" formatCode="0.0%"/>
    <numFmt numFmtId="167" formatCode="#,##0_ ;\-#,##0\ "/>
    <numFmt numFmtId="168" formatCode="0.000%"/>
    <numFmt numFmtId="169" formatCode="0.0000%"/>
    <numFmt numFmtId="170" formatCode="_-* #,##0.000\ _€_-;\-* #,##0.000\ _€_-;_-* &quot;-&quot;??\ _€_-;_-@_-"/>
    <numFmt numFmtId="171" formatCode="#,##0.000"/>
    <numFmt numFmtId="172" formatCode="#,##0.0"/>
    <numFmt numFmtId="173" formatCode="_-* #,##0.00_-;\-* #,##0.00_-;_-* &quot;-&quot;??_-;_-@_-"/>
    <numFmt numFmtId="174" formatCode="0.0000000"/>
  </numFmts>
  <fonts count="59" x14ac:knownFonts="1">
    <font>
      <sz val="10"/>
      <name val="Arial"/>
    </font>
    <font>
      <sz val="11"/>
      <color theme="1"/>
      <name val="Calibri"/>
      <family val="2"/>
      <scheme val="minor"/>
    </font>
    <font>
      <sz val="10"/>
      <name val="Arial"/>
      <family val="2"/>
    </font>
    <font>
      <sz val="9"/>
      <name val="Arial"/>
      <family val="2"/>
    </font>
    <font>
      <b/>
      <sz val="9"/>
      <name val="Arial"/>
      <family val="2"/>
    </font>
    <font>
      <u/>
      <sz val="10"/>
      <color indexed="12"/>
      <name val="Arial"/>
      <family val="2"/>
    </font>
    <font>
      <sz val="8"/>
      <name val="Arial"/>
      <family val="2"/>
    </font>
    <font>
      <b/>
      <i/>
      <sz val="9"/>
      <color indexed="44"/>
      <name val="Arial"/>
      <family val="2"/>
    </font>
    <font>
      <b/>
      <sz val="8"/>
      <color indexed="9"/>
      <name val="Arial"/>
      <family val="2"/>
    </font>
    <font>
      <b/>
      <u/>
      <sz val="8"/>
      <color indexed="9"/>
      <name val="Arial"/>
      <family val="2"/>
    </font>
    <font>
      <sz val="9"/>
      <color indexed="44"/>
      <name val="Arial"/>
      <family val="2"/>
    </font>
    <font>
      <b/>
      <sz val="9"/>
      <color indexed="9"/>
      <name val="Arial"/>
      <family val="2"/>
    </font>
    <font>
      <b/>
      <i/>
      <sz val="9"/>
      <color indexed="9"/>
      <name val="Arial"/>
      <family val="2"/>
    </font>
    <font>
      <sz val="8"/>
      <name val="Arial"/>
      <family val="2"/>
    </font>
    <font>
      <sz val="10"/>
      <color indexed="10"/>
      <name val="Arial"/>
      <family val="2"/>
    </font>
    <font>
      <sz val="10"/>
      <name val="Arial"/>
      <family val="2"/>
    </font>
    <font>
      <b/>
      <sz val="9"/>
      <color indexed="44"/>
      <name val="Arial"/>
      <family val="2"/>
    </font>
    <font>
      <u/>
      <sz val="8"/>
      <color indexed="10"/>
      <name val="Arial"/>
      <family val="2"/>
    </font>
    <font>
      <sz val="8"/>
      <color indexed="10"/>
      <name val="Arial"/>
      <family val="2"/>
    </font>
    <font>
      <sz val="8"/>
      <color indexed="23"/>
      <name val="Arial"/>
      <family val="2"/>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9"/>
      <color indexed="8"/>
      <name val="Arial"/>
      <family val="2"/>
    </font>
    <font>
      <b/>
      <sz val="9"/>
      <color indexed="8"/>
      <name val="Arial"/>
      <family val="2"/>
    </font>
    <font>
      <b/>
      <u/>
      <sz val="8"/>
      <name val="Arial"/>
      <family val="2"/>
    </font>
    <font>
      <b/>
      <sz val="11"/>
      <color indexed="12"/>
      <name val="Arial"/>
      <family val="2"/>
    </font>
    <font>
      <b/>
      <sz val="10"/>
      <name val="Arial"/>
      <family val="2"/>
    </font>
    <font>
      <b/>
      <sz val="8"/>
      <color rgb="FF0000FF"/>
      <name val="Arial"/>
      <family val="2"/>
    </font>
    <font>
      <u/>
      <sz val="10"/>
      <color rgb="FF0000FF"/>
      <name val="Arial"/>
      <family val="2"/>
    </font>
    <font>
      <b/>
      <u/>
      <sz val="8"/>
      <color rgb="FFFF0000"/>
      <name val="Arial"/>
      <family val="2"/>
    </font>
    <font>
      <b/>
      <sz val="9"/>
      <color theme="0"/>
      <name val="Arial"/>
      <family val="2"/>
    </font>
    <font>
      <sz val="10"/>
      <color theme="0"/>
      <name val="Arial"/>
      <family val="2"/>
    </font>
    <font>
      <b/>
      <sz val="11"/>
      <color theme="0"/>
      <name val="Arial"/>
      <family val="2"/>
    </font>
    <font>
      <sz val="11"/>
      <color theme="0"/>
      <name val="Arial"/>
      <family val="2"/>
    </font>
    <font>
      <b/>
      <sz val="10"/>
      <color theme="0"/>
      <name val="Arial"/>
      <family val="2"/>
    </font>
    <font>
      <sz val="10"/>
      <name val="Arial"/>
      <family val="2"/>
    </font>
    <font>
      <b/>
      <sz val="11"/>
      <color indexed="9"/>
      <name val="Arial"/>
      <family val="2"/>
    </font>
    <font>
      <b/>
      <sz val="14"/>
      <color indexed="9"/>
      <name val="Arial"/>
      <family val="2"/>
    </font>
    <font>
      <b/>
      <sz val="10"/>
      <color indexed="9"/>
      <name val="Arial"/>
      <family val="2"/>
    </font>
    <font>
      <sz val="8"/>
      <name val="Arial"/>
      <family val="2"/>
    </font>
    <font>
      <b/>
      <sz val="7"/>
      <color theme="0"/>
      <name val="Arial"/>
      <family val="2"/>
    </font>
    <font>
      <b/>
      <sz val="7"/>
      <color indexed="9"/>
      <name val="Arial"/>
      <family val="2"/>
    </font>
    <font>
      <b/>
      <sz val="8"/>
      <color theme="0"/>
      <name val="Arial"/>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0070C0"/>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medium">
        <color indexed="64"/>
      </top>
      <bottom style="medium">
        <color indexed="64"/>
      </bottom>
      <diagonal/>
    </border>
    <border>
      <left style="medium">
        <color indexed="12"/>
      </left>
      <right style="hair">
        <color indexed="12"/>
      </right>
      <top style="medium">
        <color indexed="12"/>
      </top>
      <bottom style="medium">
        <color indexed="12"/>
      </bottom>
      <diagonal/>
    </border>
    <border>
      <left style="hair">
        <color indexed="12"/>
      </left>
      <right style="hair">
        <color indexed="12"/>
      </right>
      <top style="medium">
        <color indexed="12"/>
      </top>
      <bottom style="medium">
        <color indexed="12"/>
      </bottom>
      <diagonal/>
    </border>
    <border>
      <left style="hair">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style="medium">
        <color indexed="12"/>
      </bottom>
      <diagonal/>
    </border>
    <border>
      <left/>
      <right style="medium">
        <color indexed="12"/>
      </right>
      <top style="medium">
        <color indexed="12"/>
      </top>
      <bottom style="medium">
        <color indexed="12"/>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12"/>
      </left>
      <right style="medium">
        <color indexed="12"/>
      </right>
      <top style="medium">
        <color indexed="12"/>
      </top>
      <bottom style="hair">
        <color indexed="12"/>
      </bottom>
      <diagonal/>
    </border>
    <border>
      <left/>
      <right style="medium">
        <color indexed="12"/>
      </right>
      <top style="medium">
        <color indexed="12"/>
      </top>
      <bottom style="hair">
        <color indexed="12"/>
      </bottom>
      <diagonal/>
    </border>
    <border>
      <left style="medium">
        <color indexed="12"/>
      </left>
      <right style="hair">
        <color indexed="12"/>
      </right>
      <top style="medium">
        <color indexed="12"/>
      </top>
      <bottom style="hair">
        <color indexed="12"/>
      </bottom>
      <diagonal/>
    </border>
    <border>
      <left style="hair">
        <color indexed="12"/>
      </left>
      <right style="hair">
        <color indexed="12"/>
      </right>
      <top style="medium">
        <color indexed="12"/>
      </top>
      <bottom style="hair">
        <color indexed="12"/>
      </bottom>
      <diagonal/>
    </border>
    <border>
      <left style="hair">
        <color indexed="12"/>
      </left>
      <right style="medium">
        <color indexed="12"/>
      </right>
      <top style="medium">
        <color indexed="12"/>
      </top>
      <bottom style="hair">
        <color indexed="12"/>
      </bottom>
      <diagonal/>
    </border>
    <border>
      <left style="medium">
        <color indexed="12"/>
      </left>
      <right style="medium">
        <color indexed="12"/>
      </right>
      <top style="hair">
        <color indexed="12"/>
      </top>
      <bottom style="hair">
        <color indexed="12"/>
      </bottom>
      <diagonal/>
    </border>
    <border>
      <left/>
      <right style="medium">
        <color indexed="12"/>
      </right>
      <top style="hair">
        <color indexed="12"/>
      </top>
      <bottom style="hair">
        <color indexed="12"/>
      </bottom>
      <diagonal/>
    </border>
    <border>
      <left style="medium">
        <color indexed="12"/>
      </left>
      <right style="hair">
        <color indexed="12"/>
      </right>
      <top style="hair">
        <color indexed="12"/>
      </top>
      <bottom style="hair">
        <color indexed="12"/>
      </bottom>
      <diagonal/>
    </border>
    <border>
      <left style="hair">
        <color indexed="12"/>
      </left>
      <right style="hair">
        <color indexed="12"/>
      </right>
      <top style="hair">
        <color indexed="12"/>
      </top>
      <bottom style="hair">
        <color indexed="12"/>
      </bottom>
      <diagonal/>
    </border>
    <border>
      <left style="hair">
        <color indexed="12"/>
      </left>
      <right style="medium">
        <color indexed="12"/>
      </right>
      <top style="hair">
        <color indexed="12"/>
      </top>
      <bottom style="hair">
        <color indexed="12"/>
      </bottom>
      <diagonal/>
    </border>
    <border>
      <left style="medium">
        <color indexed="12"/>
      </left>
      <right style="medium">
        <color indexed="12"/>
      </right>
      <top style="hair">
        <color indexed="12"/>
      </top>
      <bottom style="medium">
        <color indexed="12"/>
      </bottom>
      <diagonal/>
    </border>
    <border>
      <left/>
      <right style="medium">
        <color indexed="12"/>
      </right>
      <top style="hair">
        <color indexed="12"/>
      </top>
      <bottom style="medium">
        <color indexed="12"/>
      </bottom>
      <diagonal/>
    </border>
    <border>
      <left style="medium">
        <color indexed="12"/>
      </left>
      <right style="hair">
        <color indexed="12"/>
      </right>
      <top style="hair">
        <color indexed="12"/>
      </top>
      <bottom style="medium">
        <color indexed="12"/>
      </bottom>
      <diagonal/>
    </border>
    <border>
      <left style="hair">
        <color indexed="12"/>
      </left>
      <right style="hair">
        <color indexed="12"/>
      </right>
      <top style="hair">
        <color indexed="12"/>
      </top>
      <bottom style="medium">
        <color indexed="12"/>
      </bottom>
      <diagonal/>
    </border>
    <border>
      <left style="hair">
        <color indexed="12"/>
      </left>
      <right style="medium">
        <color indexed="12"/>
      </right>
      <top style="hair">
        <color indexed="12"/>
      </top>
      <bottom style="medium">
        <color indexed="12"/>
      </bottom>
      <diagonal/>
    </border>
    <border>
      <left/>
      <right style="medium">
        <color indexed="12"/>
      </right>
      <top/>
      <bottom style="hair">
        <color indexed="12"/>
      </bottom>
      <diagonal/>
    </border>
    <border>
      <left style="medium">
        <color indexed="12"/>
      </left>
      <right style="hair">
        <color indexed="12"/>
      </right>
      <top/>
      <bottom style="hair">
        <color indexed="12"/>
      </bottom>
      <diagonal/>
    </border>
    <border>
      <left style="hair">
        <color indexed="12"/>
      </left>
      <right style="hair">
        <color indexed="12"/>
      </right>
      <top/>
      <bottom style="hair">
        <color indexed="12"/>
      </bottom>
      <diagonal/>
    </border>
    <border>
      <left style="hair">
        <color indexed="12"/>
      </left>
      <right style="medium">
        <color indexed="12"/>
      </right>
      <top/>
      <bottom style="hair">
        <color indexed="12"/>
      </bottom>
      <diagonal/>
    </border>
    <border>
      <left style="medium">
        <color indexed="12"/>
      </left>
      <right style="medium">
        <color indexed="12"/>
      </right>
      <top style="hair">
        <color indexed="12"/>
      </top>
      <bottom/>
      <diagonal/>
    </border>
    <border>
      <left/>
      <right style="medium">
        <color indexed="12"/>
      </right>
      <top style="hair">
        <color indexed="12"/>
      </top>
      <bottom/>
      <diagonal/>
    </border>
    <border>
      <left style="medium">
        <color indexed="12"/>
      </left>
      <right style="hair">
        <color indexed="12"/>
      </right>
      <top style="hair">
        <color indexed="12"/>
      </top>
      <bottom/>
      <diagonal/>
    </border>
    <border>
      <left style="hair">
        <color indexed="12"/>
      </left>
      <right style="hair">
        <color indexed="12"/>
      </right>
      <top style="hair">
        <color indexed="12"/>
      </top>
      <bottom/>
      <diagonal/>
    </border>
    <border>
      <left style="hair">
        <color indexed="12"/>
      </left>
      <right style="medium">
        <color indexed="12"/>
      </right>
      <top style="hair">
        <color indexed="12"/>
      </top>
      <bottom/>
      <diagonal/>
    </border>
    <border>
      <left style="medium">
        <color indexed="12"/>
      </left>
      <right style="medium">
        <color indexed="12"/>
      </right>
      <top/>
      <bottom style="hair">
        <color indexed="12"/>
      </bottom>
      <diagonal/>
    </border>
    <border>
      <left style="medium">
        <color indexed="12"/>
      </left>
      <right style="medium">
        <color indexed="12"/>
      </right>
      <top style="medium">
        <color indexed="12"/>
      </top>
      <bottom/>
      <diagonal/>
    </border>
    <border>
      <left style="medium">
        <color indexed="12"/>
      </left>
      <right/>
      <top style="medium">
        <color indexed="12"/>
      </top>
      <bottom style="medium">
        <color indexed="12"/>
      </bottom>
      <diagonal/>
    </border>
    <border>
      <left/>
      <right/>
      <top style="medium">
        <color indexed="12"/>
      </top>
      <bottom style="medium">
        <color indexed="12"/>
      </bottom>
      <diagonal/>
    </border>
    <border>
      <left style="hair">
        <color indexed="12"/>
      </left>
      <right/>
      <top style="medium">
        <color indexed="12"/>
      </top>
      <bottom style="medium">
        <color indexed="12"/>
      </bottom>
      <diagonal/>
    </border>
    <border>
      <left style="hair">
        <color indexed="12"/>
      </left>
      <right/>
      <top style="medium">
        <color indexed="12"/>
      </top>
      <bottom style="hair">
        <color indexed="12"/>
      </bottom>
      <diagonal/>
    </border>
    <border>
      <left style="hair">
        <color indexed="12"/>
      </left>
      <right/>
      <top style="hair">
        <color indexed="12"/>
      </top>
      <bottom style="hair">
        <color indexed="12"/>
      </bottom>
      <diagonal/>
    </border>
    <border>
      <left style="hair">
        <color indexed="12"/>
      </left>
      <right/>
      <top style="hair">
        <color indexed="12"/>
      </top>
      <bottom style="medium">
        <color indexed="12"/>
      </bottom>
      <diagonal/>
    </border>
    <border>
      <left style="hair">
        <color indexed="12"/>
      </left>
      <right/>
      <top/>
      <bottom style="hair">
        <color indexed="12"/>
      </bottom>
      <diagonal/>
    </border>
    <border>
      <left style="hair">
        <color indexed="12"/>
      </left>
      <right/>
      <top style="hair">
        <color indexed="12"/>
      </top>
      <bottom/>
      <diagonal/>
    </border>
    <border>
      <left/>
      <right/>
      <top style="medium">
        <color indexed="12"/>
      </top>
      <bottom/>
      <diagonal/>
    </border>
    <border>
      <left style="medium">
        <color indexed="12"/>
      </left>
      <right style="hair">
        <color indexed="12"/>
      </right>
      <top/>
      <bottom style="medium">
        <color indexed="12"/>
      </bottom>
      <diagonal/>
    </border>
    <border>
      <left style="hair">
        <color indexed="12"/>
      </left>
      <right style="hair">
        <color indexed="12"/>
      </right>
      <top/>
      <bottom style="medium">
        <color indexed="12"/>
      </bottom>
      <diagonal/>
    </border>
    <border>
      <left style="hair">
        <color indexed="12"/>
      </left>
      <right style="medium">
        <color indexed="12"/>
      </right>
      <top/>
      <bottom style="medium">
        <color indexed="12"/>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s>
  <cellStyleXfs count="96">
    <xf numFmtId="0" fontId="0"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3" fillId="4" borderId="0" applyNumberFormat="0" applyBorder="0" applyAlignment="0" applyProtection="0"/>
    <xf numFmtId="0" fontId="24" fillId="16" borderId="1" applyNumberFormat="0" applyAlignment="0" applyProtection="0"/>
    <xf numFmtId="0" fontId="25" fillId="17" borderId="2" applyNumberFormat="0" applyAlignment="0" applyProtection="0"/>
    <xf numFmtId="0" fontId="26" fillId="0" borderId="3" applyNumberFormat="0" applyFill="0" applyAlignment="0" applyProtection="0"/>
    <xf numFmtId="0" fontId="27" fillId="0" borderId="0" applyNumberFormat="0" applyFill="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21" borderId="0" applyNumberFormat="0" applyBorder="0" applyAlignment="0" applyProtection="0"/>
    <xf numFmtId="0" fontId="28" fillId="7" borderId="1" applyNumberFormat="0" applyAlignment="0" applyProtection="0"/>
    <xf numFmtId="0" fontId="5" fillId="0" borderId="0" applyNumberFormat="0" applyFill="0" applyBorder="0" applyAlignment="0" applyProtection="0">
      <alignment vertical="top"/>
      <protection locked="0"/>
    </xf>
    <xf numFmtId="0" fontId="29" fillId="3" borderId="0" applyNumberFormat="0" applyBorder="0" applyAlignment="0" applyProtection="0"/>
    <xf numFmtId="164" fontId="2" fillId="0" borderId="0" applyFont="0" applyFill="0" applyBorder="0" applyAlignment="0" applyProtection="0"/>
    <xf numFmtId="0" fontId="30" fillId="22" borderId="0" applyNumberFormat="0" applyBorder="0" applyAlignment="0" applyProtection="0"/>
    <xf numFmtId="0" fontId="21" fillId="0" borderId="0"/>
    <xf numFmtId="0" fontId="21" fillId="0" borderId="0"/>
    <xf numFmtId="0" fontId="21" fillId="23" borderId="4" applyNumberFormat="0" applyFont="0" applyAlignment="0" applyProtection="0"/>
    <xf numFmtId="9" fontId="2" fillId="0" borderId="0" applyFont="0" applyFill="0" applyBorder="0" applyAlignment="0" applyProtection="0"/>
    <xf numFmtId="0" fontId="31" fillId="16" borderId="5"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6" applyNumberFormat="0" applyFill="0" applyAlignment="0" applyProtection="0"/>
    <xf numFmtId="0" fontId="36" fillId="0" borderId="7" applyNumberFormat="0" applyFill="0" applyAlignment="0" applyProtection="0"/>
    <xf numFmtId="0" fontId="27" fillId="0" borderId="8" applyNumberFormat="0" applyFill="0" applyAlignment="0" applyProtection="0"/>
    <xf numFmtId="0" fontId="37" fillId="0" borderId="9" applyNumberFormat="0" applyFill="0" applyAlignment="0" applyProtection="0"/>
    <xf numFmtId="0" fontId="2" fillId="0" borderId="0"/>
    <xf numFmtId="0" fontId="1" fillId="0" borderId="0"/>
    <xf numFmtId="173" fontId="2" fillId="0" borderId="0" applyFont="0" applyFill="0" applyBorder="0" applyAlignment="0" applyProtection="0"/>
    <xf numFmtId="0" fontId="2"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3" fillId="4" borderId="0" applyNumberFormat="0" applyBorder="0" applyAlignment="0" applyProtection="0"/>
    <xf numFmtId="0" fontId="24" fillId="16" borderId="1" applyNumberFormat="0" applyAlignment="0" applyProtection="0"/>
    <xf numFmtId="0" fontId="25" fillId="17" borderId="2" applyNumberFormat="0" applyAlignment="0" applyProtection="0"/>
    <xf numFmtId="0" fontId="26" fillId="0" borderId="3" applyNumberFormat="0" applyFill="0" applyAlignment="0" applyProtection="0"/>
    <xf numFmtId="0" fontId="27" fillId="0" borderId="0" applyNumberFormat="0" applyFill="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21" borderId="0" applyNumberFormat="0" applyBorder="0" applyAlignment="0" applyProtection="0"/>
    <xf numFmtId="0" fontId="28" fillId="7" borderId="1" applyNumberFormat="0" applyAlignment="0" applyProtection="0"/>
    <xf numFmtId="0" fontId="29" fillId="3" borderId="0" applyNumberFormat="0" applyBorder="0" applyAlignment="0" applyProtection="0"/>
    <xf numFmtId="164" fontId="2" fillId="0" borderId="0" applyFont="0" applyFill="0" applyBorder="0" applyAlignment="0" applyProtection="0"/>
    <xf numFmtId="0" fontId="30" fillId="22" borderId="0" applyNumberFormat="0" applyBorder="0" applyAlignment="0" applyProtection="0"/>
    <xf numFmtId="0" fontId="21" fillId="23" borderId="4" applyNumberFormat="0" applyFont="0" applyAlignment="0" applyProtection="0"/>
    <xf numFmtId="9" fontId="2" fillId="0" borderId="0" applyFont="0" applyFill="0" applyBorder="0" applyAlignment="0" applyProtection="0"/>
    <xf numFmtId="0" fontId="31" fillId="16" borderId="5"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6" fillId="0" borderId="7" applyNumberFormat="0" applyFill="0" applyAlignment="0" applyProtection="0"/>
    <xf numFmtId="0" fontId="27" fillId="0" borderId="8" applyNumberFormat="0" applyFill="0" applyAlignment="0" applyProtection="0"/>
    <xf numFmtId="0" fontId="37" fillId="0" borderId="9" applyNumberFormat="0" applyFill="0" applyAlignment="0" applyProtection="0"/>
    <xf numFmtId="173" fontId="2" fillId="0" borderId="0" applyFont="0" applyFill="0" applyBorder="0" applyAlignment="0" applyProtection="0"/>
    <xf numFmtId="0" fontId="2" fillId="0" borderId="0"/>
    <xf numFmtId="41" fontId="51" fillId="0" borderId="0" applyFont="0" applyFill="0" applyBorder="0" applyAlignment="0" applyProtection="0"/>
  </cellStyleXfs>
  <cellXfs count="388">
    <xf numFmtId="0" fontId="0" fillId="0" borderId="0" xfId="0"/>
    <xf numFmtId="0" fontId="3" fillId="0" borderId="0" xfId="0" applyFont="1"/>
    <xf numFmtId="0" fontId="9" fillId="0" borderId="0" xfId="31" applyFont="1" applyFill="1" applyAlignment="1" applyProtection="1"/>
    <xf numFmtId="0" fontId="12" fillId="0" borderId="0" xfId="0" applyFont="1"/>
    <xf numFmtId="0" fontId="11" fillId="0" borderId="0" xfId="0" applyFont="1"/>
    <xf numFmtId="165" fontId="3" fillId="0" borderId="0" xfId="33" applyNumberFormat="1" applyFont="1" applyFill="1" applyBorder="1"/>
    <xf numFmtId="165" fontId="3" fillId="0" borderId="0" xfId="0" applyNumberFormat="1" applyFont="1"/>
    <xf numFmtId="166" fontId="3" fillId="0" borderId="0" xfId="38" applyNumberFormat="1" applyFont="1" applyFill="1" applyBorder="1" applyAlignment="1">
      <alignment horizontal="center"/>
    </xf>
    <xf numFmtId="10" fontId="3" fillId="0" borderId="0" xfId="38" applyNumberFormat="1" applyFont="1" applyFill="1" applyBorder="1" applyAlignment="1">
      <alignment horizontal="center"/>
    </xf>
    <xf numFmtId="165" fontId="3" fillId="0" borderId="0" xfId="33" applyNumberFormat="1" applyFont="1" applyFill="1" applyBorder="1" applyAlignment="1">
      <alignment horizontal="center"/>
    </xf>
    <xf numFmtId="0" fontId="15" fillId="0" borderId="0" xfId="0" applyFont="1"/>
    <xf numFmtId="0" fontId="19" fillId="0" borderId="0" xfId="0" applyFont="1"/>
    <xf numFmtId="164" fontId="15" fillId="0" borderId="0" xfId="33" applyFont="1"/>
    <xf numFmtId="2" fontId="3" fillId="0" borderId="0" xfId="0" applyNumberFormat="1" applyFont="1" applyAlignment="1">
      <alignment horizontal="center"/>
    </xf>
    <xf numFmtId="166" fontId="3" fillId="0" borderId="0" xfId="38" applyNumberFormat="1" applyFont="1" applyFill="1" applyBorder="1"/>
    <xf numFmtId="3" fontId="0" fillId="0" borderId="0" xfId="0" applyNumberFormat="1"/>
    <xf numFmtId="0" fontId="2" fillId="0" borderId="0" xfId="0" applyFont="1"/>
    <xf numFmtId="0" fontId="10" fillId="0" borderId="0" xfId="0" applyFont="1"/>
    <xf numFmtId="0" fontId="16" fillId="0" borderId="0" xfId="0" applyFont="1"/>
    <xf numFmtId="165" fontId="14" fillId="0" borderId="0" xfId="33" applyNumberFormat="1" applyFont="1" applyFill="1"/>
    <xf numFmtId="0" fontId="9" fillId="0" borderId="0" xfId="31" applyFont="1" applyFill="1" applyBorder="1" applyAlignment="1" applyProtection="1"/>
    <xf numFmtId="0" fontId="4" fillId="0" borderId="25" xfId="0" applyFont="1" applyBorder="1" applyAlignment="1">
      <alignment horizontal="center"/>
    </xf>
    <xf numFmtId="0" fontId="4" fillId="0" borderId="26" xfId="0" applyFont="1" applyBorder="1" applyAlignment="1">
      <alignment horizontal="center"/>
    </xf>
    <xf numFmtId="0" fontId="3" fillId="0" borderId="26" xfId="0" applyFont="1" applyBorder="1"/>
    <xf numFmtId="0" fontId="3" fillId="0" borderId="27" xfId="0" applyFont="1" applyBorder="1"/>
    <xf numFmtId="0" fontId="40" fillId="0" borderId="0" xfId="31" applyFont="1" applyFill="1" applyAlignment="1" applyProtection="1"/>
    <xf numFmtId="0" fontId="20" fillId="0" borderId="0" xfId="0" applyFont="1"/>
    <xf numFmtId="0" fontId="4" fillId="0" borderId="27" xfId="0" applyFont="1" applyBorder="1" applyAlignment="1">
      <alignment horizontal="center"/>
    </xf>
    <xf numFmtId="3" fontId="3" fillId="0" borderId="29" xfId="0" applyNumberFormat="1" applyFont="1" applyBorder="1" applyAlignment="1">
      <alignment horizontal="center"/>
    </xf>
    <xf numFmtId="166" fontId="3" fillId="0" borderId="21" xfId="38" applyNumberFormat="1" applyFont="1" applyFill="1" applyBorder="1" applyAlignment="1">
      <alignment horizontal="center"/>
    </xf>
    <xf numFmtId="2" fontId="3" fillId="0" borderId="21" xfId="0" applyNumberFormat="1" applyFont="1" applyBorder="1" applyAlignment="1">
      <alignment horizontal="center"/>
    </xf>
    <xf numFmtId="2" fontId="3" fillId="0" borderId="23" xfId="0" applyNumberFormat="1" applyFont="1" applyBorder="1" applyAlignment="1">
      <alignment horizontal="center"/>
    </xf>
    <xf numFmtId="166" fontId="3" fillId="0" borderId="23" xfId="38" applyNumberFormat="1" applyFont="1" applyFill="1" applyBorder="1" applyAlignment="1">
      <alignment horizontal="center"/>
    </xf>
    <xf numFmtId="0" fontId="7" fillId="0" borderId="0" xfId="0" applyFont="1"/>
    <xf numFmtId="0" fontId="0" fillId="0" borderId="26" xfId="0" applyBorder="1"/>
    <xf numFmtId="0" fontId="0" fillId="0" borderId="27" xfId="0" applyBorder="1"/>
    <xf numFmtId="165" fontId="0" fillId="0" borderId="0" xfId="0" applyNumberFormat="1"/>
    <xf numFmtId="3" fontId="3" fillId="0" borderId="26" xfId="0" applyNumberFormat="1" applyFont="1" applyBorder="1" applyAlignment="1">
      <alignment horizontal="center"/>
    </xf>
    <xf numFmtId="3" fontId="3" fillId="0" borderId="27" xfId="0" applyNumberFormat="1" applyFont="1" applyBorder="1" applyAlignment="1">
      <alignment horizontal="center"/>
    </xf>
    <xf numFmtId="165" fontId="4" fillId="0" borderId="26" xfId="0" applyNumberFormat="1" applyFont="1" applyBorder="1" applyAlignment="1">
      <alignment horizontal="center"/>
    </xf>
    <xf numFmtId="3" fontId="3" fillId="0" borderId="25" xfId="0" applyNumberFormat="1" applyFont="1" applyBorder="1" applyAlignment="1">
      <alignment horizontal="center"/>
    </xf>
    <xf numFmtId="0" fontId="4" fillId="0" borderId="28" xfId="0" applyFont="1" applyBorder="1" applyAlignment="1">
      <alignment horizontal="center"/>
    </xf>
    <xf numFmtId="3" fontId="3" fillId="0" borderId="26" xfId="33" applyNumberFormat="1" applyFont="1" applyFill="1" applyBorder="1" applyAlignment="1">
      <alignment horizontal="center"/>
    </xf>
    <xf numFmtId="165" fontId="9" fillId="0" borderId="0" xfId="31" applyNumberFormat="1" applyFont="1" applyFill="1" applyBorder="1" applyAlignment="1" applyProtection="1"/>
    <xf numFmtId="0" fontId="13" fillId="0" borderId="0" xfId="0" applyFont="1"/>
    <xf numFmtId="0" fontId="38" fillId="0" borderId="35" xfId="36" applyFont="1" applyBorder="1"/>
    <xf numFmtId="0" fontId="38" fillId="0" borderId="36" xfId="36" applyFont="1" applyBorder="1"/>
    <xf numFmtId="3" fontId="38" fillId="0" borderId="37" xfId="36" applyNumberFormat="1" applyFont="1" applyBorder="1"/>
    <xf numFmtId="3" fontId="38" fillId="0" borderId="38" xfId="36" applyNumberFormat="1" applyFont="1" applyBorder="1"/>
    <xf numFmtId="3" fontId="38" fillId="0" borderId="39" xfId="36" applyNumberFormat="1" applyFont="1" applyBorder="1"/>
    <xf numFmtId="0" fontId="38" fillId="0" borderId="40" xfId="36" applyFont="1" applyBorder="1"/>
    <xf numFmtId="0" fontId="38" fillId="0" borderId="41" xfId="36" applyFont="1" applyBorder="1"/>
    <xf numFmtId="3" fontId="38" fillId="0" borderId="42" xfId="36" applyNumberFormat="1" applyFont="1" applyBorder="1"/>
    <xf numFmtId="3" fontId="38" fillId="0" borderId="43" xfId="36" applyNumberFormat="1" applyFont="1" applyBorder="1"/>
    <xf numFmtId="3" fontId="38" fillId="0" borderId="44" xfId="36" applyNumberFormat="1" applyFont="1" applyBorder="1"/>
    <xf numFmtId="0" fontId="38" fillId="0" borderId="45" xfId="36" applyFont="1" applyBorder="1"/>
    <xf numFmtId="0" fontId="38" fillId="0" borderId="46" xfId="36" applyFont="1" applyBorder="1"/>
    <xf numFmtId="3" fontId="38" fillId="0" borderId="47" xfId="36" applyNumberFormat="1" applyFont="1" applyBorder="1"/>
    <xf numFmtId="3" fontId="38" fillId="0" borderId="48" xfId="36" applyNumberFormat="1" applyFont="1" applyBorder="1"/>
    <xf numFmtId="3" fontId="38" fillId="0" borderId="49" xfId="36" applyNumberFormat="1" applyFont="1" applyBorder="1"/>
    <xf numFmtId="0" fontId="39" fillId="0" borderId="11" xfId="36" applyFont="1" applyBorder="1"/>
    <xf numFmtId="0" fontId="39" fillId="0" borderId="13" xfId="36" applyFont="1" applyBorder="1"/>
    <xf numFmtId="3" fontId="39" fillId="0" borderId="11" xfId="36" applyNumberFormat="1" applyFont="1" applyBorder="1"/>
    <xf numFmtId="3" fontId="39" fillId="0" borderId="12" xfId="36" applyNumberFormat="1" applyFont="1" applyBorder="1"/>
    <xf numFmtId="3" fontId="39" fillId="0" borderId="13" xfId="36" applyNumberFormat="1" applyFont="1" applyBorder="1"/>
    <xf numFmtId="0" fontId="38" fillId="0" borderId="50" xfId="36" applyFont="1" applyBorder="1"/>
    <xf numFmtId="3" fontId="38" fillId="0" borderId="51" xfId="36" applyNumberFormat="1" applyFont="1" applyBorder="1"/>
    <xf numFmtId="3" fontId="38" fillId="0" borderId="52" xfId="36" applyNumberFormat="1" applyFont="1" applyBorder="1"/>
    <xf numFmtId="3" fontId="38" fillId="0" borderId="53" xfId="36" applyNumberFormat="1" applyFont="1" applyBorder="1"/>
    <xf numFmtId="0" fontId="38" fillId="0" borderId="54" xfId="36" applyFont="1" applyBorder="1"/>
    <xf numFmtId="0" fontId="38" fillId="0" borderId="55" xfId="36" applyFont="1" applyBorder="1"/>
    <xf numFmtId="3" fontId="38" fillId="0" borderId="56" xfId="36" applyNumberFormat="1" applyFont="1" applyBorder="1"/>
    <xf numFmtId="3" fontId="38" fillId="0" borderId="57" xfId="36" applyNumberFormat="1" applyFont="1" applyBorder="1"/>
    <xf numFmtId="3" fontId="38" fillId="0" borderId="58" xfId="36" applyNumberFormat="1" applyFont="1" applyBorder="1"/>
    <xf numFmtId="0" fontId="38" fillId="0" borderId="59" xfId="36" applyFont="1" applyBorder="1"/>
    <xf numFmtId="0" fontId="39" fillId="0" borderId="60" xfId="36" applyFont="1" applyBorder="1"/>
    <xf numFmtId="0" fontId="8" fillId="0" borderId="0" xfId="0" applyFont="1" applyAlignment="1">
      <alignment horizontal="center"/>
    </xf>
    <xf numFmtId="0" fontId="17" fillId="0" borderId="0" xfId="31" applyFont="1" applyFill="1" applyBorder="1" applyAlignment="1" applyProtection="1">
      <alignment horizontal="left"/>
    </xf>
    <xf numFmtId="0" fontId="18" fillId="0" borderId="0" xfId="0" applyFont="1"/>
    <xf numFmtId="0" fontId="5" fillId="0" borderId="0" xfId="31" applyFill="1" applyAlignment="1" applyProtection="1"/>
    <xf numFmtId="0" fontId="41" fillId="0" borderId="0" xfId="0" applyFont="1"/>
    <xf numFmtId="3" fontId="3" fillId="0" borderId="29" xfId="33" applyNumberFormat="1" applyFont="1" applyFill="1" applyBorder="1" applyAlignment="1">
      <alignment horizontal="center"/>
    </xf>
    <xf numFmtId="3" fontId="3" fillId="0" borderId="31" xfId="33" applyNumberFormat="1" applyFont="1" applyFill="1" applyBorder="1" applyAlignment="1">
      <alignment horizontal="center"/>
    </xf>
    <xf numFmtId="3" fontId="3" fillId="0" borderId="30" xfId="33" applyNumberFormat="1" applyFont="1" applyFill="1" applyBorder="1" applyAlignment="1">
      <alignment horizontal="center"/>
    </xf>
    <xf numFmtId="3" fontId="3" fillId="0" borderId="0" xfId="0" applyNumberFormat="1" applyFont="1"/>
    <xf numFmtId="167" fontId="3" fillId="0" borderId="0" xfId="33" applyNumberFormat="1" applyFont="1" applyFill="1" applyBorder="1" applyAlignment="1">
      <alignment horizontal="right"/>
    </xf>
    <xf numFmtId="0" fontId="43" fillId="0" borderId="0" xfId="31" applyFont="1" applyFill="1" applyBorder="1" applyAlignment="1" applyProtection="1">
      <alignment horizontal="left"/>
    </xf>
    <xf numFmtId="0" fontId="44" fillId="0" borderId="0" xfId="31" applyFont="1" applyFill="1" applyAlignment="1" applyProtection="1"/>
    <xf numFmtId="0" fontId="3" fillId="0" borderId="0" xfId="0" applyFont="1" applyAlignment="1">
      <alignment horizontal="right"/>
    </xf>
    <xf numFmtId="167" fontId="3" fillId="0" borderId="0" xfId="0" applyNumberFormat="1" applyFont="1"/>
    <xf numFmtId="166" fontId="0" fillId="0" borderId="0" xfId="38" applyNumberFormat="1" applyFont="1" applyFill="1" applyBorder="1"/>
    <xf numFmtId="9" fontId="45" fillId="0" borderId="0" xfId="38" applyFont="1" applyFill="1" applyBorder="1" applyAlignment="1" applyProtection="1"/>
    <xf numFmtId="166" fontId="40" fillId="0" borderId="0" xfId="38" applyNumberFormat="1" applyFont="1" applyFill="1" applyBorder="1" applyAlignment="1" applyProtection="1"/>
    <xf numFmtId="3" fontId="21" fillId="0" borderId="0" xfId="35" applyNumberFormat="1"/>
    <xf numFmtId="167" fontId="3" fillId="0" borderId="0" xfId="33" applyNumberFormat="1" applyFont="1" applyFill="1" applyBorder="1"/>
    <xf numFmtId="0" fontId="5" fillId="0" borderId="0" xfId="31" applyAlignment="1" applyProtection="1"/>
    <xf numFmtId="166" fontId="45" fillId="0" borderId="0" xfId="38" applyNumberFormat="1" applyFont="1" applyFill="1" applyBorder="1" applyAlignment="1" applyProtection="1"/>
    <xf numFmtId="166" fontId="0" fillId="0" borderId="0" xfId="38" applyNumberFormat="1" applyFont="1"/>
    <xf numFmtId="3" fontId="20" fillId="0" borderId="0" xfId="0" applyNumberFormat="1" applyFont="1"/>
    <xf numFmtId="166" fontId="20" fillId="0" borderId="0" xfId="38" applyNumberFormat="1" applyFont="1" applyFill="1" applyBorder="1"/>
    <xf numFmtId="10" fontId="45" fillId="0" borderId="0" xfId="38" applyNumberFormat="1" applyFont="1" applyFill="1" applyBorder="1" applyAlignment="1" applyProtection="1"/>
    <xf numFmtId="167" fontId="0" fillId="0" borderId="0" xfId="0" applyNumberFormat="1"/>
    <xf numFmtId="0" fontId="4" fillId="0" borderId="0" xfId="0" applyFont="1" applyAlignment="1">
      <alignment horizontal="center"/>
    </xf>
    <xf numFmtId="3" fontId="3" fillId="0" borderId="0" xfId="0" applyNumberFormat="1" applyFont="1" applyAlignment="1">
      <alignment horizontal="center"/>
    </xf>
    <xf numFmtId="165" fontId="4" fillId="0" borderId="0" xfId="33" applyNumberFormat="1" applyFont="1" applyFill="1" applyBorder="1" applyAlignment="1">
      <alignment horizontal="center"/>
    </xf>
    <xf numFmtId="3" fontId="3" fillId="0" borderId="0" xfId="33" applyNumberFormat="1" applyFont="1" applyFill="1" applyBorder="1"/>
    <xf numFmtId="3" fontId="4" fillId="0" borderId="0" xfId="0" applyNumberFormat="1" applyFont="1"/>
    <xf numFmtId="165" fontId="4" fillId="0" borderId="0" xfId="0" applyNumberFormat="1" applyFont="1"/>
    <xf numFmtId="2" fontId="3" fillId="0" borderId="0" xfId="0" applyNumberFormat="1" applyFont="1"/>
    <xf numFmtId="166" fontId="3" fillId="0" borderId="0" xfId="38" applyNumberFormat="1" applyFont="1" applyBorder="1"/>
    <xf numFmtId="10" fontId="3" fillId="0" borderId="0" xfId="0" applyNumberFormat="1" applyFont="1"/>
    <xf numFmtId="3" fontId="3" fillId="0" borderId="0" xfId="33" applyNumberFormat="1" applyFont="1" applyFill="1" applyBorder="1" applyAlignment="1">
      <alignment horizontal="center"/>
    </xf>
    <xf numFmtId="3" fontId="38" fillId="0" borderId="65" xfId="36" applyNumberFormat="1" applyFont="1" applyBorder="1"/>
    <xf numFmtId="3" fontId="38" fillId="0" borderId="66" xfId="36" applyNumberFormat="1" applyFont="1" applyBorder="1"/>
    <xf numFmtId="3" fontId="39" fillId="0" borderId="63" xfId="36" applyNumberFormat="1" applyFont="1" applyBorder="1"/>
    <xf numFmtId="3" fontId="38" fillId="0" borderId="64" xfId="36" applyNumberFormat="1" applyFont="1" applyBorder="1"/>
    <xf numFmtId="3" fontId="38" fillId="0" borderId="67" xfId="36" applyNumberFormat="1" applyFont="1" applyBorder="1"/>
    <xf numFmtId="3" fontId="38" fillId="0" borderId="68" xfId="36" applyNumberFormat="1" applyFont="1" applyBorder="1"/>
    <xf numFmtId="0" fontId="2" fillId="0" borderId="0" xfId="47"/>
    <xf numFmtId="0" fontId="41" fillId="0" borderId="0" xfId="47" applyFont="1"/>
    <xf numFmtId="0" fontId="3" fillId="0" borderId="0" xfId="47" applyFont="1"/>
    <xf numFmtId="165" fontId="2" fillId="0" borderId="0" xfId="47" applyNumberFormat="1"/>
    <xf numFmtId="165" fontId="3" fillId="0" borderId="0" xfId="47" applyNumberFormat="1" applyFont="1"/>
    <xf numFmtId="0" fontId="4" fillId="0" borderId="25" xfId="47" applyFont="1" applyBorder="1" applyAlignment="1">
      <alignment horizontal="center"/>
    </xf>
    <xf numFmtId="0" fontId="4" fillId="0" borderId="26" xfId="47" applyFont="1" applyBorder="1" applyAlignment="1">
      <alignment horizontal="center"/>
    </xf>
    <xf numFmtId="0" fontId="2" fillId="0" borderId="26" xfId="47" applyBorder="1"/>
    <xf numFmtId="0" fontId="4" fillId="0" borderId="27" xfId="47" applyFont="1" applyBorder="1" applyAlignment="1">
      <alignment horizontal="center"/>
    </xf>
    <xf numFmtId="0" fontId="2" fillId="0" borderId="27" xfId="47" applyBorder="1"/>
    <xf numFmtId="166" fontId="0" fillId="0" borderId="0" xfId="38" applyNumberFormat="1" applyFont="1" applyFill="1"/>
    <xf numFmtId="0" fontId="6" fillId="0" borderId="0" xfId="47" applyFont="1"/>
    <xf numFmtId="0" fontId="3" fillId="0" borderId="20" xfId="0" applyFont="1" applyBorder="1" applyAlignment="1">
      <alignment horizontal="center"/>
    </xf>
    <xf numFmtId="3" fontId="3" fillId="0" borderId="0" xfId="38" applyNumberFormat="1" applyFont="1" applyFill="1" applyBorder="1"/>
    <xf numFmtId="166" fontId="20" fillId="0" borderId="0" xfId="38" applyNumberFormat="1" applyFont="1" applyFill="1"/>
    <xf numFmtId="165" fontId="4" fillId="0" borderId="25" xfId="0" applyNumberFormat="1" applyFont="1" applyBorder="1" applyAlignment="1">
      <alignment horizontal="center"/>
    </xf>
    <xf numFmtId="3" fontId="3" fillId="0" borderId="23" xfId="33" applyNumberFormat="1" applyFont="1" applyFill="1" applyBorder="1" applyAlignment="1">
      <alignment horizontal="center"/>
    </xf>
    <xf numFmtId="3" fontId="4" fillId="0" borderId="25" xfId="0" applyNumberFormat="1" applyFont="1" applyBorder="1" applyAlignment="1">
      <alignment horizontal="center"/>
    </xf>
    <xf numFmtId="3" fontId="4" fillId="0" borderId="26" xfId="0" applyNumberFormat="1" applyFont="1" applyBorder="1" applyAlignment="1">
      <alignment horizontal="center"/>
    </xf>
    <xf numFmtId="3" fontId="3" fillId="0" borderId="21" xfId="33" applyNumberFormat="1" applyFont="1" applyFill="1" applyBorder="1" applyAlignment="1">
      <alignment horizontal="center"/>
    </xf>
    <xf numFmtId="3" fontId="4" fillId="0" borderId="27" xfId="0" applyNumberFormat="1" applyFont="1" applyBorder="1" applyAlignment="1">
      <alignment horizontal="center"/>
    </xf>
    <xf numFmtId="3" fontId="21" fillId="0" borderId="21" xfId="35" applyNumberFormat="1" applyBorder="1" applyAlignment="1">
      <alignment horizontal="center"/>
    </xf>
    <xf numFmtId="3" fontId="21" fillId="0" borderId="0" xfId="35" applyNumberFormat="1" applyAlignment="1">
      <alignment horizontal="center"/>
    </xf>
    <xf numFmtId="3" fontId="3" fillId="0" borderId="22" xfId="33" applyNumberFormat="1" applyFont="1" applyFill="1" applyBorder="1" applyAlignment="1">
      <alignment horizontal="center"/>
    </xf>
    <xf numFmtId="3" fontId="3" fillId="0" borderId="20" xfId="33" applyNumberFormat="1" applyFont="1" applyFill="1" applyBorder="1" applyAlignment="1">
      <alignment horizontal="center"/>
    </xf>
    <xf numFmtId="167" fontId="3" fillId="0" borderId="31" xfId="0" applyNumberFormat="1" applyFont="1" applyBorder="1" applyAlignment="1">
      <alignment horizontal="center"/>
    </xf>
    <xf numFmtId="167" fontId="3" fillId="0" borderId="23" xfId="0" applyNumberFormat="1" applyFont="1" applyBorder="1" applyAlignment="1">
      <alignment horizontal="center"/>
    </xf>
    <xf numFmtId="167" fontId="4" fillId="0" borderId="25" xfId="0" applyNumberFormat="1" applyFont="1" applyBorder="1" applyAlignment="1">
      <alignment horizontal="center"/>
    </xf>
    <xf numFmtId="167" fontId="3" fillId="0" borderId="29" xfId="0" applyNumberFormat="1" applyFont="1" applyBorder="1" applyAlignment="1">
      <alignment horizontal="center"/>
    </xf>
    <xf numFmtId="167" fontId="3" fillId="0" borderId="0" xfId="0" applyNumberFormat="1" applyFont="1" applyAlignment="1">
      <alignment horizontal="center"/>
    </xf>
    <xf numFmtId="167" fontId="4" fillId="0" borderId="26" xfId="0" applyNumberFormat="1" applyFont="1" applyBorder="1" applyAlignment="1">
      <alignment horizontal="center"/>
    </xf>
    <xf numFmtId="167" fontId="3" fillId="0" borderId="30" xfId="0" applyNumberFormat="1" applyFont="1" applyBorder="1" applyAlignment="1">
      <alignment horizontal="center"/>
    </xf>
    <xf numFmtId="167" fontId="3" fillId="0" borderId="21" xfId="0" applyNumberFormat="1" applyFont="1" applyBorder="1" applyAlignment="1">
      <alignment horizontal="center"/>
    </xf>
    <xf numFmtId="167" fontId="4" fillId="0" borderId="27" xfId="0" applyNumberFormat="1" applyFont="1" applyBorder="1" applyAlignment="1">
      <alignment horizontal="center"/>
    </xf>
    <xf numFmtId="167" fontId="3" fillId="0" borderId="33" xfId="33" applyNumberFormat="1" applyFont="1" applyFill="1" applyBorder="1" applyAlignment="1">
      <alignment horizontal="center"/>
    </xf>
    <xf numFmtId="167" fontId="3" fillId="0" borderId="34" xfId="0" applyNumberFormat="1" applyFont="1" applyBorder="1" applyAlignment="1">
      <alignment horizontal="center"/>
    </xf>
    <xf numFmtId="167" fontId="3" fillId="0" borderId="28" xfId="0" applyNumberFormat="1" applyFont="1" applyBorder="1" applyAlignment="1">
      <alignment horizontal="center"/>
    </xf>
    <xf numFmtId="167" fontId="3" fillId="0" borderId="29" xfId="33" applyNumberFormat="1" applyFont="1" applyFill="1" applyBorder="1" applyAlignment="1">
      <alignment horizontal="center"/>
    </xf>
    <xf numFmtId="167" fontId="3" fillId="0" borderId="26" xfId="0" applyNumberFormat="1" applyFont="1" applyBorder="1" applyAlignment="1">
      <alignment horizontal="center"/>
    </xf>
    <xf numFmtId="167" fontId="3" fillId="0" borderId="30" xfId="33" applyNumberFormat="1" applyFont="1" applyFill="1" applyBorder="1" applyAlignment="1">
      <alignment horizontal="center"/>
    </xf>
    <xf numFmtId="167" fontId="3" fillId="0" borderId="27" xfId="0" applyNumberFormat="1" applyFont="1" applyBorder="1" applyAlignment="1">
      <alignment horizontal="center"/>
    </xf>
    <xf numFmtId="167" fontId="3" fillId="0" borderId="31" xfId="33" applyNumberFormat="1" applyFont="1" applyFill="1" applyBorder="1" applyAlignment="1">
      <alignment horizontal="center"/>
    </xf>
    <xf numFmtId="167" fontId="3" fillId="0" borderId="25" xfId="0" applyNumberFormat="1" applyFont="1" applyBorder="1" applyAlignment="1">
      <alignment horizontal="center"/>
    </xf>
    <xf numFmtId="167" fontId="3" fillId="0" borderId="21" xfId="33" applyNumberFormat="1" applyFont="1" applyFill="1" applyBorder="1" applyAlignment="1">
      <alignment horizontal="center"/>
    </xf>
    <xf numFmtId="167" fontId="4" fillId="0" borderId="27" xfId="33" applyNumberFormat="1" applyFont="1" applyFill="1" applyBorder="1" applyAlignment="1">
      <alignment horizontal="center"/>
    </xf>
    <xf numFmtId="167" fontId="3" fillId="0" borderId="23" xfId="33" applyNumberFormat="1" applyFont="1" applyFill="1" applyBorder="1" applyAlignment="1">
      <alignment horizontal="center"/>
    </xf>
    <xf numFmtId="167" fontId="4" fillId="0" borderId="25" xfId="33" applyNumberFormat="1" applyFont="1" applyFill="1" applyBorder="1" applyAlignment="1">
      <alignment horizontal="center"/>
    </xf>
    <xf numFmtId="167" fontId="3" fillId="0" borderId="0" xfId="33" applyNumberFormat="1" applyFont="1" applyFill="1" applyBorder="1" applyAlignment="1">
      <alignment horizontal="center"/>
    </xf>
    <xf numFmtId="167" fontId="4" fillId="0" borderId="26" xfId="33" applyNumberFormat="1" applyFont="1" applyFill="1" applyBorder="1" applyAlignment="1">
      <alignment horizontal="center"/>
    </xf>
    <xf numFmtId="3" fontId="4" fillId="0" borderId="26" xfId="33" applyNumberFormat="1" applyFont="1" applyFill="1" applyBorder="1" applyAlignment="1">
      <alignment horizontal="center"/>
    </xf>
    <xf numFmtId="3" fontId="4" fillId="0" borderId="27" xfId="33" applyNumberFormat="1" applyFont="1" applyFill="1" applyBorder="1" applyAlignment="1">
      <alignment horizontal="center"/>
    </xf>
    <xf numFmtId="3" fontId="4" fillId="0" borderId="25" xfId="33" applyNumberFormat="1" applyFont="1" applyFill="1" applyBorder="1" applyAlignment="1">
      <alignment horizontal="center"/>
    </xf>
    <xf numFmtId="167" fontId="3" fillId="0" borderId="24" xfId="0" applyNumberFormat="1" applyFont="1" applyBorder="1" applyAlignment="1">
      <alignment horizontal="center"/>
    </xf>
    <xf numFmtId="167" fontId="3" fillId="0" borderId="20" xfId="0" applyNumberFormat="1" applyFont="1" applyBorder="1" applyAlignment="1">
      <alignment horizontal="center"/>
    </xf>
    <xf numFmtId="167" fontId="3" fillId="0" borderId="22" xfId="0" applyNumberFormat="1" applyFont="1" applyBorder="1" applyAlignment="1">
      <alignment horizontal="center"/>
    </xf>
    <xf numFmtId="167" fontId="4" fillId="0" borderId="28" xfId="33" applyNumberFormat="1" applyFont="1" applyFill="1" applyBorder="1" applyAlignment="1">
      <alignment horizontal="center"/>
    </xf>
    <xf numFmtId="167" fontId="3" fillId="0" borderId="32" xfId="0" applyNumberFormat="1" applyFont="1" applyBorder="1" applyAlignment="1">
      <alignment horizontal="center"/>
    </xf>
    <xf numFmtId="3" fontId="3" fillId="0" borderId="33" xfId="33" applyNumberFormat="1" applyFont="1" applyFill="1" applyBorder="1" applyAlignment="1">
      <alignment horizontal="center"/>
    </xf>
    <xf numFmtId="3" fontId="3" fillId="0" borderId="34" xfId="0" applyNumberFormat="1" applyFont="1" applyBorder="1" applyAlignment="1">
      <alignment horizontal="center"/>
    </xf>
    <xf numFmtId="3" fontId="4" fillId="0" borderId="28" xfId="0" applyNumberFormat="1" applyFont="1" applyBorder="1" applyAlignment="1">
      <alignment horizontal="center"/>
    </xf>
    <xf numFmtId="3" fontId="3" fillId="0" borderId="21" xfId="0" applyNumberFormat="1" applyFont="1" applyBorder="1" applyAlignment="1">
      <alignment horizontal="center"/>
    </xf>
    <xf numFmtId="3" fontId="3" fillId="0" borderId="23" xfId="0" applyNumberFormat="1" applyFont="1" applyBorder="1" applyAlignment="1">
      <alignment horizontal="center"/>
    </xf>
    <xf numFmtId="3" fontId="42" fillId="0" borderId="25" xfId="0" applyNumberFormat="1" applyFont="1" applyBorder="1" applyAlignment="1">
      <alignment horizontal="center"/>
    </xf>
    <xf numFmtId="3" fontId="42" fillId="0" borderId="26" xfId="0" applyNumberFormat="1" applyFont="1" applyBorder="1" applyAlignment="1">
      <alignment horizontal="center"/>
    </xf>
    <xf numFmtId="0" fontId="11" fillId="24" borderId="28" xfId="0" applyFont="1" applyFill="1" applyBorder="1" applyAlignment="1">
      <alignment horizontal="center" vertical="center" wrapText="1"/>
    </xf>
    <xf numFmtId="0" fontId="11" fillId="24" borderId="18" xfId="0" applyFont="1" applyFill="1" applyBorder="1" applyAlignment="1">
      <alignment horizontal="center" vertical="center" wrapText="1"/>
    </xf>
    <xf numFmtId="0" fontId="11" fillId="24" borderId="10" xfId="0" applyFont="1" applyFill="1" applyBorder="1" applyAlignment="1">
      <alignment horizontal="center" vertical="center" wrapText="1"/>
    </xf>
    <xf numFmtId="0" fontId="11" fillId="24" borderId="19" xfId="0" applyFont="1" applyFill="1" applyBorder="1" applyAlignment="1">
      <alignment horizontal="center" vertical="center" wrapText="1"/>
    </xf>
    <xf numFmtId="3" fontId="11" fillId="24" borderId="18" xfId="0" applyNumberFormat="1" applyFont="1" applyFill="1" applyBorder="1" applyAlignment="1">
      <alignment horizontal="center" vertical="center" wrapText="1"/>
    </xf>
    <xf numFmtId="0" fontId="46" fillId="24" borderId="33" xfId="0" applyFont="1" applyFill="1" applyBorder="1"/>
    <xf numFmtId="0" fontId="46" fillId="24" borderId="34" xfId="0" applyFont="1" applyFill="1" applyBorder="1" applyAlignment="1">
      <alignment horizontal="center"/>
    </xf>
    <xf numFmtId="166" fontId="46" fillId="24" borderId="33" xfId="38" applyNumberFormat="1" applyFont="1" applyFill="1" applyBorder="1" applyAlignment="1">
      <alignment horizontal="center"/>
    </xf>
    <xf numFmtId="166" fontId="46" fillId="24" borderId="34" xfId="38" applyNumberFormat="1" applyFont="1" applyFill="1" applyBorder="1" applyAlignment="1">
      <alignment horizontal="center"/>
    </xf>
    <xf numFmtId="166" fontId="46" fillId="24" borderId="32" xfId="38" applyNumberFormat="1" applyFont="1" applyFill="1" applyBorder="1" applyAlignment="1">
      <alignment horizontal="center"/>
    </xf>
    <xf numFmtId="0" fontId="46" fillId="24" borderId="32" xfId="0" applyFont="1" applyFill="1" applyBorder="1" applyAlignment="1">
      <alignment horizontal="center"/>
    </xf>
    <xf numFmtId="0" fontId="46" fillId="24" borderId="28" xfId="0" applyFont="1" applyFill="1" applyBorder="1" applyAlignment="1">
      <alignment horizontal="center" vertical="center" wrapText="1"/>
    </xf>
    <xf numFmtId="0" fontId="46" fillId="24" borderId="18" xfId="0" applyFont="1" applyFill="1" applyBorder="1" applyAlignment="1">
      <alignment horizontal="center" vertical="center" wrapText="1"/>
    </xf>
    <xf numFmtId="0" fontId="46" fillId="24" borderId="10" xfId="0" applyFont="1" applyFill="1" applyBorder="1" applyAlignment="1">
      <alignment horizontal="center" vertical="center" wrapText="1"/>
    </xf>
    <xf numFmtId="0" fontId="46" fillId="24" borderId="16" xfId="0" applyFont="1" applyFill="1" applyBorder="1" applyAlignment="1">
      <alignment horizontal="center" vertical="center" wrapText="1"/>
    </xf>
    <xf numFmtId="0" fontId="46" fillId="24" borderId="33" xfId="0" applyFont="1" applyFill="1" applyBorder="1" applyAlignment="1">
      <alignment horizontal="left"/>
    </xf>
    <xf numFmtId="0" fontId="47" fillId="24" borderId="32" xfId="0" applyFont="1" applyFill="1" applyBorder="1"/>
    <xf numFmtId="0" fontId="46" fillId="24" borderId="28" xfId="0" applyFont="1" applyFill="1" applyBorder="1" applyAlignment="1">
      <alignment horizontal="center" vertical="center"/>
    </xf>
    <xf numFmtId="0" fontId="46" fillId="24" borderId="17" xfId="0" applyFont="1" applyFill="1" applyBorder="1" applyAlignment="1">
      <alignment horizontal="center" vertical="center" wrapText="1"/>
    </xf>
    <xf numFmtId="0" fontId="46" fillId="24" borderId="19" xfId="0" applyFont="1" applyFill="1" applyBorder="1" applyAlignment="1">
      <alignment horizontal="center" vertical="center" wrapText="1"/>
    </xf>
    <xf numFmtId="170" fontId="3" fillId="0" borderId="0" xfId="33" applyNumberFormat="1" applyFont="1" applyFill="1" applyBorder="1"/>
    <xf numFmtId="171" fontId="0" fillId="0" borderId="0" xfId="0" applyNumberFormat="1"/>
    <xf numFmtId="0" fontId="11" fillId="24" borderId="32" xfId="0" applyFont="1" applyFill="1" applyBorder="1" applyAlignment="1">
      <alignment horizontal="center" vertical="center" wrapText="1"/>
    </xf>
    <xf numFmtId="0" fontId="46" fillId="24" borderId="28" xfId="0" applyFont="1" applyFill="1" applyBorder="1" applyAlignment="1">
      <alignment horizontal="center"/>
    </xf>
    <xf numFmtId="167" fontId="46" fillId="24" borderId="33" xfId="0" applyNumberFormat="1" applyFont="1" applyFill="1" applyBorder="1" applyAlignment="1">
      <alignment horizontal="center"/>
    </xf>
    <xf numFmtId="167" fontId="46" fillId="24" borderId="34" xfId="0" applyNumberFormat="1" applyFont="1" applyFill="1" applyBorder="1" applyAlignment="1">
      <alignment horizontal="center"/>
    </xf>
    <xf numFmtId="167" fontId="46" fillId="24" borderId="32" xfId="0" applyNumberFormat="1" applyFont="1" applyFill="1" applyBorder="1" applyAlignment="1">
      <alignment horizontal="center"/>
    </xf>
    <xf numFmtId="167" fontId="46" fillId="24" borderId="28" xfId="0" applyNumberFormat="1" applyFont="1" applyFill="1" applyBorder="1" applyAlignment="1">
      <alignment horizontal="center"/>
    </xf>
    <xf numFmtId="3" fontId="50" fillId="24" borderId="28" xfId="0" applyNumberFormat="1" applyFont="1" applyFill="1" applyBorder="1" applyAlignment="1">
      <alignment horizontal="center"/>
    </xf>
    <xf numFmtId="166" fontId="50" fillId="24" borderId="34" xfId="38" applyNumberFormat="1" applyFont="1" applyFill="1" applyBorder="1" applyAlignment="1">
      <alignment horizontal="center"/>
    </xf>
    <xf numFmtId="166" fontId="50" fillId="24" borderId="32" xfId="38" applyNumberFormat="1" applyFont="1" applyFill="1" applyBorder="1" applyAlignment="1">
      <alignment horizontal="center"/>
    </xf>
    <xf numFmtId="169" fontId="46" fillId="24" borderId="34" xfId="38" applyNumberFormat="1" applyFont="1" applyFill="1" applyBorder="1" applyAlignment="1">
      <alignment horizontal="center"/>
    </xf>
    <xf numFmtId="10" fontId="46" fillId="24" borderId="34" xfId="38" applyNumberFormat="1" applyFont="1" applyFill="1" applyBorder="1" applyAlignment="1">
      <alignment horizontal="center"/>
    </xf>
    <xf numFmtId="168" fontId="46" fillId="24" borderId="34" xfId="38" applyNumberFormat="1" applyFont="1" applyFill="1" applyBorder="1" applyAlignment="1">
      <alignment horizontal="center"/>
    </xf>
    <xf numFmtId="0" fontId="46" fillId="24" borderId="33" xfId="47" applyFont="1" applyFill="1" applyBorder="1" applyAlignment="1">
      <alignment horizontal="left"/>
    </xf>
    <xf numFmtId="0" fontId="47" fillId="24" borderId="32" xfId="47" applyFont="1" applyFill="1" applyBorder="1"/>
    <xf numFmtId="0" fontId="46" fillId="24" borderId="28" xfId="47" applyFont="1" applyFill="1" applyBorder="1" applyAlignment="1">
      <alignment horizontal="center" vertical="center"/>
    </xf>
    <xf numFmtId="0" fontId="46" fillId="24" borderId="10" xfId="47" applyFont="1" applyFill="1" applyBorder="1" applyAlignment="1">
      <alignment horizontal="center" vertical="center" wrapText="1"/>
    </xf>
    <xf numFmtId="0" fontId="46" fillId="24" borderId="28" xfId="47" applyFont="1" applyFill="1" applyBorder="1" applyAlignment="1">
      <alignment horizontal="center" vertical="center" wrapText="1"/>
    </xf>
    <xf numFmtId="0" fontId="46" fillId="24" borderId="11" xfId="36" applyFont="1" applyFill="1" applyBorder="1"/>
    <xf numFmtId="0" fontId="46" fillId="24" borderId="13" xfId="36" applyFont="1" applyFill="1" applyBorder="1"/>
    <xf numFmtId="3" fontId="46" fillId="24" borderId="11" xfId="36" applyNumberFormat="1" applyFont="1" applyFill="1" applyBorder="1"/>
    <xf numFmtId="3" fontId="46" fillId="24" borderId="12" xfId="36" applyNumberFormat="1" applyFont="1" applyFill="1" applyBorder="1"/>
    <xf numFmtId="3" fontId="46" fillId="24" borderId="13" xfId="36" applyNumberFormat="1" applyFont="1" applyFill="1" applyBorder="1"/>
    <xf numFmtId="3" fontId="46" fillId="24" borderId="63" xfId="36" applyNumberFormat="1" applyFont="1" applyFill="1" applyBorder="1"/>
    <xf numFmtId="3" fontId="0" fillId="0" borderId="0" xfId="38" applyNumberFormat="1" applyFont="1" applyFill="1" applyBorder="1"/>
    <xf numFmtId="3" fontId="13" fillId="0" borderId="0" xfId="0" applyNumberFormat="1" applyFont="1"/>
    <xf numFmtId="3" fontId="39" fillId="0" borderId="39" xfId="36" applyNumberFormat="1" applyFont="1" applyBorder="1"/>
    <xf numFmtId="3" fontId="39" fillId="0" borderId="37" xfId="36" applyNumberFormat="1" applyFont="1" applyBorder="1"/>
    <xf numFmtId="3" fontId="39" fillId="0" borderId="38" xfId="36" applyNumberFormat="1" applyFont="1" applyBorder="1"/>
    <xf numFmtId="3" fontId="39" fillId="0" borderId="64" xfId="36" applyNumberFormat="1" applyFont="1" applyBorder="1"/>
    <xf numFmtId="3" fontId="39" fillId="0" borderId="44" xfId="36" applyNumberFormat="1" applyFont="1" applyBorder="1"/>
    <xf numFmtId="3" fontId="39" fillId="0" borderId="42" xfId="36" applyNumberFormat="1" applyFont="1" applyBorder="1"/>
    <xf numFmtId="3" fontId="39" fillId="0" borderId="43" xfId="36" applyNumberFormat="1" applyFont="1" applyBorder="1"/>
    <xf numFmtId="3" fontId="39" fillId="0" borderId="65" xfId="36" applyNumberFormat="1" applyFont="1" applyBorder="1"/>
    <xf numFmtId="3" fontId="39" fillId="0" borderId="49" xfId="36" applyNumberFormat="1" applyFont="1" applyBorder="1"/>
    <xf numFmtId="3" fontId="39" fillId="0" borderId="47" xfId="36" applyNumberFormat="1" applyFont="1" applyBorder="1"/>
    <xf numFmtId="3" fontId="39" fillId="0" borderId="48" xfId="36" applyNumberFormat="1" applyFont="1" applyBorder="1"/>
    <xf numFmtId="3" fontId="39" fillId="0" borderId="66" xfId="36" applyNumberFormat="1" applyFont="1" applyBorder="1"/>
    <xf numFmtId="0" fontId="39" fillId="0" borderId="40" xfId="36" applyFont="1" applyBorder="1"/>
    <xf numFmtId="0" fontId="39" fillId="0" borderId="45" xfId="36" applyFont="1" applyBorder="1"/>
    <xf numFmtId="0" fontId="46" fillId="24" borderId="34" xfId="0" applyFont="1" applyFill="1" applyBorder="1" applyAlignment="1">
      <alignment horizontal="center" vertical="center" wrapText="1"/>
    </xf>
    <xf numFmtId="172" fontId="0" fillId="0" borderId="0" xfId="38" applyNumberFormat="1" applyFont="1" applyFill="1" applyBorder="1"/>
    <xf numFmtId="2" fontId="3" fillId="0" borderId="20" xfId="38" applyNumberFormat="1" applyFont="1" applyFill="1" applyBorder="1" applyAlignment="1">
      <alignment horizontal="center"/>
    </xf>
    <xf numFmtId="2" fontId="3" fillId="0" borderId="22" xfId="38" applyNumberFormat="1" applyFont="1" applyFill="1" applyBorder="1" applyAlignment="1">
      <alignment horizontal="center"/>
    </xf>
    <xf numFmtId="2" fontId="3" fillId="0" borderId="24" xfId="38" applyNumberFormat="1" applyFont="1" applyFill="1" applyBorder="1" applyAlignment="1">
      <alignment horizontal="center"/>
    </xf>
    <xf numFmtId="2" fontId="3" fillId="0" borderId="20" xfId="38" quotePrefix="1" applyNumberFormat="1" applyFont="1" applyFill="1" applyBorder="1" applyAlignment="1">
      <alignment horizontal="center"/>
    </xf>
    <xf numFmtId="2" fontId="3" fillId="0" borderId="0" xfId="47" applyNumberFormat="1" applyFont="1" applyAlignment="1">
      <alignment horizontal="center"/>
    </xf>
    <xf numFmtId="10" fontId="0" fillId="0" borderId="0" xfId="38" applyNumberFormat="1" applyFont="1" applyFill="1" applyBorder="1"/>
    <xf numFmtId="167" fontId="13" fillId="0" borderId="0" xfId="0" applyNumberFormat="1" applyFont="1"/>
    <xf numFmtId="166" fontId="0" fillId="0" borderId="0" xfId="0" applyNumberFormat="1"/>
    <xf numFmtId="0" fontId="4" fillId="0" borderId="25" xfId="0" applyFont="1" applyBorder="1" applyAlignment="1">
      <alignment horizontal="center" vertical="center"/>
    </xf>
    <xf numFmtId="3" fontId="3" fillId="0" borderId="23" xfId="33" applyNumberFormat="1" applyFont="1" applyFill="1" applyBorder="1" applyAlignment="1">
      <alignment horizontal="center" vertical="center"/>
    </xf>
    <xf numFmtId="3" fontId="4" fillId="0" borderId="25" xfId="0" applyNumberFormat="1" applyFont="1" applyBorder="1" applyAlignment="1">
      <alignment horizontal="center" vertical="center"/>
    </xf>
    <xf numFmtId="0" fontId="4" fillId="0" borderId="26" xfId="0" applyFont="1" applyBorder="1" applyAlignment="1">
      <alignment horizontal="center" vertical="center"/>
    </xf>
    <xf numFmtId="3" fontId="3" fillId="0" borderId="0" xfId="33" applyNumberFormat="1" applyFont="1" applyFill="1" applyBorder="1" applyAlignment="1">
      <alignment horizontal="center" vertical="center"/>
    </xf>
    <xf numFmtId="3" fontId="4" fillId="0" borderId="26" xfId="0" applyNumberFormat="1" applyFont="1" applyBorder="1" applyAlignment="1">
      <alignment horizontal="center" vertical="center"/>
    </xf>
    <xf numFmtId="3" fontId="21" fillId="0" borderId="0" xfId="35" applyNumberFormat="1" applyAlignment="1">
      <alignment horizontal="center" vertical="center"/>
    </xf>
    <xf numFmtId="3" fontId="3" fillId="0" borderId="20" xfId="33" applyNumberFormat="1" applyFont="1" applyFill="1" applyBorder="1" applyAlignment="1">
      <alignment horizontal="center" vertical="center"/>
    </xf>
    <xf numFmtId="0" fontId="4" fillId="0" borderId="27" xfId="0" applyFont="1" applyBorder="1" applyAlignment="1">
      <alignment horizontal="center" vertical="center"/>
    </xf>
    <xf numFmtId="3" fontId="3" fillId="0" borderId="21" xfId="33" applyNumberFormat="1" applyFont="1" applyFill="1" applyBorder="1" applyAlignment="1">
      <alignment horizontal="center" vertical="center"/>
    </xf>
    <xf numFmtId="3" fontId="21" fillId="0" borderId="21" xfId="35" applyNumberFormat="1" applyBorder="1" applyAlignment="1">
      <alignment horizontal="center" vertical="center"/>
    </xf>
    <xf numFmtId="3" fontId="3" fillId="0" borderId="22" xfId="33" applyNumberFormat="1" applyFont="1" applyFill="1" applyBorder="1" applyAlignment="1">
      <alignment horizontal="center" vertical="center"/>
    </xf>
    <xf numFmtId="3" fontId="4" fillId="0" borderId="27" xfId="0" applyNumberFormat="1" applyFont="1" applyBorder="1" applyAlignment="1">
      <alignment horizontal="center" vertical="center"/>
    </xf>
    <xf numFmtId="165" fontId="2" fillId="0" borderId="0" xfId="0" applyNumberFormat="1" applyFont="1"/>
    <xf numFmtId="0" fontId="46" fillId="24" borderId="28" xfId="0" applyFont="1" applyFill="1" applyBorder="1"/>
    <xf numFmtId="167" fontId="2" fillId="0" borderId="34" xfId="47" applyNumberFormat="1" applyBorder="1" applyAlignment="1">
      <alignment horizontal="center"/>
    </xf>
    <xf numFmtId="167" fontId="2" fillId="0" borderId="32" xfId="47" applyNumberFormat="1" applyBorder="1" applyAlignment="1">
      <alignment horizontal="center"/>
    </xf>
    <xf numFmtId="167" fontId="42" fillId="0" borderId="28" xfId="47" applyNumberFormat="1" applyFont="1" applyBorder="1" applyAlignment="1">
      <alignment horizontal="center"/>
    </xf>
    <xf numFmtId="167" fontId="2" fillId="0" borderId="23" xfId="47" applyNumberFormat="1" applyBorder="1" applyAlignment="1">
      <alignment horizontal="center"/>
    </xf>
    <xf numFmtId="167" fontId="2" fillId="0" borderId="24" xfId="47" applyNumberFormat="1" applyBorder="1" applyAlignment="1">
      <alignment horizontal="center"/>
    </xf>
    <xf numFmtId="167" fontId="42" fillId="0" borderId="25" xfId="47" applyNumberFormat="1" applyFont="1" applyBorder="1" applyAlignment="1">
      <alignment horizontal="center"/>
    </xf>
    <xf numFmtId="167" fontId="2" fillId="0" borderId="0" xfId="47" applyNumberFormat="1" applyAlignment="1">
      <alignment horizontal="center"/>
    </xf>
    <xf numFmtId="167" fontId="2" fillId="0" borderId="20" xfId="47" applyNumberFormat="1" applyBorder="1" applyAlignment="1">
      <alignment horizontal="center"/>
    </xf>
    <xf numFmtId="167" fontId="42" fillId="0" borderId="26" xfId="47" applyNumberFormat="1" applyFont="1" applyBorder="1" applyAlignment="1">
      <alignment horizontal="center"/>
    </xf>
    <xf numFmtId="167" fontId="2" fillId="0" borderId="21" xfId="47" applyNumberFormat="1" applyBorder="1" applyAlignment="1">
      <alignment horizontal="center"/>
    </xf>
    <xf numFmtId="167" fontId="2" fillId="0" borderId="22" xfId="47" applyNumberFormat="1" applyBorder="1" applyAlignment="1">
      <alignment horizontal="center"/>
    </xf>
    <xf numFmtId="167" fontId="42" fillId="0" borderId="27" xfId="47" applyNumberFormat="1" applyFont="1" applyBorder="1" applyAlignment="1">
      <alignment horizontal="center"/>
    </xf>
    <xf numFmtId="167" fontId="2" fillId="0" borderId="0" xfId="47" applyNumberFormat="1"/>
    <xf numFmtId="41" fontId="0" fillId="0" borderId="0" xfId="95" applyFont="1" applyFill="1" applyBorder="1"/>
    <xf numFmtId="2" fontId="3" fillId="0" borderId="0" xfId="38" applyNumberFormat="1" applyFont="1" applyFill="1" applyBorder="1" applyAlignment="1">
      <alignment horizontal="center"/>
    </xf>
    <xf numFmtId="0" fontId="46" fillId="24" borderId="14" xfId="47" applyFont="1" applyFill="1" applyBorder="1" applyAlignment="1">
      <alignment horizontal="center" vertical="center"/>
    </xf>
    <xf numFmtId="0" fontId="46" fillId="24" borderId="15" xfId="47" applyFont="1" applyFill="1" applyBorder="1" applyAlignment="1">
      <alignment horizontal="center" vertical="center"/>
    </xf>
    <xf numFmtId="0" fontId="46" fillId="24" borderId="13" xfId="47" applyFont="1" applyFill="1" applyBorder="1" applyAlignment="1">
      <alignment horizontal="center" vertical="center"/>
    </xf>
    <xf numFmtId="0" fontId="46" fillId="24" borderId="11" xfId="47" applyFont="1" applyFill="1" applyBorder="1" applyAlignment="1">
      <alignment horizontal="center" vertical="center"/>
    </xf>
    <xf numFmtId="0" fontId="46" fillId="24" borderId="12" xfId="47" applyFont="1" applyFill="1" applyBorder="1" applyAlignment="1">
      <alignment horizontal="center" vertical="center"/>
    </xf>
    <xf numFmtId="0" fontId="46" fillId="24" borderId="63" xfId="47" applyFont="1" applyFill="1" applyBorder="1" applyAlignment="1">
      <alignment horizontal="center" vertical="center"/>
    </xf>
    <xf numFmtId="3" fontId="2" fillId="0" borderId="0" xfId="47" applyNumberFormat="1"/>
    <xf numFmtId="0" fontId="11" fillId="24" borderId="14" xfId="47" applyFont="1" applyFill="1" applyBorder="1" applyAlignment="1">
      <alignment horizontal="center" vertical="center"/>
    </xf>
    <xf numFmtId="0" fontId="11" fillId="24" borderId="15" xfId="47" applyFont="1" applyFill="1" applyBorder="1" applyAlignment="1">
      <alignment horizontal="center" vertical="center"/>
    </xf>
    <xf numFmtId="0" fontId="11" fillId="24" borderId="11" xfId="47" applyFont="1" applyFill="1" applyBorder="1" applyAlignment="1">
      <alignment horizontal="center" vertical="center"/>
    </xf>
    <xf numFmtId="0" fontId="11" fillId="24" borderId="12" xfId="47" applyFont="1" applyFill="1" applyBorder="1" applyAlignment="1">
      <alignment horizontal="center" vertical="center"/>
    </xf>
    <xf numFmtId="0" fontId="11" fillId="24" borderId="13" xfId="47" applyFont="1" applyFill="1" applyBorder="1" applyAlignment="1">
      <alignment horizontal="center" vertical="center"/>
    </xf>
    <xf numFmtId="0" fontId="46" fillId="24" borderId="48" xfId="47" applyFont="1" applyFill="1" applyBorder="1" applyAlignment="1">
      <alignment horizontal="center" vertical="center"/>
    </xf>
    <xf numFmtId="0" fontId="46" fillId="24" borderId="70" xfId="47" applyFont="1" applyFill="1" applyBorder="1" applyAlignment="1">
      <alignment horizontal="center" vertical="center"/>
    </xf>
    <xf numFmtId="0" fontId="46" fillId="24" borderId="71" xfId="47" applyFont="1" applyFill="1" applyBorder="1" applyAlignment="1">
      <alignment horizontal="center" vertical="center"/>
    </xf>
    <xf numFmtId="0" fontId="46" fillId="24" borderId="72" xfId="47" applyFont="1" applyFill="1" applyBorder="1" applyAlignment="1">
      <alignment horizontal="center" vertical="center"/>
    </xf>
    <xf numFmtId="0" fontId="10" fillId="0" borderId="0" xfId="47" applyFont="1"/>
    <xf numFmtId="0" fontId="52" fillId="24" borderId="33" xfId="47" applyFont="1" applyFill="1" applyBorder="1" applyAlignment="1">
      <alignment horizontal="center"/>
    </xf>
    <xf numFmtId="0" fontId="11" fillId="24" borderId="28" xfId="47" applyFont="1" applyFill="1" applyBorder="1" applyAlignment="1">
      <alignment horizontal="center" vertical="center" wrapText="1"/>
    </xf>
    <xf numFmtId="0" fontId="11" fillId="24" borderId="28" xfId="47" applyFont="1" applyFill="1" applyBorder="1" applyAlignment="1">
      <alignment horizontal="center" vertical="center"/>
    </xf>
    <xf numFmtId="0" fontId="11" fillId="24" borderId="17" xfId="47" applyFont="1" applyFill="1" applyBorder="1" applyAlignment="1">
      <alignment horizontal="center" vertical="center" wrapText="1"/>
    </xf>
    <xf numFmtId="0" fontId="11" fillId="24" borderId="10" xfId="47" applyFont="1" applyFill="1" applyBorder="1" applyAlignment="1">
      <alignment horizontal="center" vertical="center" wrapText="1"/>
    </xf>
    <xf numFmtId="0" fontId="11" fillId="24" borderId="16" xfId="47" applyFont="1" applyFill="1" applyBorder="1" applyAlignment="1">
      <alignment horizontal="center" vertical="center" wrapText="1"/>
    </xf>
    <xf numFmtId="0" fontId="11" fillId="24" borderId="19" xfId="47" applyFont="1" applyFill="1" applyBorder="1" applyAlignment="1">
      <alignment horizontal="center" vertical="center" wrapText="1"/>
    </xf>
    <xf numFmtId="0" fontId="54" fillId="24" borderId="27" xfId="47" applyFont="1" applyFill="1" applyBorder="1" applyAlignment="1">
      <alignment horizontal="center" vertical="center" wrapText="1"/>
    </xf>
    <xf numFmtId="3" fontId="38" fillId="0" borderId="73" xfId="38" applyNumberFormat="1" applyFont="1" applyFill="1" applyBorder="1" applyAlignment="1">
      <alignment horizontal="center"/>
    </xf>
    <xf numFmtId="3" fontId="38" fillId="0" borderId="74" xfId="38" applyNumberFormat="1" applyFont="1" applyFill="1" applyBorder="1" applyAlignment="1">
      <alignment horizontal="center"/>
    </xf>
    <xf numFmtId="3" fontId="38" fillId="0" borderId="75" xfId="38" applyNumberFormat="1" applyFont="1" applyFill="1" applyBorder="1" applyAlignment="1">
      <alignment horizontal="center"/>
    </xf>
    <xf numFmtId="3" fontId="39" fillId="0" borderId="25" xfId="38" applyNumberFormat="1" applyFont="1" applyFill="1" applyBorder="1" applyAlignment="1">
      <alignment horizontal="center"/>
    </xf>
    <xf numFmtId="3" fontId="38" fillId="0" borderId="76" xfId="38" applyNumberFormat="1" applyFont="1" applyFill="1" applyBorder="1" applyAlignment="1">
      <alignment horizontal="center"/>
    </xf>
    <xf numFmtId="3" fontId="38" fillId="0" borderId="77" xfId="38" applyNumberFormat="1" applyFont="1" applyFill="1" applyBorder="1" applyAlignment="1">
      <alignment horizontal="center"/>
    </xf>
    <xf numFmtId="3" fontId="38" fillId="0" borderId="24" xfId="38" applyNumberFormat="1" applyFont="1" applyFill="1" applyBorder="1" applyAlignment="1">
      <alignment horizontal="center"/>
    </xf>
    <xf numFmtId="3" fontId="38" fillId="0" borderId="25" xfId="38" applyNumberFormat="1" applyFont="1" applyFill="1" applyBorder="1" applyAlignment="1">
      <alignment horizontal="center"/>
    </xf>
    <xf numFmtId="3" fontId="38" fillId="0" borderId="78" xfId="38" applyNumberFormat="1" applyFont="1" applyFill="1" applyBorder="1" applyAlignment="1">
      <alignment horizontal="center"/>
    </xf>
    <xf numFmtId="3" fontId="38" fillId="0" borderId="79" xfId="38" applyNumberFormat="1" applyFont="1" applyFill="1" applyBorder="1" applyAlignment="1">
      <alignment horizontal="center"/>
    </xf>
    <xf numFmtId="3" fontId="38" fillId="0" borderId="80" xfId="38" applyNumberFormat="1" applyFont="1" applyFill="1" applyBorder="1" applyAlignment="1">
      <alignment horizontal="center"/>
    </xf>
    <xf numFmtId="3" fontId="39" fillId="0" borderId="26" xfId="38" applyNumberFormat="1" applyFont="1" applyFill="1" applyBorder="1" applyAlignment="1">
      <alignment horizontal="center"/>
    </xf>
    <xf numFmtId="3" fontId="38" fillId="0" borderId="81" xfId="38" applyNumberFormat="1" applyFont="1" applyFill="1" applyBorder="1" applyAlignment="1">
      <alignment horizontal="center"/>
    </xf>
    <xf numFmtId="3" fontId="38" fillId="0" borderId="82" xfId="38" applyNumberFormat="1" applyFont="1" applyFill="1" applyBorder="1" applyAlignment="1">
      <alignment horizontal="center"/>
    </xf>
    <xf numFmtId="3" fontId="38" fillId="0" borderId="20" xfId="38" applyNumberFormat="1" applyFont="1" applyFill="1" applyBorder="1" applyAlignment="1">
      <alignment horizontal="center"/>
    </xf>
    <xf numFmtId="3" fontId="38" fillId="0" borderId="26" xfId="38" applyNumberFormat="1" applyFont="1" applyFill="1" applyBorder="1" applyAlignment="1">
      <alignment horizontal="center"/>
    </xf>
    <xf numFmtId="3" fontId="38" fillId="0" borderId="83" xfId="38" applyNumberFormat="1" applyFont="1" applyFill="1" applyBorder="1" applyAlignment="1">
      <alignment horizontal="center"/>
    </xf>
    <xf numFmtId="3" fontId="38" fillId="0" borderId="84" xfId="38" applyNumberFormat="1" applyFont="1" applyFill="1" applyBorder="1" applyAlignment="1">
      <alignment horizontal="center"/>
    </xf>
    <xf numFmtId="3" fontId="38" fillId="0" borderId="85" xfId="38" applyNumberFormat="1" applyFont="1" applyFill="1" applyBorder="1" applyAlignment="1">
      <alignment horizontal="center"/>
    </xf>
    <xf numFmtId="3" fontId="39" fillId="0" borderId="27" xfId="38" applyNumberFormat="1" applyFont="1" applyFill="1" applyBorder="1" applyAlignment="1">
      <alignment horizontal="center"/>
    </xf>
    <xf numFmtId="3" fontId="38" fillId="0" borderId="86" xfId="38" applyNumberFormat="1" applyFont="1" applyFill="1" applyBorder="1" applyAlignment="1">
      <alignment horizontal="center"/>
    </xf>
    <xf numFmtId="3" fontId="38" fillId="0" borderId="87" xfId="38" applyNumberFormat="1" applyFont="1" applyFill="1" applyBorder="1" applyAlignment="1">
      <alignment horizontal="center"/>
    </xf>
    <xf numFmtId="3" fontId="38" fillId="0" borderId="22" xfId="38" applyNumberFormat="1" applyFont="1" applyFill="1" applyBorder="1" applyAlignment="1">
      <alignment horizontal="center"/>
    </xf>
    <xf numFmtId="3" fontId="38" fillId="0" borderId="27" xfId="38" applyNumberFormat="1" applyFont="1" applyFill="1" applyBorder="1" applyAlignment="1">
      <alignment horizontal="center"/>
    </xf>
    <xf numFmtId="17" fontId="4" fillId="0" borderId="0" xfId="47" applyNumberFormat="1" applyFont="1" applyAlignment="1">
      <alignment horizontal="center"/>
    </xf>
    <xf numFmtId="3" fontId="38" fillId="0" borderId="0" xfId="38" applyNumberFormat="1" applyFont="1" applyFill="1" applyBorder="1" applyAlignment="1">
      <alignment horizontal="center"/>
    </xf>
    <xf numFmtId="3" fontId="39" fillId="0" borderId="0" xfId="38" applyNumberFormat="1" applyFont="1" applyFill="1" applyBorder="1" applyAlignment="1">
      <alignment horizontal="center"/>
    </xf>
    <xf numFmtId="174" fontId="2" fillId="0" borderId="0" xfId="38" applyNumberFormat="1" applyFont="1" applyFill="1"/>
    <xf numFmtId="0" fontId="46" fillId="24" borderId="28" xfId="47" applyFont="1" applyFill="1" applyBorder="1"/>
    <xf numFmtId="166" fontId="46" fillId="24" borderId="17" xfId="38" applyNumberFormat="1" applyFont="1" applyFill="1" applyBorder="1" applyAlignment="1">
      <alignment horizontal="center"/>
    </xf>
    <xf numFmtId="166" fontId="46" fillId="24" borderId="34" xfId="47" applyNumberFormat="1" applyFont="1" applyFill="1" applyBorder="1" applyAlignment="1">
      <alignment horizontal="center"/>
    </xf>
    <xf numFmtId="166" fontId="46" fillId="24" borderId="32" xfId="47" applyNumberFormat="1" applyFont="1" applyFill="1" applyBorder="1" applyAlignment="1">
      <alignment horizontal="center"/>
    </xf>
    <xf numFmtId="166" fontId="46" fillId="24" borderId="33" xfId="47" applyNumberFormat="1" applyFont="1" applyFill="1" applyBorder="1" applyAlignment="1">
      <alignment horizontal="center"/>
    </xf>
    <xf numFmtId="10" fontId="46" fillId="24" borderId="33" xfId="38" applyNumberFormat="1" applyFont="1" applyFill="1" applyBorder="1" applyAlignment="1">
      <alignment horizontal="center"/>
    </xf>
    <xf numFmtId="10" fontId="46" fillId="24" borderId="34" xfId="47" applyNumberFormat="1" applyFont="1" applyFill="1" applyBorder="1" applyAlignment="1">
      <alignment horizontal="center"/>
    </xf>
    <xf numFmtId="168" fontId="46" fillId="24" borderId="33" xfId="47" applyNumberFormat="1" applyFont="1" applyFill="1" applyBorder="1" applyAlignment="1">
      <alignment horizontal="center"/>
    </xf>
    <xf numFmtId="10" fontId="46" fillId="24" borderId="33" xfId="47" applyNumberFormat="1" applyFont="1" applyFill="1" applyBorder="1" applyAlignment="1">
      <alignment horizontal="center"/>
    </xf>
    <xf numFmtId="4" fontId="3" fillId="0" borderId="21" xfId="33" applyNumberFormat="1" applyFont="1" applyFill="1" applyBorder="1" applyAlignment="1">
      <alignment horizontal="center"/>
    </xf>
    <xf numFmtId="0" fontId="56" fillId="24" borderId="10" xfId="0" applyFont="1" applyFill="1" applyBorder="1" applyAlignment="1">
      <alignment horizontal="center" vertical="center" wrapText="1"/>
    </xf>
    <xf numFmtId="0" fontId="46" fillId="24" borderId="33" xfId="0" applyFont="1" applyFill="1" applyBorder="1" applyAlignment="1">
      <alignment horizontal="center" vertical="center" wrapText="1"/>
    </xf>
    <xf numFmtId="0" fontId="57" fillId="24" borderId="10" xfId="47" applyFont="1" applyFill="1" applyBorder="1" applyAlignment="1">
      <alignment horizontal="center" vertical="center" wrapText="1"/>
    </xf>
    <xf numFmtId="170" fontId="3" fillId="0" borderId="0" xfId="0" applyNumberFormat="1" applyFont="1"/>
    <xf numFmtId="0" fontId="57" fillId="24" borderId="16" xfId="47" applyFont="1" applyFill="1" applyBorder="1" applyAlignment="1">
      <alignment horizontal="center" vertical="center" wrapText="1"/>
    </xf>
    <xf numFmtId="0" fontId="58" fillId="24" borderId="10" xfId="0" applyFont="1" applyFill="1" applyBorder="1" applyAlignment="1">
      <alignment horizontal="center" vertical="center" wrapText="1"/>
    </xf>
    <xf numFmtId="4" fontId="3" fillId="0" borderId="0" xfId="33" applyNumberFormat="1" applyFont="1" applyFill="1" applyBorder="1" applyAlignment="1">
      <alignment horizontal="center"/>
    </xf>
    <xf numFmtId="2" fontId="3" fillId="0" borderId="22" xfId="38" quotePrefix="1" applyNumberFormat="1" applyFont="1" applyFill="1" applyBorder="1" applyAlignment="1">
      <alignment horizontal="center"/>
    </xf>
    <xf numFmtId="0" fontId="11" fillId="24" borderId="33" xfId="0" applyFont="1" applyFill="1" applyBorder="1" applyAlignment="1">
      <alignment horizontal="center" vertical="top" wrapText="1"/>
    </xf>
    <xf numFmtId="0" fontId="0" fillId="24" borderId="34" xfId="0" applyFill="1" applyBorder="1" applyAlignment="1">
      <alignment horizontal="center" vertical="top" wrapText="1"/>
    </xf>
    <xf numFmtId="0" fontId="0" fillId="24" borderId="32" xfId="0" applyFill="1" applyBorder="1" applyAlignment="1">
      <alignment horizontal="center" vertical="top" wrapText="1"/>
    </xf>
    <xf numFmtId="0" fontId="11" fillId="24" borderId="33" xfId="0" applyFont="1" applyFill="1" applyBorder="1" applyAlignment="1">
      <alignment horizontal="center" vertical="center" wrapText="1"/>
    </xf>
    <xf numFmtId="0" fontId="0" fillId="24" borderId="34" xfId="0" applyFill="1" applyBorder="1"/>
    <xf numFmtId="0" fontId="0" fillId="24" borderId="32" xfId="0" applyFill="1" applyBorder="1"/>
    <xf numFmtId="0" fontId="48" fillId="24" borderId="33" xfId="0" applyFont="1" applyFill="1" applyBorder="1" applyAlignment="1">
      <alignment horizontal="center" vertical="center" wrapText="1"/>
    </xf>
    <xf numFmtId="0" fontId="48" fillId="24" borderId="34" xfId="0" applyFont="1" applyFill="1" applyBorder="1" applyAlignment="1">
      <alignment horizontal="center" vertical="center" wrapText="1"/>
    </xf>
    <xf numFmtId="0" fontId="49" fillId="24" borderId="34" xfId="0" applyFont="1" applyFill="1" applyBorder="1" applyAlignment="1">
      <alignment horizontal="center" vertical="center" wrapText="1"/>
    </xf>
    <xf numFmtId="0" fontId="49" fillId="24" borderId="32" xfId="0" applyFont="1" applyFill="1" applyBorder="1" applyAlignment="1">
      <alignment horizontal="center" vertical="center" wrapText="1"/>
    </xf>
    <xf numFmtId="0" fontId="46" fillId="24" borderId="61" xfId="47" applyFont="1" applyFill="1" applyBorder="1" applyAlignment="1">
      <alignment horizontal="center" vertical="center"/>
    </xf>
    <xf numFmtId="0" fontId="46" fillId="24" borderId="62" xfId="47" applyFont="1" applyFill="1" applyBorder="1" applyAlignment="1">
      <alignment horizontal="center" vertical="center"/>
    </xf>
    <xf numFmtId="0" fontId="46" fillId="24" borderId="15" xfId="47" applyFont="1" applyFill="1" applyBorder="1" applyAlignment="1">
      <alignment horizontal="center" vertical="center"/>
    </xf>
    <xf numFmtId="0" fontId="46" fillId="24" borderId="61" xfId="47" applyFont="1" applyFill="1" applyBorder="1" applyAlignment="1">
      <alignment horizontal="center" vertical="center" wrapText="1"/>
    </xf>
    <xf numFmtId="0" fontId="47" fillId="24" borderId="62" xfId="47" applyFont="1" applyFill="1" applyBorder="1"/>
    <xf numFmtId="0" fontId="47" fillId="24" borderId="15" xfId="47" applyFont="1" applyFill="1" applyBorder="1"/>
    <xf numFmtId="0" fontId="47" fillId="24" borderId="62" xfId="47" applyFont="1" applyFill="1" applyBorder="1" applyAlignment="1">
      <alignment horizontal="center" vertical="center"/>
    </xf>
    <xf numFmtId="0" fontId="47" fillId="24" borderId="15" xfId="47" applyFont="1" applyFill="1" applyBorder="1" applyAlignment="1">
      <alignment horizontal="center" vertical="center"/>
    </xf>
    <xf numFmtId="0" fontId="47" fillId="24" borderId="62" xfId="47" applyFont="1" applyFill="1" applyBorder="1" applyAlignment="1">
      <alignment wrapText="1"/>
    </xf>
    <xf numFmtId="0" fontId="47" fillId="24" borderId="15" xfId="47" applyFont="1" applyFill="1" applyBorder="1" applyAlignment="1">
      <alignment wrapText="1"/>
    </xf>
    <xf numFmtId="0" fontId="2" fillId="0" borderId="62" xfId="47" applyBorder="1"/>
    <xf numFmtId="0" fontId="2" fillId="0" borderId="15" xfId="47" applyBorder="1"/>
    <xf numFmtId="0" fontId="11" fillId="24" borderId="61" xfId="47" applyFont="1" applyFill="1" applyBorder="1" applyAlignment="1">
      <alignment horizontal="center" vertical="center" wrapText="1"/>
    </xf>
    <xf numFmtId="0" fontId="2" fillId="24" borderId="62" xfId="47" applyFill="1" applyBorder="1"/>
    <xf numFmtId="0" fontId="2" fillId="24" borderId="15" xfId="47" applyFill="1" applyBorder="1"/>
    <xf numFmtId="0" fontId="2" fillId="24" borderId="62" xfId="47" applyFill="1" applyBorder="1" applyAlignment="1">
      <alignment wrapText="1"/>
    </xf>
    <xf numFmtId="0" fontId="2" fillId="24" borderId="15" xfId="47" applyFill="1" applyBorder="1" applyAlignment="1">
      <alignment wrapText="1"/>
    </xf>
    <xf numFmtId="0" fontId="11" fillId="24" borderId="61" xfId="47" applyFont="1" applyFill="1" applyBorder="1" applyAlignment="1">
      <alignment horizontal="center" vertical="center"/>
    </xf>
    <xf numFmtId="0" fontId="2" fillId="0" borderId="69" xfId="47" applyBorder="1"/>
    <xf numFmtId="0" fontId="53" fillId="24" borderId="33" xfId="47" applyFont="1" applyFill="1" applyBorder="1" applyAlignment="1">
      <alignment horizontal="center"/>
    </xf>
    <xf numFmtId="0" fontId="53" fillId="24" borderId="34" xfId="47" applyFont="1" applyFill="1" applyBorder="1" applyAlignment="1">
      <alignment horizontal="center"/>
    </xf>
    <xf numFmtId="0" fontId="53" fillId="24" borderId="32" xfId="47" applyFont="1" applyFill="1" applyBorder="1" applyAlignment="1">
      <alignment horizontal="center"/>
    </xf>
    <xf numFmtId="0" fontId="11" fillId="24" borderId="33" xfId="47" applyFont="1" applyFill="1" applyBorder="1" applyAlignment="1">
      <alignment horizontal="center" vertical="center" wrapText="1"/>
    </xf>
    <xf numFmtId="0" fontId="11" fillId="24" borderId="34" xfId="47" applyFont="1" applyFill="1" applyBorder="1" applyAlignment="1">
      <alignment horizontal="center" vertical="center" wrapText="1"/>
    </xf>
  </cellXfs>
  <cellStyles count="96">
    <cellStyle name="20% - Énfasis1" xfId="1" xr:uid="{00000000-0005-0000-0000-000000000000}"/>
    <cellStyle name="20% - Énfasis1 2" xfId="51" xr:uid="{00000000-0005-0000-0000-000001000000}"/>
    <cellStyle name="20% - Énfasis2" xfId="2" xr:uid="{00000000-0005-0000-0000-000002000000}"/>
    <cellStyle name="20% - Énfasis2 2" xfId="52" xr:uid="{00000000-0005-0000-0000-000003000000}"/>
    <cellStyle name="20% - Énfasis3" xfId="3" xr:uid="{00000000-0005-0000-0000-000004000000}"/>
    <cellStyle name="20% - Énfasis3 2" xfId="53" xr:uid="{00000000-0005-0000-0000-000005000000}"/>
    <cellStyle name="20% - Énfasis4" xfId="4" xr:uid="{00000000-0005-0000-0000-000006000000}"/>
    <cellStyle name="20% - Énfasis4 2" xfId="54" xr:uid="{00000000-0005-0000-0000-000007000000}"/>
    <cellStyle name="20% - Énfasis5" xfId="5" xr:uid="{00000000-0005-0000-0000-000008000000}"/>
    <cellStyle name="20% - Énfasis5 2" xfId="55" xr:uid="{00000000-0005-0000-0000-000009000000}"/>
    <cellStyle name="20% - Énfasis6" xfId="6" xr:uid="{00000000-0005-0000-0000-00000A000000}"/>
    <cellStyle name="20% - Énfasis6 2" xfId="56" xr:uid="{00000000-0005-0000-0000-00000B000000}"/>
    <cellStyle name="40% - Énfasis1" xfId="7" xr:uid="{00000000-0005-0000-0000-00000C000000}"/>
    <cellStyle name="40% - Énfasis1 2" xfId="57" xr:uid="{00000000-0005-0000-0000-00000D000000}"/>
    <cellStyle name="40% - Énfasis2" xfId="8" xr:uid="{00000000-0005-0000-0000-00000E000000}"/>
    <cellStyle name="40% - Énfasis2 2" xfId="58" xr:uid="{00000000-0005-0000-0000-00000F000000}"/>
    <cellStyle name="40% - Énfasis3" xfId="9" xr:uid="{00000000-0005-0000-0000-000010000000}"/>
    <cellStyle name="40% - Énfasis3 2" xfId="59" xr:uid="{00000000-0005-0000-0000-000011000000}"/>
    <cellStyle name="40% - Énfasis4" xfId="10" xr:uid="{00000000-0005-0000-0000-000012000000}"/>
    <cellStyle name="40% - Énfasis4 2" xfId="60" xr:uid="{00000000-0005-0000-0000-000013000000}"/>
    <cellStyle name="40% - Énfasis5" xfId="11" xr:uid="{00000000-0005-0000-0000-000014000000}"/>
    <cellStyle name="40% - Énfasis5 2" xfId="61" xr:uid="{00000000-0005-0000-0000-000015000000}"/>
    <cellStyle name="40% - Énfasis6" xfId="12" xr:uid="{00000000-0005-0000-0000-000016000000}"/>
    <cellStyle name="40% - Énfasis6 2" xfId="62" xr:uid="{00000000-0005-0000-0000-000017000000}"/>
    <cellStyle name="60% - Énfasis1" xfId="13" xr:uid="{00000000-0005-0000-0000-000018000000}"/>
    <cellStyle name="60% - Énfasis1 2" xfId="63" xr:uid="{00000000-0005-0000-0000-000019000000}"/>
    <cellStyle name="60% - Énfasis2" xfId="14" xr:uid="{00000000-0005-0000-0000-00001A000000}"/>
    <cellStyle name="60% - Énfasis2 2" xfId="64" xr:uid="{00000000-0005-0000-0000-00001B000000}"/>
    <cellStyle name="60% - Énfasis3" xfId="15" xr:uid="{00000000-0005-0000-0000-00001C000000}"/>
    <cellStyle name="60% - Énfasis3 2" xfId="65" xr:uid="{00000000-0005-0000-0000-00001D000000}"/>
    <cellStyle name="60% - Énfasis4" xfId="16" xr:uid="{00000000-0005-0000-0000-00001E000000}"/>
    <cellStyle name="60% - Énfasis4 2" xfId="66" xr:uid="{00000000-0005-0000-0000-00001F000000}"/>
    <cellStyle name="60% - Énfasis5" xfId="17" xr:uid="{00000000-0005-0000-0000-000020000000}"/>
    <cellStyle name="60% - Énfasis5 2" xfId="67" xr:uid="{00000000-0005-0000-0000-000021000000}"/>
    <cellStyle name="60% - Énfasis6" xfId="18" xr:uid="{00000000-0005-0000-0000-000022000000}"/>
    <cellStyle name="60% - Énfasis6 2" xfId="68" xr:uid="{00000000-0005-0000-0000-000023000000}"/>
    <cellStyle name="Buena" xfId="19" xr:uid="{00000000-0005-0000-0000-000024000000}"/>
    <cellStyle name="Buena 2" xfId="69" xr:uid="{00000000-0005-0000-0000-000025000000}"/>
    <cellStyle name="Cálculo" xfId="20" xr:uid="{00000000-0005-0000-0000-000026000000}"/>
    <cellStyle name="Cálculo 2" xfId="70" xr:uid="{00000000-0005-0000-0000-000027000000}"/>
    <cellStyle name="Celda de comprobación" xfId="21" xr:uid="{00000000-0005-0000-0000-000028000000}"/>
    <cellStyle name="Celda de comprobación 2" xfId="71" xr:uid="{00000000-0005-0000-0000-000029000000}"/>
    <cellStyle name="Celda vinculada" xfId="22" xr:uid="{00000000-0005-0000-0000-00002A000000}"/>
    <cellStyle name="Celda vinculada 2" xfId="72" xr:uid="{00000000-0005-0000-0000-00002B000000}"/>
    <cellStyle name="Encabezado 4" xfId="23" xr:uid="{00000000-0005-0000-0000-00002C000000}"/>
    <cellStyle name="Encabezado 4 2" xfId="73" xr:uid="{00000000-0005-0000-0000-00002D000000}"/>
    <cellStyle name="Énfasis1" xfId="24" xr:uid="{00000000-0005-0000-0000-00002E000000}"/>
    <cellStyle name="Énfasis1 2" xfId="74" xr:uid="{00000000-0005-0000-0000-00002F000000}"/>
    <cellStyle name="Énfasis2" xfId="25" xr:uid="{00000000-0005-0000-0000-000030000000}"/>
    <cellStyle name="Énfasis2 2" xfId="75" xr:uid="{00000000-0005-0000-0000-000031000000}"/>
    <cellStyle name="Énfasis3" xfId="26" xr:uid="{00000000-0005-0000-0000-000032000000}"/>
    <cellStyle name="Énfasis3 2" xfId="76" xr:uid="{00000000-0005-0000-0000-000033000000}"/>
    <cellStyle name="Énfasis4" xfId="27" xr:uid="{00000000-0005-0000-0000-000034000000}"/>
    <cellStyle name="Énfasis4 2" xfId="77" xr:uid="{00000000-0005-0000-0000-000035000000}"/>
    <cellStyle name="Énfasis5" xfId="28" xr:uid="{00000000-0005-0000-0000-000036000000}"/>
    <cellStyle name="Énfasis5 2" xfId="78" xr:uid="{00000000-0005-0000-0000-000037000000}"/>
    <cellStyle name="Énfasis6" xfId="29" xr:uid="{00000000-0005-0000-0000-000038000000}"/>
    <cellStyle name="Énfasis6 2" xfId="79" xr:uid="{00000000-0005-0000-0000-000039000000}"/>
    <cellStyle name="Entrada" xfId="30" xr:uid="{00000000-0005-0000-0000-00003A000000}"/>
    <cellStyle name="Entrada 2" xfId="80" xr:uid="{00000000-0005-0000-0000-00003B000000}"/>
    <cellStyle name="Hipervínculo" xfId="31" builtinId="8"/>
    <cellStyle name="Incorrecto" xfId="32" xr:uid="{00000000-0005-0000-0000-00003D000000}"/>
    <cellStyle name="Incorrecto 2" xfId="81" xr:uid="{00000000-0005-0000-0000-00003E000000}"/>
    <cellStyle name="Millares" xfId="33" builtinId="3"/>
    <cellStyle name="Millares [0]" xfId="95" builtinId="6"/>
    <cellStyle name="Millares 2" xfId="49" xr:uid="{00000000-0005-0000-0000-000040000000}"/>
    <cellStyle name="Millares 2 2" xfId="82" xr:uid="{00000000-0005-0000-0000-000041000000}"/>
    <cellStyle name="Millares 2 3" xfId="93" xr:uid="{00000000-0005-0000-0000-000042000000}"/>
    <cellStyle name="Neutral" xfId="34" builtinId="28" customBuiltin="1"/>
    <cellStyle name="Neutral 2" xfId="83" xr:uid="{00000000-0005-0000-0000-000044000000}"/>
    <cellStyle name="Normal" xfId="0" builtinId="0"/>
    <cellStyle name="Normal 2" xfId="47" xr:uid="{00000000-0005-0000-0000-000046000000}"/>
    <cellStyle name="Normal 3" xfId="50" xr:uid="{00000000-0005-0000-0000-000047000000}"/>
    <cellStyle name="Normal 3 2" xfId="94" xr:uid="{00000000-0005-0000-0000-000048000000}"/>
    <cellStyle name="Normal 4" xfId="48" xr:uid="{00000000-0005-0000-0000-000049000000}"/>
    <cellStyle name="Normal_7.17.CO_EMPR_FIJAS" xfId="35" xr:uid="{00000000-0005-0000-0000-00004A000000}"/>
    <cellStyle name="Normal_Hoja2" xfId="36" xr:uid="{00000000-0005-0000-0000-00004B000000}"/>
    <cellStyle name="Notas" xfId="37" xr:uid="{00000000-0005-0000-0000-00004C000000}"/>
    <cellStyle name="Notas 2" xfId="84" xr:uid="{00000000-0005-0000-0000-00004D000000}"/>
    <cellStyle name="Porcentaje" xfId="38" builtinId="5"/>
    <cellStyle name="Porcentaje 2" xfId="85" xr:uid="{00000000-0005-0000-0000-00004F000000}"/>
    <cellStyle name="Salida" xfId="39" xr:uid="{00000000-0005-0000-0000-000050000000}"/>
    <cellStyle name="Salida 2" xfId="86" xr:uid="{00000000-0005-0000-0000-000051000000}"/>
    <cellStyle name="Texto de advertencia" xfId="40" xr:uid="{00000000-0005-0000-0000-000052000000}"/>
    <cellStyle name="Texto de advertencia 2" xfId="87" xr:uid="{00000000-0005-0000-0000-000053000000}"/>
    <cellStyle name="Texto explicativo" xfId="41" xr:uid="{00000000-0005-0000-0000-000054000000}"/>
    <cellStyle name="Texto explicativo 2" xfId="88" xr:uid="{00000000-0005-0000-0000-000055000000}"/>
    <cellStyle name="Título" xfId="42" xr:uid="{00000000-0005-0000-0000-000056000000}"/>
    <cellStyle name="Título 1" xfId="43" xr:uid="{00000000-0005-0000-0000-000057000000}"/>
    <cellStyle name="Título 2" xfId="44" xr:uid="{00000000-0005-0000-0000-000058000000}"/>
    <cellStyle name="Título 2 2" xfId="90" xr:uid="{00000000-0005-0000-0000-000059000000}"/>
    <cellStyle name="Título 3" xfId="45" xr:uid="{00000000-0005-0000-0000-00005A000000}"/>
    <cellStyle name="Título 3 2" xfId="91" xr:uid="{00000000-0005-0000-0000-00005B000000}"/>
    <cellStyle name="Título 4" xfId="89" xr:uid="{00000000-0005-0000-0000-00005C000000}"/>
    <cellStyle name="Total" xfId="46" builtinId="25" customBuiltin="1"/>
    <cellStyle name="Total 2" xfId="92" xr:uid="{00000000-0005-0000-0000-00005E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70C0"/>
                </a:solidFill>
                <a:latin typeface="Calibri"/>
                <a:ea typeface="Calibri"/>
                <a:cs typeface="Calibri"/>
              </a:defRPr>
            </a:pPr>
            <a:r>
              <a:rPr lang="es-CL" sz="2400">
                <a:solidFill>
                  <a:srgbClr val="0070C0"/>
                </a:solidFill>
              </a:rPr>
              <a:t>Conexiones Fijas Totales</a:t>
            </a:r>
          </a:p>
        </c:rich>
      </c:tx>
      <c:layout>
        <c:manualLayout>
          <c:xMode val="edge"/>
          <c:yMode val="edge"/>
          <c:x val="0.24163188976377953"/>
          <c:y val="4.6920821114369501E-2"/>
        </c:manualLayout>
      </c:layout>
      <c:overlay val="1"/>
    </c:title>
    <c:autoTitleDeleted val="0"/>
    <c:plotArea>
      <c:layout>
        <c:manualLayout>
          <c:layoutTarget val="inner"/>
          <c:xMode val="edge"/>
          <c:yMode val="edge"/>
          <c:x val="0.10426413331562813"/>
          <c:y val="4.8611111111111112E-2"/>
          <c:w val="0.82483240498337207"/>
          <c:h val="0.71875"/>
        </c:manualLayout>
      </c:layout>
      <c:barChart>
        <c:barDir val="col"/>
        <c:grouping val="clustered"/>
        <c:varyColors val="0"/>
        <c:ser>
          <c:idx val="0"/>
          <c:order val="0"/>
          <c:tx>
            <c:strRef>
              <c:f>'7.1.CO_TOT_FIJAS'!$E$8</c:f>
              <c:strCache>
                <c:ptCount val="1"/>
                <c:pt idx="0">
                  <c:v>Total de Conexiones</c:v>
                </c:pt>
              </c:strCache>
            </c:strRef>
          </c:tx>
          <c:invertIfNegative val="0"/>
          <c:cat>
            <c:numRef>
              <c:f>'7.1.CO_TOT_FIJAS'!$C$9:$C$33</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'7.1.CO_TOT_FIJAS'!$E$9:$E$33</c:f>
              <c:numCache>
                <c:formatCode>#,##0</c:formatCode>
                <c:ptCount val="25"/>
                <c:pt idx="0">
                  <c:v>585489</c:v>
                </c:pt>
                <c:pt idx="1">
                  <c:v>698127</c:v>
                </c:pt>
                <c:pt idx="2">
                  <c:v>757760</c:v>
                </c:pt>
                <c:pt idx="3">
                  <c:v>836007</c:v>
                </c:pt>
                <c:pt idx="4">
                  <c:v>805315</c:v>
                </c:pt>
                <c:pt idx="5">
                  <c:v>906079</c:v>
                </c:pt>
                <c:pt idx="6">
                  <c:v>1087738</c:v>
                </c:pt>
                <c:pt idx="7">
                  <c:v>1331919</c:v>
                </c:pt>
                <c:pt idx="8">
                  <c:v>1439009</c:v>
                </c:pt>
                <c:pt idx="9">
                  <c:v>1695034</c:v>
                </c:pt>
                <c:pt idx="10">
                  <c:v>1819564</c:v>
                </c:pt>
                <c:pt idx="11">
                  <c:v>2025042</c:v>
                </c:pt>
                <c:pt idx="12">
                  <c:v>2186173</c:v>
                </c:pt>
                <c:pt idx="13">
                  <c:v>2309572</c:v>
                </c:pt>
                <c:pt idx="14">
                  <c:v>2501356</c:v>
                </c:pt>
                <c:pt idx="15">
                  <c:v>2729251</c:v>
                </c:pt>
                <c:pt idx="16">
                  <c:v>2912133</c:v>
                </c:pt>
                <c:pt idx="17">
                  <c:v>3068528</c:v>
                </c:pt>
                <c:pt idx="18">
                  <c:v>3256097</c:v>
                </c:pt>
                <c:pt idx="19">
                  <c:v>3434767</c:v>
                </c:pt>
                <c:pt idx="20">
                  <c:v>3802033</c:v>
                </c:pt>
                <c:pt idx="21">
                  <c:v>4287491</c:v>
                </c:pt>
                <c:pt idx="22">
                  <c:v>4460212</c:v>
                </c:pt>
                <c:pt idx="23">
                  <c:v>4524579</c:v>
                </c:pt>
                <c:pt idx="24">
                  <c:v>4690891</c:v>
                </c:pt>
              </c:numCache>
            </c:numRef>
          </c:val>
          <c:extLst>
            <c:ext xmlns:c16="http://schemas.microsoft.com/office/drawing/2014/chart" uri="{C3380CC4-5D6E-409C-BE32-E72D297353CC}">
              <c16:uniqueId val="{00000000-FB78-4672-A6BA-2E8FC4EA8554}"/>
            </c:ext>
          </c:extLst>
        </c:ser>
        <c:dLbls>
          <c:showLegendKey val="0"/>
          <c:showVal val="0"/>
          <c:showCatName val="0"/>
          <c:showSerName val="0"/>
          <c:showPercent val="0"/>
          <c:showBubbleSize val="0"/>
        </c:dLbls>
        <c:gapWidth val="150"/>
        <c:axId val="1579573360"/>
        <c:axId val="1579576080"/>
      </c:barChart>
      <c:lineChart>
        <c:grouping val="standard"/>
        <c:varyColors val="0"/>
        <c:ser>
          <c:idx val="1"/>
          <c:order val="1"/>
          <c:tx>
            <c:strRef>
              <c:f>'7.1.CO_TOT_FIJAS'!$G$8</c:f>
              <c:strCache>
                <c:ptCount val="1"/>
                <c:pt idx="0">
                  <c:v>Penetración cada 100 hab.</c:v>
                </c:pt>
              </c:strCache>
            </c:strRef>
          </c:tx>
          <c:cat>
            <c:numRef>
              <c:f>'7.1.CO_TOT_FIJAS'!$C$9:$C$33</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'7.1.CO_TOT_FIJAS'!$G$9:$G$33</c:f>
              <c:numCache>
                <c:formatCode>0.00</c:formatCode>
                <c:ptCount val="25"/>
                <c:pt idx="0">
                  <c:v>3.7810729879300782</c:v>
                </c:pt>
                <c:pt idx="1">
                  <c:v>4.4584172619453453</c:v>
                </c:pt>
                <c:pt idx="2">
                  <c:v>4.7860951606537183</c:v>
                </c:pt>
                <c:pt idx="3">
                  <c:v>5.222945268521328</c:v>
                </c:pt>
                <c:pt idx="4">
                  <c:v>4.9771240731337425</c:v>
                </c:pt>
                <c:pt idx="5">
                  <c:v>5.5417757188145087</c:v>
                </c:pt>
                <c:pt idx="6">
                  <c:v>6.5862147596536369</c:v>
                </c:pt>
                <c:pt idx="7">
                  <c:v>7.9847549049729407</c:v>
                </c:pt>
                <c:pt idx="8">
                  <c:v>8.5420508166333526</c:v>
                </c:pt>
                <c:pt idx="9">
                  <c:v>9.9640033351407293</c:v>
                </c:pt>
                <c:pt idx="10">
                  <c:v>10.596520806080466</c:v>
                </c:pt>
                <c:pt idx="11">
                  <c:v>11.688212892642875</c:v>
                </c:pt>
                <c:pt idx="12">
                  <c:v>12.506909077074868</c:v>
                </c:pt>
                <c:pt idx="13">
                  <c:v>13.097333861217775</c:v>
                </c:pt>
                <c:pt idx="14">
                  <c:v>13.964124564928836</c:v>
                </c:pt>
                <c:pt idx="15">
                  <c:v>15.079446706475721</c:v>
                </c:pt>
                <c:pt idx="16">
                  <c:v>15.928178354413726</c:v>
                </c:pt>
                <c:pt idx="17">
                  <c:v>16.510512327794999</c:v>
                </c:pt>
                <c:pt idx="18">
                  <c:v>17.201350255203412</c:v>
                </c:pt>
                <c:pt idx="19">
                  <c:v>17.812628822954448</c:v>
                </c:pt>
                <c:pt idx="20">
                  <c:v>19.429515636140032</c:v>
                </c:pt>
                <c:pt idx="21">
                  <c:v>21.705009395061488</c:v>
                </c:pt>
                <c:pt idx="22">
                  <c:v>22.419067244253537</c:v>
                </c:pt>
                <c:pt idx="23" formatCode="#,##0.00">
                  <c:v>22.596194207115122</c:v>
                </c:pt>
                <c:pt idx="24" formatCode="#,##0.00">
                  <c:v>23.283709735581514</c:v>
                </c:pt>
              </c:numCache>
            </c:numRef>
          </c:val>
          <c:smooth val="0"/>
          <c:extLst>
            <c:ext xmlns:c16="http://schemas.microsoft.com/office/drawing/2014/chart" uri="{C3380CC4-5D6E-409C-BE32-E72D297353CC}">
              <c16:uniqueId val="{00000001-FB78-4672-A6BA-2E8FC4EA8554}"/>
            </c:ext>
          </c:extLst>
        </c:ser>
        <c:dLbls>
          <c:showLegendKey val="0"/>
          <c:showVal val="0"/>
          <c:showCatName val="0"/>
          <c:showSerName val="0"/>
          <c:showPercent val="0"/>
          <c:showBubbleSize val="0"/>
        </c:dLbls>
        <c:marker val="1"/>
        <c:smooth val="0"/>
        <c:axId val="1579574448"/>
        <c:axId val="1579574992"/>
      </c:lineChart>
      <c:catAx>
        <c:axId val="1579573360"/>
        <c:scaling>
          <c:orientation val="minMax"/>
        </c:scaling>
        <c:delete val="0"/>
        <c:axPos val="b"/>
        <c:numFmt formatCode="General"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s-CL"/>
          </a:p>
        </c:txPr>
        <c:crossAx val="1579576080"/>
        <c:crosses val="autoZero"/>
        <c:auto val="1"/>
        <c:lblAlgn val="ctr"/>
        <c:lblOffset val="100"/>
        <c:noMultiLvlLbl val="0"/>
      </c:catAx>
      <c:valAx>
        <c:axId val="1579576080"/>
        <c:scaling>
          <c:orientation val="minMax"/>
          <c:max val="5000000"/>
          <c:min val="0"/>
        </c:scaling>
        <c:delete val="0"/>
        <c:axPos val="l"/>
        <c:majorGridlines/>
        <c:numFmt formatCode="#,##0" sourceLinked="1"/>
        <c:majorTickMark val="out"/>
        <c:minorTickMark val="none"/>
        <c:tickLblPos val="nextTo"/>
        <c:txPr>
          <a:bodyPr rot="0" vert="horz"/>
          <a:lstStyle/>
          <a:p>
            <a:pPr>
              <a:defRPr sz="900" b="0" i="0" u="none" strike="noStrike" baseline="0">
                <a:solidFill>
                  <a:srgbClr val="000000"/>
                </a:solidFill>
                <a:latin typeface="Calibri"/>
                <a:ea typeface="Calibri"/>
                <a:cs typeface="Calibri"/>
              </a:defRPr>
            </a:pPr>
            <a:endParaRPr lang="es-CL"/>
          </a:p>
        </c:txPr>
        <c:crossAx val="1579573360"/>
        <c:crosses val="autoZero"/>
        <c:crossBetween val="between"/>
      </c:valAx>
      <c:catAx>
        <c:axId val="1579574448"/>
        <c:scaling>
          <c:orientation val="minMax"/>
        </c:scaling>
        <c:delete val="1"/>
        <c:axPos val="b"/>
        <c:numFmt formatCode="General" sourceLinked="1"/>
        <c:majorTickMark val="out"/>
        <c:minorTickMark val="none"/>
        <c:tickLblPos val="nextTo"/>
        <c:crossAx val="1579574992"/>
        <c:crosses val="autoZero"/>
        <c:auto val="1"/>
        <c:lblAlgn val="ctr"/>
        <c:lblOffset val="100"/>
        <c:noMultiLvlLbl val="0"/>
      </c:catAx>
      <c:valAx>
        <c:axId val="1579574992"/>
        <c:scaling>
          <c:orientation val="minMax"/>
          <c:max val="25"/>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L"/>
          </a:p>
        </c:txPr>
        <c:crossAx val="1579574448"/>
        <c:crosses val="max"/>
        <c:crossBetween val="between"/>
      </c:valAx>
    </c:plotArea>
    <c:legend>
      <c:legendPos val="r"/>
      <c:layout>
        <c:manualLayout>
          <c:xMode val="edge"/>
          <c:yMode val="edge"/>
          <c:x val="0.10416688538932632"/>
          <c:y val="0.88541973236951943"/>
          <c:w val="0.79375153105861773"/>
          <c:h val="8.3333763607417954E-2"/>
        </c:manualLayout>
      </c:layout>
      <c:overlay val="0"/>
      <c:txPr>
        <a:bodyPr/>
        <a:lstStyle/>
        <a:p>
          <a:pPr>
            <a:defRPr sz="920" b="0" i="0" u="none" strike="noStrike" baseline="0">
              <a:solidFill>
                <a:srgbClr val="000000"/>
              </a:solidFill>
              <a:latin typeface="Calibri"/>
              <a:ea typeface="Calibri"/>
              <a:cs typeface="Calibri"/>
            </a:defRPr>
          </a:pPr>
          <a:endParaRPr lang="es-C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L"/>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tx2"/>
                </a:solidFill>
              </a:defRPr>
            </a:pPr>
            <a:r>
              <a:rPr lang="en-US">
                <a:solidFill>
                  <a:schemeClr val="tx2"/>
                </a:solidFill>
              </a:rPr>
              <a:t>Conexiones Fijas por Tipo Cliente</a:t>
            </a:r>
          </a:p>
        </c:rich>
      </c:tx>
      <c:layout>
        <c:manualLayout>
          <c:xMode val="edge"/>
          <c:yMode val="edge"/>
          <c:x val="0.17994458502381996"/>
          <c:y val="1.1402508551881414E-2"/>
        </c:manualLayout>
      </c:layout>
      <c:overlay val="1"/>
    </c:title>
    <c:autoTitleDeleted val="0"/>
    <c:plotArea>
      <c:layout>
        <c:manualLayout>
          <c:layoutTarget val="inner"/>
          <c:xMode val="edge"/>
          <c:yMode val="edge"/>
          <c:x val="0.15055497024139589"/>
          <c:y val="0.12135447249951067"/>
          <c:w val="0.81716803445343977"/>
          <c:h val="0.65468965527870382"/>
        </c:manualLayout>
      </c:layout>
      <c:lineChart>
        <c:grouping val="standard"/>
        <c:varyColors val="0"/>
        <c:ser>
          <c:idx val="0"/>
          <c:order val="0"/>
          <c:tx>
            <c:strRef>
              <c:f>'7.3.Conex suscrip'!$D$8</c:f>
              <c:strCache>
                <c:ptCount val="1"/>
                <c:pt idx="0">
                  <c:v>Residencial </c:v>
                </c:pt>
              </c:strCache>
            </c:strRef>
          </c:tx>
          <c:marker>
            <c:symbol val="none"/>
          </c:marker>
          <c:cat>
            <c:numRef>
              <c:f>'7.3.Conex suscrip'!$B$9:$B$32</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'7.3.Conex suscrip'!$D$9:$D$32</c:f>
              <c:numCache>
                <c:formatCode>#,##0</c:formatCode>
                <c:ptCount val="24"/>
                <c:pt idx="0">
                  <c:v>420477</c:v>
                </c:pt>
                <c:pt idx="1">
                  <c:v>554654.04506809777</c:v>
                </c:pt>
                <c:pt idx="2">
                  <c:v>538551.98550724634</c:v>
                </c:pt>
                <c:pt idx="3">
                  <c:v>619860</c:v>
                </c:pt>
                <c:pt idx="4">
                  <c:v>669638</c:v>
                </c:pt>
                <c:pt idx="5">
                  <c:v>759852</c:v>
                </c:pt>
                <c:pt idx="6">
                  <c:v>936624</c:v>
                </c:pt>
                <c:pt idx="7">
                  <c:v>1161138</c:v>
                </c:pt>
                <c:pt idx="8">
                  <c:v>1278236</c:v>
                </c:pt>
                <c:pt idx="9">
                  <c:v>1512722</c:v>
                </c:pt>
                <c:pt idx="10">
                  <c:v>1583735</c:v>
                </c:pt>
                <c:pt idx="11">
                  <c:v>1764714</c:v>
                </c:pt>
                <c:pt idx="12">
                  <c:v>1895100</c:v>
                </c:pt>
                <c:pt idx="13">
                  <c:v>2020643</c:v>
                </c:pt>
                <c:pt idx="14">
                  <c:v>2182172</c:v>
                </c:pt>
                <c:pt idx="15">
                  <c:v>2381713</c:v>
                </c:pt>
                <c:pt idx="16">
                  <c:v>2576737</c:v>
                </c:pt>
                <c:pt idx="17">
                  <c:v>2714470</c:v>
                </c:pt>
                <c:pt idx="18">
                  <c:v>2851719</c:v>
                </c:pt>
                <c:pt idx="19">
                  <c:v>3033200</c:v>
                </c:pt>
                <c:pt idx="20">
                  <c:v>3426254</c:v>
                </c:pt>
                <c:pt idx="21">
                  <c:v>3840681</c:v>
                </c:pt>
                <c:pt idx="22">
                  <c:v>4078787</c:v>
                </c:pt>
                <c:pt idx="23">
                  <c:v>4258345</c:v>
                </c:pt>
              </c:numCache>
            </c:numRef>
          </c:val>
          <c:smooth val="0"/>
          <c:extLst>
            <c:ext xmlns:c16="http://schemas.microsoft.com/office/drawing/2014/chart" uri="{C3380CC4-5D6E-409C-BE32-E72D297353CC}">
              <c16:uniqueId val="{00000000-3943-498D-84B9-105E72E37BF7}"/>
            </c:ext>
          </c:extLst>
        </c:ser>
        <c:ser>
          <c:idx val="1"/>
          <c:order val="1"/>
          <c:tx>
            <c:strRef>
              <c:f>'7.3.Conex suscrip'!$E$8</c:f>
              <c:strCache>
                <c:ptCount val="1"/>
                <c:pt idx="0">
                  <c:v>Comercial </c:v>
                </c:pt>
              </c:strCache>
            </c:strRef>
          </c:tx>
          <c:marker>
            <c:symbol val="none"/>
          </c:marker>
          <c:cat>
            <c:numRef>
              <c:f>'7.3.Conex suscrip'!$B$9:$B$32</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'7.3.Conex suscrip'!$E$9:$E$32</c:f>
              <c:numCache>
                <c:formatCode>#,##0</c:formatCode>
                <c:ptCount val="24"/>
                <c:pt idx="0">
                  <c:v>99435</c:v>
                </c:pt>
                <c:pt idx="1">
                  <c:v>142947.06242022745</c:v>
                </c:pt>
                <c:pt idx="2">
                  <c:v>218707.0144927536</c:v>
                </c:pt>
                <c:pt idx="3">
                  <c:v>212603</c:v>
                </c:pt>
                <c:pt idx="4">
                  <c:v>135603</c:v>
                </c:pt>
                <c:pt idx="5">
                  <c:v>146119</c:v>
                </c:pt>
                <c:pt idx="6">
                  <c:v>146794</c:v>
                </c:pt>
                <c:pt idx="7">
                  <c:v>170669</c:v>
                </c:pt>
                <c:pt idx="8">
                  <c:v>160661</c:v>
                </c:pt>
                <c:pt idx="9">
                  <c:v>182227</c:v>
                </c:pt>
                <c:pt idx="10">
                  <c:v>235829</c:v>
                </c:pt>
                <c:pt idx="11">
                  <c:v>260328</c:v>
                </c:pt>
                <c:pt idx="12">
                  <c:v>291073</c:v>
                </c:pt>
                <c:pt idx="13">
                  <c:v>288929</c:v>
                </c:pt>
                <c:pt idx="14">
                  <c:v>319184</c:v>
                </c:pt>
                <c:pt idx="15">
                  <c:v>347538</c:v>
                </c:pt>
                <c:pt idx="16">
                  <c:v>335396</c:v>
                </c:pt>
                <c:pt idx="17">
                  <c:v>354058</c:v>
                </c:pt>
                <c:pt idx="18">
                  <c:v>404378</c:v>
                </c:pt>
                <c:pt idx="19">
                  <c:v>401567</c:v>
                </c:pt>
                <c:pt idx="20">
                  <c:v>375779</c:v>
                </c:pt>
                <c:pt idx="21">
                  <c:v>446810</c:v>
                </c:pt>
                <c:pt idx="22">
                  <c:v>381425</c:v>
                </c:pt>
                <c:pt idx="23">
                  <c:v>266234</c:v>
                </c:pt>
              </c:numCache>
            </c:numRef>
          </c:val>
          <c:smooth val="0"/>
          <c:extLst>
            <c:ext xmlns:c16="http://schemas.microsoft.com/office/drawing/2014/chart" uri="{C3380CC4-5D6E-409C-BE32-E72D297353CC}">
              <c16:uniqueId val="{00000001-3943-498D-84B9-105E72E37BF7}"/>
            </c:ext>
          </c:extLst>
        </c:ser>
        <c:dLbls>
          <c:showLegendKey val="0"/>
          <c:showVal val="0"/>
          <c:showCatName val="0"/>
          <c:showSerName val="0"/>
          <c:showPercent val="0"/>
          <c:showBubbleSize val="0"/>
        </c:dLbls>
        <c:smooth val="0"/>
        <c:axId val="1579575536"/>
        <c:axId val="1579576624"/>
      </c:lineChart>
      <c:catAx>
        <c:axId val="1579575536"/>
        <c:scaling>
          <c:orientation val="minMax"/>
        </c:scaling>
        <c:delete val="0"/>
        <c:axPos val="b"/>
        <c:numFmt formatCode="General" sourceLinked="1"/>
        <c:majorTickMark val="out"/>
        <c:minorTickMark val="none"/>
        <c:tickLblPos val="nextTo"/>
        <c:txPr>
          <a:bodyPr/>
          <a:lstStyle/>
          <a:p>
            <a:pPr>
              <a:defRPr sz="900"/>
            </a:pPr>
            <a:endParaRPr lang="es-CL"/>
          </a:p>
        </c:txPr>
        <c:crossAx val="1579576624"/>
        <c:crosses val="autoZero"/>
        <c:auto val="1"/>
        <c:lblAlgn val="ctr"/>
        <c:lblOffset val="100"/>
        <c:noMultiLvlLbl val="0"/>
      </c:catAx>
      <c:valAx>
        <c:axId val="1579576624"/>
        <c:scaling>
          <c:orientation val="minMax"/>
        </c:scaling>
        <c:delete val="0"/>
        <c:axPos val="l"/>
        <c:majorGridlines/>
        <c:numFmt formatCode="#,##0" sourceLinked="1"/>
        <c:majorTickMark val="out"/>
        <c:minorTickMark val="none"/>
        <c:tickLblPos val="nextTo"/>
        <c:txPr>
          <a:bodyPr/>
          <a:lstStyle/>
          <a:p>
            <a:pPr>
              <a:defRPr sz="900"/>
            </a:pPr>
            <a:endParaRPr lang="es-CL"/>
          </a:p>
        </c:txPr>
        <c:crossAx val="157957553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tx2"/>
                </a:solidFill>
              </a:defRPr>
            </a:pPr>
            <a:r>
              <a:rPr lang="en-US">
                <a:solidFill>
                  <a:schemeClr val="tx2"/>
                </a:solidFill>
              </a:rPr>
              <a:t>Conexiones Fijas por Tecnología</a:t>
            </a:r>
          </a:p>
        </c:rich>
      </c:tx>
      <c:layout>
        <c:manualLayout>
          <c:xMode val="edge"/>
          <c:yMode val="edge"/>
          <c:x val="0.21332633420822397"/>
          <c:y val="2.2148394241417499E-2"/>
        </c:manualLayout>
      </c:layout>
      <c:overlay val="1"/>
    </c:title>
    <c:autoTitleDeleted val="0"/>
    <c:plotArea>
      <c:layout/>
      <c:lineChart>
        <c:grouping val="standard"/>
        <c:varyColors val="0"/>
        <c:ser>
          <c:idx val="1"/>
          <c:order val="0"/>
          <c:tx>
            <c:strRef>
              <c:f>'7.7.CO_TEC_FIJAS'!$E$6</c:f>
              <c:strCache>
                <c:ptCount val="1"/>
                <c:pt idx="0">
                  <c:v>Conexiones ADSL</c:v>
                </c:pt>
              </c:strCache>
            </c:strRef>
          </c:tx>
          <c:marker>
            <c:symbol val="none"/>
          </c:marker>
          <c:cat>
            <c:numRef>
              <c:f>'7.7.CO_TEC_FIJAS'!$B$7:$B$30</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'7.7.CO_TEC_FIJAS'!$E$7:$E$30</c:f>
              <c:numCache>
                <c:formatCode>#,##0_ ;\-#,##0\ </c:formatCode>
                <c:ptCount val="24"/>
                <c:pt idx="0">
                  <c:v>0</c:v>
                </c:pt>
                <c:pt idx="1">
                  <c:v>25351</c:v>
                </c:pt>
                <c:pt idx="2">
                  <c:v>72909</c:v>
                </c:pt>
                <c:pt idx="3">
                  <c:v>160448</c:v>
                </c:pt>
                <c:pt idx="4">
                  <c:v>239999</c:v>
                </c:pt>
                <c:pt idx="5">
                  <c:v>379918</c:v>
                </c:pt>
                <c:pt idx="6">
                  <c:v>584098</c:v>
                </c:pt>
                <c:pt idx="7">
                  <c:v>760482</c:v>
                </c:pt>
                <c:pt idx="8">
                  <c:v>816702</c:v>
                </c:pt>
                <c:pt idx="9">
                  <c:v>905787</c:v>
                </c:pt>
                <c:pt idx="10">
                  <c:v>947781</c:v>
                </c:pt>
                <c:pt idx="11">
                  <c:v>1012603</c:v>
                </c:pt>
                <c:pt idx="12">
                  <c:v>1000444</c:v>
                </c:pt>
                <c:pt idx="13">
                  <c:v>983055</c:v>
                </c:pt>
                <c:pt idx="14">
                  <c:v>956428</c:v>
                </c:pt>
                <c:pt idx="15">
                  <c:v>928851</c:v>
                </c:pt>
                <c:pt idx="16">
                  <c:v>837735</c:v>
                </c:pt>
                <c:pt idx="17">
                  <c:v>773832</c:v>
                </c:pt>
                <c:pt idx="18">
                  <c:v>589162</c:v>
                </c:pt>
                <c:pt idx="19">
                  <c:v>405533</c:v>
                </c:pt>
                <c:pt idx="20">
                  <c:v>240540</c:v>
                </c:pt>
                <c:pt idx="21">
                  <c:v>139133</c:v>
                </c:pt>
                <c:pt idx="22">
                  <c:v>66812</c:v>
                </c:pt>
                <c:pt idx="23">
                  <c:v>38251</c:v>
                </c:pt>
              </c:numCache>
            </c:numRef>
          </c:val>
          <c:smooth val="0"/>
          <c:extLst>
            <c:ext xmlns:c16="http://schemas.microsoft.com/office/drawing/2014/chart" uri="{C3380CC4-5D6E-409C-BE32-E72D297353CC}">
              <c16:uniqueId val="{00000000-289D-490D-BD33-3E8569085EF3}"/>
            </c:ext>
          </c:extLst>
        </c:ser>
        <c:ser>
          <c:idx val="2"/>
          <c:order val="1"/>
          <c:tx>
            <c:strRef>
              <c:f>'7.7.CO_TEC_FIJAS'!$F$6</c:f>
              <c:strCache>
                <c:ptCount val="1"/>
                <c:pt idx="0">
                  <c:v>Conexiones por HFC (Cable Modem) </c:v>
                </c:pt>
              </c:strCache>
            </c:strRef>
          </c:tx>
          <c:marker>
            <c:symbol val="none"/>
          </c:marker>
          <c:cat>
            <c:numRef>
              <c:f>'7.7.CO_TEC_FIJAS'!$B$7:$B$30</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'7.7.CO_TEC_FIJAS'!$F$7:$F$30</c:f>
              <c:numCache>
                <c:formatCode>#,##0_ ;\-#,##0\ </c:formatCode>
                <c:ptCount val="24"/>
                <c:pt idx="0">
                  <c:v>0</c:v>
                </c:pt>
                <c:pt idx="1">
                  <c:v>36669</c:v>
                </c:pt>
                <c:pt idx="2">
                  <c:v>93475</c:v>
                </c:pt>
                <c:pt idx="3">
                  <c:v>161623</c:v>
                </c:pt>
                <c:pt idx="4">
                  <c:v>210250</c:v>
                </c:pt>
                <c:pt idx="5">
                  <c:v>303428</c:v>
                </c:pt>
                <c:pt idx="6">
                  <c:v>424224</c:v>
                </c:pt>
                <c:pt idx="7">
                  <c:v>537603</c:v>
                </c:pt>
                <c:pt idx="8">
                  <c:v>605889</c:v>
                </c:pt>
                <c:pt idx="9">
                  <c:v>758943</c:v>
                </c:pt>
                <c:pt idx="10">
                  <c:v>847117</c:v>
                </c:pt>
                <c:pt idx="11">
                  <c:v>977194</c:v>
                </c:pt>
                <c:pt idx="12">
                  <c:v>1075407</c:v>
                </c:pt>
                <c:pt idx="13">
                  <c:v>1163502</c:v>
                </c:pt>
                <c:pt idx="14">
                  <c:v>1257752</c:v>
                </c:pt>
                <c:pt idx="15">
                  <c:v>1394489</c:v>
                </c:pt>
                <c:pt idx="16">
                  <c:v>1567991</c:v>
                </c:pt>
                <c:pt idx="17">
                  <c:v>1683121</c:v>
                </c:pt>
                <c:pt idx="18">
                  <c:v>1782881</c:v>
                </c:pt>
                <c:pt idx="19">
                  <c:v>1827499</c:v>
                </c:pt>
                <c:pt idx="20">
                  <c:v>1785647</c:v>
                </c:pt>
                <c:pt idx="21">
                  <c:v>1553197</c:v>
                </c:pt>
                <c:pt idx="22">
                  <c:v>1308282</c:v>
                </c:pt>
                <c:pt idx="23">
                  <c:v>1216916</c:v>
                </c:pt>
              </c:numCache>
            </c:numRef>
          </c:val>
          <c:smooth val="0"/>
          <c:extLst>
            <c:ext xmlns:c16="http://schemas.microsoft.com/office/drawing/2014/chart" uri="{C3380CC4-5D6E-409C-BE32-E72D297353CC}">
              <c16:uniqueId val="{00000001-289D-490D-BD33-3E8569085EF3}"/>
            </c:ext>
          </c:extLst>
        </c:ser>
        <c:ser>
          <c:idx val="3"/>
          <c:order val="2"/>
          <c:tx>
            <c:strRef>
              <c:f>'7.7.CO_TEC_FIJAS'!$G$6</c:f>
              <c:strCache>
                <c:ptCount val="1"/>
                <c:pt idx="0">
                  <c:v>Conexiones FTTX (Fibra Optica)</c:v>
                </c:pt>
              </c:strCache>
            </c:strRef>
          </c:tx>
          <c:marker>
            <c:symbol val="none"/>
          </c:marker>
          <c:cat>
            <c:numRef>
              <c:f>'7.7.CO_TEC_FIJAS'!$B$7:$B$30</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'7.7.CO_TEC_FIJAS'!$G$7:$G$30</c:f>
              <c:numCache>
                <c:formatCode>#,##0_ ;\-#,##0\ </c:formatCode>
                <c:ptCount val="24"/>
                <c:pt idx="11">
                  <c:v>11656</c:v>
                </c:pt>
                <c:pt idx="12">
                  <c:v>40003</c:v>
                </c:pt>
                <c:pt idx="13">
                  <c:v>67059</c:v>
                </c:pt>
                <c:pt idx="14">
                  <c:v>154604</c:v>
                </c:pt>
                <c:pt idx="15">
                  <c:v>224317</c:v>
                </c:pt>
                <c:pt idx="16">
                  <c:v>293504</c:v>
                </c:pt>
                <c:pt idx="17">
                  <c:v>402488</c:v>
                </c:pt>
                <c:pt idx="18">
                  <c:v>703413</c:v>
                </c:pt>
                <c:pt idx="19">
                  <c:v>957916</c:v>
                </c:pt>
                <c:pt idx="20">
                  <c:v>1553758</c:v>
                </c:pt>
                <c:pt idx="21">
                  <c:v>2430254</c:v>
                </c:pt>
                <c:pt idx="22">
                  <c:v>2952947</c:v>
                </c:pt>
                <c:pt idx="23">
                  <c:v>3139674</c:v>
                </c:pt>
              </c:numCache>
            </c:numRef>
          </c:val>
          <c:smooth val="0"/>
          <c:extLst>
            <c:ext xmlns:c16="http://schemas.microsoft.com/office/drawing/2014/chart" uri="{C3380CC4-5D6E-409C-BE32-E72D297353CC}">
              <c16:uniqueId val="{00000002-289D-490D-BD33-3E8569085EF3}"/>
            </c:ext>
          </c:extLst>
        </c:ser>
        <c:ser>
          <c:idx val="4"/>
          <c:order val="3"/>
          <c:tx>
            <c:strRef>
              <c:f>'7.7.CO_TEC_FIJAS'!$H$6</c:f>
              <c:strCache>
                <c:ptCount val="1"/>
                <c:pt idx="0">
                  <c:v>Conexiones Otras Tecnologías </c:v>
                </c:pt>
              </c:strCache>
            </c:strRef>
          </c:tx>
          <c:marker>
            <c:symbol val="none"/>
          </c:marker>
          <c:cat>
            <c:numRef>
              <c:f>'7.7.CO_TEC_FIJAS'!$B$7:$B$30</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'7.7.CO_TEC_FIJAS'!$H$7:$H$30</c:f>
              <c:numCache>
                <c:formatCode>#,##0_ ;\-#,##0\ </c:formatCode>
                <c:ptCount val="24"/>
                <c:pt idx="0">
                  <c:v>585489</c:v>
                </c:pt>
                <c:pt idx="1">
                  <c:v>636107</c:v>
                </c:pt>
                <c:pt idx="2">
                  <c:v>591376</c:v>
                </c:pt>
                <c:pt idx="3">
                  <c:v>513936</c:v>
                </c:pt>
                <c:pt idx="4">
                  <c:v>355066</c:v>
                </c:pt>
                <c:pt idx="5">
                  <c:v>222733</c:v>
                </c:pt>
                <c:pt idx="6">
                  <c:v>79416</c:v>
                </c:pt>
                <c:pt idx="7">
                  <c:v>33834</c:v>
                </c:pt>
                <c:pt idx="8">
                  <c:v>16418</c:v>
                </c:pt>
                <c:pt idx="9">
                  <c:v>30304</c:v>
                </c:pt>
                <c:pt idx="10">
                  <c:v>24666</c:v>
                </c:pt>
                <c:pt idx="11">
                  <c:v>23589</c:v>
                </c:pt>
                <c:pt idx="12">
                  <c:v>70319</c:v>
                </c:pt>
                <c:pt idx="13">
                  <c:v>95956</c:v>
                </c:pt>
                <c:pt idx="14">
                  <c:v>132572</c:v>
                </c:pt>
                <c:pt idx="15">
                  <c:v>181594</c:v>
                </c:pt>
                <c:pt idx="16">
                  <c:v>212903</c:v>
                </c:pt>
                <c:pt idx="17">
                  <c:v>209087</c:v>
                </c:pt>
                <c:pt idx="18">
                  <c:v>180641</c:v>
                </c:pt>
                <c:pt idx="19">
                  <c:v>243819</c:v>
                </c:pt>
                <c:pt idx="20">
                  <c:v>222088</c:v>
                </c:pt>
                <c:pt idx="21">
                  <c:v>164907</c:v>
                </c:pt>
                <c:pt idx="22">
                  <c:v>132171</c:v>
                </c:pt>
                <c:pt idx="23">
                  <c:v>129738</c:v>
                </c:pt>
              </c:numCache>
            </c:numRef>
          </c:val>
          <c:smooth val="0"/>
          <c:extLst>
            <c:ext xmlns:c16="http://schemas.microsoft.com/office/drawing/2014/chart" uri="{C3380CC4-5D6E-409C-BE32-E72D297353CC}">
              <c16:uniqueId val="{00000003-289D-490D-BD33-3E8569085EF3}"/>
            </c:ext>
          </c:extLst>
        </c:ser>
        <c:dLbls>
          <c:showLegendKey val="0"/>
          <c:showVal val="0"/>
          <c:showCatName val="0"/>
          <c:showSerName val="0"/>
          <c:showPercent val="0"/>
          <c:showBubbleSize val="0"/>
        </c:dLbls>
        <c:smooth val="0"/>
        <c:axId val="-2019970432"/>
        <c:axId val="-2019966624"/>
      </c:lineChart>
      <c:catAx>
        <c:axId val="-2019970432"/>
        <c:scaling>
          <c:orientation val="minMax"/>
        </c:scaling>
        <c:delete val="0"/>
        <c:axPos val="b"/>
        <c:numFmt formatCode="General" sourceLinked="1"/>
        <c:majorTickMark val="out"/>
        <c:minorTickMark val="none"/>
        <c:tickLblPos val="nextTo"/>
        <c:crossAx val="-2019966624"/>
        <c:crosses val="autoZero"/>
        <c:auto val="1"/>
        <c:lblAlgn val="ctr"/>
        <c:lblOffset val="100"/>
        <c:noMultiLvlLbl val="0"/>
      </c:catAx>
      <c:valAx>
        <c:axId val="-2019966624"/>
        <c:scaling>
          <c:orientation val="minMax"/>
        </c:scaling>
        <c:delete val="0"/>
        <c:axPos val="l"/>
        <c:majorGridlines/>
        <c:numFmt formatCode="#,##0_ ;\-#,##0\ " sourceLinked="1"/>
        <c:majorTickMark val="out"/>
        <c:minorTickMark val="none"/>
        <c:tickLblPos val="nextTo"/>
        <c:crossAx val="-2019970432"/>
        <c:crosses val="autoZero"/>
        <c:crossBetween val="between"/>
      </c:valAx>
    </c:plotArea>
    <c:legend>
      <c:legendPos val="b"/>
      <c:overlay val="0"/>
      <c:txPr>
        <a:bodyPr/>
        <a:lstStyle/>
        <a:p>
          <a:pPr>
            <a:defRPr sz="800"/>
          </a:pPr>
          <a:endParaRPr lang="es-CL"/>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20"/>
      <c:rotY val="180"/>
      <c:rAngAx val="1"/>
    </c:view3D>
    <c:floor>
      <c:thickness val="0"/>
    </c:floor>
    <c:sideWall>
      <c:thickness val="0"/>
      <c:spPr>
        <a:noFill/>
        <a:ln w="25400">
          <a:noFill/>
        </a:ln>
      </c:spPr>
    </c:sideWall>
    <c:backWall>
      <c:thickness val="0"/>
      <c:spPr>
        <a:noFill/>
        <a:ln w="25400">
          <a:noFill/>
        </a:ln>
      </c:spPr>
    </c:backWall>
    <c:plotArea>
      <c:layout/>
      <c:pie3DChart>
        <c:varyColors val="1"/>
        <c:ser>
          <c:idx val="0"/>
          <c:order val="0"/>
          <c:dPt>
            <c:idx val="0"/>
            <c:bubble3D val="0"/>
            <c:extLst>
              <c:ext xmlns:c16="http://schemas.microsoft.com/office/drawing/2014/chart" uri="{C3380CC4-5D6E-409C-BE32-E72D297353CC}">
                <c16:uniqueId val="{00000000-E80C-4166-B50C-094BDAC475B5}"/>
              </c:ext>
            </c:extLst>
          </c:dPt>
          <c:dPt>
            <c:idx val="1"/>
            <c:bubble3D val="0"/>
            <c:extLst>
              <c:ext xmlns:c16="http://schemas.microsoft.com/office/drawing/2014/chart" uri="{C3380CC4-5D6E-409C-BE32-E72D297353CC}">
                <c16:uniqueId val="{00000001-E80C-4166-B50C-094BDAC475B5}"/>
              </c:ext>
            </c:extLst>
          </c:dPt>
          <c:dPt>
            <c:idx val="2"/>
            <c:bubble3D val="0"/>
            <c:extLst>
              <c:ext xmlns:c16="http://schemas.microsoft.com/office/drawing/2014/chart" uri="{C3380CC4-5D6E-409C-BE32-E72D297353CC}">
                <c16:uniqueId val="{00000002-E80C-4166-B50C-094BDAC475B5}"/>
              </c:ext>
            </c:extLst>
          </c:dPt>
          <c:dPt>
            <c:idx val="3"/>
            <c:bubble3D val="0"/>
            <c:extLst>
              <c:ext xmlns:c16="http://schemas.microsoft.com/office/drawing/2014/chart" uri="{C3380CC4-5D6E-409C-BE32-E72D297353CC}">
                <c16:uniqueId val="{00000003-E80C-4166-B50C-094BDAC475B5}"/>
              </c:ext>
            </c:extLst>
          </c:dPt>
          <c:dPt>
            <c:idx val="4"/>
            <c:bubble3D val="0"/>
            <c:extLst>
              <c:ext xmlns:c16="http://schemas.microsoft.com/office/drawing/2014/chart" uri="{C3380CC4-5D6E-409C-BE32-E72D297353CC}">
                <c16:uniqueId val="{00000004-E80C-4166-B50C-094BDAC475B5}"/>
              </c:ext>
            </c:extLst>
          </c:dPt>
          <c:dPt>
            <c:idx val="5"/>
            <c:bubble3D val="0"/>
            <c:extLst>
              <c:ext xmlns:c16="http://schemas.microsoft.com/office/drawing/2014/chart" uri="{C3380CC4-5D6E-409C-BE32-E72D297353CC}">
                <c16:uniqueId val="{00000005-E80C-4166-B50C-094BDAC475B5}"/>
              </c:ext>
            </c:extLst>
          </c:dPt>
          <c:dLbls>
            <c:dLbl>
              <c:idx val="0"/>
              <c:layout>
                <c:manualLayout>
                  <c:x val="2.769631837419558E-3"/>
                  <c:y val="5.68332804553276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E80C-4166-B50C-094BDAC475B5}"/>
                </c:ext>
              </c:extLst>
            </c:dLbl>
            <c:dLbl>
              <c:idx val="1"/>
              <c:layout>
                <c:manualLayout>
                  <c:x val="-4.6431678307480163E-2"/>
                  <c:y val="-5.438704777287454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80C-4166-B50C-094BDAC475B5}"/>
                </c:ext>
              </c:extLst>
            </c:dLbl>
            <c:dLbl>
              <c:idx val="2"/>
              <c:layout>
                <c:manualLayout>
                  <c:x val="-3.3874583244661985E-2"/>
                  <c:y val="-1.084999477598473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80C-4166-B50C-094BDAC475B5}"/>
                </c:ext>
              </c:extLst>
            </c:dLbl>
            <c:dLbl>
              <c:idx val="4"/>
              <c:layout>
                <c:manualLayout>
                  <c:x val="9.520092927573226E-2"/>
                  <c:y val="0.3549902643351728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80C-4166-B50C-094BDAC475B5}"/>
                </c:ext>
              </c:extLst>
            </c:dLbl>
            <c:dLbl>
              <c:idx val="5"/>
              <c:layout>
                <c:manualLayout>
                  <c:x val="-0.11105394959313677"/>
                  <c:y val="2.97851230134695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80C-4166-B50C-094BDAC475B5}"/>
                </c:ext>
              </c:extLst>
            </c:dLbl>
            <c:numFmt formatCode="0.0%" sourceLinked="0"/>
            <c:spPr>
              <a:noFill/>
              <a:ln>
                <a:noFill/>
              </a:ln>
              <a:effectLst/>
            </c:spPr>
            <c:txPr>
              <a:bodyPr/>
              <a:lstStyle/>
              <a:p>
                <a:pPr>
                  <a:defRPr b="1">
                    <a:solidFill>
                      <a:schemeClr val="tx2"/>
                    </a:solidFil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cat>
            <c:strRef>
              <c:f>'7.9.CO_EMPR_FIJAS'!$BL$7:$BQ$7</c:f>
              <c:strCache>
                <c:ptCount val="6"/>
                <c:pt idx="0">
                  <c:v>Telefónica</c:v>
                </c:pt>
                <c:pt idx="1">
                  <c:v>Grupo Claro-VTR</c:v>
                </c:pt>
                <c:pt idx="2">
                  <c:v>Grupo GTD</c:v>
                </c:pt>
                <c:pt idx="3">
                  <c:v>Grupo ENTEL</c:v>
                </c:pt>
                <c:pt idx="4">
                  <c:v>Mundo</c:v>
                </c:pt>
                <c:pt idx="5">
                  <c:v>Otros</c:v>
                </c:pt>
              </c:strCache>
            </c:strRef>
          </c:cat>
          <c:val>
            <c:numRef>
              <c:f>'7.9.CO_EMPR_FIJAS'!$BL$193:$BQ$193</c:f>
              <c:numCache>
                <c:formatCode>#,##0_ ;\-#,##0\ </c:formatCode>
                <c:ptCount val="6"/>
                <c:pt idx="0">
                  <c:v>1330684</c:v>
                </c:pt>
                <c:pt idx="1">
                  <c:v>1334205</c:v>
                </c:pt>
                <c:pt idx="2">
                  <c:v>307245</c:v>
                </c:pt>
                <c:pt idx="3">
                  <c:v>456260</c:v>
                </c:pt>
                <c:pt idx="4">
                  <c:v>945722</c:v>
                </c:pt>
                <c:pt idx="5">
                  <c:v>342369</c:v>
                </c:pt>
              </c:numCache>
            </c:numRef>
          </c:val>
          <c:extLst>
            <c:ext xmlns:c16="http://schemas.microsoft.com/office/drawing/2014/chart" uri="{C3380CC4-5D6E-409C-BE32-E72D297353CC}">
              <c16:uniqueId val="{00000006-E80C-4166-B50C-094BDAC475B5}"/>
            </c:ext>
          </c:extLst>
        </c:ser>
        <c:dLbls>
          <c:showLegendKey val="0"/>
          <c:showVal val="0"/>
          <c:showCatName val="0"/>
          <c:showSerName val="0"/>
          <c:showPercent val="0"/>
          <c:showBubbleSize val="0"/>
          <c:showLeaderLines val="1"/>
        </c:dLbls>
      </c:pie3DChart>
    </c:plotArea>
    <c:legend>
      <c:legendPos val="r"/>
      <c:layout>
        <c:manualLayout>
          <c:xMode val="edge"/>
          <c:yMode val="edge"/>
          <c:x val="0.80753458182592042"/>
          <c:y val="1.3867765926122929E-2"/>
          <c:w val="0.18974524491256775"/>
          <c:h val="0.55298424247029432"/>
        </c:manualLayout>
      </c:layout>
      <c:overlay val="0"/>
    </c:legend>
    <c:plotVisOnly val="1"/>
    <c:dispBlanksAs val="gap"/>
    <c:showDLblsOverMax val="0"/>
  </c:chart>
  <c:spPr>
    <a:scene3d>
      <a:camera prst="orthographicFront"/>
      <a:lightRig rig="threePt" dir="t"/>
    </a:scene3d>
    <a:sp3d>
      <a:bevelT w="0" prst="coolSlant"/>
    </a:sp3d>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6.jpeg"/></Relationships>
</file>

<file path=xl/drawings/_rels/drawing9.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9525</xdr:rowOff>
    </xdr:from>
    <xdr:to>
      <xdr:col>1</xdr:col>
      <xdr:colOff>0</xdr:colOff>
      <xdr:row>5</xdr:row>
      <xdr:rowOff>0</xdr:rowOff>
    </xdr:to>
    <xdr:sp macro="" textlink="">
      <xdr:nvSpPr>
        <xdr:cNvPr id="1515" name="Rectangle 3">
          <a:extLst>
            <a:ext uri="{FF2B5EF4-FFF2-40B4-BE49-F238E27FC236}">
              <a16:creationId xmlns:a16="http://schemas.microsoft.com/office/drawing/2014/main" id="{00000000-0008-0000-0000-0000EB050000}"/>
            </a:ext>
          </a:extLst>
        </xdr:cNvPr>
        <xdr:cNvSpPr>
          <a:spLocks noChangeArrowheads="1"/>
        </xdr:cNvSpPr>
      </xdr:nvSpPr>
      <xdr:spPr bwMode="auto">
        <a:xfrm rot="5400000">
          <a:off x="814387" y="528638"/>
          <a:ext cx="1038225" cy="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57150</xdr:colOff>
      <xdr:row>0</xdr:row>
      <xdr:rowOff>76200</xdr:rowOff>
    </xdr:from>
    <xdr:to>
      <xdr:col>0</xdr:col>
      <xdr:colOff>1171575</xdr:colOff>
      <xdr:row>5</xdr:row>
      <xdr:rowOff>28575</xdr:rowOff>
    </xdr:to>
    <xdr:pic>
      <xdr:nvPicPr>
        <xdr:cNvPr id="1516" name="Picture 0" descr="SUBTEL_rgb.jpg">
          <a:extLst>
            <a:ext uri="{FF2B5EF4-FFF2-40B4-BE49-F238E27FC236}">
              <a16:creationId xmlns:a16="http://schemas.microsoft.com/office/drawing/2014/main" id="{00000000-0008-0000-0000-0000EC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76200"/>
          <a:ext cx="111442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6</xdr:row>
      <xdr:rowOff>47625</xdr:rowOff>
    </xdr:to>
    <xdr:pic>
      <xdr:nvPicPr>
        <xdr:cNvPr id="2" name="Picture 0" descr="SUBTEL_rgb.jpg">
          <a:extLst>
            <a:ext uri="{FF2B5EF4-FFF2-40B4-BE49-F238E27FC236}">
              <a16:creationId xmlns:a16="http://schemas.microsoft.com/office/drawing/2014/main" id="{28BCD29A-22A6-43FB-A5E5-DACAC334DA0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12395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117</xdr:col>
      <xdr:colOff>7620</xdr:colOff>
      <xdr:row>380</xdr:row>
      <xdr:rowOff>57149</xdr:rowOff>
    </xdr:from>
    <xdr:to>
      <xdr:col>120</xdr:col>
      <xdr:colOff>628650</xdr:colOff>
      <xdr:row>409</xdr:row>
      <xdr:rowOff>44450</xdr:rowOff>
    </xdr:to>
    <xdr:sp macro="" textlink="">
      <xdr:nvSpPr>
        <xdr:cNvPr id="3" name="Text Box 66">
          <a:extLst>
            <a:ext uri="{FF2B5EF4-FFF2-40B4-BE49-F238E27FC236}">
              <a16:creationId xmlns:a16="http://schemas.microsoft.com/office/drawing/2014/main" id="{5F3221BB-FE91-4DEB-BCB5-A33F69CB4740}"/>
            </a:ext>
          </a:extLst>
        </xdr:cNvPr>
        <xdr:cNvSpPr txBox="1">
          <a:spLocks noChangeArrowheads="1"/>
        </xdr:cNvSpPr>
      </xdr:nvSpPr>
      <xdr:spPr bwMode="auto">
        <a:xfrm>
          <a:off x="89980770" y="60585349"/>
          <a:ext cx="2754630" cy="4610101"/>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29/05/25.</a:t>
          </a:r>
        </a:p>
      </xdr:txBody>
    </xdr:sp>
    <xdr:clientData/>
  </xdr:twoCellAnchor>
  <xdr:oneCellAnchor>
    <xdr:from>
      <xdr:col>121</xdr:col>
      <xdr:colOff>231775</xdr:colOff>
      <xdr:row>380</xdr:row>
      <xdr:rowOff>57150</xdr:rowOff>
    </xdr:from>
    <xdr:ext cx="5057775" cy="4610100"/>
    <xdr:sp macro="" textlink="">
      <xdr:nvSpPr>
        <xdr:cNvPr id="4" name="Text Box 66">
          <a:extLst>
            <a:ext uri="{FF2B5EF4-FFF2-40B4-BE49-F238E27FC236}">
              <a16:creationId xmlns:a16="http://schemas.microsoft.com/office/drawing/2014/main" id="{52121455-E0D0-418B-836B-8E530CB0B397}"/>
            </a:ext>
          </a:extLst>
        </xdr:cNvPr>
        <xdr:cNvSpPr txBox="1">
          <a:spLocks noChangeArrowheads="1"/>
        </xdr:cNvSpPr>
      </xdr:nvSpPr>
      <xdr:spPr bwMode="auto">
        <a:xfrm>
          <a:off x="93049725" y="60585350"/>
          <a:ext cx="5057775" cy="461010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noAutofit/>
        </a:bodyPr>
        <a:lstStyle/>
        <a:p>
          <a:pPr algn="l" rtl="0">
            <a:defRPr sz="1000"/>
          </a:pPr>
          <a:r>
            <a:rPr lang="es-CL" sz="900" b="1" i="0" u="sng" strike="noStrike" baseline="0">
              <a:solidFill>
                <a:srgbClr val="000000"/>
              </a:solidFill>
              <a:latin typeface="Arial"/>
              <a:cs typeface="Arial"/>
            </a:rPr>
            <a:t>NOTAS DE FISCALIZACIÓN:</a:t>
          </a:r>
        </a:p>
        <a:p>
          <a:pPr algn="l" rtl="0">
            <a:lnSpc>
              <a:spcPts val="900"/>
            </a:lnSpc>
            <a:defRPr sz="1000"/>
          </a:pPr>
          <a:endParaRPr lang="es-CL" sz="900" b="1" i="0" u="none" strike="noStrike" baseline="0">
            <a:solidFill>
              <a:srgbClr val="000000"/>
            </a:solidFill>
            <a:latin typeface="Arial"/>
            <a:cs typeface="Arial"/>
          </a:endParaRPr>
        </a:p>
        <a:p>
          <a:pPr algn="l" rtl="0">
            <a:lnSpc>
              <a:spcPts val="900"/>
            </a:lnSpc>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lnSpc>
              <a:spcPts val="900"/>
            </a:lnSpc>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Este es el listado de los operadores que informan mensualmente a través del Sistema de Transferencia de Información. </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a:t>
          </a:r>
          <a:r>
            <a:rPr lang="es-CL" sz="900" b="0" i="0" u="none" strike="noStrike" baseline="0">
              <a:solidFill>
                <a:srgbClr val="000000"/>
              </a:solidFill>
              <a:latin typeface="Arial"/>
              <a:cs typeface="Arial"/>
            </a:rPr>
            <a:t> Los </a:t>
          </a:r>
          <a:r>
            <a:rPr lang="es-CL" sz="900" b="0" i="0" u="none" strike="noStrike" baseline="0">
              <a:solidFill>
                <a:sysClr val="windowText" lastClr="000000"/>
              </a:solidFill>
              <a:latin typeface="Arial"/>
              <a:cs typeface="Arial"/>
            </a:rPr>
            <a:t>operadores IIA Ltda., Chilesat, Telmex Chile Networks, Luz Linares, Luz Parral, Globalcom, Chile.com, Chilesat Internet, Equant, Latlink, Netglobalis, Cybercenter, IFX Networks y Tecnoera no </a:t>
          </a:r>
          <a:r>
            <a:rPr lang="es-CL" sz="900" b="0" i="0" u="none" strike="noStrike" baseline="0">
              <a:solidFill>
                <a:srgbClr val="000000"/>
              </a:solidFill>
              <a:latin typeface="Arial"/>
              <a:cs typeface="Arial"/>
            </a:rPr>
            <a:t>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cs typeface="Arial"/>
            </a:rPr>
            <a:t>El </a:t>
          </a:r>
          <a:r>
            <a:rPr lang="es-CL" sz="900" b="0" i="0" u="none" strike="noStrike" baseline="0">
              <a:solidFill>
                <a:sysClr val="windowText" lastClr="000000"/>
              </a:solidFill>
              <a:latin typeface="Arial"/>
              <a:cs typeface="Arial"/>
            </a:rPr>
            <a:t>operador Pacífico Cable comenzó </a:t>
          </a:r>
          <a:r>
            <a:rPr lang="es-CL" sz="900" b="0" i="0" u="none" strike="noStrike" baseline="0">
              <a:solidFill>
                <a:srgbClr val="000000"/>
              </a:solidFill>
              <a:latin typeface="Arial"/>
              <a:cs typeface="Arial"/>
            </a:rPr>
            <a:t>a informar conexiones a </a:t>
          </a:r>
          <a:r>
            <a:rPr lang="es-CL" sz="900" b="0" i="0" u="none" strike="noStrike" baseline="0">
              <a:solidFill>
                <a:srgbClr val="000000"/>
              </a:solidFill>
              <a:latin typeface="Arial"/>
              <a:ea typeface="+mn-ea"/>
              <a:cs typeface="Arial"/>
            </a:rPr>
            <a:t>partir de Marzo 2010.</a:t>
          </a:r>
        </a:p>
        <a:p>
          <a:pPr marL="0" indent="0" algn="just" rtl="0">
            <a:lnSpc>
              <a:spcPct val="100000"/>
            </a:lnSpc>
            <a:defRPr sz="1000"/>
          </a:pPr>
          <a:r>
            <a:rPr lang="es-CL" sz="900" b="1" i="0" u="none" strike="noStrike" baseline="0">
              <a:solidFill>
                <a:srgbClr val="000000"/>
              </a:solidFill>
              <a:latin typeface="Arial"/>
              <a:ea typeface="+mn-ea"/>
              <a:cs typeface="Arial"/>
            </a:rPr>
            <a:t>5/ </a:t>
          </a:r>
          <a:r>
            <a:rPr kumimoji="0" lang="es-CL" sz="900" b="0" i="0" u="none" strike="noStrike" kern="0" cap="none" spc="0" normalizeH="0" baseline="0">
              <a:ln>
                <a:noFill/>
              </a:ln>
              <a:solidFill>
                <a:srgbClr val="000000"/>
              </a:solidFill>
              <a:effectLst/>
              <a:uLnTx/>
              <a:uFillTx/>
              <a:latin typeface="Arial"/>
              <a:ea typeface="+mn-ea"/>
              <a:cs typeface="Arial"/>
            </a:rPr>
            <a:t>Las conexiones bajo la categoría "Sin Clasificación" son conexiones que no se han podido asociar a una región-comuna, esto se registra periodo 2007 - 2009.</a:t>
          </a:r>
          <a:endParaRPr kumimoji="0" lang="es-CL" sz="900" b="1" i="0" u="none" strike="noStrike" kern="0" cap="none" spc="0" normalizeH="0" baseline="0">
            <a:ln>
              <a:noFill/>
            </a:ln>
            <a:solidFill>
              <a:srgbClr val="000000"/>
            </a:solidFill>
            <a:effectLst/>
            <a:uLnTx/>
            <a:uFillTx/>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6/ </a:t>
          </a:r>
          <a:r>
            <a:rPr kumimoji="0" lang="es-CL" sz="900" b="0" i="0" u="none" strike="noStrike" kern="0" cap="none" spc="0" normalizeH="0" baseline="0">
              <a:ln>
                <a:noFill/>
              </a:ln>
              <a:solidFill>
                <a:srgbClr val="000000"/>
              </a:solidFill>
              <a:effectLst/>
              <a:uLnTx/>
              <a:uFillTx/>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7/ </a:t>
          </a:r>
          <a:r>
            <a:rPr kumimoji="0" lang="es-CL" sz="900" b="0" i="0" u="none" strike="noStrike" kern="0" cap="none" spc="0" normalizeH="0" baseline="0">
              <a:ln>
                <a:noFill/>
              </a:ln>
              <a:solidFill>
                <a:srgbClr val="000000"/>
              </a:solidFill>
              <a:effectLst/>
              <a:uLnTx/>
              <a:uFillTx/>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8/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9/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Stel Access modificó todas las conexiones de los años 2021 y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10/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Entelphone modificó todos los valores de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11/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Mundo modificó la mayoría de los meses de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12/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Wom modificó entre febrero y abril de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13/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GTD Manquehue modificó todas las conexiones de los años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14/ </a:t>
          </a:r>
          <a:r>
            <a:rPr lang="es-CL" sz="900" b="0" i="0" baseline="0">
              <a:solidFill>
                <a:sysClr val="windowText" lastClr="000000"/>
              </a:solidFill>
              <a:effectLst/>
              <a:latin typeface="Arial" panose="020B0604020202020204" pitchFamily="34" charset="0"/>
              <a:ea typeface="+mn-ea"/>
              <a:cs typeface="Arial" panose="020B0604020202020204" pitchFamily="34" charset="0"/>
            </a:rPr>
            <a:t>Desde finales del año 2023 se incorporan los operadores Mi Internet Spa y Directv. En septiembre 2024 reaparece la empresa Netglobalis (que informa todo el año 2024) y se incorporan nuevos operadores: Comercial Washington Ernesto Oyarce Sazo, Marco Antonio Borquez Santana Sistemas, Intersur Ltda. y Servicios Zonales De Internet Ltda. En octubre 2024 se incorpora Ingbell Chile Spa.</a:t>
          </a: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i="0" baseline="0">
            <a:solidFill>
              <a:srgbClr val="FF0000"/>
            </a:solidFill>
            <a:effectLst/>
            <a:latin typeface="Arial" panose="020B0604020202020204" pitchFamily="34" charset="0"/>
            <a:ea typeface="+mn-ea"/>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i="0" baseline="0">
            <a:solidFill>
              <a:srgbClr val="FF0000"/>
            </a:solidFill>
            <a:effectLst/>
            <a:latin typeface="Arial" panose="020B0604020202020204" pitchFamily="34" charset="0"/>
            <a:ea typeface="+mn-ea"/>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i="0" baseline="0">
            <a:solidFill>
              <a:srgbClr val="FF0000"/>
            </a:solidFill>
            <a:effectLst/>
            <a:latin typeface="Arial" panose="020B0604020202020204" pitchFamily="34" charset="0"/>
            <a:ea typeface="+mn-ea"/>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0" i="0" baseline="0">
            <a:solidFill>
              <a:sysClr val="windowText" lastClr="000000"/>
            </a:solidFill>
            <a:effectLst/>
            <a:latin typeface="Arial" panose="020B0604020202020204" pitchFamily="34" charset="0"/>
            <a:ea typeface="+mn-ea"/>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a:ln>
              <a:noFill/>
            </a:ln>
            <a:solidFill>
              <a:srgbClr val="000000"/>
            </a:solidFill>
            <a:effectLst/>
            <a:uLnTx/>
            <a:uFillTx/>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a:ln>
              <a:noFill/>
            </a:ln>
            <a:solidFill>
              <a:srgbClr val="000000"/>
            </a:solidFill>
            <a:effectLst/>
            <a:uLnTx/>
            <a:uFillTx/>
            <a:latin typeface="Arial"/>
            <a:ea typeface="+mn-ea"/>
            <a:cs typeface="Arial"/>
          </a:endParaRPr>
        </a:p>
        <a:p>
          <a:pPr algn="l" rtl="0">
            <a:lnSpc>
              <a:spcPts val="700"/>
            </a:lnSpc>
            <a:defRPr sz="1000"/>
          </a:pPr>
          <a:endParaRPr lang="es-CL" sz="700" b="0" i="0" u="none" strike="noStrike" baseline="0">
            <a:solidFill>
              <a:srgbClr val="000000"/>
            </a:solidFill>
            <a:latin typeface="Arial"/>
            <a:cs typeface="Arial"/>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6</xdr:row>
      <xdr:rowOff>47625</xdr:rowOff>
    </xdr:to>
    <xdr:pic>
      <xdr:nvPicPr>
        <xdr:cNvPr id="2" name="Picture 0" descr="SUBTEL_rgb.jpg">
          <a:extLst>
            <a:ext uri="{FF2B5EF4-FFF2-40B4-BE49-F238E27FC236}">
              <a16:creationId xmlns:a16="http://schemas.microsoft.com/office/drawing/2014/main" id="{768E726B-B311-4C73-B896-AC2CC217B0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12395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54</xdr:col>
      <xdr:colOff>7620</xdr:colOff>
      <xdr:row>380</xdr:row>
      <xdr:rowOff>57150</xdr:rowOff>
    </xdr:from>
    <xdr:to>
      <xdr:col>57</xdr:col>
      <xdr:colOff>393700</xdr:colOff>
      <xdr:row>411</xdr:row>
      <xdr:rowOff>95250</xdr:rowOff>
    </xdr:to>
    <xdr:sp macro="" textlink="">
      <xdr:nvSpPr>
        <xdr:cNvPr id="3" name="Text Box 66">
          <a:extLst>
            <a:ext uri="{FF2B5EF4-FFF2-40B4-BE49-F238E27FC236}">
              <a16:creationId xmlns:a16="http://schemas.microsoft.com/office/drawing/2014/main" id="{3729D9FB-9F15-4A0B-875E-ED3F3209E042}"/>
            </a:ext>
          </a:extLst>
        </xdr:cNvPr>
        <xdr:cNvSpPr txBox="1">
          <a:spLocks noChangeArrowheads="1"/>
        </xdr:cNvSpPr>
      </xdr:nvSpPr>
      <xdr:spPr bwMode="auto">
        <a:xfrm>
          <a:off x="40831770" y="60744100"/>
          <a:ext cx="2519680" cy="497840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29/05/25.</a:t>
          </a:r>
        </a:p>
      </xdr:txBody>
    </xdr:sp>
    <xdr:clientData/>
  </xdr:twoCellAnchor>
  <xdr:oneCellAnchor>
    <xdr:from>
      <xdr:col>57</xdr:col>
      <xdr:colOff>607060</xdr:colOff>
      <xdr:row>380</xdr:row>
      <xdr:rowOff>57150</xdr:rowOff>
    </xdr:from>
    <xdr:ext cx="5057775" cy="4984750"/>
    <xdr:sp macro="" textlink="">
      <xdr:nvSpPr>
        <xdr:cNvPr id="4" name="Text Box 66">
          <a:extLst>
            <a:ext uri="{FF2B5EF4-FFF2-40B4-BE49-F238E27FC236}">
              <a16:creationId xmlns:a16="http://schemas.microsoft.com/office/drawing/2014/main" id="{5E8F510F-BD2C-4646-B5B8-0D8C6F62D8BE}"/>
            </a:ext>
          </a:extLst>
        </xdr:cNvPr>
        <xdr:cNvSpPr txBox="1">
          <a:spLocks noChangeArrowheads="1"/>
        </xdr:cNvSpPr>
      </xdr:nvSpPr>
      <xdr:spPr bwMode="auto">
        <a:xfrm>
          <a:off x="43564810" y="60744100"/>
          <a:ext cx="5057775" cy="498475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noAutofit/>
        </a:bodyPr>
        <a:lstStyle/>
        <a:p>
          <a:pPr algn="l" rtl="0">
            <a:defRPr sz="1000"/>
          </a:pPr>
          <a:r>
            <a:rPr lang="es-CL" sz="900" b="1" i="0" u="sng" strike="noStrike" baseline="0">
              <a:solidFill>
                <a:srgbClr val="000000"/>
              </a:solidFill>
              <a:latin typeface="Arial"/>
              <a:cs typeface="Arial"/>
            </a:rPr>
            <a:t>NOTAS DE FISCALIZACIÓN:</a:t>
          </a:r>
        </a:p>
        <a:p>
          <a:pPr algn="l" rtl="0">
            <a:lnSpc>
              <a:spcPts val="900"/>
            </a:lnSpc>
            <a:defRPr sz="1000"/>
          </a:pPr>
          <a:endParaRPr lang="es-CL" sz="900" b="1" i="0" u="none" strike="noStrike" baseline="0">
            <a:solidFill>
              <a:srgbClr val="000000"/>
            </a:solidFill>
            <a:latin typeface="Arial"/>
            <a:cs typeface="Arial"/>
          </a:endParaRPr>
        </a:p>
        <a:p>
          <a:pPr algn="l" rtl="0">
            <a:lnSpc>
              <a:spcPts val="900"/>
            </a:lnSpc>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lnSpc>
              <a:spcPts val="900"/>
            </a:lnSpc>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Este es el listado de los operadores que informan mensualmente a través del Sistema de Transferencia de Información. </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a:t>
          </a:r>
          <a:r>
            <a:rPr lang="es-CL" sz="900" b="0" i="0" u="none" strike="noStrike" baseline="0">
              <a:solidFill>
                <a:srgbClr val="000000"/>
              </a:solidFill>
              <a:latin typeface="Arial"/>
              <a:cs typeface="Arial"/>
            </a:rPr>
            <a:t> Los </a:t>
          </a:r>
          <a:r>
            <a:rPr lang="es-CL" sz="900" b="0" i="0" u="none" strike="noStrike" baseline="0">
              <a:solidFill>
                <a:sysClr val="windowText" lastClr="000000"/>
              </a:solidFill>
              <a:latin typeface="Arial"/>
              <a:cs typeface="Arial"/>
            </a:rPr>
            <a:t>operadores IIA Ltda., Chilesat, Telmex Chile Networks, Luz Linares, Luz Parral, Globalcom, Chile.com, Chilesat Internet, Equant, Latlink, Netglobalis, Cybercenter, IFX Networks y Tecnoera </a:t>
          </a:r>
          <a:r>
            <a:rPr lang="es-CL" sz="900" b="0" i="0" u="none" strike="noStrike" baseline="0">
              <a:solidFill>
                <a:srgbClr val="000000"/>
              </a:solidFill>
              <a:latin typeface="Arial"/>
              <a:cs typeface="Arial"/>
            </a:rPr>
            <a:t>no 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cs typeface="Arial"/>
            </a:rPr>
            <a:t>El </a:t>
          </a:r>
          <a:r>
            <a:rPr lang="es-CL" sz="900" b="0" i="0" u="none" strike="noStrike" baseline="0">
              <a:solidFill>
                <a:sysClr val="windowText" lastClr="000000"/>
              </a:solidFill>
              <a:latin typeface="Arial"/>
              <a:cs typeface="Arial"/>
            </a:rPr>
            <a:t>operador Pacífico Cable comenzó </a:t>
          </a:r>
          <a:r>
            <a:rPr lang="es-CL" sz="900" b="0" i="0" u="none" strike="noStrike" baseline="0">
              <a:solidFill>
                <a:srgbClr val="000000"/>
              </a:solidFill>
              <a:latin typeface="Arial"/>
              <a:cs typeface="Arial"/>
            </a:rPr>
            <a:t>a informar conexiones a </a:t>
          </a:r>
          <a:r>
            <a:rPr lang="es-CL" sz="900" b="0" i="0" u="none" strike="noStrike" baseline="0">
              <a:solidFill>
                <a:srgbClr val="000000"/>
              </a:solidFill>
              <a:latin typeface="Arial"/>
              <a:ea typeface="+mn-ea"/>
              <a:cs typeface="Arial"/>
            </a:rPr>
            <a:t>partir de Marzo 2010.</a:t>
          </a:r>
        </a:p>
        <a:p>
          <a:pPr marL="0" indent="0" algn="just" rtl="0">
            <a:lnSpc>
              <a:spcPct val="100000"/>
            </a:lnSpc>
            <a:defRPr sz="1000"/>
          </a:pPr>
          <a:r>
            <a:rPr lang="es-CL" sz="900" b="1" i="0" u="none" strike="noStrike" baseline="0">
              <a:solidFill>
                <a:srgbClr val="000000"/>
              </a:solidFill>
              <a:latin typeface="Arial"/>
              <a:ea typeface="+mn-ea"/>
              <a:cs typeface="Arial"/>
            </a:rPr>
            <a:t>5/ </a:t>
          </a:r>
          <a:r>
            <a:rPr kumimoji="0" lang="es-CL" sz="900" b="0" i="0" u="none" strike="noStrike" kern="0" cap="none" spc="0" normalizeH="0" baseline="0">
              <a:ln>
                <a:noFill/>
              </a:ln>
              <a:solidFill>
                <a:srgbClr val="000000"/>
              </a:solidFill>
              <a:effectLst/>
              <a:uLnTx/>
              <a:uFillTx/>
              <a:latin typeface="Arial"/>
              <a:ea typeface="+mn-ea"/>
              <a:cs typeface="Arial"/>
            </a:rPr>
            <a:t>Las conexiones bajo la categoría "Sin Clasificación" son conexiones que no se han podido asociar a una región-comuna, esto se registra periodo 2007 - 2009.</a:t>
          </a:r>
          <a:endParaRPr kumimoji="0" lang="es-CL" sz="900" b="1" i="0" u="none" strike="noStrike" kern="0" cap="none" spc="0" normalizeH="0" baseline="0">
            <a:ln>
              <a:noFill/>
            </a:ln>
            <a:solidFill>
              <a:srgbClr val="000000"/>
            </a:solidFill>
            <a:effectLst/>
            <a:uLnTx/>
            <a:uFillTx/>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6/ </a:t>
          </a:r>
          <a:r>
            <a:rPr kumimoji="0" lang="es-CL" sz="900" b="0" i="0" u="none" strike="noStrike" kern="0" cap="none" spc="0" normalizeH="0" baseline="0">
              <a:ln>
                <a:noFill/>
              </a:ln>
              <a:solidFill>
                <a:srgbClr val="000000"/>
              </a:solidFill>
              <a:effectLst/>
              <a:uLnTx/>
              <a:uFillTx/>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7/ </a:t>
          </a:r>
          <a:r>
            <a:rPr kumimoji="0" lang="es-CL" sz="900" b="0" i="0" u="none" strike="noStrike" kern="0" cap="none" spc="0" normalizeH="0" baseline="0">
              <a:ln>
                <a:noFill/>
              </a:ln>
              <a:solidFill>
                <a:srgbClr val="000000"/>
              </a:solidFill>
              <a:effectLst/>
              <a:uLnTx/>
              <a:uFillTx/>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8/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9/ </a:t>
          </a:r>
          <a:r>
            <a:rPr lang="es-CL" sz="900" b="0">
              <a:solidFill>
                <a:sysClr val="windowText" lastClr="000000"/>
              </a:solidFill>
              <a:effectLst/>
              <a:latin typeface="Arial" panose="020B0604020202020204" pitchFamily="34" charset="0"/>
              <a:cs typeface="Arial" panose="020B0604020202020204" pitchFamily="34" charset="0"/>
            </a:rPr>
            <a:t>La empresa Stel Access modificó todas las conexiones de los años 2021 y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0">
              <a:solidFill>
                <a:sysClr val="windowText" lastClr="000000"/>
              </a:solidFill>
              <a:effectLst/>
              <a:latin typeface="Arial" panose="020B0604020202020204" pitchFamily="34" charset="0"/>
              <a:ea typeface="+mn-ea"/>
              <a:cs typeface="Arial" panose="020B0604020202020204" pitchFamily="34" charset="0"/>
            </a:rPr>
            <a:t>10/ La empresa Movistar modificó en el mes de Marzo 2023 las conexiones residenciales y comerciales, y posteriormente modificó todo el período entre diciembre 2022 y febrero 2023.  No obstante se observan errores en el período abril 2023 a junio 2023, por lo tanto estas cifras son provisorias.</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11/ </a:t>
          </a:r>
          <a:r>
            <a:rPr lang="es-CL" sz="900" b="0">
              <a:solidFill>
                <a:sysClr val="windowText" lastClr="000000"/>
              </a:solidFill>
              <a:effectLst/>
              <a:latin typeface="Arial" panose="020B0604020202020204" pitchFamily="34" charset="0"/>
              <a:ea typeface="+mn-ea"/>
              <a:cs typeface="Arial" panose="020B0604020202020204" pitchFamily="34" charset="0"/>
            </a:rPr>
            <a:t>La empresa Entelphone modificó todos los valores de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12/ </a:t>
          </a:r>
          <a:r>
            <a:rPr lang="es-CL" sz="900" b="0">
              <a:solidFill>
                <a:sysClr val="windowText" lastClr="000000"/>
              </a:solidFill>
              <a:effectLst/>
              <a:latin typeface="Arial" panose="020B0604020202020204" pitchFamily="34" charset="0"/>
              <a:ea typeface="+mn-ea"/>
              <a:cs typeface="Arial" panose="020B0604020202020204" pitchFamily="34" charset="0"/>
            </a:rPr>
            <a:t>La empresa Mundo modificó la mayoría de los meses de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13/ </a:t>
          </a:r>
          <a:r>
            <a:rPr lang="es-CL" sz="900" b="0">
              <a:solidFill>
                <a:sysClr val="windowText" lastClr="000000"/>
              </a:solidFill>
              <a:effectLst/>
              <a:latin typeface="Arial" panose="020B0604020202020204" pitchFamily="34" charset="0"/>
              <a:ea typeface="+mn-ea"/>
              <a:cs typeface="Arial" panose="020B0604020202020204" pitchFamily="34" charset="0"/>
            </a:rPr>
            <a:t>La empresa Wom modificó entre febrero y abril de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14/ </a:t>
          </a:r>
          <a:r>
            <a:rPr lang="es-CL" sz="900" b="0">
              <a:solidFill>
                <a:sysClr val="windowText" lastClr="000000"/>
              </a:solidFill>
              <a:effectLst/>
              <a:latin typeface="Arial" panose="020B0604020202020204" pitchFamily="34" charset="0"/>
              <a:ea typeface="+mn-ea"/>
              <a:cs typeface="Arial" panose="020B0604020202020204" pitchFamily="34" charset="0"/>
            </a:rPr>
            <a:t>La empresa GTD Manquehue modificó todas las conexiones de los años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15/ </a:t>
          </a:r>
          <a:r>
            <a:rPr lang="es-CL" sz="900" b="0">
              <a:solidFill>
                <a:sysClr val="windowText" lastClr="000000"/>
              </a:solidFill>
              <a:effectLst/>
              <a:latin typeface="Arial" panose="020B0604020202020204" pitchFamily="34" charset="0"/>
              <a:ea typeface="+mn-ea"/>
              <a:cs typeface="Arial" panose="020B0604020202020204" pitchFamily="34" charset="0"/>
            </a:rPr>
            <a:t>Desde finales del año 2023 se incorporan los operadores Mi Internet Spa y Directv. En septiembre 2024 reaparece la empresa Netglobalis (que informa todo el año 2024) y se incorporan nuevos operadores: Comercial Washington Ernesto Oyarce Sazo, Marco Antonio Borquez Santana Sistemas, Intersur Ltda. y Servicios Zonales De Internet Ltda. En octubre 2024 se incorpora Ingbell Chile Spa.</a:t>
          </a: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ea typeface="+mn-ea"/>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ea typeface="+mn-ea"/>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0">
            <a:solidFill>
              <a:sysClr val="windowText" lastClr="00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a:ln>
              <a:noFill/>
            </a:ln>
            <a:solidFill>
              <a:srgbClr val="000000"/>
            </a:solidFill>
            <a:effectLst/>
            <a:uLnTx/>
            <a:uFillTx/>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a:ln>
              <a:noFill/>
            </a:ln>
            <a:solidFill>
              <a:srgbClr val="000000"/>
            </a:solidFill>
            <a:effectLst/>
            <a:uLnTx/>
            <a:uFillTx/>
            <a:latin typeface="Arial"/>
            <a:ea typeface="+mn-ea"/>
            <a:cs typeface="Arial"/>
          </a:endParaRPr>
        </a:p>
        <a:p>
          <a:pPr algn="l" rtl="0">
            <a:lnSpc>
              <a:spcPts val="700"/>
            </a:lnSpc>
            <a:defRPr sz="1000"/>
          </a:pPr>
          <a:endParaRPr lang="es-CL" sz="700" b="0" i="0" u="none" strike="noStrike" baseline="0">
            <a:solidFill>
              <a:srgbClr val="000000"/>
            </a:solidFill>
            <a:latin typeface="Arial"/>
            <a:cs typeface="Arial"/>
          </a:endParaRP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4</xdr:row>
      <xdr:rowOff>104775</xdr:rowOff>
    </xdr:to>
    <xdr:pic>
      <xdr:nvPicPr>
        <xdr:cNvPr id="182085" name="Picture 0" descr="SUBTEL_rgb.jpg">
          <a:extLst>
            <a:ext uri="{FF2B5EF4-FFF2-40B4-BE49-F238E27FC236}">
              <a16:creationId xmlns:a16="http://schemas.microsoft.com/office/drawing/2014/main" id="{00000000-0008-0000-0B00-000045C702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123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28575</xdr:colOff>
      <xdr:row>196</xdr:row>
      <xdr:rowOff>28575</xdr:rowOff>
    </xdr:from>
    <xdr:to>
      <xdr:col>4</xdr:col>
      <xdr:colOff>892910</xdr:colOff>
      <xdr:row>234</xdr:row>
      <xdr:rowOff>152400</xdr:rowOff>
    </xdr:to>
    <xdr:sp macro="" textlink="">
      <xdr:nvSpPr>
        <xdr:cNvPr id="4" name="Text Box 66">
          <a:extLst>
            <a:ext uri="{FF2B5EF4-FFF2-40B4-BE49-F238E27FC236}">
              <a16:creationId xmlns:a16="http://schemas.microsoft.com/office/drawing/2014/main" id="{00000000-0008-0000-0B00-000004000000}"/>
            </a:ext>
          </a:extLst>
        </xdr:cNvPr>
        <xdr:cNvSpPr txBox="1">
          <a:spLocks noChangeArrowheads="1"/>
        </xdr:cNvSpPr>
      </xdr:nvSpPr>
      <xdr:spPr bwMode="auto">
        <a:xfrm>
          <a:off x="1438275" y="31664275"/>
          <a:ext cx="3385285" cy="615632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29/05/25.</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 La definición de conexiones de Banda Ancha de la OECD incluye todas aquellas conexiones a internet con velocidades iguales o superiores a 256 kbps.</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Total de conexiones fijas (conmutadas y dedicadas).</a:t>
          </a:r>
        </a:p>
      </xdr:txBody>
    </xdr:sp>
    <xdr:clientData/>
  </xdr:twoCellAnchor>
  <xdr:twoCellAnchor>
    <xdr:from>
      <xdr:col>5</xdr:col>
      <xdr:colOff>88935</xdr:colOff>
      <xdr:row>196</xdr:row>
      <xdr:rowOff>26669</xdr:rowOff>
    </xdr:from>
    <xdr:to>
      <xdr:col>8</xdr:col>
      <xdr:colOff>495088</xdr:colOff>
      <xdr:row>235</xdr:row>
      <xdr:rowOff>0</xdr:rowOff>
    </xdr:to>
    <xdr:sp macro="" textlink="">
      <xdr:nvSpPr>
        <xdr:cNvPr id="5" name="Text Box 66">
          <a:extLst>
            <a:ext uri="{FF2B5EF4-FFF2-40B4-BE49-F238E27FC236}">
              <a16:creationId xmlns:a16="http://schemas.microsoft.com/office/drawing/2014/main" id="{00000000-0008-0000-0B00-000005000000}"/>
            </a:ext>
          </a:extLst>
        </xdr:cNvPr>
        <xdr:cNvSpPr txBox="1">
          <a:spLocks noChangeArrowheads="1"/>
        </xdr:cNvSpPr>
      </xdr:nvSpPr>
      <xdr:spPr bwMode="auto">
        <a:xfrm>
          <a:off x="5067335" y="31662369"/>
          <a:ext cx="3549403" cy="6164581"/>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Los </a:t>
          </a:r>
          <a:r>
            <a:rPr lang="es-CL" sz="900" b="0" i="0" u="none" strike="noStrike" baseline="0">
              <a:solidFill>
                <a:sysClr val="windowText" lastClr="000000"/>
              </a:solidFill>
              <a:latin typeface="Arial"/>
              <a:cs typeface="Arial"/>
            </a:rPr>
            <a:t>operadores IIA Ltda., Chilesat, Telmex Chile Networks, Luz Linares, Luz Parral, Globalcom, Chile.com, Chilesat Internet, Equant, Latlink, Netglobalis, Cybercenter, IFX Networks y Tecnoera </a:t>
          </a:r>
          <a:r>
            <a:rPr lang="es-CL" sz="900" b="0" i="0" u="none" strike="noStrike" baseline="0">
              <a:solidFill>
                <a:srgbClr val="000000"/>
              </a:solidFill>
              <a:latin typeface="Arial"/>
              <a:cs typeface="Arial"/>
            </a:rPr>
            <a:t>no informaron conexiones en algunos meses de 2009, 2010 y 2011. Sin embargo, dado el tamaño de tales empresas, (menos del 2%), la no incorporacion a la información presentada, no genera  diferencias significativas en los grandes totales.</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El operador Pacífico Cable comenzó 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6/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7/ </a:t>
          </a:r>
          <a:r>
            <a:rPr lang="es-CL" sz="900" b="0">
              <a:solidFill>
                <a:sysClr val="windowText" lastClr="000000"/>
              </a:solidFill>
              <a:effectLst/>
              <a:latin typeface="Arial" panose="020B0604020202020204" pitchFamily="34" charset="0"/>
              <a:cs typeface="Arial" panose="020B0604020202020204" pitchFamily="34" charset="0"/>
            </a:rPr>
            <a:t>La empresa Stel Access modificó todas las conexiones de los años 2021 y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8/ </a:t>
          </a:r>
          <a:r>
            <a:rPr lang="es-CL" sz="900" b="0">
              <a:solidFill>
                <a:sysClr val="windowText" lastClr="000000"/>
              </a:solidFill>
              <a:effectLst/>
              <a:latin typeface="Arial" panose="020B0604020202020204" pitchFamily="34" charset="0"/>
              <a:ea typeface="+mn-ea"/>
              <a:cs typeface="Arial" panose="020B0604020202020204" pitchFamily="34" charset="0"/>
            </a:rPr>
            <a:t>La empresa Movistar modificó en el mes de Marzo 2023 las conexiones residenciales y comerciales, y posteriormente modificó todo el período entre diciembre 2022 y febrero 2023.  No obstante se observan errores en el período abril 2023 a junio 2023, por lo tanto estas cifras son provisorias.</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9/ </a:t>
          </a:r>
          <a:r>
            <a:rPr lang="es-CL" sz="900" b="0">
              <a:solidFill>
                <a:sysClr val="windowText" lastClr="000000"/>
              </a:solidFill>
              <a:effectLst/>
              <a:latin typeface="Arial" panose="020B0604020202020204" pitchFamily="34" charset="0"/>
              <a:ea typeface="+mn-ea"/>
              <a:cs typeface="Arial" panose="020B0604020202020204" pitchFamily="34" charset="0"/>
            </a:rPr>
            <a:t>La empresa Entelphone modificó todos los valores de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10/ </a:t>
          </a:r>
          <a:r>
            <a:rPr lang="es-CL" sz="900" b="0">
              <a:solidFill>
                <a:sysClr val="windowText" lastClr="000000"/>
              </a:solidFill>
              <a:effectLst/>
              <a:latin typeface="Arial" panose="020B0604020202020204" pitchFamily="34" charset="0"/>
              <a:ea typeface="+mn-ea"/>
              <a:cs typeface="Arial" panose="020B0604020202020204" pitchFamily="34" charset="0"/>
            </a:rPr>
            <a:t>La empresa Mundo modificó la mayoría de los meses de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11/ </a:t>
          </a:r>
          <a:r>
            <a:rPr lang="es-CL" sz="900" b="0">
              <a:solidFill>
                <a:sysClr val="windowText" lastClr="000000"/>
              </a:solidFill>
              <a:effectLst/>
              <a:latin typeface="Arial" panose="020B0604020202020204" pitchFamily="34" charset="0"/>
              <a:ea typeface="+mn-ea"/>
              <a:cs typeface="Arial" panose="020B0604020202020204" pitchFamily="34" charset="0"/>
            </a:rPr>
            <a:t>La empresa Wom modificó entre febrero y abril de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12/ </a:t>
          </a:r>
          <a:r>
            <a:rPr lang="es-CL" sz="900" b="0">
              <a:solidFill>
                <a:sysClr val="windowText" lastClr="000000"/>
              </a:solidFill>
              <a:effectLst/>
              <a:latin typeface="Arial" panose="020B0604020202020204" pitchFamily="34" charset="0"/>
              <a:ea typeface="+mn-ea"/>
              <a:cs typeface="Arial" panose="020B0604020202020204" pitchFamily="34" charset="0"/>
            </a:rPr>
            <a:t>La empresa GTD Manquehue modificó todas las conexiones de los años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13/ </a:t>
          </a:r>
          <a:r>
            <a:rPr lang="es-CL" sz="900" b="0">
              <a:solidFill>
                <a:sysClr val="windowText" lastClr="000000"/>
              </a:solidFill>
              <a:effectLst/>
              <a:latin typeface="Arial" panose="020B0604020202020204" pitchFamily="34" charset="0"/>
              <a:ea typeface="+mn-ea"/>
              <a:cs typeface="Arial" panose="020B0604020202020204" pitchFamily="34" charset="0"/>
            </a:rPr>
            <a:t>Desde finales del año 2023 se incorporan los operadores Mi Internet Spa y Directv. En septiembre 2024 reaparece la empresa Netglobalis (que informa todo el año 2024) y se incorporan nuevos operadores: Comercial Washington Ernesto Oyarce Sazo, Marco Antonio Borquez Santana Sistemas, Intersur Ltda. y Servicios Zonales De Internet Ltda. En octubre 2024 se incorpora Ingbell Chile Spa.</a:t>
          </a: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ea typeface="+mn-ea"/>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ea typeface="+mn-ea"/>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0">
            <a:solidFill>
              <a:sysClr val="windowText" lastClr="00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4</xdr:row>
      <xdr:rowOff>104775</xdr:rowOff>
    </xdr:to>
    <xdr:pic>
      <xdr:nvPicPr>
        <xdr:cNvPr id="191293" name="Picture 0" descr="SUBTEL_rgb.jpg">
          <a:extLst>
            <a:ext uri="{FF2B5EF4-FFF2-40B4-BE49-F238E27FC236}">
              <a16:creationId xmlns:a16="http://schemas.microsoft.com/office/drawing/2014/main" id="{00000000-0008-0000-0C00-00003DEB02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123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57978</xdr:colOff>
      <xdr:row>200</xdr:row>
      <xdr:rowOff>159301</xdr:rowOff>
    </xdr:from>
    <xdr:to>
      <xdr:col>4</xdr:col>
      <xdr:colOff>513981</xdr:colOff>
      <xdr:row>242</xdr:row>
      <xdr:rowOff>73980</xdr:rowOff>
    </xdr:to>
    <xdr:sp macro="" textlink="">
      <xdr:nvSpPr>
        <xdr:cNvPr id="4" name="Text Box 66">
          <a:extLst>
            <a:ext uri="{FF2B5EF4-FFF2-40B4-BE49-F238E27FC236}">
              <a16:creationId xmlns:a16="http://schemas.microsoft.com/office/drawing/2014/main" id="{00000000-0008-0000-0C00-000004000000}"/>
            </a:ext>
          </a:extLst>
        </xdr:cNvPr>
        <xdr:cNvSpPr txBox="1">
          <a:spLocks noChangeArrowheads="1"/>
        </xdr:cNvSpPr>
      </xdr:nvSpPr>
      <xdr:spPr bwMode="auto">
        <a:xfrm>
          <a:off x="1469774" y="33407408"/>
          <a:ext cx="3409061" cy="6646912"/>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29/05/25.</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 La definición de conexiones de Banda Ancha de la OECD incluye todas aquellas conexiones a internet con velocidades iguales o superiores a 256 kbps.</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La categoría "Otras tecnologías" incluye: tecnologías de acceso dedicado vía enlace digital dedicado, Frame Relay, Wireless Local Loop, HDSL, Ethernet, ATM.</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La información por tipo de tecnología se encuentra disponible a partir del 2001. A partir de Junio 2006 en adelante las conexiones ISDN no se solicitan a los ISP's</a:t>
          </a:r>
          <a:r>
            <a:rPr lang="es-CL" sz="900" b="1" i="0" u="none" strike="noStrike" baseline="0">
              <a:solidFill>
                <a:srgbClr val="000000"/>
              </a:solidFill>
              <a:latin typeface="Arial"/>
              <a:cs typeface="Arial"/>
            </a:rPr>
            <a:t>.</a:t>
          </a:r>
        </a:p>
      </xdr:txBody>
    </xdr:sp>
    <xdr:clientData/>
  </xdr:twoCellAnchor>
  <xdr:twoCellAnchor>
    <xdr:from>
      <xdr:col>4</xdr:col>
      <xdr:colOff>783018</xdr:colOff>
      <xdr:row>200</xdr:row>
      <xdr:rowOff>158640</xdr:rowOff>
    </xdr:from>
    <xdr:to>
      <xdr:col>8</xdr:col>
      <xdr:colOff>186975</xdr:colOff>
      <xdr:row>242</xdr:row>
      <xdr:rowOff>80145</xdr:rowOff>
    </xdr:to>
    <xdr:sp macro="" textlink="">
      <xdr:nvSpPr>
        <xdr:cNvPr id="5" name="Text Box 66">
          <a:extLst>
            <a:ext uri="{FF2B5EF4-FFF2-40B4-BE49-F238E27FC236}">
              <a16:creationId xmlns:a16="http://schemas.microsoft.com/office/drawing/2014/main" id="{00000000-0008-0000-0C00-000005000000}"/>
            </a:ext>
          </a:extLst>
        </xdr:cNvPr>
        <xdr:cNvSpPr txBox="1">
          <a:spLocks noChangeArrowheads="1"/>
        </xdr:cNvSpPr>
      </xdr:nvSpPr>
      <xdr:spPr bwMode="auto">
        <a:xfrm>
          <a:off x="5147872" y="33406747"/>
          <a:ext cx="3596190" cy="6653738"/>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 </a:t>
          </a:r>
          <a:r>
            <a:rPr lang="es-CL" sz="900" b="0" i="0" u="none" strike="noStrike" baseline="0">
              <a:solidFill>
                <a:srgbClr val="000000"/>
              </a:solidFill>
              <a:latin typeface="Arial"/>
              <a:cs typeface="Arial"/>
            </a:rPr>
            <a:t>Las cifras podrían sufrir modificaciones si las empresas informantes o SUBTEL detectan errores.</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Los operadores </a:t>
          </a:r>
          <a:r>
            <a:rPr lang="es-CL" sz="900" b="0" i="0" u="none" strike="noStrike" baseline="0">
              <a:solidFill>
                <a:sysClr val="windowText" lastClr="000000"/>
              </a:solidFill>
              <a:latin typeface="Arial"/>
              <a:cs typeface="Arial"/>
            </a:rPr>
            <a:t>IIA Ltda., Chilesat, Telmex Chile Networks, Luz Linares, Luz Parral, Globalcom, Chile.com, Chilesat Internet, Equant, Latlink, Netglobalis, Cybercenter, IFX Networks y Tecnoera no </a:t>
          </a:r>
          <a:r>
            <a:rPr lang="es-CL" sz="900" b="0" i="0" u="none" strike="noStrike" baseline="0">
              <a:solidFill>
                <a:srgbClr val="000000"/>
              </a:solidFill>
              <a:latin typeface="Arial"/>
              <a:cs typeface="Arial"/>
            </a:rPr>
            <a:t>informaron conexiones en algunos meses de 2009, 2010 y 2011. Sin embargo, dado el tamaño de tales empresas, (menos del 2%), la no incorporacion a la información presentada, no genera  diferencias significativas en los grandes totales.</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El operador Pacífico Cable comenzó 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noProof="0">
              <a:ln>
                <a:noFill/>
              </a:ln>
              <a:solidFill>
                <a:srgbClr val="000000"/>
              </a:solidFill>
              <a:effectLst/>
              <a:uLnTx/>
              <a:uFillTx/>
              <a:latin typeface="Arial"/>
              <a:ea typeface="+mn-ea"/>
              <a:cs typeface="Arial"/>
            </a:rPr>
            <a:t>6/ </a:t>
          </a:r>
          <a:r>
            <a:rPr kumimoji="0" lang="es-CL" sz="900" b="0" i="0" u="none" strike="noStrike" kern="0" cap="none" spc="0" normalizeH="0" baseline="0" noProof="0">
              <a:ln>
                <a:noFill/>
              </a:ln>
              <a:solidFill>
                <a:srgbClr val="000000"/>
              </a:solidFill>
              <a:effectLst/>
              <a:uLnTx/>
              <a:uFillTx/>
              <a:latin typeface="Arial"/>
              <a:ea typeface="+mn-ea"/>
              <a:cs typeface="Arial"/>
            </a:rPr>
            <a:t>Las empresas </a:t>
          </a:r>
          <a:r>
            <a:rPr kumimoji="0" lang="es-CL" sz="900" b="0" i="0" u="none" strike="noStrike" kern="0" cap="none" spc="0" normalizeH="0" baseline="0" noProof="0">
              <a:ln>
                <a:noFill/>
              </a:ln>
              <a:solidFill>
                <a:sysClr val="windowText" lastClr="000000"/>
              </a:solidFill>
              <a:effectLst/>
              <a:uLnTx/>
              <a:uFillTx/>
              <a:latin typeface="Arial"/>
              <a:ea typeface="+mn-ea"/>
              <a:cs typeface="Arial"/>
            </a:rPr>
            <a:t>Telsur y Telcoy </a:t>
          </a:r>
          <a:r>
            <a:rPr kumimoji="0" lang="es-CL" sz="900" b="0" i="0" u="none" strike="noStrike" kern="0" cap="none" spc="0" normalizeH="0" baseline="0" noProof="0">
              <a:ln>
                <a:noFill/>
              </a:ln>
              <a:solidFill>
                <a:srgbClr val="000000"/>
              </a:solidFill>
              <a:effectLst/>
              <a:uLnTx/>
              <a:uFillTx/>
              <a:latin typeface="Arial"/>
              <a:ea typeface="+mn-ea"/>
              <a:cs typeface="Arial"/>
            </a:rPr>
            <a:t>reprocesaron todas las conexiones desde Enero 2014 hasta Mayo 2017, clasificando correctamente las conexiones del tipo FTTX. Los totales por empresa no cambiaron, pero si la clasificación por tecnología.</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noProof="0">
              <a:ln>
                <a:noFill/>
              </a:ln>
              <a:solidFill>
                <a:srgbClr val="000000"/>
              </a:solidFill>
              <a:effectLst/>
              <a:uLnTx/>
              <a:uFillTx/>
              <a:latin typeface="Arial"/>
              <a:ea typeface="+mn-ea"/>
              <a:cs typeface="Arial"/>
            </a:rPr>
            <a:t>7/ </a:t>
          </a:r>
          <a:r>
            <a:rPr kumimoji="0" lang="es-CL" sz="900" b="0" i="0" u="none" strike="noStrike" kern="0" cap="none" spc="0" normalizeH="0" baseline="0" noProof="0">
              <a:ln>
                <a:noFill/>
              </a:ln>
              <a:solidFill>
                <a:srgbClr val="000000"/>
              </a:solidFill>
              <a:effectLst/>
              <a:uLnTx/>
              <a:uFillTx/>
              <a:latin typeface="Arial"/>
              <a:ea typeface="+mn-ea"/>
              <a:cs typeface="Arial"/>
            </a:rPr>
            <a:t>La empresa </a:t>
          </a:r>
          <a:r>
            <a:rPr kumimoji="0" lang="es-CL" sz="900" b="0" i="0" u="none" strike="noStrike" kern="0" cap="none" spc="0" normalizeH="0" baseline="0" noProof="0">
              <a:ln>
                <a:noFill/>
              </a:ln>
              <a:solidFill>
                <a:sysClr val="windowText" lastClr="000000"/>
              </a:solidFill>
              <a:effectLst/>
              <a:uLnTx/>
              <a:uFillTx/>
              <a:latin typeface="Arial"/>
              <a:ea typeface="+mn-ea"/>
              <a:cs typeface="Arial"/>
            </a:rPr>
            <a:t>Pacífico Cable reprocesó </a:t>
          </a:r>
          <a:r>
            <a:rPr kumimoji="0" lang="es-CL" sz="900" b="0" i="0" u="none" strike="noStrike" kern="0" cap="none" spc="0" normalizeH="0" baseline="0" noProof="0">
              <a:ln>
                <a:noFill/>
              </a:ln>
              <a:solidFill>
                <a:srgbClr val="000000"/>
              </a:solidFill>
              <a:effectLst/>
              <a:uLnTx/>
              <a:uFillTx/>
              <a:latin typeface="Arial"/>
              <a:ea typeface="+mn-ea"/>
              <a:cs typeface="Arial"/>
            </a:rPr>
            <a:t>todas las conexiones desde Enero 2014 hasta Mayo 2017, clasificando correctamente las conexiones del tipo FTTX. Los totales por empresa no cambiaron, pero si la clasificación por tecnología.</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8/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9/ </a:t>
          </a:r>
          <a:r>
            <a:rPr lang="es-CL" sz="900" b="0">
              <a:solidFill>
                <a:sysClr val="windowText" lastClr="000000"/>
              </a:solidFill>
              <a:effectLst/>
              <a:latin typeface="Arial" panose="020B0604020202020204" pitchFamily="34" charset="0"/>
              <a:cs typeface="Arial" panose="020B0604020202020204" pitchFamily="34" charset="0"/>
            </a:rPr>
            <a:t>La empresa Stel Access modificó todas las conexiones de los años 2021 y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10/ </a:t>
          </a:r>
          <a:r>
            <a:rPr lang="es-CL" sz="900" b="0">
              <a:solidFill>
                <a:sysClr val="windowText" lastClr="000000"/>
              </a:solidFill>
              <a:effectLst/>
              <a:latin typeface="Arial" panose="020B0604020202020204" pitchFamily="34" charset="0"/>
              <a:cs typeface="Arial" panose="020B0604020202020204" pitchFamily="34" charset="0"/>
            </a:rPr>
            <a:t>La empresa Entelphone modificó todos los valores de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11/ </a:t>
          </a:r>
          <a:r>
            <a:rPr lang="es-CL" sz="900" b="0">
              <a:solidFill>
                <a:sysClr val="windowText" lastClr="000000"/>
              </a:solidFill>
              <a:effectLst/>
              <a:latin typeface="Arial" panose="020B0604020202020204" pitchFamily="34" charset="0"/>
              <a:cs typeface="Arial" panose="020B0604020202020204" pitchFamily="34" charset="0"/>
            </a:rPr>
            <a:t>La empresa Mundo modificó la mayoría de los meses de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12/ </a:t>
          </a:r>
          <a:r>
            <a:rPr lang="es-CL" sz="900" b="0">
              <a:solidFill>
                <a:sysClr val="windowText" lastClr="000000"/>
              </a:solidFill>
              <a:effectLst/>
              <a:latin typeface="Arial" panose="020B0604020202020204" pitchFamily="34" charset="0"/>
              <a:cs typeface="Arial" panose="020B0604020202020204" pitchFamily="34" charset="0"/>
            </a:rPr>
            <a:t>La empresa Wom modificó entre febrero y abril de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13/ </a:t>
          </a:r>
          <a:r>
            <a:rPr lang="es-CL" sz="900" b="0">
              <a:solidFill>
                <a:sysClr val="windowText" lastClr="000000"/>
              </a:solidFill>
              <a:effectLst/>
              <a:latin typeface="Arial" panose="020B0604020202020204" pitchFamily="34" charset="0"/>
              <a:cs typeface="Arial" panose="020B0604020202020204" pitchFamily="34" charset="0"/>
            </a:rPr>
            <a:t>La empresa GTD Manquehue modificó todas las conexiones de los años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14/ </a:t>
          </a:r>
          <a:r>
            <a:rPr lang="es-CL" sz="900" b="0">
              <a:solidFill>
                <a:sysClr val="windowText" lastClr="000000"/>
              </a:solidFill>
              <a:effectLst/>
              <a:latin typeface="Arial" panose="020B0604020202020204" pitchFamily="34" charset="0"/>
              <a:cs typeface="Arial" panose="020B0604020202020204" pitchFamily="34" charset="0"/>
            </a:rPr>
            <a:t>Desde finales del año 2023 se incorporan los operadores Mi Internet Spa y Directv. En septiembre 2024 reaparece la empresa Netglobalis (que informa todo el año 2024) y se incorporan nuevos operadores: Comercial Washington Ernesto Oyarce Sazo, Marco Antonio Borquez Santana Sistemas, Intersur Ltda. y Servicios Zonales De Internet Ltda. En octubre 2024 se incorpora Ingbell Chile Spa.</a:t>
          </a: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57150</xdr:colOff>
      <xdr:row>0</xdr:row>
      <xdr:rowOff>57150</xdr:rowOff>
    </xdr:from>
    <xdr:to>
      <xdr:col>0</xdr:col>
      <xdr:colOff>1152525</xdr:colOff>
      <xdr:row>6</xdr:row>
      <xdr:rowOff>28575</xdr:rowOff>
    </xdr:to>
    <xdr:pic>
      <xdr:nvPicPr>
        <xdr:cNvPr id="2" name="Picture 0" descr="SUBTEL_rgb.jpg">
          <a:extLst>
            <a:ext uri="{FF2B5EF4-FFF2-40B4-BE49-F238E27FC236}">
              <a16:creationId xmlns:a16="http://schemas.microsoft.com/office/drawing/2014/main" id="{FFDACF29-E149-4105-84ED-FFA601025BB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57150"/>
          <a:ext cx="109537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47625</xdr:colOff>
      <xdr:row>54</xdr:row>
      <xdr:rowOff>9525</xdr:rowOff>
    </xdr:from>
    <xdr:to>
      <xdr:col>5</xdr:col>
      <xdr:colOff>472397</xdr:colOff>
      <xdr:row>65</xdr:row>
      <xdr:rowOff>45357</xdr:rowOff>
    </xdr:to>
    <xdr:sp macro="" textlink="">
      <xdr:nvSpPr>
        <xdr:cNvPr id="3" name="Text Box 66">
          <a:extLst>
            <a:ext uri="{FF2B5EF4-FFF2-40B4-BE49-F238E27FC236}">
              <a16:creationId xmlns:a16="http://schemas.microsoft.com/office/drawing/2014/main" id="{D0B1DDD3-97BB-4968-B50A-6204B131B775}"/>
            </a:ext>
          </a:extLst>
        </xdr:cNvPr>
        <xdr:cNvSpPr txBox="1">
          <a:spLocks noChangeArrowheads="1"/>
        </xdr:cNvSpPr>
      </xdr:nvSpPr>
      <xdr:spPr bwMode="auto">
        <a:xfrm>
          <a:off x="2270125" y="7267575"/>
          <a:ext cx="2850472" cy="1782082"/>
        </a:xfrm>
        <a:prstGeom prst="rect">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29/05/25.</a:t>
          </a:r>
          <a:endParaRPr lang="es-CL" sz="900">
            <a:effectLst/>
            <a:latin typeface="Arial" pitchFamily="34" charset="0"/>
            <a:cs typeface="Arial" pitchFamily="34" charset="0"/>
          </a:endParaRPr>
        </a:p>
      </xdr:txBody>
    </xdr:sp>
    <xdr:clientData/>
  </xdr:twoCellAnchor>
  <xdr:twoCellAnchor>
    <xdr:from>
      <xdr:col>6</xdr:col>
      <xdr:colOff>114300</xdr:colOff>
      <xdr:row>54</xdr:row>
      <xdr:rowOff>9523</xdr:rowOff>
    </xdr:from>
    <xdr:to>
      <xdr:col>11</xdr:col>
      <xdr:colOff>0</xdr:colOff>
      <xdr:row>65</xdr:row>
      <xdr:rowOff>68036</xdr:rowOff>
    </xdr:to>
    <xdr:sp macro="" textlink="">
      <xdr:nvSpPr>
        <xdr:cNvPr id="4" name="Text Box 66">
          <a:extLst>
            <a:ext uri="{FF2B5EF4-FFF2-40B4-BE49-F238E27FC236}">
              <a16:creationId xmlns:a16="http://schemas.microsoft.com/office/drawing/2014/main" id="{4607610C-555D-4C3D-A4F5-E5F8ABFF5A0B}"/>
            </a:ext>
          </a:extLst>
        </xdr:cNvPr>
        <xdr:cNvSpPr txBox="1">
          <a:spLocks noChangeArrowheads="1"/>
        </xdr:cNvSpPr>
      </xdr:nvSpPr>
      <xdr:spPr bwMode="auto">
        <a:xfrm>
          <a:off x="5562600" y="7267573"/>
          <a:ext cx="4102100" cy="1804763"/>
        </a:xfrm>
        <a:prstGeom prst="rect">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lnSpc>
              <a:spcPts val="900"/>
            </a:lnSpc>
            <a:defRPr sz="1000"/>
          </a:pPr>
          <a:endParaRPr lang="es-CL" sz="900" b="1" i="0" u="none" strike="noStrike" baseline="0">
            <a:solidFill>
              <a:srgbClr val="000000"/>
            </a:solidFill>
            <a:latin typeface="Arial"/>
            <a:cs typeface="Arial"/>
          </a:endParaRPr>
        </a:p>
        <a:p>
          <a:pPr algn="l" rtl="0">
            <a:lnSpc>
              <a:spcPts val="900"/>
            </a:lnSpc>
            <a:defRPr sz="1000"/>
          </a:pPr>
          <a:endParaRPr lang="es-CL" sz="900" b="1" i="0" u="none" strike="noStrike" baseline="0">
            <a:solidFill>
              <a:srgbClr val="000000"/>
            </a:solidFill>
            <a:latin typeface="Arial"/>
            <a:cs typeface="Arial"/>
          </a:endParaRPr>
        </a:p>
        <a:p>
          <a:pPr algn="just" rtl="0">
            <a:lnSpc>
              <a:spcPct val="100000"/>
            </a:lnSpc>
            <a:spcBef>
              <a:spcPts val="0"/>
            </a:spcBef>
            <a:spcAft>
              <a:spcPts val="0"/>
            </a:spcAft>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 apertura de conexiones de internet fija por tipo de servicio comenzó en Enero 2022.</a:t>
          </a:r>
        </a:p>
        <a:p>
          <a:pPr algn="just" rtl="0">
            <a:lnSpc>
              <a:spcPct val="100000"/>
            </a:lnSpc>
            <a:spcBef>
              <a:spcPts val="0"/>
            </a:spcBef>
            <a:spcAft>
              <a:spcPts val="0"/>
            </a:spcAft>
            <a:defRPr sz="1000"/>
          </a:pPr>
          <a:r>
            <a:rPr lang="es-CL" sz="900" b="1" i="0" u="none" strike="noStrike" baseline="0">
              <a:solidFill>
                <a:srgbClr val="FF0000"/>
              </a:solidFill>
              <a:latin typeface="Arial"/>
              <a:cs typeface="Arial"/>
            </a:rPr>
            <a:t>2/ </a:t>
          </a:r>
          <a:r>
            <a:rPr lang="es-CL" sz="900" b="1" i="0" u="none" strike="noStrike" baseline="0">
              <a:solidFill>
                <a:srgbClr val="FF0000"/>
              </a:solidFill>
              <a:effectLst/>
              <a:latin typeface="Arial" pitchFamily="34" charset="0"/>
              <a:ea typeface="+mn-ea"/>
              <a:cs typeface="Arial" pitchFamily="34" charset="0"/>
            </a:rPr>
            <a:t>Se han detectado anomalías en los datos de la empresa Movistar (Telefónica) entre Noviembre 2022 y Abril 2023.</a:t>
          </a:r>
        </a:p>
        <a:p>
          <a:pPr algn="just" rtl="0">
            <a:lnSpc>
              <a:spcPct val="100000"/>
            </a:lnSpc>
            <a:spcBef>
              <a:spcPts val="0"/>
            </a:spcBef>
            <a:spcAft>
              <a:spcPts val="0"/>
            </a:spcAft>
            <a:defRPr sz="1000"/>
          </a:pPr>
          <a:r>
            <a:rPr lang="es-CL" sz="900" b="1">
              <a:solidFill>
                <a:sysClr val="windowText" lastClr="000000"/>
              </a:solidFill>
              <a:effectLst/>
              <a:latin typeface="Arial" pitchFamily="34" charset="0"/>
              <a:cs typeface="Arial" pitchFamily="34" charset="0"/>
            </a:rPr>
            <a:t>3/ </a:t>
          </a:r>
          <a:r>
            <a:rPr lang="es-CL" sz="900" b="0">
              <a:solidFill>
                <a:sysClr val="windowText" lastClr="000000"/>
              </a:solidFill>
              <a:effectLst/>
              <a:latin typeface="Arial" pitchFamily="34" charset="0"/>
              <a:cs typeface="Arial" pitchFamily="34" charset="0"/>
            </a:rPr>
            <a:t>Desde finales del año 2023 se incorporan los operadores Mi Internet Spa y Directv. En septiembre 2024 reaparece la empresa Netglobalis (que informa todo el año 2024) y se incorporan nuevos operadores: Comercial Washington Ernesto Oyarce Sazo, Marco Antonio Borquez Santana Sistemas, Intersur Ltda. y Servicios Zonales De Internet Ltda. En octubre 2024 se incorpora Ingbell Chile Spa.</a:t>
          </a:r>
        </a:p>
        <a:p>
          <a:pPr algn="just" rtl="0">
            <a:lnSpc>
              <a:spcPct val="100000"/>
            </a:lnSpc>
            <a:spcBef>
              <a:spcPts val="0"/>
            </a:spcBef>
            <a:spcAft>
              <a:spcPts val="0"/>
            </a:spcAft>
            <a:defRPr sz="1000"/>
          </a:pPr>
          <a:endParaRPr lang="es-CL" sz="900" b="1">
            <a:solidFill>
              <a:srgbClr val="FF0000"/>
            </a:solidFill>
            <a:effectLst/>
            <a:latin typeface="Arial" pitchFamily="34" charset="0"/>
            <a:cs typeface="Arial"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1" i="0" baseline="0">
            <a:solidFill>
              <a:srgbClr val="FF0000"/>
            </a:solidFill>
            <a:effectLst/>
            <a:latin typeface="Arial" pitchFamily="34" charset="0"/>
            <a:ea typeface="+mn-ea"/>
            <a:cs typeface="Arial"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baseline="0">
            <a:effectLst/>
            <a:latin typeface="Arial" pitchFamily="34" charset="0"/>
            <a:ea typeface="+mn-ea"/>
            <a:cs typeface="Arial" pitchFamily="34" charset="0"/>
          </a:endParaRPr>
        </a:p>
        <a:p>
          <a:pPr marL="0" marR="0" indent="0" algn="just" defTabSz="914400" rtl="0" eaLnBrk="1" fontAlgn="auto" latinLnBrk="0" hangingPunct="1">
            <a:lnSpc>
              <a:spcPts val="800"/>
            </a:lnSpc>
            <a:spcBef>
              <a:spcPts val="0"/>
            </a:spcBef>
            <a:spcAft>
              <a:spcPts val="0"/>
            </a:spcAft>
            <a:buClrTx/>
            <a:buSzTx/>
            <a:buFontTx/>
            <a:buNone/>
            <a:tabLst/>
            <a:defRPr sz="1000"/>
          </a:pPr>
          <a:endParaRPr lang="es-CL" sz="900">
            <a:effectLst/>
            <a:latin typeface="Arial" pitchFamily="34" charset="0"/>
            <a:cs typeface="Arial" pitchFamily="34" charset="0"/>
          </a:endParaRPr>
        </a:p>
        <a:p>
          <a:pPr marL="0" marR="0" indent="0" algn="l" defTabSz="914400" rtl="0" eaLnBrk="1" fontAlgn="auto" latinLnBrk="0" hangingPunct="1">
            <a:lnSpc>
              <a:spcPts val="900"/>
            </a:lnSpc>
            <a:spcBef>
              <a:spcPts val="0"/>
            </a:spcBef>
            <a:spcAft>
              <a:spcPts val="0"/>
            </a:spcAft>
            <a:buClrTx/>
            <a:buSzTx/>
            <a:buFontTx/>
            <a:buNone/>
            <a:tabLst/>
            <a:defRPr sz="1000"/>
          </a:pPr>
          <a:endParaRPr lang="es-CL" sz="900">
            <a:effectLst/>
            <a:latin typeface="Arial" pitchFamily="34" charset="0"/>
            <a:cs typeface="Arial" pitchFamily="34" charset="0"/>
          </a:endParaRPr>
        </a:p>
        <a:p>
          <a:pPr marL="0" marR="0" indent="0" algn="l" defTabSz="914400" rtl="0" eaLnBrk="1" fontAlgn="auto" latinLnBrk="0" hangingPunct="1">
            <a:lnSpc>
              <a:spcPts val="800"/>
            </a:lnSpc>
            <a:spcBef>
              <a:spcPts val="0"/>
            </a:spcBef>
            <a:spcAft>
              <a:spcPts val="0"/>
            </a:spcAft>
            <a:buClrTx/>
            <a:buSzTx/>
            <a:buFontTx/>
            <a:buNone/>
            <a:tabLst/>
            <a:defRPr sz="1000"/>
          </a:pPr>
          <a:endParaRPr lang="es-CL" sz="900">
            <a:effectLst/>
            <a:latin typeface="Arial" pitchFamily="34" charset="0"/>
            <a:cs typeface="Arial" pitchFamily="34" charset="0"/>
          </a:endParaRPr>
        </a:p>
        <a:p>
          <a:pPr algn="l" rtl="0">
            <a:lnSpc>
              <a:spcPts val="700"/>
            </a:lnSpc>
            <a:defRPr sz="1000"/>
          </a:pPr>
          <a:endParaRPr lang="es-CL" sz="7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4</xdr:row>
      <xdr:rowOff>142875</xdr:rowOff>
    </xdr:to>
    <xdr:pic>
      <xdr:nvPicPr>
        <xdr:cNvPr id="761035" name="Picture 0" descr="SUBTEL_rgb.jpg">
          <a:extLst>
            <a:ext uri="{FF2B5EF4-FFF2-40B4-BE49-F238E27FC236}">
              <a16:creationId xmlns:a16="http://schemas.microsoft.com/office/drawing/2014/main" id="{00000000-0008-0000-0100-0000CB9C0B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123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861052</xdr:colOff>
      <xdr:row>222</xdr:row>
      <xdr:rowOff>3174</xdr:rowOff>
    </xdr:from>
    <xdr:to>
      <xdr:col>5</xdr:col>
      <xdr:colOff>164151</xdr:colOff>
      <xdr:row>330</xdr:row>
      <xdr:rowOff>63500</xdr:rowOff>
    </xdr:to>
    <xdr:sp macro="" textlink="">
      <xdr:nvSpPr>
        <xdr:cNvPr id="8" name="Text Box 66">
          <a:extLst>
            <a:ext uri="{FF2B5EF4-FFF2-40B4-BE49-F238E27FC236}">
              <a16:creationId xmlns:a16="http://schemas.microsoft.com/office/drawing/2014/main" id="{00000000-0008-0000-0100-000008000000}"/>
            </a:ext>
          </a:extLst>
        </xdr:cNvPr>
        <xdr:cNvSpPr txBox="1">
          <a:spLocks noChangeArrowheads="1"/>
        </xdr:cNvSpPr>
      </xdr:nvSpPr>
      <xdr:spPr bwMode="auto">
        <a:xfrm>
          <a:off x="861052" y="32724724"/>
          <a:ext cx="3462349" cy="4632326"/>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29/05/25</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Total de conexiones fijas (conmutadas y dedicadas).</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Penetración cada 100 hab., calculada como el número de conexiones por habitante multiplicado por 100. Los cálculos de penetración por habitantes es una estimación propia y se ha obtenido en forma mensual, empleando para ello los datos proyectados de Población anual del Instituto Nacional de Estadísticas. Los valores mensuales se interpolaron linealmente. </a:t>
          </a:r>
          <a:r>
            <a:rPr lang="es-CL" sz="900" b="1" i="0" u="none" strike="noStrike" baseline="0">
              <a:solidFill>
                <a:srgbClr val="FF0000"/>
              </a:solidFill>
              <a:latin typeface="Arial"/>
              <a:cs typeface="Arial"/>
            </a:rPr>
            <a:t>A partir de Enero 2017 en adelante se toma la nueva Proyección de Población del INE y publicada el 19 de Diciembre de 2018.</a:t>
          </a:r>
        </a:p>
      </xdr:txBody>
    </xdr:sp>
    <xdr:clientData/>
  </xdr:twoCellAnchor>
  <xdr:twoCellAnchor>
    <xdr:from>
      <xdr:col>5</xdr:col>
      <xdr:colOff>582637</xdr:colOff>
      <xdr:row>221</xdr:row>
      <xdr:rowOff>151958</xdr:rowOff>
    </xdr:from>
    <xdr:to>
      <xdr:col>10</xdr:col>
      <xdr:colOff>655907</xdr:colOff>
      <xdr:row>330</xdr:row>
      <xdr:rowOff>57150</xdr:rowOff>
    </xdr:to>
    <xdr:sp macro="" textlink="">
      <xdr:nvSpPr>
        <xdr:cNvPr id="9" name="Text Box 66">
          <a:extLst>
            <a:ext uri="{FF2B5EF4-FFF2-40B4-BE49-F238E27FC236}">
              <a16:creationId xmlns:a16="http://schemas.microsoft.com/office/drawing/2014/main" id="{00000000-0008-0000-0100-000009000000}"/>
            </a:ext>
          </a:extLst>
        </xdr:cNvPr>
        <xdr:cNvSpPr txBox="1">
          <a:spLocks noChangeArrowheads="1"/>
        </xdr:cNvSpPr>
      </xdr:nvSpPr>
      <xdr:spPr bwMode="auto">
        <a:xfrm>
          <a:off x="4741887" y="32714758"/>
          <a:ext cx="3559420" cy="4635942"/>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Los </a:t>
          </a:r>
          <a:r>
            <a:rPr lang="es-CL" sz="900" b="0" i="0" u="none" strike="noStrike" baseline="0">
              <a:solidFill>
                <a:sysClr val="windowText" lastClr="000000"/>
              </a:solidFill>
              <a:latin typeface="Arial"/>
              <a:cs typeface="Arial"/>
            </a:rPr>
            <a:t>operadores IIA Ltda., Chilesat, Telmex Chile Networks, Luz Linares, Luz Parral, Globalcom, Chile.com, Chilesat Internet, Equant, Latlink, Netglobalis, Cybercenter, IFX Networks y Tecnoera </a:t>
          </a:r>
          <a:r>
            <a:rPr lang="es-CL" sz="900" b="0" i="0" u="none" strike="noStrike" baseline="0">
              <a:solidFill>
                <a:srgbClr val="000000"/>
              </a:solidFill>
              <a:latin typeface="Arial"/>
              <a:cs typeface="Arial"/>
            </a:rPr>
            <a:t>no 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El operador </a:t>
          </a:r>
          <a:r>
            <a:rPr lang="es-CL" sz="900" b="0" i="0" u="none" strike="noStrike" baseline="0">
              <a:solidFill>
                <a:sysClr val="windowText" lastClr="000000"/>
              </a:solidFill>
              <a:latin typeface="Arial"/>
              <a:cs typeface="Arial"/>
            </a:rPr>
            <a:t>Pacífico Cable </a:t>
          </a:r>
          <a:r>
            <a:rPr lang="es-CL" sz="900" b="0" i="0" u="none" strike="noStrike" baseline="0">
              <a:solidFill>
                <a:srgbClr val="000000"/>
              </a:solidFill>
              <a:latin typeface="Arial"/>
              <a:cs typeface="Arial"/>
            </a:rPr>
            <a:t>comenzó 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6/ </a:t>
          </a:r>
          <a:r>
            <a:rPr lang="es-CL" sz="900" b="0" i="0" u="none" strike="noStrike" baseline="0">
              <a:solidFill>
                <a:sysClr val="windowText" lastClr="000000"/>
              </a:solidFill>
              <a:latin typeface="Arial"/>
              <a:ea typeface="+mn-ea"/>
              <a:cs typeface="Arial"/>
            </a:rPr>
            <a:t>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7/ </a:t>
          </a:r>
          <a:r>
            <a:rPr lang="es-CL" sz="900" b="0" i="0" u="none" strike="noStrike" baseline="0">
              <a:solidFill>
                <a:sysClr val="windowText" lastClr="000000"/>
              </a:solidFill>
              <a:latin typeface="Arial"/>
              <a:ea typeface="+mn-ea"/>
              <a:cs typeface="Arial"/>
            </a:rPr>
            <a:t>La empresa Stel Access modificó todas las conexiones de los años 2021 y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8/ </a:t>
          </a:r>
          <a:r>
            <a:rPr lang="es-CL" sz="900" b="0" i="0" u="none" strike="noStrike" baseline="0">
              <a:solidFill>
                <a:sysClr val="windowText" lastClr="000000"/>
              </a:solidFill>
              <a:latin typeface="Arial"/>
              <a:ea typeface="+mn-ea"/>
              <a:cs typeface="Arial"/>
            </a:rPr>
            <a:t>La empresa Entelphone modificó todos los valores de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9/ </a:t>
          </a:r>
          <a:r>
            <a:rPr lang="es-CL" sz="900" b="0" i="0" u="none" strike="noStrike" baseline="0">
              <a:solidFill>
                <a:sysClr val="windowText" lastClr="000000"/>
              </a:solidFill>
              <a:latin typeface="Arial"/>
              <a:ea typeface="+mn-ea"/>
              <a:cs typeface="Arial"/>
            </a:rPr>
            <a:t>La empresa Mundo modificó la mayoría de los meses de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10/ </a:t>
          </a:r>
          <a:r>
            <a:rPr lang="es-CL" sz="900" b="0" i="0" u="none" strike="noStrike" baseline="0">
              <a:solidFill>
                <a:sysClr val="windowText" lastClr="000000"/>
              </a:solidFill>
              <a:latin typeface="Arial"/>
              <a:ea typeface="+mn-ea"/>
              <a:cs typeface="Arial"/>
            </a:rPr>
            <a:t>La empresa Wom modificó entre febrero y abril de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11/ </a:t>
          </a:r>
          <a:r>
            <a:rPr lang="es-CL" sz="900" b="0" i="0" u="none" strike="noStrike" baseline="0">
              <a:solidFill>
                <a:sysClr val="windowText" lastClr="000000"/>
              </a:solidFill>
              <a:latin typeface="Arial"/>
              <a:ea typeface="+mn-ea"/>
              <a:cs typeface="Arial"/>
            </a:rPr>
            <a:t>La empresa GTD Manquehue modificó todas las conexiones de los años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12/ </a:t>
          </a:r>
          <a:r>
            <a:rPr lang="es-CL" sz="900" b="0" i="0" u="none" strike="noStrike" baseline="0">
              <a:solidFill>
                <a:sysClr val="windowText" lastClr="000000"/>
              </a:solidFill>
              <a:latin typeface="Arial"/>
              <a:ea typeface="+mn-ea"/>
              <a:cs typeface="Arial"/>
            </a:rPr>
            <a:t>Desde finales del año 2023 se incorporan los operadores Mi Internet Spa y Directv. En septiembre 2024 reaparece la empresa Netglobalis (que informa todo el año 2024) y se incorporan nuevos operadores: Comercial Washington Ernesto Oyarce Sazo, Marco Antonio Borquez Santana Sistemas, Intersur Ltda. y Servicios Zonales De Internet Ltda. En octubre 2024 se incorpora Ingbell Chile Spa.</a:t>
          </a: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1" i="0" u="none" strike="noStrike" baseline="0">
            <a:solidFill>
              <a:srgbClr val="FF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twoCellAnchor>
    <xdr:from>
      <xdr:col>8</xdr:col>
      <xdr:colOff>542923</xdr:colOff>
      <xdr:row>5</xdr:row>
      <xdr:rowOff>165099</xdr:rowOff>
    </xdr:from>
    <xdr:to>
      <xdr:col>25</xdr:col>
      <xdr:colOff>361950</xdr:colOff>
      <xdr:row>30</xdr:row>
      <xdr:rowOff>25400</xdr:rowOff>
    </xdr:to>
    <xdr:graphicFrame macro="">
      <xdr:nvGraphicFramePr>
        <xdr:cNvPr id="761039" name="1 Gráfico">
          <a:extLst>
            <a:ext uri="{FF2B5EF4-FFF2-40B4-BE49-F238E27FC236}">
              <a16:creationId xmlns:a16="http://schemas.microsoft.com/office/drawing/2014/main" id="{00000000-0008-0000-0100-0000CF9C0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1181100</xdr:colOff>
      <xdr:row>4</xdr:row>
      <xdr:rowOff>133350</xdr:rowOff>
    </xdr:to>
    <xdr:pic>
      <xdr:nvPicPr>
        <xdr:cNvPr id="6101" name="Picture 0" descr="SUBTEL_rgb.jpg">
          <a:extLst>
            <a:ext uri="{FF2B5EF4-FFF2-40B4-BE49-F238E27FC236}">
              <a16:creationId xmlns:a16="http://schemas.microsoft.com/office/drawing/2014/main" id="{00000000-0008-0000-0200-0000D51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1334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20712</xdr:colOff>
      <xdr:row>223</xdr:row>
      <xdr:rowOff>22776</xdr:rowOff>
    </xdr:from>
    <xdr:to>
      <xdr:col>5</xdr:col>
      <xdr:colOff>76200</xdr:colOff>
      <xdr:row>335</xdr:row>
      <xdr:rowOff>69850</xdr:rowOff>
    </xdr:to>
    <xdr:sp macro="" textlink="">
      <xdr:nvSpPr>
        <xdr:cNvPr id="5" name="Text Box 66">
          <a:extLst>
            <a:ext uri="{FF2B5EF4-FFF2-40B4-BE49-F238E27FC236}">
              <a16:creationId xmlns:a16="http://schemas.microsoft.com/office/drawing/2014/main" id="{00000000-0008-0000-0200-000005000000}"/>
            </a:ext>
          </a:extLst>
        </xdr:cNvPr>
        <xdr:cNvSpPr txBox="1">
          <a:spLocks noChangeArrowheads="1"/>
        </xdr:cNvSpPr>
      </xdr:nvSpPr>
      <xdr:spPr bwMode="auto">
        <a:xfrm>
          <a:off x="1366912" y="32217276"/>
          <a:ext cx="3376538" cy="4174574"/>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29/05/25.</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Total de conexiones fijas (conmutadas y dedicadas).</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Por conexiones conmutadas se entiende al número de ANI's (número de identificación de abonado telefónico) distintos que, a través de las redes de telefonía pública conmutada, han realizado tráfico Internet durante el transcurso del mes de cierre del trimestre. </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Las conexiones dedicadas corresponden al número de clientes con conexión dedicada al último día del trimestre informado dentro de los cuales se incluyen las conexiones "punto a punto" y las tecnologías de acceso xDSL, Cable Módem y WILL, entre otros. </a:t>
          </a:r>
        </a:p>
        <a:p>
          <a:pPr algn="l" rtl="0">
            <a:defRPr sz="1000"/>
          </a:pPr>
          <a:endParaRPr lang="es-CL" sz="900" b="0" i="0" u="none" strike="noStrike" baseline="0">
            <a:solidFill>
              <a:srgbClr val="000000"/>
            </a:solidFill>
            <a:latin typeface="Arial"/>
            <a:cs typeface="Arial"/>
          </a:endParaRPr>
        </a:p>
      </xdr:txBody>
    </xdr:sp>
    <xdr:clientData/>
  </xdr:twoCellAnchor>
  <xdr:twoCellAnchor>
    <xdr:from>
      <xdr:col>5</xdr:col>
      <xdr:colOff>285750</xdr:colOff>
      <xdr:row>223</xdr:row>
      <xdr:rowOff>22776</xdr:rowOff>
    </xdr:from>
    <xdr:to>
      <xdr:col>9</xdr:col>
      <xdr:colOff>62380</xdr:colOff>
      <xdr:row>335</xdr:row>
      <xdr:rowOff>69850</xdr:rowOff>
    </xdr:to>
    <xdr:sp macro="" textlink="">
      <xdr:nvSpPr>
        <xdr:cNvPr id="6" name="Text Box 66">
          <a:extLst>
            <a:ext uri="{FF2B5EF4-FFF2-40B4-BE49-F238E27FC236}">
              <a16:creationId xmlns:a16="http://schemas.microsoft.com/office/drawing/2014/main" id="{00000000-0008-0000-0200-000006000000}"/>
            </a:ext>
          </a:extLst>
        </xdr:cNvPr>
        <xdr:cNvSpPr txBox="1">
          <a:spLocks noChangeArrowheads="1"/>
        </xdr:cNvSpPr>
      </xdr:nvSpPr>
      <xdr:spPr bwMode="auto">
        <a:xfrm>
          <a:off x="4953000" y="32217276"/>
          <a:ext cx="3535830" cy="4174574"/>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Los </a:t>
          </a:r>
          <a:r>
            <a:rPr lang="es-CL" sz="900" b="0" i="0" u="none" strike="noStrike" baseline="0">
              <a:solidFill>
                <a:sysClr val="windowText" lastClr="000000"/>
              </a:solidFill>
              <a:latin typeface="Arial"/>
              <a:cs typeface="Arial"/>
            </a:rPr>
            <a:t>operadores IIA Ltda., Chilesat, Telmex Chile Networks, Luz Linares, Luz Parral, Globalcom, Chile.com, Chilesat Internet, Equant, Latlink, Netglobalis, Cybercenter, IFX Networks y Tecnoera no informaron </a:t>
          </a:r>
          <a:r>
            <a:rPr lang="es-CL" sz="900" b="0" i="0" u="none" strike="noStrike" baseline="0">
              <a:solidFill>
                <a:srgbClr val="000000"/>
              </a:solidFill>
              <a:latin typeface="Arial"/>
              <a:cs typeface="Arial"/>
            </a:rPr>
            <a:t>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El </a:t>
          </a:r>
          <a:r>
            <a:rPr lang="es-CL" sz="900" b="0" i="0" u="none" strike="noStrike" baseline="0">
              <a:solidFill>
                <a:srgbClr val="000000"/>
              </a:solidFill>
              <a:latin typeface="Arial"/>
              <a:ea typeface="+mn-ea"/>
              <a:cs typeface="Arial"/>
            </a:rPr>
            <a:t>operador Pacífico Cable </a:t>
          </a:r>
          <a:r>
            <a:rPr lang="es-CL" sz="900" b="0" i="0" u="none" strike="noStrike" baseline="0">
              <a:solidFill>
                <a:srgbClr val="000000"/>
              </a:solidFill>
              <a:latin typeface="Arial"/>
              <a:cs typeface="Arial"/>
            </a:rPr>
            <a:t>comenzó 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6/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7/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VTR corrigió las conexiones residenciales y comerciales para todo el período junio 2021 - septiembre 2021.</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8/ </a:t>
          </a:r>
          <a:r>
            <a:rPr lang="es-CL" sz="900" b="0">
              <a:solidFill>
                <a:sysClr val="windowText" lastClr="000000"/>
              </a:solidFill>
              <a:effectLst/>
              <a:latin typeface="Arial" panose="020B0604020202020204" pitchFamily="34" charset="0"/>
              <a:cs typeface="Arial" panose="020B0604020202020204" pitchFamily="34" charset="0"/>
            </a:rPr>
            <a:t>La empresa Stel Access modificó todas las conexiones de los años 2021 y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9/ </a:t>
          </a:r>
          <a:r>
            <a:rPr lang="es-CL" sz="900" b="0">
              <a:solidFill>
                <a:sysClr val="windowText" lastClr="000000"/>
              </a:solidFill>
              <a:effectLst/>
              <a:latin typeface="Arial" panose="020B0604020202020204" pitchFamily="34" charset="0"/>
              <a:ea typeface="+mn-ea"/>
              <a:cs typeface="Arial" panose="020B0604020202020204" pitchFamily="34" charset="0"/>
            </a:rPr>
            <a:t>La empresa Movistar modificó en el mes de Marzo 2023 las conexiones residenciales y comerciales,</a:t>
          </a:r>
          <a:r>
            <a:rPr lang="es-CL" sz="900" b="0" baseline="0">
              <a:solidFill>
                <a:sysClr val="windowText" lastClr="000000"/>
              </a:solidFill>
              <a:effectLst/>
              <a:latin typeface="Arial" panose="020B0604020202020204" pitchFamily="34" charset="0"/>
              <a:ea typeface="+mn-ea"/>
              <a:cs typeface="Arial" panose="020B0604020202020204" pitchFamily="34" charset="0"/>
            </a:rPr>
            <a:t> y posteriormente modificó todo el período entre diciembre 2022 y febrero 2023.  No obstante se observan errores en el período abril 2023 a junio 2023, por lo tanto estas cifras son provisorias.</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10/ </a:t>
          </a:r>
          <a:r>
            <a:rPr lang="es-CL" sz="900" b="0">
              <a:solidFill>
                <a:sysClr val="windowText" lastClr="000000"/>
              </a:solidFill>
              <a:effectLst/>
              <a:latin typeface="Arial" panose="020B0604020202020204" pitchFamily="34" charset="0"/>
              <a:ea typeface="+mn-ea"/>
              <a:cs typeface="Arial" panose="020B0604020202020204" pitchFamily="34" charset="0"/>
            </a:rPr>
            <a:t>La empresa Entelphone modificó todos los valores de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11/ </a:t>
          </a:r>
          <a:r>
            <a:rPr lang="es-CL" sz="900" b="0">
              <a:solidFill>
                <a:sysClr val="windowText" lastClr="000000"/>
              </a:solidFill>
              <a:effectLst/>
              <a:latin typeface="Arial" panose="020B0604020202020204" pitchFamily="34" charset="0"/>
              <a:ea typeface="+mn-ea"/>
              <a:cs typeface="Arial" panose="020B0604020202020204" pitchFamily="34" charset="0"/>
            </a:rPr>
            <a:t>La empresa Mundo modificó la mayoría de los meses de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12/ </a:t>
          </a:r>
          <a:r>
            <a:rPr lang="es-CL" sz="900" b="0">
              <a:solidFill>
                <a:sysClr val="windowText" lastClr="000000"/>
              </a:solidFill>
              <a:effectLst/>
              <a:latin typeface="Arial" panose="020B0604020202020204" pitchFamily="34" charset="0"/>
              <a:ea typeface="+mn-ea"/>
              <a:cs typeface="Arial" panose="020B0604020202020204" pitchFamily="34" charset="0"/>
            </a:rPr>
            <a:t>La empresa Wom modificó entre febrero y abril de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13/ </a:t>
          </a:r>
          <a:r>
            <a:rPr lang="es-CL" sz="900" b="0">
              <a:solidFill>
                <a:sysClr val="windowText" lastClr="000000"/>
              </a:solidFill>
              <a:effectLst/>
              <a:latin typeface="Arial" panose="020B0604020202020204" pitchFamily="34" charset="0"/>
              <a:ea typeface="+mn-ea"/>
              <a:cs typeface="Arial" panose="020B0604020202020204" pitchFamily="34" charset="0"/>
            </a:rPr>
            <a:t>La empresa GTD Manquehue modificó todas las conexiones de los años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ea typeface="+mn-ea"/>
              <a:cs typeface="Arial" panose="020B0604020202020204" pitchFamily="34" charset="0"/>
            </a:rPr>
            <a:t>14/ </a:t>
          </a:r>
          <a:r>
            <a:rPr lang="es-CL" sz="900" b="0">
              <a:solidFill>
                <a:sysClr val="windowText" lastClr="000000"/>
              </a:solidFill>
              <a:effectLst/>
              <a:latin typeface="Arial" panose="020B0604020202020204" pitchFamily="34" charset="0"/>
              <a:ea typeface="+mn-ea"/>
              <a:cs typeface="Arial" panose="020B0604020202020204" pitchFamily="34" charset="0"/>
            </a:rPr>
            <a:t>Desde finales del año 2023 se incorporan los operadores Mi Internet Spa y Directv. En septiembre 2024 reaparece la empresa Netglobalis (que informa todo el año 2024) y se incorporan nuevos operadores: Comercial Washington Ernesto Oyarce Sazo, Marco Antonio Borquez Santana Sistemas, Intersur Ltda. y Servicios Zonales De Internet Ltda. En octubre 2024 se incorpora Ingbell Chile Spa.</a:t>
          </a: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ea typeface="+mn-ea"/>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ea typeface="+mn-ea"/>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ea typeface="+mn-ea"/>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0">
            <a:solidFill>
              <a:sysClr val="windowText" lastClr="00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twoCellAnchor>
    <xdr:from>
      <xdr:col>7</xdr:col>
      <xdr:colOff>106680</xdr:colOff>
      <xdr:row>5</xdr:row>
      <xdr:rowOff>194310</xdr:rowOff>
    </xdr:from>
    <xdr:to>
      <xdr:col>11</xdr:col>
      <xdr:colOff>853440</xdr:colOff>
      <xdr:row>25</xdr:row>
      <xdr:rowOff>0</xdr:rowOff>
    </xdr:to>
    <xdr:graphicFrame macro="">
      <xdr:nvGraphicFramePr>
        <xdr:cNvPr id="2" name="1 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5</xdr:row>
      <xdr:rowOff>0</xdr:rowOff>
    </xdr:to>
    <xdr:pic>
      <xdr:nvPicPr>
        <xdr:cNvPr id="7125" name="Picture 0" descr="SUBTEL_rgb.jpg">
          <a:extLst>
            <a:ext uri="{FF2B5EF4-FFF2-40B4-BE49-F238E27FC236}">
              <a16:creationId xmlns:a16="http://schemas.microsoft.com/office/drawing/2014/main" id="{00000000-0008-0000-0300-0000D51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76200"/>
          <a:ext cx="1123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53340</xdr:colOff>
      <xdr:row>208</xdr:row>
      <xdr:rowOff>19048</xdr:rowOff>
    </xdr:from>
    <xdr:to>
      <xdr:col>5</xdr:col>
      <xdr:colOff>268562</xdr:colOff>
      <xdr:row>285</xdr:row>
      <xdr:rowOff>19050</xdr:rowOff>
    </xdr:to>
    <xdr:sp macro="" textlink="">
      <xdr:nvSpPr>
        <xdr:cNvPr id="5" name="Text Box 66">
          <a:extLst>
            <a:ext uri="{FF2B5EF4-FFF2-40B4-BE49-F238E27FC236}">
              <a16:creationId xmlns:a16="http://schemas.microsoft.com/office/drawing/2014/main" id="{00000000-0008-0000-0300-000005000000}"/>
            </a:ext>
          </a:extLst>
        </xdr:cNvPr>
        <xdr:cNvSpPr txBox="1">
          <a:spLocks noChangeArrowheads="1"/>
        </xdr:cNvSpPr>
      </xdr:nvSpPr>
      <xdr:spPr bwMode="auto">
        <a:xfrm>
          <a:off x="1482090" y="33153348"/>
          <a:ext cx="3421972" cy="5556252"/>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29/05/25.</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Total de conexiones fijas (conmutadas y dedicadas).</a:t>
          </a:r>
        </a:p>
      </xdr:txBody>
    </xdr:sp>
    <xdr:clientData/>
  </xdr:twoCellAnchor>
  <xdr:twoCellAnchor>
    <xdr:from>
      <xdr:col>5</xdr:col>
      <xdr:colOff>495300</xdr:colOff>
      <xdr:row>208</xdr:row>
      <xdr:rowOff>19049</xdr:rowOff>
    </xdr:from>
    <xdr:to>
      <xdr:col>9</xdr:col>
      <xdr:colOff>511420</xdr:colOff>
      <xdr:row>285</xdr:row>
      <xdr:rowOff>12700</xdr:rowOff>
    </xdr:to>
    <xdr:sp macro="" textlink="">
      <xdr:nvSpPr>
        <xdr:cNvPr id="6" name="Text Box 66">
          <a:extLst>
            <a:ext uri="{FF2B5EF4-FFF2-40B4-BE49-F238E27FC236}">
              <a16:creationId xmlns:a16="http://schemas.microsoft.com/office/drawing/2014/main" id="{00000000-0008-0000-0300-000006000000}"/>
            </a:ext>
          </a:extLst>
        </xdr:cNvPr>
        <xdr:cNvSpPr txBox="1">
          <a:spLocks noChangeArrowheads="1"/>
        </xdr:cNvSpPr>
      </xdr:nvSpPr>
      <xdr:spPr bwMode="auto">
        <a:xfrm>
          <a:off x="5130800" y="33153349"/>
          <a:ext cx="3572120" cy="5549901"/>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a:t>
          </a:r>
          <a:r>
            <a:rPr lang="es-CL" sz="900" b="0" i="0" u="none" strike="noStrike" baseline="0">
              <a:solidFill>
                <a:sysClr val="windowText" lastClr="000000"/>
              </a:solidFill>
              <a:latin typeface="Arial"/>
              <a:cs typeface="Arial"/>
            </a:rPr>
            <a:t>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0" i="0" u="none" strike="noStrike" baseline="0">
              <a:solidFill>
                <a:sysClr val="windowText" lastClr="000000"/>
              </a:solidFill>
              <a:latin typeface="Arial"/>
              <a:cs typeface="Arial"/>
            </a:rPr>
            <a:t>2/ Los operadores IIA Ltda., Chilesat, Telmex Chile Networks, Luz Linares, Luz Parral, Globalcom, Chile.com, Chilesat Internet, Equant, Latlink, Netglobalis, Cybercenter, IFX Networks y Tecnoera no </a:t>
          </a:r>
          <a:r>
            <a:rPr lang="es-CL" sz="900" b="0" i="0" u="none" strike="noStrike" baseline="0">
              <a:solidFill>
                <a:srgbClr val="000000"/>
              </a:solidFill>
              <a:latin typeface="Arial"/>
              <a:cs typeface="Arial"/>
            </a:rPr>
            <a:t>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3/ </a:t>
          </a:r>
          <a:r>
            <a:rPr lang="es-CL" sz="900" b="0" i="0" u="none" strike="noStrike" baseline="0">
              <a:solidFill>
                <a:srgbClr val="000000"/>
              </a:solidFill>
              <a:latin typeface="Arial"/>
              <a:ea typeface="+mn-ea"/>
              <a:cs typeface="Arial"/>
            </a:rPr>
            <a:t>El operador Pacífico Cable </a:t>
          </a:r>
          <a:r>
            <a:rPr lang="es-CL" sz="900" b="0" i="0" u="none" strike="noStrike" baseline="0">
              <a:solidFill>
                <a:srgbClr val="000000"/>
              </a:solidFill>
              <a:latin typeface="Arial"/>
              <a:cs typeface="Arial"/>
            </a:rPr>
            <a:t>comenzó 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6/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7/ </a:t>
          </a:r>
          <a:r>
            <a:rPr lang="es-CL" sz="900" b="0">
              <a:solidFill>
                <a:sysClr val="windowText" lastClr="000000"/>
              </a:solidFill>
              <a:effectLst/>
              <a:latin typeface="Arial" panose="020B0604020202020204" pitchFamily="34" charset="0"/>
              <a:cs typeface="Arial" panose="020B0604020202020204" pitchFamily="34" charset="0"/>
            </a:rPr>
            <a:t>La empresa Stel Access modificó todas las conexiones de los años 2021 y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8/ </a:t>
          </a:r>
          <a:r>
            <a:rPr lang="es-CL" sz="900" b="0">
              <a:solidFill>
                <a:sysClr val="windowText" lastClr="000000"/>
              </a:solidFill>
              <a:effectLst/>
              <a:latin typeface="Arial" panose="020B0604020202020204" pitchFamily="34" charset="0"/>
              <a:cs typeface="Arial" panose="020B0604020202020204" pitchFamily="34" charset="0"/>
            </a:rPr>
            <a:t>La empresa Entelphone modificó todos los valores de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9/ </a:t>
          </a:r>
          <a:r>
            <a:rPr lang="es-CL" sz="900" b="0">
              <a:solidFill>
                <a:sysClr val="windowText" lastClr="000000"/>
              </a:solidFill>
              <a:effectLst/>
              <a:latin typeface="Arial" panose="020B0604020202020204" pitchFamily="34" charset="0"/>
              <a:cs typeface="Arial" panose="020B0604020202020204" pitchFamily="34" charset="0"/>
            </a:rPr>
            <a:t>La empresa Mundo modificó la mayoría de los meses de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10/ </a:t>
          </a:r>
          <a:r>
            <a:rPr lang="es-CL" sz="900" b="0">
              <a:solidFill>
                <a:sysClr val="windowText" lastClr="000000"/>
              </a:solidFill>
              <a:effectLst/>
              <a:latin typeface="Arial" panose="020B0604020202020204" pitchFamily="34" charset="0"/>
              <a:cs typeface="Arial" panose="020B0604020202020204" pitchFamily="34" charset="0"/>
            </a:rPr>
            <a:t>La empresa Wom modificó entre febrero y abril de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11/ </a:t>
          </a:r>
          <a:r>
            <a:rPr lang="es-CL" sz="900" b="0">
              <a:solidFill>
                <a:sysClr val="windowText" lastClr="000000"/>
              </a:solidFill>
              <a:effectLst/>
              <a:latin typeface="Arial" panose="020B0604020202020204" pitchFamily="34" charset="0"/>
              <a:cs typeface="Arial" panose="020B0604020202020204" pitchFamily="34" charset="0"/>
            </a:rPr>
            <a:t>La empresa GTD Manquehue modificó todas las conexiones de los años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12/ </a:t>
          </a:r>
          <a:r>
            <a:rPr lang="es-CL" sz="900" b="0">
              <a:solidFill>
                <a:sysClr val="windowText" lastClr="000000"/>
              </a:solidFill>
              <a:effectLst/>
              <a:latin typeface="Arial" panose="020B0604020202020204" pitchFamily="34" charset="0"/>
              <a:cs typeface="Arial" panose="020B0604020202020204" pitchFamily="34" charset="0"/>
            </a:rPr>
            <a:t>Desde finales del año 2023 se incorporan los operadores Mi Internet Spa y Directv. En septiembre 2024 reaparece la empresa Netglobalis (que informa todo el año 2024) y se incorporan nuevos operadores: Comercial Washington Ernesto Oyarce Sazo, Marco Antonio Borquez Santana Sistemas, Intersur Ltda. y Servicios Zonales De Internet Ltda. En octubre 2024 se incorpora Ingbell Chile Spa.</a:t>
          </a: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0">
            <a:solidFill>
              <a:sysClr val="windowText" lastClr="00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76200</xdr:rowOff>
    </xdr:from>
    <xdr:to>
      <xdr:col>0</xdr:col>
      <xdr:colOff>1171575</xdr:colOff>
      <xdr:row>4</xdr:row>
      <xdr:rowOff>57150</xdr:rowOff>
    </xdr:to>
    <xdr:pic>
      <xdr:nvPicPr>
        <xdr:cNvPr id="17365" name="Picture 0" descr="SUBTEL_rgb.jpg">
          <a:extLst>
            <a:ext uri="{FF2B5EF4-FFF2-40B4-BE49-F238E27FC236}">
              <a16:creationId xmlns:a16="http://schemas.microsoft.com/office/drawing/2014/main" id="{00000000-0008-0000-0400-0000D54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76200"/>
          <a:ext cx="111442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15227</xdr:colOff>
      <xdr:row>224</xdr:row>
      <xdr:rowOff>47624</xdr:rowOff>
    </xdr:from>
    <xdr:to>
      <xdr:col>5</xdr:col>
      <xdr:colOff>97939</xdr:colOff>
      <xdr:row>312</xdr:row>
      <xdr:rowOff>57150</xdr:rowOff>
    </xdr:to>
    <xdr:sp macro="" textlink="">
      <xdr:nvSpPr>
        <xdr:cNvPr id="6" name="Text Box 66">
          <a:extLst>
            <a:ext uri="{FF2B5EF4-FFF2-40B4-BE49-F238E27FC236}">
              <a16:creationId xmlns:a16="http://schemas.microsoft.com/office/drawing/2014/main" id="{00000000-0008-0000-0400-000006000000}"/>
            </a:ext>
          </a:extLst>
        </xdr:cNvPr>
        <xdr:cNvSpPr txBox="1">
          <a:spLocks noChangeArrowheads="1"/>
        </xdr:cNvSpPr>
      </xdr:nvSpPr>
      <xdr:spPr bwMode="auto">
        <a:xfrm>
          <a:off x="1412227" y="33842324"/>
          <a:ext cx="3410112" cy="5565776"/>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29/05/25.</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conexiones dedicadas corresponden al número de clientes con conexión dedicada al último día del trimestre informado dentro de los cuales se incluyen las conexiones "punto a punto" y las tecnologías de acceso xDSL, Cable Módem y WILL, entre otros. </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La categoría "Otras tecnologías" incluye: tecnologías de acceso dedicado vía enlace digital dedicado, Frame Relay, Wireless Local Loop, HDSL, Ethernet, ATM y también el total de conexiones conmutadas (analógicas).</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La información por tipo de tecnología se encuentra disponible a partir del 2001. A partir de Junio 2006 en adelante las conexiones ISDN no se solicitan a los ISP's.</a:t>
          </a:r>
        </a:p>
        <a:p>
          <a:pPr marL="0" indent="0" algn="just" rtl="0">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ea typeface="+mn-ea"/>
              <a:cs typeface="Arial"/>
            </a:rPr>
            <a:t>La clasificación FTTX se refiere a Fibra Optica (redes de cable óptico), pero siempre desde el punto de vista del tipo de red de telecomunicaciones con la cual se llega a las dependencias de la central o al equipo terminal del usuario final.</a:t>
          </a:r>
        </a:p>
      </xdr:txBody>
    </xdr:sp>
    <xdr:clientData/>
  </xdr:twoCellAnchor>
  <xdr:twoCellAnchor>
    <xdr:from>
      <xdr:col>5</xdr:col>
      <xdr:colOff>337070</xdr:colOff>
      <xdr:row>224</xdr:row>
      <xdr:rowOff>38100</xdr:rowOff>
    </xdr:from>
    <xdr:to>
      <xdr:col>9</xdr:col>
      <xdr:colOff>342901</xdr:colOff>
      <xdr:row>312</xdr:row>
      <xdr:rowOff>57150</xdr:rowOff>
    </xdr:to>
    <xdr:sp macro="" textlink="">
      <xdr:nvSpPr>
        <xdr:cNvPr id="7" name="Text Box 66">
          <a:extLst>
            <a:ext uri="{FF2B5EF4-FFF2-40B4-BE49-F238E27FC236}">
              <a16:creationId xmlns:a16="http://schemas.microsoft.com/office/drawing/2014/main" id="{00000000-0008-0000-0400-000007000000}"/>
            </a:ext>
          </a:extLst>
        </xdr:cNvPr>
        <xdr:cNvSpPr txBox="1">
          <a:spLocks noChangeArrowheads="1"/>
        </xdr:cNvSpPr>
      </xdr:nvSpPr>
      <xdr:spPr bwMode="auto">
        <a:xfrm>
          <a:off x="5061470" y="33832800"/>
          <a:ext cx="3466581" cy="557530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a:t>
          </a:r>
          <a:r>
            <a:rPr lang="es-CL" sz="900" b="0" i="0" u="none" strike="noStrike" baseline="0">
              <a:solidFill>
                <a:sysClr val="windowText" lastClr="000000"/>
              </a:solidFill>
              <a:latin typeface="Arial"/>
              <a:cs typeface="Arial"/>
            </a:rPr>
            <a:t>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0" i="0" u="none" strike="noStrike" baseline="0">
              <a:solidFill>
                <a:sysClr val="windowText" lastClr="000000"/>
              </a:solidFill>
              <a:latin typeface="Arial"/>
              <a:cs typeface="Arial"/>
            </a:rPr>
            <a:t>2/ Los operadores IIA Ltda., Chilesat, Telmex Chile Networks, Luz Linares, Luz Parral, Globalcom, Chile.com, Chilesat Internet, Equant, Latlink, Netglobalis, Cybercenter, IFX Networks y Tecnoera </a:t>
          </a:r>
          <a:r>
            <a:rPr lang="es-CL" sz="900" b="0" i="0" u="none" strike="noStrike" baseline="0">
              <a:solidFill>
                <a:srgbClr val="000000"/>
              </a:solidFill>
              <a:latin typeface="Arial"/>
              <a:cs typeface="Arial"/>
            </a:rPr>
            <a:t>no 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El operador </a:t>
          </a:r>
          <a:r>
            <a:rPr lang="es-CL" sz="900" b="0" i="0" u="none" strike="noStrike" baseline="0">
              <a:solidFill>
                <a:srgbClr val="000000"/>
              </a:solidFill>
              <a:latin typeface="Arial"/>
              <a:ea typeface="+mn-ea"/>
              <a:cs typeface="Arial"/>
            </a:rPr>
            <a:t>Pacífico Cable comenzó </a:t>
          </a:r>
          <a:r>
            <a:rPr lang="es-CL" sz="900" b="0" i="0" u="none" strike="noStrike" baseline="0">
              <a:solidFill>
                <a:srgbClr val="000000"/>
              </a:solidFill>
              <a:latin typeface="Arial"/>
              <a:cs typeface="Arial"/>
            </a:rPr>
            <a:t>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Las empresas </a:t>
          </a:r>
          <a:r>
            <a:rPr lang="es-CL" sz="900" b="0" i="0" u="none" strike="noStrike" baseline="0">
              <a:solidFill>
                <a:sysClr val="windowText" lastClr="000000"/>
              </a:solidFill>
              <a:latin typeface="Arial"/>
              <a:ea typeface="+mn-ea"/>
              <a:cs typeface="Arial"/>
            </a:rPr>
            <a:t>Telsur y Telcoy </a:t>
          </a:r>
          <a:r>
            <a:rPr lang="es-CL" sz="900" b="0" i="0" u="none" strike="noStrike" baseline="0">
              <a:solidFill>
                <a:srgbClr val="000000"/>
              </a:solidFill>
              <a:latin typeface="Arial"/>
              <a:ea typeface="+mn-ea"/>
              <a:cs typeface="Arial"/>
            </a:rPr>
            <a:t>reprocesaron todas las conexiones desde Enero 2014 hasta Mayo 2017, clasificando correctamente las conexiones del tipo FTTX. Los totales por empresa no cambiaron, pero si la clasificación por tecnología.</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La empresa </a:t>
          </a:r>
          <a:r>
            <a:rPr lang="es-CL" sz="900" b="0" i="0" u="none" strike="noStrike" baseline="0">
              <a:solidFill>
                <a:sysClr val="windowText" lastClr="000000"/>
              </a:solidFill>
              <a:latin typeface="Arial"/>
              <a:ea typeface="+mn-ea"/>
              <a:cs typeface="Arial"/>
            </a:rPr>
            <a:t>Pacífico Cable </a:t>
          </a:r>
          <a:r>
            <a:rPr lang="es-CL" sz="900" b="0" i="0" u="none" strike="noStrike" baseline="0">
              <a:solidFill>
                <a:srgbClr val="000000"/>
              </a:solidFill>
              <a:latin typeface="Arial"/>
              <a:ea typeface="+mn-ea"/>
              <a:cs typeface="Arial"/>
            </a:rPr>
            <a:t>reprocesó todas las conexiones desde Enero 2014 hasta Mayo 2017, clasificando correctamente las conexiones del tipo FTTX. Los totales por empresa no cambiaron, pero si la clasificación por tecnología.</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8/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9/ </a:t>
          </a:r>
          <a:r>
            <a:rPr lang="es-CL" sz="900" b="0">
              <a:solidFill>
                <a:sysClr val="windowText" lastClr="000000"/>
              </a:solidFill>
              <a:effectLst/>
              <a:latin typeface="Arial" panose="020B0604020202020204" pitchFamily="34" charset="0"/>
              <a:cs typeface="Arial" panose="020B0604020202020204" pitchFamily="34" charset="0"/>
            </a:rPr>
            <a:t>La empresa Stel Access modificó todas las conexiones de los años 2021 y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10/ </a:t>
          </a:r>
          <a:r>
            <a:rPr lang="es-CL" sz="900" b="0">
              <a:solidFill>
                <a:sysClr val="windowText" lastClr="000000"/>
              </a:solidFill>
              <a:effectLst/>
              <a:latin typeface="Arial" panose="020B0604020202020204" pitchFamily="34" charset="0"/>
              <a:cs typeface="Arial" panose="020B0604020202020204" pitchFamily="34" charset="0"/>
            </a:rPr>
            <a:t>La empresa Entelphone modificó todos los valores de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11/ </a:t>
          </a:r>
          <a:r>
            <a:rPr lang="es-CL" sz="900" b="0">
              <a:solidFill>
                <a:sysClr val="windowText" lastClr="000000"/>
              </a:solidFill>
              <a:effectLst/>
              <a:latin typeface="Arial" panose="020B0604020202020204" pitchFamily="34" charset="0"/>
              <a:cs typeface="Arial" panose="020B0604020202020204" pitchFamily="34" charset="0"/>
            </a:rPr>
            <a:t>La empresa Mundo modificó la mayoría de los meses de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12/ </a:t>
          </a:r>
          <a:r>
            <a:rPr lang="es-CL" sz="900" b="0">
              <a:solidFill>
                <a:sysClr val="windowText" lastClr="000000"/>
              </a:solidFill>
              <a:effectLst/>
              <a:latin typeface="Arial" panose="020B0604020202020204" pitchFamily="34" charset="0"/>
              <a:cs typeface="Arial" panose="020B0604020202020204" pitchFamily="34" charset="0"/>
            </a:rPr>
            <a:t>La empresa Wom modificó entre febrero y abril de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13/ </a:t>
          </a:r>
          <a:r>
            <a:rPr lang="es-CL" sz="900" b="0">
              <a:solidFill>
                <a:sysClr val="windowText" lastClr="000000"/>
              </a:solidFill>
              <a:effectLst/>
              <a:latin typeface="Arial" panose="020B0604020202020204" pitchFamily="34" charset="0"/>
              <a:cs typeface="Arial" panose="020B0604020202020204" pitchFamily="34" charset="0"/>
            </a:rPr>
            <a:t>La empresa GTD Manquehue modificó todas las conexiones de los años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14/ </a:t>
          </a:r>
          <a:r>
            <a:rPr lang="es-CL" sz="900" b="0">
              <a:solidFill>
                <a:sysClr val="windowText" lastClr="000000"/>
              </a:solidFill>
              <a:effectLst/>
              <a:latin typeface="Arial" panose="020B0604020202020204" pitchFamily="34" charset="0"/>
              <a:cs typeface="Arial" panose="020B0604020202020204" pitchFamily="34" charset="0"/>
            </a:rPr>
            <a:t>Desde finales del año 2023 se incorporan los operadores Mi Internet Spa y Directv. En septiembre 2024 reaparece la empresa Netglobalis (que informa todo el año 2024) y se incorporan nuevos operadores: Comercial Washington Ernesto Oyarce Sazo, Marco Antonio Borquez Santana Sistemas, Intersur Ltda. y Servicios Zonales De Internet Ltda. En octubre 2024 se incorpora Ingbell Chile Spa.</a:t>
          </a: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0">
            <a:solidFill>
              <a:sysClr val="windowText" lastClr="00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twoCellAnchor>
    <xdr:from>
      <xdr:col>8</xdr:col>
      <xdr:colOff>262890</xdr:colOff>
      <xdr:row>5</xdr:row>
      <xdr:rowOff>72390</xdr:rowOff>
    </xdr:from>
    <xdr:to>
      <xdr:col>14</xdr:col>
      <xdr:colOff>506730</xdr:colOff>
      <xdr:row>23</xdr:row>
      <xdr:rowOff>152400</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0</xdr:row>
      <xdr:rowOff>76200</xdr:rowOff>
    </xdr:from>
    <xdr:to>
      <xdr:col>0</xdr:col>
      <xdr:colOff>1171575</xdr:colOff>
      <xdr:row>4</xdr:row>
      <xdr:rowOff>57150</xdr:rowOff>
    </xdr:to>
    <xdr:pic>
      <xdr:nvPicPr>
        <xdr:cNvPr id="2" name="Picture 0" descr="SUBTEL_rgb.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76200"/>
          <a:ext cx="1114425" cy="963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15227</xdr:colOff>
      <xdr:row>31</xdr:row>
      <xdr:rowOff>47624</xdr:rowOff>
    </xdr:from>
    <xdr:to>
      <xdr:col>4</xdr:col>
      <xdr:colOff>807720</xdr:colOff>
      <xdr:row>63</xdr:row>
      <xdr:rowOff>73526</xdr:rowOff>
    </xdr:to>
    <xdr:sp macro="" textlink="">
      <xdr:nvSpPr>
        <xdr:cNvPr id="3" name="Text Box 66">
          <a:extLst>
            <a:ext uri="{FF2B5EF4-FFF2-40B4-BE49-F238E27FC236}">
              <a16:creationId xmlns:a16="http://schemas.microsoft.com/office/drawing/2014/main" id="{00000000-0008-0000-0500-000003000000}"/>
            </a:ext>
          </a:extLst>
        </xdr:cNvPr>
        <xdr:cNvSpPr txBox="1">
          <a:spLocks noChangeArrowheads="1"/>
        </xdr:cNvSpPr>
      </xdr:nvSpPr>
      <xdr:spPr bwMode="auto">
        <a:xfrm>
          <a:off x="1412227" y="6123571"/>
          <a:ext cx="3840493" cy="5159376"/>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29/05/25.</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conexiones dedicadas corresponden al número de clientes con conexión dedicada al último día del trimestre informado dentro de los cuales se incluyen las conexiones "punto a punto" y las tecnologías de acceso xDSL, Cable Módem y WILL, entre otros. </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La categoría "Otras tecnologías" incluye: tecnologías de acceso dedicado vía enlace digital dedicado, Frame Relay, Wireless Local Loop, HDSL, Ethernet, ATM y también el total de conexiones conmutadas (analógicas).</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La información por tipo de tecnología se encuentra disponible a partir del 2001. A partir de Junio 2006 en adelante las conexiones ISDN no se solicitan a los ISP's.</a:t>
          </a:r>
        </a:p>
        <a:p>
          <a:pPr marL="0" indent="0" algn="just" rtl="0">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ea typeface="+mn-ea"/>
              <a:cs typeface="Arial"/>
            </a:rPr>
            <a:t>La clasificación FTTX se refiere a Fibra Optica (redes de cable óptico), pero siempre desde el punto de vista del tipo de red de telecomunicaciones con la cual se llega a las dependencias de la central o al equipo terminal del usuario final.</a:t>
          </a:r>
        </a:p>
      </xdr:txBody>
    </xdr:sp>
    <xdr:clientData/>
  </xdr:twoCellAnchor>
  <xdr:twoCellAnchor>
    <xdr:from>
      <xdr:col>5</xdr:col>
      <xdr:colOff>184669</xdr:colOff>
      <xdr:row>31</xdr:row>
      <xdr:rowOff>53340</xdr:rowOff>
    </xdr:from>
    <xdr:to>
      <xdr:col>9</xdr:col>
      <xdr:colOff>632460</xdr:colOff>
      <xdr:row>63</xdr:row>
      <xdr:rowOff>86895</xdr:rowOff>
    </xdr:to>
    <xdr:sp macro="" textlink="">
      <xdr:nvSpPr>
        <xdr:cNvPr id="4" name="Text Box 66">
          <a:extLst>
            <a:ext uri="{FF2B5EF4-FFF2-40B4-BE49-F238E27FC236}">
              <a16:creationId xmlns:a16="http://schemas.microsoft.com/office/drawing/2014/main" id="{00000000-0008-0000-0500-000004000000}"/>
            </a:ext>
          </a:extLst>
        </xdr:cNvPr>
        <xdr:cNvSpPr txBox="1">
          <a:spLocks noChangeArrowheads="1"/>
        </xdr:cNvSpPr>
      </xdr:nvSpPr>
      <xdr:spPr bwMode="auto">
        <a:xfrm>
          <a:off x="5505301" y="6129287"/>
          <a:ext cx="3950317" cy="5167029"/>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Los operadores </a:t>
          </a:r>
          <a:r>
            <a:rPr lang="es-CL" sz="900" b="0" i="0" u="none" strike="noStrike" baseline="0">
              <a:solidFill>
                <a:sysClr val="windowText" lastClr="000000"/>
              </a:solidFill>
              <a:latin typeface="Arial"/>
              <a:cs typeface="Arial"/>
            </a:rPr>
            <a:t>IIA Ltda., Chilesat, Telmex Chile Networks, Luz Linares, Luz Parral, Globalcom, Chile.com, Chilesat Internet, Equant, Latlink, Netglobalis, Cybercenter, IFX Networks y Tecnoera </a:t>
          </a:r>
          <a:r>
            <a:rPr lang="es-CL" sz="900" b="0" i="0" u="none" strike="noStrike" baseline="0">
              <a:solidFill>
                <a:srgbClr val="000000"/>
              </a:solidFill>
              <a:latin typeface="Arial"/>
              <a:cs typeface="Arial"/>
            </a:rPr>
            <a:t>no 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El operador </a:t>
          </a:r>
          <a:r>
            <a:rPr lang="es-CL" sz="900" b="0" i="0" u="none" strike="noStrike" baseline="0">
              <a:solidFill>
                <a:srgbClr val="000000"/>
              </a:solidFill>
              <a:latin typeface="Arial"/>
              <a:ea typeface="+mn-ea"/>
              <a:cs typeface="Arial"/>
            </a:rPr>
            <a:t>Pacífico Cable comenzó </a:t>
          </a:r>
          <a:r>
            <a:rPr lang="es-CL" sz="900" b="0" i="0" u="none" strike="noStrike" baseline="0">
              <a:solidFill>
                <a:srgbClr val="000000"/>
              </a:solidFill>
              <a:latin typeface="Arial"/>
              <a:cs typeface="Arial"/>
            </a:rPr>
            <a:t>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6/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7/ </a:t>
          </a:r>
          <a:r>
            <a:rPr lang="es-CL" sz="900" b="0">
              <a:solidFill>
                <a:sysClr val="windowText" lastClr="000000"/>
              </a:solidFill>
              <a:effectLst/>
              <a:latin typeface="Arial" panose="020B0604020202020204" pitchFamily="34" charset="0"/>
              <a:cs typeface="Arial" panose="020B0604020202020204" pitchFamily="34" charset="0"/>
            </a:rPr>
            <a:t>La empresa Stel Access modificó todas las conexiones de los años 2021 y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8/ </a:t>
          </a:r>
          <a:r>
            <a:rPr lang="es-CL" sz="900" b="0">
              <a:solidFill>
                <a:sysClr val="windowText" lastClr="000000"/>
              </a:solidFill>
              <a:effectLst/>
              <a:latin typeface="Arial" panose="020B0604020202020204" pitchFamily="34" charset="0"/>
              <a:cs typeface="Arial" panose="020B0604020202020204" pitchFamily="34" charset="0"/>
            </a:rPr>
            <a:t>La empresa Entelphone modificó todos los valores de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9/ </a:t>
          </a:r>
          <a:r>
            <a:rPr lang="es-CL" sz="900" b="0">
              <a:solidFill>
                <a:sysClr val="windowText" lastClr="000000"/>
              </a:solidFill>
              <a:effectLst/>
              <a:latin typeface="Arial" panose="020B0604020202020204" pitchFamily="34" charset="0"/>
              <a:cs typeface="Arial" panose="020B0604020202020204" pitchFamily="34" charset="0"/>
            </a:rPr>
            <a:t>La empresa Mundo modificó la mayoría de los meses de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10/ </a:t>
          </a:r>
          <a:r>
            <a:rPr lang="es-CL" sz="900" b="0">
              <a:solidFill>
                <a:sysClr val="windowText" lastClr="000000"/>
              </a:solidFill>
              <a:effectLst/>
              <a:latin typeface="Arial" panose="020B0604020202020204" pitchFamily="34" charset="0"/>
              <a:cs typeface="Arial" panose="020B0604020202020204" pitchFamily="34" charset="0"/>
            </a:rPr>
            <a:t>La empresa Wom modificó entre febrero y abril de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11/ </a:t>
          </a:r>
          <a:r>
            <a:rPr lang="es-CL" sz="900" b="0">
              <a:solidFill>
                <a:sysClr val="windowText" lastClr="000000"/>
              </a:solidFill>
              <a:effectLst/>
              <a:latin typeface="Arial" panose="020B0604020202020204" pitchFamily="34" charset="0"/>
              <a:cs typeface="Arial" panose="020B0604020202020204" pitchFamily="34" charset="0"/>
            </a:rPr>
            <a:t>La empresa GTD Manquehue modificó todas las conexiones de los años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12/ </a:t>
          </a:r>
          <a:r>
            <a:rPr lang="es-CL" sz="900" b="0">
              <a:solidFill>
                <a:sysClr val="windowText" lastClr="000000"/>
              </a:solidFill>
              <a:effectLst/>
              <a:latin typeface="Arial" panose="020B0604020202020204" pitchFamily="34" charset="0"/>
              <a:cs typeface="Arial" panose="020B0604020202020204" pitchFamily="34" charset="0"/>
            </a:rPr>
            <a:t>Desde finales del año 2023 se incorporan los operadores Mi Internet Spa y Directv. En septiembre 2024 reaparece la empresa Netglobalis (que informa todo el año 2024) y se incorporan nuevos operadores: Comercial Washington Ernesto Oyarce Sazo, Marco Antonio Borquez Santana Sistemas, Intersur Ltda. y Servicios Zonales De Internet Ltda. En octubre 2024 se incorpora Ingbell Chile Spa.</a:t>
          </a: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0">
            <a:solidFill>
              <a:sysClr val="windowText" lastClr="00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4</xdr:row>
      <xdr:rowOff>57150</xdr:rowOff>
    </xdr:to>
    <xdr:pic>
      <xdr:nvPicPr>
        <xdr:cNvPr id="18389" name="Picture 0" descr="SUBTEL_rgb.jpg">
          <a:extLst>
            <a:ext uri="{FF2B5EF4-FFF2-40B4-BE49-F238E27FC236}">
              <a16:creationId xmlns:a16="http://schemas.microsoft.com/office/drawing/2014/main" id="{00000000-0008-0000-0600-0000D54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76200"/>
          <a:ext cx="1123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1261194</xdr:colOff>
      <xdr:row>196</xdr:row>
      <xdr:rowOff>479</xdr:rowOff>
    </xdr:from>
    <xdr:to>
      <xdr:col>5</xdr:col>
      <xdr:colOff>0</xdr:colOff>
      <xdr:row>232</xdr:row>
      <xdr:rowOff>51836</xdr:rowOff>
    </xdr:to>
    <xdr:sp macro="" textlink="">
      <xdr:nvSpPr>
        <xdr:cNvPr id="5" name="Text Box 66">
          <a:extLst>
            <a:ext uri="{FF2B5EF4-FFF2-40B4-BE49-F238E27FC236}">
              <a16:creationId xmlns:a16="http://schemas.microsoft.com/office/drawing/2014/main" id="{00000000-0008-0000-0600-000005000000}"/>
            </a:ext>
          </a:extLst>
        </xdr:cNvPr>
        <xdr:cNvSpPr txBox="1">
          <a:spLocks noChangeArrowheads="1"/>
        </xdr:cNvSpPr>
      </xdr:nvSpPr>
      <xdr:spPr bwMode="auto">
        <a:xfrm>
          <a:off x="1261194" y="32048540"/>
          <a:ext cx="3332837" cy="579875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29/05/25.</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conexiones dedicadas corresponden al número de clientes con conexión dedicada al último día del trimestre informado dentro de los cuales se incluyen las conexiones "punto a punto" y las tecnologías de acceso xDSL, Cable Módem y WILL, entre otros. </a:t>
          </a:r>
        </a:p>
        <a:p>
          <a:pPr algn="l" rtl="0">
            <a:defRPr sz="1000"/>
          </a:pPr>
          <a:endParaRPr lang="es-CL" sz="900" b="0" i="0" u="none" strike="noStrike" baseline="0">
            <a:solidFill>
              <a:srgbClr val="000000"/>
            </a:solidFill>
            <a:latin typeface="Arial"/>
            <a:cs typeface="Arial"/>
          </a:endParaRPr>
        </a:p>
        <a:p>
          <a:pPr algn="l" rtl="0">
            <a:defRPr sz="1000"/>
          </a:pPr>
          <a:endParaRPr lang="es-CL" sz="900" b="0" i="0" u="none" strike="noStrike" baseline="0">
            <a:solidFill>
              <a:srgbClr val="000000"/>
            </a:solidFill>
            <a:latin typeface="Arial"/>
            <a:cs typeface="Arial"/>
          </a:endParaRPr>
        </a:p>
      </xdr:txBody>
    </xdr:sp>
    <xdr:clientData/>
  </xdr:twoCellAnchor>
  <xdr:twoCellAnchor>
    <xdr:from>
      <xdr:col>5</xdr:col>
      <xdr:colOff>213360</xdr:colOff>
      <xdr:row>196</xdr:row>
      <xdr:rowOff>482</xdr:rowOff>
    </xdr:from>
    <xdr:to>
      <xdr:col>9</xdr:col>
      <xdr:colOff>662940</xdr:colOff>
      <xdr:row>232</xdr:row>
      <xdr:rowOff>64796</xdr:rowOff>
    </xdr:to>
    <xdr:sp macro="" textlink="">
      <xdr:nvSpPr>
        <xdr:cNvPr id="6" name="Text Box 66">
          <a:extLst>
            <a:ext uri="{FF2B5EF4-FFF2-40B4-BE49-F238E27FC236}">
              <a16:creationId xmlns:a16="http://schemas.microsoft.com/office/drawing/2014/main" id="{00000000-0008-0000-0600-000006000000}"/>
            </a:ext>
          </a:extLst>
        </xdr:cNvPr>
        <xdr:cNvSpPr txBox="1">
          <a:spLocks noChangeArrowheads="1"/>
        </xdr:cNvSpPr>
      </xdr:nvSpPr>
      <xdr:spPr bwMode="auto">
        <a:xfrm>
          <a:off x="4807391" y="32048543"/>
          <a:ext cx="3611620" cy="5811712"/>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Los </a:t>
          </a:r>
          <a:r>
            <a:rPr lang="es-CL" sz="900" b="0" i="0" u="none" strike="noStrike" baseline="0">
              <a:solidFill>
                <a:sysClr val="windowText" lastClr="000000"/>
              </a:solidFill>
              <a:latin typeface="Arial"/>
              <a:cs typeface="Arial"/>
            </a:rPr>
            <a:t>operadores IIA Ltda., Chilesat, Telmex Chile Networks, Luz Linares, Luz Parral, Globalcom, Chile.com, Chilesat Internet, Equant, Latlink, Netglobalis, Cybercenter, IFX Networks y Tecnoera </a:t>
          </a:r>
          <a:r>
            <a:rPr lang="es-CL" sz="900" b="0" i="0" u="none" strike="noStrike" baseline="0">
              <a:solidFill>
                <a:srgbClr val="000000"/>
              </a:solidFill>
              <a:latin typeface="Arial"/>
              <a:cs typeface="Arial"/>
            </a:rPr>
            <a:t>no 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3/ </a:t>
          </a:r>
          <a:r>
            <a:rPr lang="es-CL" sz="900" b="0" i="0" u="none" strike="noStrike" baseline="0">
              <a:solidFill>
                <a:srgbClr val="000000"/>
              </a:solidFill>
              <a:latin typeface="Arial"/>
              <a:ea typeface="+mn-ea"/>
              <a:cs typeface="Arial"/>
            </a:rPr>
            <a:t>El operador Pacífico Cable comenzó 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6/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7/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CMET, que es la que tiene casi la totalidad de conexiones de prepago, no entregó información en el mes de Enero 2022.</a:t>
          </a:r>
          <a:endParaRPr lang="es-CL" sz="900" b="0">
            <a:solidFill>
              <a:sysClr val="windowText" lastClr="00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8/ </a:t>
          </a:r>
          <a:r>
            <a:rPr lang="es-CL" sz="900" b="0" i="0" u="none" strike="noStrike" baseline="0">
              <a:solidFill>
                <a:sysClr val="windowText" lastClr="000000"/>
              </a:solidFill>
              <a:latin typeface="Arial"/>
              <a:ea typeface="+mn-ea"/>
              <a:cs typeface="Arial"/>
            </a:rPr>
            <a:t>La empresa Stel Access modificó todas las conexiones de los años 2021 y 2022.</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9/ </a:t>
          </a:r>
          <a:r>
            <a:rPr lang="es-CL" sz="900" b="0" i="0" u="none" strike="noStrike" baseline="0">
              <a:solidFill>
                <a:sysClr val="windowText" lastClr="000000"/>
              </a:solidFill>
              <a:latin typeface="Arial"/>
              <a:ea typeface="+mn-ea"/>
              <a:cs typeface="Arial"/>
            </a:rPr>
            <a:t>La empresa Entelphone modificó todos los valores de 2022 y 2023.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10/ </a:t>
          </a:r>
          <a:r>
            <a:rPr lang="es-CL" sz="900" b="0" i="0" u="none" strike="noStrike" baseline="0">
              <a:solidFill>
                <a:sysClr val="windowText" lastClr="000000"/>
              </a:solidFill>
              <a:latin typeface="Arial"/>
              <a:ea typeface="+mn-ea"/>
              <a:cs typeface="Arial"/>
            </a:rPr>
            <a:t>La empresa Mundo modificó la mayoría de los meses de 2022.</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11/ </a:t>
          </a:r>
          <a:r>
            <a:rPr lang="es-CL" sz="900" b="0" i="0" u="none" strike="noStrike" baseline="0">
              <a:solidFill>
                <a:sysClr val="windowText" lastClr="000000"/>
              </a:solidFill>
              <a:latin typeface="Arial"/>
              <a:ea typeface="+mn-ea"/>
              <a:cs typeface="Arial"/>
            </a:rPr>
            <a:t>La empresa Wom modificó entre febrero y abril de 2023.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12/ </a:t>
          </a:r>
          <a:r>
            <a:rPr lang="es-CL" sz="900" b="0" i="0" u="none" strike="noStrike" baseline="0">
              <a:solidFill>
                <a:sysClr val="windowText" lastClr="000000"/>
              </a:solidFill>
              <a:latin typeface="Arial"/>
              <a:ea typeface="+mn-ea"/>
              <a:cs typeface="Arial"/>
            </a:rPr>
            <a:t>La empresa GTD Manquehue modificó todas las conexiones de los años 2022 y 2023.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13/ </a:t>
          </a:r>
          <a:r>
            <a:rPr lang="es-CL" sz="900" b="0" i="0" u="none" strike="noStrike" baseline="0">
              <a:solidFill>
                <a:sysClr val="windowText" lastClr="000000"/>
              </a:solidFill>
              <a:latin typeface="Arial"/>
              <a:ea typeface="+mn-ea"/>
              <a:cs typeface="Arial"/>
            </a:rPr>
            <a:t>Desde finales del año 2023 se incorporan los operadores Mi Internet Spa y Directv. En septiembre 2024 reaparece la empresa Netglobalis (que informa todo el año 2024) y se incorporan nuevos operadores: Comercial Washington Ernesto Oyarce Sazo, Marco Antonio Borquez Santana Sistemas, Intersur Ltda. y Servicios Zonales De Internet Ltda. En octubre 2024 se incorpora Ingbell Chile Spa.</a:t>
          </a: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1" i="0" u="none" strike="noStrike" baseline="0">
            <a:solidFill>
              <a:srgbClr val="FF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1" i="0" u="none" strike="noStrike" baseline="0">
            <a:solidFill>
              <a:srgbClr val="FF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1" i="0" u="none" strike="noStrike" baseline="0">
            <a:solidFill>
              <a:srgbClr val="FF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4</xdr:row>
      <xdr:rowOff>104775</xdr:rowOff>
    </xdr:to>
    <xdr:pic>
      <xdr:nvPicPr>
        <xdr:cNvPr id="840718" name="Picture 0" descr="SUBTEL_rgb.jpg">
          <a:extLst>
            <a:ext uri="{FF2B5EF4-FFF2-40B4-BE49-F238E27FC236}">
              <a16:creationId xmlns:a16="http://schemas.microsoft.com/office/drawing/2014/main" id="{00000000-0008-0000-0700-00000ED40C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123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337698</xdr:colOff>
      <xdr:row>200</xdr:row>
      <xdr:rowOff>7619</xdr:rowOff>
    </xdr:from>
    <xdr:to>
      <xdr:col>8</xdr:col>
      <xdr:colOff>527435</xdr:colOff>
      <xdr:row>291</xdr:row>
      <xdr:rowOff>89858</xdr:rowOff>
    </xdr:to>
    <xdr:sp macro="" textlink="">
      <xdr:nvSpPr>
        <xdr:cNvPr id="6" name="Text Box 66">
          <a:extLst>
            <a:ext uri="{FF2B5EF4-FFF2-40B4-BE49-F238E27FC236}">
              <a16:creationId xmlns:a16="http://schemas.microsoft.com/office/drawing/2014/main" id="{00000000-0008-0000-0700-000006000000}"/>
            </a:ext>
          </a:extLst>
        </xdr:cNvPr>
        <xdr:cNvSpPr txBox="1">
          <a:spLocks noChangeArrowheads="1"/>
        </xdr:cNvSpPr>
      </xdr:nvSpPr>
      <xdr:spPr bwMode="auto">
        <a:xfrm>
          <a:off x="3973972" y="32805968"/>
          <a:ext cx="3424642" cy="6713796"/>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29/05/25.</a:t>
          </a:r>
          <a:endParaRPr lang="es-CL" sz="900" b="0" i="0" u="none" strike="noStrike" baseline="0">
            <a:solidFill>
              <a:srgbClr val="000000"/>
            </a:solidFill>
            <a:latin typeface="Arial"/>
            <a:cs typeface="Arial"/>
          </a:endParaRPr>
        </a:p>
      </xdr:txBody>
    </xdr:sp>
    <xdr:clientData/>
  </xdr:twoCellAnchor>
  <xdr:twoCellAnchor>
    <xdr:from>
      <xdr:col>9</xdr:col>
      <xdr:colOff>3810</xdr:colOff>
      <xdr:row>199</xdr:row>
      <xdr:rowOff>156880</xdr:rowOff>
    </xdr:from>
    <xdr:to>
      <xdr:col>13</xdr:col>
      <xdr:colOff>331600</xdr:colOff>
      <xdr:row>291</xdr:row>
      <xdr:rowOff>89858</xdr:rowOff>
    </xdr:to>
    <xdr:sp macro="" textlink="">
      <xdr:nvSpPr>
        <xdr:cNvPr id="7" name="Text Box 66">
          <a:extLst>
            <a:ext uri="{FF2B5EF4-FFF2-40B4-BE49-F238E27FC236}">
              <a16:creationId xmlns:a16="http://schemas.microsoft.com/office/drawing/2014/main" id="{00000000-0008-0000-0700-000007000000}"/>
            </a:ext>
          </a:extLst>
        </xdr:cNvPr>
        <xdr:cNvSpPr txBox="1">
          <a:spLocks noChangeArrowheads="1"/>
        </xdr:cNvSpPr>
      </xdr:nvSpPr>
      <xdr:spPr bwMode="auto">
        <a:xfrm>
          <a:off x="7683716" y="32793484"/>
          <a:ext cx="3562695" cy="672628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lnSpc>
              <a:spcPct val="100000"/>
            </a:lnSpc>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lnSpc>
              <a:spcPct val="100000"/>
            </a:lnSpc>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Este es el listado de los operadores que informan mensualmente a través del Sistema de Transferencia de Información. </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a:t>
          </a:r>
          <a:r>
            <a:rPr lang="es-CL" sz="900" b="0" i="0" u="none" strike="noStrike" baseline="0">
              <a:solidFill>
                <a:srgbClr val="000000"/>
              </a:solidFill>
              <a:latin typeface="Arial"/>
              <a:cs typeface="Arial"/>
            </a:rPr>
            <a:t> Los operadores </a:t>
          </a:r>
          <a:r>
            <a:rPr lang="es-CL" sz="900" b="0" i="0" u="none" strike="noStrike" baseline="0">
              <a:solidFill>
                <a:sysClr val="windowText" lastClr="000000"/>
              </a:solidFill>
              <a:latin typeface="Arial"/>
              <a:cs typeface="Arial"/>
            </a:rPr>
            <a:t>IIA Ltda., Chilesat, Telmex Chile Networks, Luz Linares, Luz Parral, Globalcom, Chile.com, Chilesat Internet, Equant, Latlink, Netglobalis, Cybercenter, IFX Networks y Tecnoera</a:t>
          </a:r>
          <a:r>
            <a:rPr lang="es-CL" sz="900" b="0" i="0" u="none" strike="noStrike" baseline="0">
              <a:solidFill>
                <a:srgbClr val="000000"/>
              </a:solidFill>
              <a:latin typeface="Arial"/>
              <a:cs typeface="Arial"/>
            </a:rPr>
            <a:t> no informaron conexiones en algunos </a:t>
          </a:r>
          <a:r>
            <a:rPr lang="es-CL" sz="900" b="0" i="0" u="none" strike="noStrike" baseline="0">
              <a:solidFill>
                <a:srgbClr val="000000"/>
              </a:solidFill>
              <a:latin typeface="Arial"/>
              <a:ea typeface="+mn-ea"/>
              <a:cs typeface="Arial"/>
            </a:rPr>
            <a:t>meses de 2009, 2010 y 2011. 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Pacífico Cable comenzó a informar conexiones a partir de Marzo 2010.</a:t>
          </a:r>
        </a:p>
        <a:p>
          <a:pPr marL="0" indent="0" algn="just" rtl="0">
            <a:lnSpc>
              <a:spcPct val="100000"/>
            </a:lnSpc>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En Octubre 2010 hay agrupaciones de razones sociales de Telmex, y la nueva empresa que opera como ISP es Claro Comunicaciones S.A.</a:t>
          </a:r>
        </a:p>
        <a:p>
          <a:pPr marL="0" indent="0" algn="just" rtl="0">
            <a:lnSpc>
              <a:spcPct val="100000"/>
            </a:lnSpc>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Han habido cambios en los nombres de algunos operadores:  Telmex Chile Network (hoy Claro 110), FirstCom (hoy Claro 155), Chilesat (hoy Claro Infraestructura) y Telmex (hoy Claro Servicios Empresariales).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8/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9/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10/ </a:t>
          </a:r>
          <a:r>
            <a:rPr lang="es-CL" sz="900" b="0">
              <a:solidFill>
                <a:sysClr val="windowText" lastClr="000000"/>
              </a:solidFill>
              <a:effectLst/>
              <a:latin typeface="Arial" panose="020B0604020202020204" pitchFamily="34" charset="0"/>
              <a:cs typeface="Arial" panose="020B0604020202020204" pitchFamily="34" charset="0"/>
            </a:rPr>
            <a:t>La empresa Stel Access modificó todas las conexiones de los años 2021 y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11/ </a:t>
          </a:r>
          <a:r>
            <a:rPr lang="es-CL" sz="900" b="0">
              <a:solidFill>
                <a:sysClr val="windowText" lastClr="000000"/>
              </a:solidFill>
              <a:effectLst/>
              <a:latin typeface="Arial" panose="020B0604020202020204" pitchFamily="34" charset="0"/>
              <a:cs typeface="Arial" panose="020B0604020202020204" pitchFamily="34" charset="0"/>
            </a:rPr>
            <a:t>La empresa Entelphone modificó todos los valores de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12/ </a:t>
          </a:r>
          <a:r>
            <a:rPr lang="es-CL" sz="900" b="0">
              <a:solidFill>
                <a:sysClr val="windowText" lastClr="000000"/>
              </a:solidFill>
              <a:effectLst/>
              <a:latin typeface="Arial" panose="020B0604020202020204" pitchFamily="34" charset="0"/>
              <a:cs typeface="Arial" panose="020B0604020202020204" pitchFamily="34" charset="0"/>
            </a:rPr>
            <a:t>La empresa Mundo modificó la mayoría de los meses de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13/ </a:t>
          </a:r>
          <a:r>
            <a:rPr lang="es-CL" sz="900" b="0">
              <a:solidFill>
                <a:sysClr val="windowText" lastClr="000000"/>
              </a:solidFill>
              <a:effectLst/>
              <a:latin typeface="Arial" panose="020B0604020202020204" pitchFamily="34" charset="0"/>
              <a:cs typeface="Arial" panose="020B0604020202020204" pitchFamily="34" charset="0"/>
            </a:rPr>
            <a:t>La empresa Wom modificó entre febrero y abril de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14/ </a:t>
          </a:r>
          <a:r>
            <a:rPr lang="es-CL" sz="900" b="0">
              <a:solidFill>
                <a:sysClr val="windowText" lastClr="000000"/>
              </a:solidFill>
              <a:effectLst/>
              <a:latin typeface="Arial" panose="020B0604020202020204" pitchFamily="34" charset="0"/>
              <a:cs typeface="Arial" panose="020B0604020202020204" pitchFamily="34" charset="0"/>
            </a:rPr>
            <a:t>La empresa GTD Manquehue modificó todas las conexiones de los años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a:solidFill>
                <a:sysClr val="windowText" lastClr="000000"/>
              </a:solidFill>
              <a:effectLst/>
              <a:latin typeface="Arial" panose="020B0604020202020204" pitchFamily="34" charset="0"/>
              <a:cs typeface="Arial" panose="020B0604020202020204" pitchFamily="34" charset="0"/>
            </a:rPr>
            <a:t>15/ </a:t>
          </a:r>
          <a:r>
            <a:rPr lang="es-CL" sz="900" b="0">
              <a:solidFill>
                <a:sysClr val="windowText" lastClr="000000"/>
              </a:solidFill>
              <a:effectLst/>
              <a:latin typeface="Arial" panose="020B0604020202020204" pitchFamily="34" charset="0"/>
              <a:cs typeface="Arial" panose="020B0604020202020204" pitchFamily="34" charset="0"/>
            </a:rPr>
            <a:t>Desde finales del año 2023 se incorporan los operadores Mi Internet Spa y Directv. En septiembre 2024 reaparece la empresa Netglobalis (que informa todo el año 2024) y se incorporan nuevos operadores: Comercial Washington Ernesto Oyarce Sazo, Marco Antonio Borquez Santana Sistemas, Intersur Ltda. y Servicios Zonales De Internet Ltda. En octubre 2024 se incorpora Ingbell Chile Spa.</a:t>
          </a: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a:solidFill>
              <a:srgbClr val="FF0000"/>
            </a:solidFill>
            <a:effectLst/>
            <a:latin typeface="Arial" panose="020B0604020202020204" pitchFamily="34" charset="0"/>
            <a:cs typeface="Arial" panose="020B0604020202020204" pitchFamily="34" charset="0"/>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0">
            <a:solidFill>
              <a:sysClr val="windowText" lastClr="00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indent="0" algn="just" rtl="0">
            <a:lnSpc>
              <a:spcPts val="800"/>
            </a:lnSpc>
            <a:defRPr sz="1000"/>
          </a:pPr>
          <a:endParaRPr lang="es-CL" sz="900" b="0" i="0" u="none" strike="noStrike" baseline="0">
            <a:solidFill>
              <a:srgbClr val="000000"/>
            </a:solidFill>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twoCellAnchor>
    <xdr:from>
      <xdr:col>62</xdr:col>
      <xdr:colOff>47625</xdr:colOff>
      <xdr:row>199</xdr:row>
      <xdr:rowOff>95250</xdr:rowOff>
    </xdr:from>
    <xdr:to>
      <xdr:col>66</xdr:col>
      <xdr:colOff>733425</xdr:colOff>
      <xdr:row>216</xdr:row>
      <xdr:rowOff>28575</xdr:rowOff>
    </xdr:to>
    <xdr:graphicFrame macro="">
      <xdr:nvGraphicFramePr>
        <xdr:cNvPr id="840722" name="1 Gráfico">
          <a:extLst>
            <a:ext uri="{FF2B5EF4-FFF2-40B4-BE49-F238E27FC236}">
              <a16:creationId xmlns:a16="http://schemas.microsoft.com/office/drawing/2014/main" id="{00000000-0008-0000-0700-000012D40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4</xdr:row>
      <xdr:rowOff>104775</xdr:rowOff>
    </xdr:to>
    <xdr:pic>
      <xdr:nvPicPr>
        <xdr:cNvPr id="2" name="Picture 0" descr="SUBTEL_rgb.jpg">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123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746124</xdr:colOff>
      <xdr:row>197</xdr:row>
      <xdr:rowOff>114300</xdr:rowOff>
    </xdr:from>
    <xdr:to>
      <xdr:col>4</xdr:col>
      <xdr:colOff>603249</xdr:colOff>
      <xdr:row>235</xdr:row>
      <xdr:rowOff>50800</xdr:rowOff>
    </xdr:to>
    <xdr:sp macro="" textlink="">
      <xdr:nvSpPr>
        <xdr:cNvPr id="4" name="Text Box 66">
          <a:extLst>
            <a:ext uri="{FF2B5EF4-FFF2-40B4-BE49-F238E27FC236}">
              <a16:creationId xmlns:a16="http://schemas.microsoft.com/office/drawing/2014/main" id="{00000000-0008-0000-0800-000004000000}"/>
            </a:ext>
          </a:extLst>
        </xdr:cNvPr>
        <xdr:cNvSpPr txBox="1">
          <a:spLocks noChangeArrowheads="1"/>
        </xdr:cNvSpPr>
      </xdr:nvSpPr>
      <xdr:spPr bwMode="auto">
        <a:xfrm>
          <a:off x="2263774" y="32804100"/>
          <a:ext cx="2886075" cy="596900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29/05/25.</a:t>
          </a:r>
        </a:p>
        <a:p>
          <a:pPr algn="just" rtl="0">
            <a:defRPr sz="1000"/>
          </a:pPr>
          <a:r>
            <a:rPr lang="es-CL" sz="900" b="1" i="0" u="none" strike="noStrike" baseline="0">
              <a:solidFill>
                <a:srgbClr val="000000"/>
              </a:solidFill>
              <a:latin typeface="Arial"/>
              <a:cs typeface="Arial"/>
            </a:rPr>
            <a:t>1/ </a:t>
          </a:r>
          <a:r>
            <a:rPr lang="es-CL" sz="900" b="0" i="0" u="none" strike="noStrike" baseline="0">
              <a:solidFill>
                <a:srgbClr val="000000"/>
              </a:solidFill>
              <a:latin typeface="Arial"/>
              <a:cs typeface="Arial"/>
            </a:rPr>
            <a:t>Esta clasificación de intervalos de ancho de banda es sólo referencial y provisoria, pudiendo cambiar en la medida de que se consideren distintos </a:t>
          </a:r>
          <a:r>
            <a:rPr lang="es-CL" sz="900" b="0" i="0" u="none" strike="noStrike" baseline="0">
              <a:solidFill>
                <a:srgbClr val="000000"/>
              </a:solidFill>
              <a:latin typeface="Arial"/>
              <a:ea typeface="+mn-ea"/>
              <a:cs typeface="Arial"/>
            </a:rPr>
            <a:t>intervalos</a:t>
          </a:r>
          <a:r>
            <a:rPr lang="es-CL" sz="900" b="0" i="0" u="none" strike="noStrike" baseline="0">
              <a:solidFill>
                <a:srgbClr val="000000"/>
              </a:solidFill>
              <a:latin typeface="Arial"/>
              <a:cs typeface="Arial"/>
            </a:rPr>
            <a:t> a futuros.</a:t>
          </a:r>
        </a:p>
      </xdr:txBody>
    </xdr:sp>
    <xdr:clientData/>
  </xdr:twoCellAnchor>
  <xdr:twoCellAnchor>
    <xdr:from>
      <xdr:col>4</xdr:col>
      <xdr:colOff>698500</xdr:colOff>
      <xdr:row>197</xdr:row>
      <xdr:rowOff>107950</xdr:rowOff>
    </xdr:from>
    <xdr:to>
      <xdr:col>8</xdr:col>
      <xdr:colOff>107950</xdr:colOff>
      <xdr:row>235</xdr:row>
      <xdr:rowOff>57150</xdr:rowOff>
    </xdr:to>
    <xdr:sp macro="" textlink="">
      <xdr:nvSpPr>
        <xdr:cNvPr id="5" name="Text Box 66">
          <a:extLst>
            <a:ext uri="{FF2B5EF4-FFF2-40B4-BE49-F238E27FC236}">
              <a16:creationId xmlns:a16="http://schemas.microsoft.com/office/drawing/2014/main" id="{00000000-0008-0000-0800-000005000000}"/>
            </a:ext>
          </a:extLst>
        </xdr:cNvPr>
        <xdr:cNvSpPr txBox="1">
          <a:spLocks noChangeArrowheads="1"/>
        </xdr:cNvSpPr>
      </xdr:nvSpPr>
      <xdr:spPr bwMode="auto">
        <a:xfrm>
          <a:off x="5245100" y="32797750"/>
          <a:ext cx="4108450" cy="598170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Entre Marzo y Abril del 2008, los principales operadores ampliaron el ancho de banda de sus clientes. Esto también ocurrió entre Octubre y Noviembre del 2008.</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A partir de Enero 2009, cambia </a:t>
          </a:r>
          <a:r>
            <a:rPr lang="es-CL" sz="900" b="0" i="0" u="none" strike="noStrike" baseline="0">
              <a:solidFill>
                <a:srgbClr val="000000"/>
              </a:solidFill>
              <a:latin typeface="Arial"/>
              <a:ea typeface="+mn-ea"/>
              <a:cs typeface="Arial"/>
            </a:rPr>
            <a:t>el</a:t>
          </a:r>
          <a:r>
            <a:rPr lang="es-CL" sz="900" b="0" i="0" u="none" strike="noStrike" baseline="0">
              <a:solidFill>
                <a:srgbClr val="000000"/>
              </a:solidFill>
              <a:latin typeface="Arial"/>
              <a:cs typeface="Arial"/>
            </a:rPr>
            <a:t> diseño de la consulta de conexiones a internet y se incorporan en el STI nuevos rangos correspondientes a anchos de banda.</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4/</a:t>
          </a:r>
          <a:r>
            <a:rPr lang="es-CL" sz="900" b="0" i="0" u="none" strike="noStrike" baseline="0">
              <a:solidFill>
                <a:srgbClr val="000000"/>
              </a:solidFill>
              <a:latin typeface="Arial"/>
              <a:cs typeface="Arial"/>
            </a:rPr>
            <a:t> Los </a:t>
          </a:r>
          <a:r>
            <a:rPr lang="es-CL" sz="900" b="0" i="0" u="none" strike="noStrike" baseline="0">
              <a:solidFill>
                <a:sysClr val="windowText" lastClr="000000"/>
              </a:solidFill>
              <a:latin typeface="Arial"/>
              <a:cs typeface="Arial"/>
            </a:rPr>
            <a:t>operadores IIA Ltda., Chilesat, Telmex Chile Networks, Luz Linares, Luz Parral, Globalcom, Chile.com, Chilesat Internet, Equant, Latlink, Netglobalis, Cybercenter, IFX Networks y Tecnoera no </a:t>
          </a:r>
          <a:r>
            <a:rPr lang="es-CL" sz="900" b="0" i="0" u="none" strike="noStrike" baseline="0">
              <a:solidFill>
                <a:srgbClr val="000000"/>
              </a:solidFill>
              <a:latin typeface="Arial"/>
              <a:cs typeface="Arial"/>
            </a:rPr>
            <a:t>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5/ </a:t>
          </a:r>
          <a:r>
            <a:rPr lang="es-CL" sz="900" b="0" i="0" u="none" strike="noStrike" baseline="0">
              <a:solidFill>
                <a:srgbClr val="000000"/>
              </a:solidFill>
              <a:latin typeface="Arial"/>
              <a:cs typeface="Arial"/>
            </a:rPr>
            <a:t>El operador </a:t>
          </a:r>
          <a:r>
            <a:rPr lang="es-CL" sz="900" b="0" i="0" u="none" strike="noStrike" baseline="0">
              <a:solidFill>
                <a:srgbClr val="000000"/>
              </a:solidFill>
              <a:latin typeface="Arial"/>
              <a:ea typeface="+mn-ea"/>
              <a:cs typeface="Arial"/>
            </a:rPr>
            <a:t>Pacífico Cable comenzó </a:t>
          </a:r>
          <a:r>
            <a:rPr lang="es-CL" sz="900" b="0" i="0" u="none" strike="noStrike" baseline="0">
              <a:solidFill>
                <a:srgbClr val="000000"/>
              </a:solidFill>
              <a:latin typeface="Arial"/>
              <a:cs typeface="Arial"/>
            </a:rPr>
            <a:t>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ysClr val="windowText" lastClr="000000"/>
              </a:solidFill>
              <a:effectLst/>
              <a:uLnTx/>
              <a:uFillTx/>
              <a:latin typeface="Arial"/>
              <a:ea typeface="+mn-ea"/>
              <a:cs typeface="Arial"/>
            </a:rPr>
            <a:t>8/ </a:t>
          </a:r>
          <a:r>
            <a:rPr kumimoji="0" lang="es-CL" sz="900" b="0" i="0" u="none" strike="noStrike" kern="0" cap="none" spc="0" normalizeH="0" baseline="0">
              <a:ln>
                <a:noFill/>
              </a:ln>
              <a:solidFill>
                <a:sysClr val="windowText" lastClr="000000"/>
              </a:solidFill>
              <a:effectLst/>
              <a:uLnTx/>
              <a:uFillTx/>
              <a:latin typeface="Arial"/>
              <a:ea typeface="+mn-ea"/>
              <a:cs typeface="Arial"/>
            </a:rPr>
            <a:t>Las cifras del mes de Octubre 2014 son provisorias, debido a que la empresa Movistar clasificó más de 59.000 clientes con una velocidad sobre 150 Mbps.</a:t>
          </a:r>
          <a:endParaRPr kumimoji="0" lang="es-CL" sz="9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ysClr val="windowText" lastClr="000000"/>
              </a:solidFill>
              <a:effectLst/>
              <a:latin typeface="Arial" panose="020B0604020202020204" pitchFamily="34" charset="0"/>
              <a:ea typeface="+mn-ea"/>
              <a:cs typeface="Arial" panose="020B0604020202020204" pitchFamily="34" charset="0"/>
            </a:rPr>
            <a:t>9/ </a:t>
          </a:r>
          <a:r>
            <a:rPr lang="es-CL" sz="900" b="0" i="0" baseline="0">
              <a:solidFill>
                <a:sysClr val="windowText" lastClr="000000"/>
              </a:solidFill>
              <a:effectLst/>
              <a:latin typeface="Arial" panose="020B0604020202020204" pitchFamily="34" charset="0"/>
              <a:ea typeface="+mn-ea"/>
              <a:cs typeface="Arial" panose="020B0604020202020204" pitchFamily="34" charset="0"/>
            </a:rPr>
            <a:t>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r>
            <a:rPr lang="es-CL" sz="900" b="1" i="0" baseline="0">
              <a:solidFill>
                <a:sysClr val="windowText" lastClr="000000"/>
              </a:solidFill>
              <a:effectLst/>
              <a:latin typeface="Arial" panose="020B0604020202020204" pitchFamily="34" charset="0"/>
              <a:ea typeface="+mn-ea"/>
              <a:cs typeface="Arial" panose="020B0604020202020204" pitchFamily="34" charset="0"/>
            </a:rPr>
            <a:t>.</a:t>
          </a:r>
          <a:endParaRPr lang="es-CL" sz="900">
            <a:solidFill>
              <a:sysClr val="windowText" lastClr="00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10/ </a:t>
          </a:r>
          <a:r>
            <a:rPr lang="es-CL" sz="900" b="0" i="0" u="none" strike="noStrike" baseline="0">
              <a:solidFill>
                <a:sysClr val="windowText" lastClr="000000"/>
              </a:solidFill>
              <a:latin typeface="Arial"/>
              <a:ea typeface="+mn-ea"/>
              <a:cs typeface="Arial"/>
            </a:rPr>
            <a:t>La empresa Stel Access modificó todas las conexiones de los años 2021 y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11/ </a:t>
          </a:r>
          <a:r>
            <a:rPr lang="es-CL" sz="900" b="0" i="0" u="none" strike="noStrike" baseline="0">
              <a:solidFill>
                <a:sysClr val="windowText" lastClr="000000"/>
              </a:solidFill>
              <a:latin typeface="Arial"/>
              <a:ea typeface="+mn-ea"/>
              <a:cs typeface="Arial"/>
            </a:rPr>
            <a:t>La empresa Entelphone modificó todos los valores de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12/ </a:t>
          </a:r>
          <a:r>
            <a:rPr lang="es-CL" sz="900" b="0" i="0" u="none" strike="noStrike" baseline="0">
              <a:solidFill>
                <a:sysClr val="windowText" lastClr="000000"/>
              </a:solidFill>
              <a:latin typeface="Arial"/>
              <a:ea typeface="+mn-ea"/>
              <a:cs typeface="Arial"/>
            </a:rPr>
            <a:t>La empresa Mundo modificó la mayoría de los meses de 2022.</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13/ </a:t>
          </a:r>
          <a:r>
            <a:rPr lang="es-CL" sz="900" b="0" i="0" u="none" strike="noStrike" baseline="0">
              <a:solidFill>
                <a:sysClr val="windowText" lastClr="000000"/>
              </a:solidFill>
              <a:latin typeface="Arial"/>
              <a:ea typeface="+mn-ea"/>
              <a:cs typeface="Arial"/>
            </a:rPr>
            <a:t>La empresa Wom modificó entre febrero y abril de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14/ </a:t>
          </a:r>
          <a:r>
            <a:rPr lang="es-CL" sz="900" b="0" i="0" u="none" strike="noStrike" baseline="0">
              <a:solidFill>
                <a:sysClr val="windowText" lastClr="000000"/>
              </a:solidFill>
              <a:latin typeface="Arial"/>
              <a:ea typeface="+mn-ea"/>
              <a:cs typeface="Arial"/>
            </a:rPr>
            <a:t>La empresa GTD Manquehue modificó todas las conexiones de los años 2022 y 2023.</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ysClr val="windowText" lastClr="000000"/>
              </a:solidFill>
              <a:latin typeface="Arial"/>
              <a:ea typeface="+mn-ea"/>
              <a:cs typeface="Arial"/>
            </a:rPr>
            <a:t>15/ </a:t>
          </a:r>
          <a:r>
            <a:rPr lang="es-CL" sz="900" b="0" i="0" u="none" strike="noStrike" baseline="0">
              <a:solidFill>
                <a:sysClr val="windowText" lastClr="000000"/>
              </a:solidFill>
              <a:latin typeface="Arial"/>
              <a:ea typeface="+mn-ea"/>
              <a:cs typeface="Arial"/>
            </a:rPr>
            <a:t>Desde finales del año 2023 se incorporan los operadores Mi Internet Spa y Directv. En septiembre 2024 reaparece la empresa Netglobalis (que informa todo el año 2024) y se incorporan nuevos operadores: Comercial Washington Ernesto Oyarce Sazo, Marco Antonio Borquez Santana Sistemas, Intersur Ltda. y Servicios Zonales De Internet Ltda. En octubre 2024 se incorpora Ingbell Chile Spa.</a:t>
          </a: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i="0" u="none" strike="noStrike" baseline="0">
            <a:solidFill>
              <a:srgbClr val="FF0000"/>
            </a:solidFill>
            <a:latin typeface="Arial"/>
            <a:ea typeface="+mn-ea"/>
            <a:cs typeface="Arial"/>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endParaRPr lang="es-CL" sz="900" b="1" i="0" u="none" strike="noStrike" baseline="0">
            <a:solidFill>
              <a:srgbClr val="FF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1" i="0" u="none" strike="noStrike" baseline="0">
            <a:solidFill>
              <a:srgbClr val="FF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0"/>
  <sheetViews>
    <sheetView showGridLines="0" showRowColHeaders="0" zoomScaleSheetLayoutView="100" workbookViewId="0">
      <selection activeCell="I12" sqref="I12"/>
    </sheetView>
  </sheetViews>
  <sheetFormatPr baseColWidth="10" defaultColWidth="0" defaultRowHeight="12.5" zeroHeight="1" x14ac:dyDescent="0.25"/>
  <cols>
    <col min="1" max="1" width="20" style="10" customWidth="1"/>
    <col min="2" max="2" width="2" style="10" customWidth="1"/>
    <col min="3" max="3" width="5.453125" style="10" customWidth="1"/>
    <col min="4" max="4" width="5.26953125" style="10" customWidth="1"/>
    <col min="5" max="5" width="16.453125" style="10" customWidth="1"/>
    <col min="6" max="6" width="19.26953125" style="10" customWidth="1"/>
    <col min="7" max="7" width="23.1796875" style="10" customWidth="1"/>
    <col min="8" max="8" width="26.26953125" style="10" customWidth="1"/>
    <col min="9" max="9" width="10.81640625" style="10" customWidth="1"/>
    <col min="10" max="10" width="16.7265625" style="10" customWidth="1"/>
    <col min="11" max="11" width="11.453125" style="10" customWidth="1"/>
    <col min="12" max="16384" width="11.453125" style="10" hidden="1"/>
  </cols>
  <sheetData>
    <row r="1" spans="2:11" x14ac:dyDescent="0.25">
      <c r="J1" s="1"/>
      <c r="K1" s="1"/>
    </row>
    <row r="2" spans="2:11" ht="33.75" customHeight="1" x14ac:dyDescent="0.3">
      <c r="B2" s="80" t="s">
        <v>484</v>
      </c>
      <c r="C2" s="18"/>
      <c r="D2" s="1"/>
      <c r="E2" s="1"/>
      <c r="F2" s="1"/>
      <c r="J2" s="1"/>
      <c r="K2" s="1"/>
    </row>
    <row r="3" spans="2:11" ht="12.75" customHeight="1" x14ac:dyDescent="0.25">
      <c r="B3" s="18"/>
      <c r="C3" s="18"/>
      <c r="D3" s="1"/>
      <c r="E3" s="1"/>
      <c r="F3" s="1"/>
      <c r="J3" s="1"/>
      <c r="K3" s="1"/>
    </row>
    <row r="4" spans="2:11" ht="10.5" customHeight="1" x14ac:dyDescent="0.25">
      <c r="B4" s="1"/>
      <c r="C4" s="1"/>
      <c r="D4" s="1"/>
      <c r="E4" s="1"/>
      <c r="F4" s="1"/>
      <c r="J4" s="1"/>
      <c r="K4" s="1"/>
    </row>
    <row r="5" spans="2:11" ht="12.75" customHeight="1" x14ac:dyDescent="0.25">
      <c r="C5" s="76" t="s">
        <v>21</v>
      </c>
      <c r="J5" s="1"/>
      <c r="K5" s="1"/>
    </row>
    <row r="6" spans="2:11" x14ac:dyDescent="0.25">
      <c r="B6" s="2"/>
      <c r="C6" s="2"/>
      <c r="J6" s="1"/>
      <c r="K6" s="1"/>
    </row>
    <row r="7" spans="2:11" x14ac:dyDescent="0.25">
      <c r="B7" s="77"/>
      <c r="I7" s="78"/>
      <c r="J7" s="1"/>
      <c r="K7" s="1"/>
    </row>
    <row r="8" spans="2:11" x14ac:dyDescent="0.25">
      <c r="B8" s="86" t="s">
        <v>22</v>
      </c>
      <c r="C8" s="87" t="s">
        <v>94</v>
      </c>
      <c r="I8" s="78"/>
      <c r="J8" s="1"/>
      <c r="K8" s="1"/>
    </row>
    <row r="9" spans="2:11" x14ac:dyDescent="0.25">
      <c r="B9" s="86" t="s">
        <v>22</v>
      </c>
      <c r="C9" s="87" t="s">
        <v>95</v>
      </c>
      <c r="I9" s="78"/>
      <c r="J9" s="78"/>
      <c r="K9" s="1"/>
    </row>
    <row r="10" spans="2:11" x14ac:dyDescent="0.25">
      <c r="B10" s="86" t="s">
        <v>22</v>
      </c>
      <c r="C10" s="87" t="s">
        <v>96</v>
      </c>
      <c r="I10" s="78"/>
      <c r="J10" s="1"/>
      <c r="K10" s="1"/>
    </row>
    <row r="11" spans="2:11" x14ac:dyDescent="0.25">
      <c r="B11" s="86" t="s">
        <v>22</v>
      </c>
      <c r="C11" s="79" t="s">
        <v>480</v>
      </c>
      <c r="I11" s="78"/>
      <c r="J11" s="1"/>
      <c r="K11" s="1"/>
    </row>
    <row r="12" spans="2:11" x14ac:dyDescent="0.25">
      <c r="B12" s="86" t="s">
        <v>22</v>
      </c>
      <c r="C12" s="79" t="s">
        <v>512</v>
      </c>
      <c r="I12" s="78"/>
      <c r="J12" s="1"/>
      <c r="K12" s="1"/>
    </row>
    <row r="13" spans="2:11" x14ac:dyDescent="0.25">
      <c r="B13" s="86" t="s">
        <v>22</v>
      </c>
      <c r="C13" s="79" t="s">
        <v>475</v>
      </c>
      <c r="I13" s="78"/>
      <c r="J13" s="1"/>
      <c r="K13" s="1"/>
    </row>
    <row r="14" spans="2:11" x14ac:dyDescent="0.25">
      <c r="B14" s="86" t="s">
        <v>22</v>
      </c>
      <c r="C14" s="79" t="s">
        <v>476</v>
      </c>
      <c r="I14" s="78"/>
      <c r="J14" s="1"/>
      <c r="K14" s="1"/>
    </row>
    <row r="15" spans="2:11" x14ac:dyDescent="0.25">
      <c r="B15" s="86" t="s">
        <v>22</v>
      </c>
      <c r="C15" s="79" t="s">
        <v>494</v>
      </c>
      <c r="I15" s="78"/>
      <c r="J15" s="1"/>
      <c r="K15" s="1"/>
    </row>
    <row r="16" spans="2:11" x14ac:dyDescent="0.25">
      <c r="B16" s="86" t="s">
        <v>22</v>
      </c>
      <c r="C16" s="79" t="s">
        <v>477</v>
      </c>
      <c r="I16" s="78"/>
      <c r="J16" s="1"/>
      <c r="K16" s="1"/>
    </row>
    <row r="17" spans="2:11" x14ac:dyDescent="0.25">
      <c r="B17" s="86" t="s">
        <v>22</v>
      </c>
      <c r="C17" s="95" t="s">
        <v>478</v>
      </c>
      <c r="I17" s="11"/>
      <c r="J17" s="1"/>
      <c r="K17" s="1"/>
    </row>
    <row r="18" spans="2:11" x14ac:dyDescent="0.25">
      <c r="B18" s="86" t="s">
        <v>22</v>
      </c>
      <c r="C18" s="95" t="s">
        <v>479</v>
      </c>
      <c r="I18" s="11"/>
      <c r="J18" s="1"/>
      <c r="K18" s="1"/>
    </row>
    <row r="19" spans="2:11" x14ac:dyDescent="0.25">
      <c r="B19" s="86" t="s">
        <v>22</v>
      </c>
      <c r="C19" s="95" t="s">
        <v>540</v>
      </c>
      <c r="J19" s="1"/>
      <c r="K19" s="1"/>
    </row>
    <row r="20" spans="2:11" x14ac:dyDescent="0.25">
      <c r="B20" s="86"/>
      <c r="C20" s="95"/>
      <c r="J20" s="1"/>
      <c r="K20" s="1"/>
    </row>
    <row r="21" spans="2:11" x14ac:dyDescent="0.25">
      <c r="B21" s="86"/>
      <c r="C21" s="95"/>
      <c r="J21" s="1"/>
      <c r="K21" s="1"/>
    </row>
    <row r="22" spans="2:11" x14ac:dyDescent="0.25">
      <c r="J22" s="1"/>
      <c r="K22" s="1"/>
    </row>
    <row r="23" spans="2:11" hidden="1" x14ac:dyDescent="0.25">
      <c r="I23" s="11"/>
      <c r="J23" s="11"/>
      <c r="K23" s="11"/>
    </row>
    <row r="24" spans="2:11" hidden="1" x14ac:dyDescent="0.25">
      <c r="I24" s="11"/>
      <c r="J24" s="11"/>
      <c r="K24" s="11"/>
    </row>
    <row r="25" spans="2:11" hidden="1" x14ac:dyDescent="0.25">
      <c r="E25" s="12"/>
      <c r="I25" s="11"/>
      <c r="J25" s="11"/>
      <c r="K25" s="11"/>
    </row>
    <row r="127" x14ac:dyDescent="0.25"/>
    <row r="128" x14ac:dyDescent="0.25"/>
    <row r="129" x14ac:dyDescent="0.25"/>
    <row r="130" x14ac:dyDescent="0.25"/>
  </sheetData>
  <phoneticPr fontId="0" type="noConversion"/>
  <hyperlinks>
    <hyperlink ref="C8" location="'7.1.CO_TOT_FIJAS'!A1" display="7.1. NÚMERO DE CONEXIONES TOTALES FIJAS" xr:uid="{00000000-0004-0000-0000-000000000000}"/>
    <hyperlink ref="C9" location="'7.3.Conex suscrip'!A1" display="7.3. NÚMERO DE CONEXIONES TOTALES: NÚMERO DE CONEXIONES POR TIPO DE CLIENTE" xr:uid="{00000000-0004-0000-0000-000001000000}"/>
    <hyperlink ref="C10" location="'7.4.Co_RG'!A1" display="7.4. NÚMERO DE CONEXIONES A NIVEL REGIONAL " xr:uid="{00000000-0004-0000-0000-000002000000}"/>
    <hyperlink ref="C13" location="'7.8.CO_PL_FIJAS'!A1" display="7.8. CONEXIONES FIJAS POR TIPO DE PLAN" xr:uid="{00000000-0004-0000-0000-000003000000}"/>
    <hyperlink ref="C14" location="'7.9.CO_EMPR_FIJAS'!A1" display="7.9. CONEXIONES POR EMPRESAS FIJAS" xr:uid="{00000000-0004-0000-0000-000004000000}"/>
    <hyperlink ref="C16" location="'7.11.CO_FIJAS_COMUNA'!A1" display="7.11. CONEXIONES FIJAS POR REGIÓN Y COMUNA" xr:uid="{00000000-0004-0000-0000-000005000000}"/>
    <hyperlink ref="C17" location="'7.12.CO_FIJAS_CLI_OECD'!A1" display="7.12. CONEXIONES FIJAS POR TIPO DE CLIENTE (DEFINICIÓN OECD)" xr:uid="{00000000-0004-0000-0000-000006000000}"/>
    <hyperlink ref="C18" location="'7.13.CO_FIJAS_TECN_OECD'!A1" display="7.13. CONEXIONES FIJAS POR TECNOLOGÍA (DEFINICIÓN OECD)" xr:uid="{00000000-0004-0000-0000-000007000000}"/>
    <hyperlink ref="C11" location="'7.7.CO_TEC_FIJAS'!A1" display="7.7. CONEXIONES FIJAS POR TIPO DE TECNOLOGÍA" xr:uid="{00000000-0004-0000-0000-000008000000}"/>
    <hyperlink ref="C15" location="'7.10.CO_ANCH_FIJAS'!A1" display="7.10. CONEXIONES POR ANCHO DE BANDA" xr:uid="{00000000-0004-0000-0000-000009000000}"/>
    <hyperlink ref="C12" location="'7.7.1.CO_TEC_RG_EMP_FIJAS'!A1" display="7.7.1. CONEXIONES FIJAS POR TECNOLOGÍA, REGIÓN Y EMPRESA" xr:uid="{00000000-0004-0000-0000-00000A000000}"/>
    <hyperlink ref="C19" location="'7.14.CO_FIJAS_SERV'!A1" display="7.14. CONEXIONES FIJAS POR TIPO DE SERVICIO" xr:uid="{18F7CFD7-24FA-49F4-8D32-DDAB07A74BC0}"/>
  </hyperlinks>
  <pageMargins left="0.75" right="0.75" top="1" bottom="1" header="0" footer="0"/>
  <pageSetup paperSize="9" scale="62"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9EBB7-4D35-4897-A9D5-BE114EC1B2EC}">
  <dimension ref="A1:GM538"/>
  <sheetViews>
    <sheetView showGridLines="0" topLeftCell="DL8" workbookViewId="0">
      <pane xSplit="2" ySplit="2" topLeftCell="GA371" activePane="bottomRight" state="frozen"/>
      <selection activeCell="DL8" sqref="DL8"/>
      <selection pane="topRight" activeCell="DN8" sqref="DN8"/>
      <selection pane="bottomLeft" activeCell="DL10" sqref="DL10"/>
      <selection pane="bottomRight" activeCell="GI381" sqref="GI381"/>
    </sheetView>
  </sheetViews>
  <sheetFormatPr baseColWidth="10" defaultColWidth="0" defaultRowHeight="12.5" customHeight="1" zeroHeight="1" x14ac:dyDescent="0.25"/>
  <cols>
    <col min="1" max="1" width="21.453125" style="118" customWidth="1"/>
    <col min="2" max="2" width="11.54296875" style="118" customWidth="1"/>
    <col min="3" max="3" width="21" style="118" customWidth="1"/>
    <col min="4" max="19" width="11.54296875" style="118" customWidth="1"/>
    <col min="20" max="40" width="11.453125" style="118" customWidth="1"/>
    <col min="41" max="43" width="9.81640625" style="118" customWidth="1"/>
    <col min="44" max="48" width="9.453125" style="118" customWidth="1"/>
    <col min="49" max="66" width="11.26953125" style="118" customWidth="1"/>
    <col min="67" max="67" width="10.1796875" style="118" customWidth="1"/>
    <col min="68" max="68" width="10" style="118" customWidth="1"/>
    <col min="69" max="116" width="10.1796875" style="118" customWidth="1"/>
    <col min="117" max="117" width="20.26953125" style="118" customWidth="1"/>
    <col min="118" max="195" width="10.1796875" style="118" customWidth="1"/>
    <col min="196" max="16384" width="10.1796875" style="118" hidden="1"/>
  </cols>
  <sheetData>
    <row r="1" spans="2:192" x14ac:dyDescent="0.25"/>
    <row r="2" spans="2:192" x14ac:dyDescent="0.25"/>
    <row r="3" spans="2:192" ht="14" x14ac:dyDescent="0.3">
      <c r="B3" s="119" t="s">
        <v>464</v>
      </c>
    </row>
    <row r="4" spans="2:192" ht="14" x14ac:dyDescent="0.3">
      <c r="B4" s="119" t="s">
        <v>460</v>
      </c>
    </row>
    <row r="5" spans="2:192" x14ac:dyDescent="0.25"/>
    <row r="6" spans="2:192" x14ac:dyDescent="0.25"/>
    <row r="7" spans="2:192" ht="13" thickBot="1" x14ac:dyDescent="0.3">
      <c r="B7" s="25" t="s">
        <v>23</v>
      </c>
    </row>
    <row r="8" spans="2:192" ht="13" thickBot="1" x14ac:dyDescent="0.3">
      <c r="C8" s="283" t="s">
        <v>0</v>
      </c>
      <c r="D8" s="284">
        <v>2007</v>
      </c>
      <c r="E8" s="283">
        <v>2008</v>
      </c>
      <c r="F8" s="283">
        <v>2009</v>
      </c>
      <c r="G8" s="364">
        <v>2010</v>
      </c>
      <c r="H8" s="370"/>
      <c r="I8" s="370"/>
      <c r="J8" s="370"/>
      <c r="K8" s="370"/>
      <c r="L8" s="370"/>
      <c r="M8" s="370"/>
      <c r="N8" s="370"/>
      <c r="O8" s="370"/>
      <c r="P8" s="370"/>
      <c r="Q8" s="370"/>
      <c r="R8" s="371"/>
      <c r="S8" s="364">
        <v>2011</v>
      </c>
      <c r="T8" s="370"/>
      <c r="U8" s="370"/>
      <c r="V8" s="370"/>
      <c r="W8" s="370"/>
      <c r="X8" s="370"/>
      <c r="Y8" s="370"/>
      <c r="Z8" s="370"/>
      <c r="AA8" s="370"/>
      <c r="AB8" s="370"/>
      <c r="AC8" s="370"/>
      <c r="AD8" s="371"/>
      <c r="AE8" s="364">
        <v>2012</v>
      </c>
      <c r="AF8" s="368"/>
      <c r="AG8" s="368"/>
      <c r="AH8" s="368"/>
      <c r="AI8" s="368"/>
      <c r="AJ8" s="368"/>
      <c r="AK8" s="368"/>
      <c r="AL8" s="368"/>
      <c r="AM8" s="368"/>
      <c r="AN8" s="368"/>
      <c r="AO8" s="368"/>
      <c r="AP8" s="369"/>
      <c r="AQ8" s="364">
        <v>2013</v>
      </c>
      <c r="AR8" s="368"/>
      <c r="AS8" s="368"/>
      <c r="AT8" s="368"/>
      <c r="AU8" s="368"/>
      <c r="AV8" s="368"/>
      <c r="AW8" s="368"/>
      <c r="AX8" s="368"/>
      <c r="AY8" s="368"/>
      <c r="AZ8" s="368"/>
      <c r="BA8" s="368"/>
      <c r="BB8" s="369"/>
      <c r="BC8" s="367">
        <v>2014</v>
      </c>
      <c r="BD8" s="368"/>
      <c r="BE8" s="368"/>
      <c r="BF8" s="368"/>
      <c r="BG8" s="368"/>
      <c r="BH8" s="368"/>
      <c r="BI8" s="368"/>
      <c r="BJ8" s="368"/>
      <c r="BK8" s="368"/>
      <c r="BL8" s="368"/>
      <c r="BM8" s="368"/>
      <c r="BN8" s="369"/>
      <c r="BO8" s="367">
        <v>2015</v>
      </c>
      <c r="BP8" s="368"/>
      <c r="BQ8" s="368"/>
      <c r="BR8" s="368"/>
      <c r="BS8" s="368"/>
      <c r="BT8" s="368"/>
      <c r="BU8" s="368"/>
      <c r="BV8" s="368"/>
      <c r="BW8" s="368"/>
      <c r="BX8" s="368"/>
      <c r="BY8" s="368"/>
      <c r="BZ8" s="369"/>
      <c r="CA8" s="367">
        <v>2016</v>
      </c>
      <c r="CB8" s="372"/>
      <c r="CC8" s="372"/>
      <c r="CD8" s="372"/>
      <c r="CE8" s="372"/>
      <c r="CF8" s="372"/>
      <c r="CG8" s="372"/>
      <c r="CH8" s="372"/>
      <c r="CI8" s="372"/>
      <c r="CJ8" s="372"/>
      <c r="CK8" s="372"/>
      <c r="CL8" s="373"/>
      <c r="CM8" s="364">
        <v>2017</v>
      </c>
      <c r="CN8" s="368"/>
      <c r="CO8" s="368"/>
      <c r="CP8" s="368"/>
      <c r="CQ8" s="368"/>
      <c r="CR8" s="368"/>
      <c r="CS8" s="368"/>
      <c r="CT8" s="368"/>
      <c r="CU8" s="368"/>
      <c r="CV8" s="368"/>
      <c r="CW8" s="368"/>
      <c r="CX8" s="369"/>
      <c r="CY8" s="364">
        <v>2018</v>
      </c>
      <c r="CZ8" s="374"/>
      <c r="DA8" s="374"/>
      <c r="DB8" s="374"/>
      <c r="DC8" s="374"/>
      <c r="DD8" s="374"/>
      <c r="DE8" s="374"/>
      <c r="DF8" s="374"/>
      <c r="DG8" s="374"/>
      <c r="DH8" s="374"/>
      <c r="DI8" s="374"/>
      <c r="DJ8" s="375"/>
      <c r="DL8" s="283"/>
      <c r="DM8" s="283" t="s">
        <v>0</v>
      </c>
      <c r="DN8" s="364">
        <v>2019</v>
      </c>
      <c r="DO8" s="374"/>
      <c r="DP8" s="374"/>
      <c r="DQ8" s="374"/>
      <c r="DR8" s="374"/>
      <c r="DS8" s="374"/>
      <c r="DT8" s="374"/>
      <c r="DU8" s="374"/>
      <c r="DV8" s="374"/>
      <c r="DW8" s="374"/>
      <c r="DX8" s="374"/>
      <c r="DY8" s="375"/>
      <c r="DZ8" s="364">
        <v>2020</v>
      </c>
      <c r="EA8" s="374"/>
      <c r="EB8" s="374"/>
      <c r="EC8" s="374"/>
      <c r="ED8" s="374"/>
      <c r="EE8" s="374"/>
      <c r="EF8" s="374"/>
      <c r="EG8" s="374"/>
      <c r="EH8" s="374"/>
      <c r="EI8" s="374"/>
      <c r="EJ8" s="374"/>
      <c r="EK8" s="375"/>
      <c r="EL8" s="364">
        <v>2021</v>
      </c>
      <c r="EM8" s="365"/>
      <c r="EN8" s="365"/>
      <c r="EO8" s="365"/>
      <c r="EP8" s="365"/>
      <c r="EQ8" s="365"/>
      <c r="ER8" s="365"/>
      <c r="ES8" s="365"/>
      <c r="ET8" s="365"/>
      <c r="EU8" s="365"/>
      <c r="EV8" s="365"/>
      <c r="EW8" s="366"/>
      <c r="EX8" s="364">
        <v>2022</v>
      </c>
      <c r="EY8" s="365"/>
      <c r="EZ8" s="365"/>
      <c r="FA8" s="365"/>
      <c r="FB8" s="365"/>
      <c r="FC8" s="365"/>
      <c r="FD8" s="365"/>
      <c r="FE8" s="365"/>
      <c r="FF8" s="365"/>
      <c r="FG8" s="365"/>
      <c r="FH8" s="365"/>
      <c r="FI8" s="366"/>
      <c r="FJ8" s="364">
        <v>2023</v>
      </c>
      <c r="FK8" s="365"/>
      <c r="FL8" s="365"/>
      <c r="FM8" s="365"/>
      <c r="FN8" s="365"/>
      <c r="FO8" s="365"/>
      <c r="FP8" s="365"/>
      <c r="FQ8" s="365"/>
      <c r="FR8" s="365"/>
      <c r="FS8" s="365"/>
      <c r="FT8" s="365"/>
      <c r="FU8" s="366"/>
      <c r="FV8" s="364">
        <v>2024</v>
      </c>
      <c r="FW8" s="365"/>
      <c r="FX8" s="365"/>
      <c r="FY8" s="365"/>
      <c r="FZ8" s="365"/>
      <c r="GA8" s="365"/>
      <c r="GB8" s="365"/>
      <c r="GC8" s="365"/>
      <c r="GD8" s="365"/>
      <c r="GE8" s="365"/>
      <c r="GF8" s="365"/>
      <c r="GG8" s="366"/>
      <c r="GH8" s="364">
        <v>2025</v>
      </c>
      <c r="GI8" s="365"/>
      <c r="GJ8" s="366"/>
    </row>
    <row r="9" spans="2:192" ht="13" thickBot="1" x14ac:dyDescent="0.3">
      <c r="B9" s="283" t="s">
        <v>97</v>
      </c>
      <c r="C9" s="284" t="s">
        <v>98</v>
      </c>
      <c r="D9" s="285" t="s">
        <v>37</v>
      </c>
      <c r="E9" s="285" t="s">
        <v>37</v>
      </c>
      <c r="F9" s="285" t="s">
        <v>37</v>
      </c>
      <c r="G9" s="286" t="s">
        <v>38</v>
      </c>
      <c r="H9" s="287" t="s">
        <v>39</v>
      </c>
      <c r="I9" s="287" t="s">
        <v>40</v>
      </c>
      <c r="J9" s="287" t="s">
        <v>41</v>
      </c>
      <c r="K9" s="287" t="s">
        <v>42</v>
      </c>
      <c r="L9" s="287" t="s">
        <v>43</v>
      </c>
      <c r="M9" s="287" t="s">
        <v>32</v>
      </c>
      <c r="N9" s="287" t="s">
        <v>33</v>
      </c>
      <c r="O9" s="287" t="s">
        <v>34</v>
      </c>
      <c r="P9" s="287" t="s">
        <v>35</v>
      </c>
      <c r="Q9" s="287" t="s">
        <v>36</v>
      </c>
      <c r="R9" s="285" t="s">
        <v>37</v>
      </c>
      <c r="S9" s="287" t="s">
        <v>38</v>
      </c>
      <c r="T9" s="287" t="s">
        <v>39</v>
      </c>
      <c r="U9" s="287" t="s">
        <v>40</v>
      </c>
      <c r="V9" s="287" t="s">
        <v>41</v>
      </c>
      <c r="W9" s="287" t="s">
        <v>42</v>
      </c>
      <c r="X9" s="287" t="s">
        <v>43</v>
      </c>
      <c r="Y9" s="287" t="s">
        <v>32</v>
      </c>
      <c r="Z9" s="287" t="s">
        <v>33</v>
      </c>
      <c r="AA9" s="287" t="s">
        <v>34</v>
      </c>
      <c r="AB9" s="287" t="s">
        <v>35</v>
      </c>
      <c r="AC9" s="287" t="s">
        <v>36</v>
      </c>
      <c r="AD9" s="285" t="s">
        <v>37</v>
      </c>
      <c r="AE9" s="287" t="s">
        <v>38</v>
      </c>
      <c r="AF9" s="287" t="s">
        <v>39</v>
      </c>
      <c r="AG9" s="288" t="s">
        <v>40</v>
      </c>
      <c r="AH9" s="287" t="s">
        <v>41</v>
      </c>
      <c r="AI9" s="287" t="s">
        <v>42</v>
      </c>
      <c r="AJ9" s="287" t="s">
        <v>43</v>
      </c>
      <c r="AK9" s="287" t="s">
        <v>32</v>
      </c>
      <c r="AL9" s="287" t="s">
        <v>33</v>
      </c>
      <c r="AM9" s="287" t="s">
        <v>34</v>
      </c>
      <c r="AN9" s="287" t="s">
        <v>35</v>
      </c>
      <c r="AO9" s="287" t="s">
        <v>36</v>
      </c>
      <c r="AP9" s="285" t="s">
        <v>37</v>
      </c>
      <c r="AQ9" s="286" t="s">
        <v>38</v>
      </c>
      <c r="AR9" s="287" t="s">
        <v>39</v>
      </c>
      <c r="AS9" s="287" t="s">
        <v>40</v>
      </c>
      <c r="AT9" s="287" t="s">
        <v>41</v>
      </c>
      <c r="AU9" s="287" t="s">
        <v>42</v>
      </c>
      <c r="AV9" s="287" t="s">
        <v>43</v>
      </c>
      <c r="AW9" s="287" t="s">
        <v>32</v>
      </c>
      <c r="AX9" s="287" t="s">
        <v>33</v>
      </c>
      <c r="AY9" s="287" t="s">
        <v>34</v>
      </c>
      <c r="AZ9" s="287" t="s">
        <v>35</v>
      </c>
      <c r="BA9" s="287" t="s">
        <v>36</v>
      </c>
      <c r="BB9" s="285" t="s">
        <v>37</v>
      </c>
      <c r="BC9" s="286" t="s">
        <v>38</v>
      </c>
      <c r="BD9" s="287" t="s">
        <v>39</v>
      </c>
      <c r="BE9" s="287" t="s">
        <v>40</v>
      </c>
      <c r="BF9" s="287" t="s">
        <v>41</v>
      </c>
      <c r="BG9" s="287" t="s">
        <v>42</v>
      </c>
      <c r="BH9" s="287" t="s">
        <v>43</v>
      </c>
      <c r="BI9" s="287" t="s">
        <v>32</v>
      </c>
      <c r="BJ9" s="287" t="s">
        <v>33</v>
      </c>
      <c r="BK9" s="287" t="s">
        <v>34</v>
      </c>
      <c r="BL9" s="287" t="s">
        <v>35</v>
      </c>
      <c r="BM9" s="287" t="s">
        <v>36</v>
      </c>
      <c r="BN9" s="285" t="s">
        <v>37</v>
      </c>
      <c r="BO9" s="286" t="s">
        <v>38</v>
      </c>
      <c r="BP9" s="287" t="s">
        <v>39</v>
      </c>
      <c r="BQ9" s="287" t="s">
        <v>40</v>
      </c>
      <c r="BR9" s="287" t="s">
        <v>41</v>
      </c>
      <c r="BS9" s="287" t="s">
        <v>42</v>
      </c>
      <c r="BT9" s="287" t="s">
        <v>43</v>
      </c>
      <c r="BU9" s="287" t="s">
        <v>32</v>
      </c>
      <c r="BV9" s="287" t="s">
        <v>33</v>
      </c>
      <c r="BW9" s="287" t="s">
        <v>34</v>
      </c>
      <c r="BX9" s="287" t="s">
        <v>35</v>
      </c>
      <c r="BY9" s="287" t="s">
        <v>36</v>
      </c>
      <c r="BZ9" s="285" t="s">
        <v>37</v>
      </c>
      <c r="CA9" s="287" t="s">
        <v>38</v>
      </c>
      <c r="CB9" s="287" t="s">
        <v>39</v>
      </c>
      <c r="CC9" s="287" t="s">
        <v>40</v>
      </c>
      <c r="CD9" s="287" t="s">
        <v>41</v>
      </c>
      <c r="CE9" s="287" t="s">
        <v>42</v>
      </c>
      <c r="CF9" s="287" t="s">
        <v>43</v>
      </c>
      <c r="CG9" s="287" t="s">
        <v>32</v>
      </c>
      <c r="CH9" s="287" t="s">
        <v>33</v>
      </c>
      <c r="CI9" s="287" t="s">
        <v>34</v>
      </c>
      <c r="CJ9" s="287" t="s">
        <v>35</v>
      </c>
      <c r="CK9" s="287" t="s">
        <v>36</v>
      </c>
      <c r="CL9" s="285" t="s">
        <v>37</v>
      </c>
      <c r="CM9" s="287" t="s">
        <v>38</v>
      </c>
      <c r="CN9" s="287" t="s">
        <v>39</v>
      </c>
      <c r="CO9" s="287" t="s">
        <v>40</v>
      </c>
      <c r="CP9" s="287" t="s">
        <v>41</v>
      </c>
      <c r="CQ9" s="287" t="s">
        <v>42</v>
      </c>
      <c r="CR9" s="287" t="s">
        <v>43</v>
      </c>
      <c r="CS9" s="287" t="s">
        <v>32</v>
      </c>
      <c r="CT9" s="287" t="s">
        <v>33</v>
      </c>
      <c r="CU9" s="287" t="s">
        <v>34</v>
      </c>
      <c r="CV9" s="287" t="s">
        <v>35</v>
      </c>
      <c r="CW9" s="287" t="s">
        <v>36</v>
      </c>
      <c r="CX9" s="285" t="s">
        <v>37</v>
      </c>
      <c r="CY9" s="287" t="s">
        <v>38</v>
      </c>
      <c r="CZ9" s="287" t="s">
        <v>39</v>
      </c>
      <c r="DA9" s="287" t="s">
        <v>40</v>
      </c>
      <c r="DB9" s="287" t="s">
        <v>41</v>
      </c>
      <c r="DC9" s="287" t="s">
        <v>42</v>
      </c>
      <c r="DD9" s="287" t="s">
        <v>43</v>
      </c>
      <c r="DE9" s="287" t="s">
        <v>32</v>
      </c>
      <c r="DF9" s="287" t="s">
        <v>33</v>
      </c>
      <c r="DG9" s="287" t="s">
        <v>34</v>
      </c>
      <c r="DH9" s="287" t="s">
        <v>35</v>
      </c>
      <c r="DI9" s="287" t="s">
        <v>36</v>
      </c>
      <c r="DJ9" s="285" t="s">
        <v>37</v>
      </c>
      <c r="DL9" s="283" t="s">
        <v>97</v>
      </c>
      <c r="DM9" s="284" t="s">
        <v>98</v>
      </c>
      <c r="DN9" s="286" t="s">
        <v>38</v>
      </c>
      <c r="DO9" s="287" t="s">
        <v>39</v>
      </c>
      <c r="DP9" s="287" t="s">
        <v>40</v>
      </c>
      <c r="DQ9" s="287" t="s">
        <v>41</v>
      </c>
      <c r="DR9" s="287" t="s">
        <v>42</v>
      </c>
      <c r="DS9" s="287" t="s">
        <v>43</v>
      </c>
      <c r="DT9" s="287" t="s">
        <v>32</v>
      </c>
      <c r="DU9" s="287" t="s">
        <v>33</v>
      </c>
      <c r="DV9" s="287" t="s">
        <v>34</v>
      </c>
      <c r="DW9" s="287" t="s">
        <v>35</v>
      </c>
      <c r="DX9" s="287" t="s">
        <v>36</v>
      </c>
      <c r="DY9" s="285" t="s">
        <v>37</v>
      </c>
      <c r="DZ9" s="287" t="s">
        <v>38</v>
      </c>
      <c r="EA9" s="287" t="s">
        <v>39</v>
      </c>
      <c r="EB9" s="287" t="s">
        <v>40</v>
      </c>
      <c r="EC9" s="287" t="s">
        <v>41</v>
      </c>
      <c r="ED9" s="287" t="s">
        <v>42</v>
      </c>
      <c r="EE9" s="287" t="s">
        <v>43</v>
      </c>
      <c r="EF9" s="287" t="s">
        <v>32</v>
      </c>
      <c r="EG9" s="287" t="s">
        <v>33</v>
      </c>
      <c r="EH9" s="287" t="s">
        <v>34</v>
      </c>
      <c r="EI9" s="287" t="s">
        <v>35</v>
      </c>
      <c r="EJ9" s="287" t="s">
        <v>36</v>
      </c>
      <c r="EK9" s="285" t="s">
        <v>37</v>
      </c>
      <c r="EL9" s="286" t="s">
        <v>38</v>
      </c>
      <c r="EM9" s="287" t="s">
        <v>39</v>
      </c>
      <c r="EN9" s="287" t="s">
        <v>40</v>
      </c>
      <c r="EO9" s="287" t="s">
        <v>41</v>
      </c>
      <c r="EP9" s="287" t="s">
        <v>42</v>
      </c>
      <c r="EQ9" s="287" t="s">
        <v>43</v>
      </c>
      <c r="ER9" s="287" t="s">
        <v>32</v>
      </c>
      <c r="ES9" s="287" t="s">
        <v>33</v>
      </c>
      <c r="ET9" s="287" t="s">
        <v>34</v>
      </c>
      <c r="EU9" s="287" t="s">
        <v>35</v>
      </c>
      <c r="EV9" s="287" t="s">
        <v>36</v>
      </c>
      <c r="EW9" s="285" t="s">
        <v>37</v>
      </c>
      <c r="EX9" s="286" t="s">
        <v>38</v>
      </c>
      <c r="EY9" s="287" t="s">
        <v>39</v>
      </c>
      <c r="EZ9" s="287" t="s">
        <v>40</v>
      </c>
      <c r="FA9" s="287" t="s">
        <v>41</v>
      </c>
      <c r="FB9" s="287" t="s">
        <v>42</v>
      </c>
      <c r="FC9" s="287" t="s">
        <v>43</v>
      </c>
      <c r="FD9" s="287" t="s">
        <v>32</v>
      </c>
      <c r="FE9" s="287" t="s">
        <v>33</v>
      </c>
      <c r="FF9" s="287" t="s">
        <v>34</v>
      </c>
      <c r="FG9" s="287" t="s">
        <v>35</v>
      </c>
      <c r="FH9" s="287" t="s">
        <v>36</v>
      </c>
      <c r="FI9" s="285" t="s">
        <v>37</v>
      </c>
      <c r="FJ9" s="286" t="s">
        <v>38</v>
      </c>
      <c r="FK9" s="287" t="s">
        <v>39</v>
      </c>
      <c r="FL9" s="287" t="s">
        <v>40</v>
      </c>
      <c r="FM9" s="287" t="s">
        <v>41</v>
      </c>
      <c r="FN9" s="287" t="s">
        <v>42</v>
      </c>
      <c r="FO9" s="287" t="s">
        <v>43</v>
      </c>
      <c r="FP9" s="287" t="s">
        <v>32</v>
      </c>
      <c r="FQ9" s="287" t="s">
        <v>33</v>
      </c>
      <c r="FR9" s="287" t="s">
        <v>34</v>
      </c>
      <c r="FS9" s="287" t="s">
        <v>35</v>
      </c>
      <c r="FT9" s="287" t="s">
        <v>36</v>
      </c>
      <c r="FU9" s="285" t="s">
        <v>37</v>
      </c>
      <c r="FV9" s="286" t="s">
        <v>38</v>
      </c>
      <c r="FW9" s="287" t="s">
        <v>39</v>
      </c>
      <c r="FX9" s="287" t="s">
        <v>40</v>
      </c>
      <c r="FY9" s="287" t="s">
        <v>41</v>
      </c>
      <c r="FZ9" s="287" t="s">
        <v>42</v>
      </c>
      <c r="GA9" s="287" t="s">
        <v>43</v>
      </c>
      <c r="GB9" s="287" t="s">
        <v>32</v>
      </c>
      <c r="GC9" s="287" t="s">
        <v>33</v>
      </c>
      <c r="GD9" s="287" t="s">
        <v>34</v>
      </c>
      <c r="GE9" s="287" t="s">
        <v>35</v>
      </c>
      <c r="GF9" s="287" t="s">
        <v>36</v>
      </c>
      <c r="GG9" s="285" t="s">
        <v>37</v>
      </c>
      <c r="GH9" s="286" t="s">
        <v>38</v>
      </c>
      <c r="GI9" s="287" t="s">
        <v>39</v>
      </c>
      <c r="GJ9" s="285" t="s">
        <v>40</v>
      </c>
    </row>
    <row r="10" spans="2:192" x14ac:dyDescent="0.25">
      <c r="B10" s="45">
        <v>1</v>
      </c>
      <c r="C10" s="46" t="s">
        <v>99</v>
      </c>
      <c r="D10" s="49">
        <v>2863</v>
      </c>
      <c r="E10" s="49">
        <v>3242</v>
      </c>
      <c r="F10" s="49">
        <v>4571</v>
      </c>
      <c r="G10" s="47">
        <v>4593</v>
      </c>
      <c r="H10" s="48">
        <v>4602</v>
      </c>
      <c r="I10" s="48">
        <v>4623</v>
      </c>
      <c r="J10" s="48">
        <v>4657</v>
      </c>
      <c r="K10" s="48">
        <v>4756</v>
      </c>
      <c r="L10" s="48">
        <v>4776</v>
      </c>
      <c r="M10" s="48">
        <v>4774</v>
      </c>
      <c r="N10" s="48">
        <v>4787</v>
      </c>
      <c r="O10" s="48">
        <v>4812</v>
      </c>
      <c r="P10" s="48">
        <v>4795</v>
      </c>
      <c r="Q10" s="48">
        <v>4829</v>
      </c>
      <c r="R10" s="49">
        <v>4869</v>
      </c>
      <c r="S10" s="48">
        <v>4882</v>
      </c>
      <c r="T10" s="48">
        <v>4854</v>
      </c>
      <c r="U10" s="48">
        <v>4932</v>
      </c>
      <c r="V10" s="48">
        <v>5012</v>
      </c>
      <c r="W10" s="48">
        <v>5126</v>
      </c>
      <c r="X10" s="48">
        <v>5094</v>
      </c>
      <c r="Y10" s="48">
        <v>5163</v>
      </c>
      <c r="Z10" s="48">
        <v>5192</v>
      </c>
      <c r="AA10" s="48">
        <v>5173</v>
      </c>
      <c r="AB10" s="48">
        <v>5174</v>
      </c>
      <c r="AC10" s="48">
        <v>5190</v>
      </c>
      <c r="AD10" s="49">
        <v>5171</v>
      </c>
      <c r="AE10" s="48">
        <v>4779</v>
      </c>
      <c r="AF10" s="48">
        <v>4743</v>
      </c>
      <c r="AG10" s="115">
        <v>4705</v>
      </c>
      <c r="AH10" s="48">
        <v>4772</v>
      </c>
      <c r="AI10" s="48">
        <v>4825</v>
      </c>
      <c r="AJ10" s="48">
        <v>4826</v>
      </c>
      <c r="AK10" s="48">
        <v>4877</v>
      </c>
      <c r="AL10" s="48">
        <v>4996</v>
      </c>
      <c r="AM10" s="48">
        <v>5050</v>
      </c>
      <c r="AN10" s="48">
        <v>5127</v>
      </c>
      <c r="AO10" s="48">
        <v>5182</v>
      </c>
      <c r="AP10" s="49">
        <v>5176</v>
      </c>
      <c r="AQ10" s="47">
        <v>5181</v>
      </c>
      <c r="AR10" s="48">
        <v>5163</v>
      </c>
      <c r="AS10" s="48">
        <v>5553</v>
      </c>
      <c r="AT10" s="48">
        <v>5473</v>
      </c>
      <c r="AU10" s="48">
        <v>5508</v>
      </c>
      <c r="AV10" s="48">
        <v>5568</v>
      </c>
      <c r="AW10" s="48">
        <v>5663</v>
      </c>
      <c r="AX10" s="48">
        <v>5692</v>
      </c>
      <c r="AY10" s="48">
        <v>5675</v>
      </c>
      <c r="AZ10" s="48">
        <v>5754</v>
      </c>
      <c r="BA10" s="48">
        <v>5638</v>
      </c>
      <c r="BB10" s="49">
        <v>5542</v>
      </c>
      <c r="BC10" s="47">
        <v>5576</v>
      </c>
      <c r="BD10" s="48">
        <v>5504</v>
      </c>
      <c r="BE10" s="48">
        <v>5753</v>
      </c>
      <c r="BF10" s="48">
        <v>5667</v>
      </c>
      <c r="BG10" s="48">
        <v>5573</v>
      </c>
      <c r="BH10" s="48">
        <v>5662</v>
      </c>
      <c r="BI10" s="48">
        <v>5668</v>
      </c>
      <c r="BJ10" s="48">
        <v>5719</v>
      </c>
      <c r="BK10" s="48">
        <v>5824</v>
      </c>
      <c r="BL10" s="48">
        <v>5889</v>
      </c>
      <c r="BM10" s="48">
        <v>6049</v>
      </c>
      <c r="BN10" s="49">
        <v>6067</v>
      </c>
      <c r="BO10" s="47">
        <v>6093</v>
      </c>
      <c r="BP10" s="48">
        <v>6114</v>
      </c>
      <c r="BQ10" s="48">
        <v>6214</v>
      </c>
      <c r="BR10" s="48">
        <v>6335</v>
      </c>
      <c r="BS10" s="48">
        <v>6336</v>
      </c>
      <c r="BT10" s="48">
        <v>6378</v>
      </c>
      <c r="BU10" s="48">
        <v>6573</v>
      </c>
      <c r="BV10" s="48">
        <v>6686</v>
      </c>
      <c r="BW10" s="48">
        <v>6887</v>
      </c>
      <c r="BX10" s="48">
        <v>7024</v>
      </c>
      <c r="BY10" s="48">
        <v>7036</v>
      </c>
      <c r="BZ10" s="49">
        <v>7058</v>
      </c>
      <c r="CA10" s="48">
        <v>7068</v>
      </c>
      <c r="CB10" s="48">
        <v>7053</v>
      </c>
      <c r="CC10" s="48">
        <v>7137</v>
      </c>
      <c r="CD10" s="48">
        <v>7201</v>
      </c>
      <c r="CE10" s="48">
        <v>7269</v>
      </c>
      <c r="CF10" s="48">
        <v>7178</v>
      </c>
      <c r="CG10" s="48">
        <v>7237</v>
      </c>
      <c r="CH10" s="48">
        <v>7267</v>
      </c>
      <c r="CI10" s="48">
        <v>7195</v>
      </c>
      <c r="CJ10" s="48">
        <v>7271</v>
      </c>
      <c r="CK10" s="48">
        <v>7264</v>
      </c>
      <c r="CL10" s="49">
        <v>7292</v>
      </c>
      <c r="CM10" s="48">
        <v>7298</v>
      </c>
      <c r="CN10" s="48">
        <v>7341</v>
      </c>
      <c r="CO10" s="48">
        <v>7322</v>
      </c>
      <c r="CP10" s="48">
        <v>7470</v>
      </c>
      <c r="CQ10" s="48">
        <v>7632</v>
      </c>
      <c r="CR10" s="48">
        <v>7664</v>
      </c>
      <c r="CS10" s="48">
        <v>7633</v>
      </c>
      <c r="CT10" s="48">
        <v>7649</v>
      </c>
      <c r="CU10" s="48">
        <v>7694</v>
      </c>
      <c r="CV10" s="48">
        <v>7719</v>
      </c>
      <c r="CW10" s="48">
        <v>8195</v>
      </c>
      <c r="CX10" s="49">
        <v>8201</v>
      </c>
      <c r="CY10" s="48">
        <v>8275</v>
      </c>
      <c r="CZ10" s="48">
        <v>8397</v>
      </c>
      <c r="DA10" s="48">
        <v>8701</v>
      </c>
      <c r="DB10" s="48">
        <v>8869</v>
      </c>
      <c r="DC10" s="48">
        <v>9189</v>
      </c>
      <c r="DD10" s="48">
        <v>9490</v>
      </c>
      <c r="DE10" s="48">
        <v>9641</v>
      </c>
      <c r="DF10" s="48">
        <v>9813</v>
      </c>
      <c r="DG10" s="48">
        <v>8493</v>
      </c>
      <c r="DH10" s="48">
        <v>9071</v>
      </c>
      <c r="DI10" s="48">
        <v>9913</v>
      </c>
      <c r="DJ10" s="49">
        <v>10400</v>
      </c>
      <c r="DL10" s="45">
        <v>1</v>
      </c>
      <c r="DM10" s="46" t="s">
        <v>99</v>
      </c>
      <c r="DN10" s="47">
        <v>10922</v>
      </c>
      <c r="DO10" s="48">
        <v>10998</v>
      </c>
      <c r="DP10" s="48">
        <v>11336</v>
      </c>
      <c r="DQ10" s="48">
        <v>11462</v>
      </c>
      <c r="DR10" s="48">
        <v>11628</v>
      </c>
      <c r="DS10" s="48">
        <v>12214</v>
      </c>
      <c r="DT10" s="48">
        <v>12504</v>
      </c>
      <c r="DU10" s="48">
        <v>12708</v>
      </c>
      <c r="DV10" s="48">
        <v>12980</v>
      </c>
      <c r="DW10" s="48">
        <v>13017</v>
      </c>
      <c r="DX10" s="48">
        <v>13092</v>
      </c>
      <c r="DY10" s="49">
        <v>13339</v>
      </c>
      <c r="DZ10" s="48">
        <v>13536</v>
      </c>
      <c r="EA10" s="48">
        <v>13813</v>
      </c>
      <c r="EB10" s="48">
        <v>13979</v>
      </c>
      <c r="EC10" s="48">
        <v>14374</v>
      </c>
      <c r="ED10" s="48">
        <v>14654</v>
      </c>
      <c r="EE10" s="48">
        <v>14837</v>
      </c>
      <c r="EF10" s="48">
        <v>15066</v>
      </c>
      <c r="EG10" s="48">
        <v>15335</v>
      </c>
      <c r="EH10" s="48">
        <v>15543</v>
      </c>
      <c r="EI10" s="48">
        <v>15987</v>
      </c>
      <c r="EJ10" s="48">
        <v>16181</v>
      </c>
      <c r="EK10" s="49">
        <v>16280</v>
      </c>
      <c r="EL10" s="47">
        <v>16473</v>
      </c>
      <c r="EM10" s="48">
        <v>16582</v>
      </c>
      <c r="EN10" s="48">
        <v>16936</v>
      </c>
      <c r="EO10" s="48">
        <v>17062</v>
      </c>
      <c r="EP10" s="48">
        <v>16796</v>
      </c>
      <c r="EQ10" s="48">
        <v>16908</v>
      </c>
      <c r="ER10" s="48">
        <v>17200</v>
      </c>
      <c r="ES10" s="48">
        <v>17244</v>
      </c>
      <c r="ET10" s="48">
        <v>17463</v>
      </c>
      <c r="EU10" s="48">
        <v>17321</v>
      </c>
      <c r="EV10" s="48">
        <v>17527</v>
      </c>
      <c r="EW10" s="49">
        <v>18366</v>
      </c>
      <c r="EX10" s="47">
        <v>18585</v>
      </c>
      <c r="EY10" s="48">
        <v>18655</v>
      </c>
      <c r="EZ10" s="48">
        <v>19669</v>
      </c>
      <c r="FA10" s="48">
        <v>19166</v>
      </c>
      <c r="FB10" s="48">
        <v>19152</v>
      </c>
      <c r="FC10" s="48">
        <v>19445</v>
      </c>
      <c r="FD10" s="48">
        <v>19911</v>
      </c>
      <c r="FE10" s="48">
        <v>20050</v>
      </c>
      <c r="FF10" s="48">
        <v>20155</v>
      </c>
      <c r="FG10" s="48">
        <v>20336</v>
      </c>
      <c r="FH10" s="48">
        <v>20927</v>
      </c>
      <c r="FI10" s="49">
        <v>21337</v>
      </c>
      <c r="FJ10" s="47">
        <v>21171</v>
      </c>
      <c r="FK10" s="48">
        <v>21049</v>
      </c>
      <c r="FL10" s="48">
        <v>22046</v>
      </c>
      <c r="FM10" s="48">
        <v>21853</v>
      </c>
      <c r="FN10" s="48">
        <v>21581</v>
      </c>
      <c r="FO10" s="48">
        <v>21649</v>
      </c>
      <c r="FP10" s="48">
        <v>21780</v>
      </c>
      <c r="FQ10" s="48">
        <v>22090</v>
      </c>
      <c r="FR10" s="48">
        <v>22086</v>
      </c>
      <c r="FS10" s="48">
        <v>22102</v>
      </c>
      <c r="FT10" s="48">
        <v>22127</v>
      </c>
      <c r="FU10" s="49">
        <v>22229</v>
      </c>
      <c r="FV10" s="47">
        <v>22356</v>
      </c>
      <c r="FW10" s="48">
        <v>22494</v>
      </c>
      <c r="FX10" s="48">
        <v>22548</v>
      </c>
      <c r="FY10" s="48">
        <v>22615</v>
      </c>
      <c r="FZ10" s="48">
        <v>22712</v>
      </c>
      <c r="GA10" s="48">
        <v>22752</v>
      </c>
      <c r="GB10" s="48">
        <v>22863</v>
      </c>
      <c r="GC10" s="48">
        <v>23219</v>
      </c>
      <c r="GD10" s="48">
        <v>23260</v>
      </c>
      <c r="GE10" s="48">
        <v>23756</v>
      </c>
      <c r="GF10" s="48">
        <v>23897</v>
      </c>
      <c r="GG10" s="49">
        <v>24139</v>
      </c>
      <c r="GH10" s="47">
        <v>24133</v>
      </c>
      <c r="GI10" s="48">
        <v>24176</v>
      </c>
      <c r="GJ10" s="49">
        <v>24360</v>
      </c>
    </row>
    <row r="11" spans="2:192" x14ac:dyDescent="0.25">
      <c r="B11" s="50"/>
      <c r="C11" s="51" t="s">
        <v>455</v>
      </c>
      <c r="D11" s="54">
        <v>1</v>
      </c>
      <c r="E11" s="54">
        <v>1</v>
      </c>
      <c r="F11" s="54">
        <v>1</v>
      </c>
      <c r="G11" s="52">
        <v>1</v>
      </c>
      <c r="H11" s="53">
        <v>1</v>
      </c>
      <c r="I11" s="53">
        <v>1</v>
      </c>
      <c r="J11" s="53">
        <v>1</v>
      </c>
      <c r="K11" s="53">
        <v>1</v>
      </c>
      <c r="L11" s="53">
        <v>1</v>
      </c>
      <c r="M11" s="53">
        <v>1</v>
      </c>
      <c r="N11" s="53">
        <v>1</v>
      </c>
      <c r="O11" s="53">
        <v>1</v>
      </c>
      <c r="P11" s="53">
        <v>1</v>
      </c>
      <c r="Q11" s="53">
        <v>1</v>
      </c>
      <c r="R11" s="54">
        <v>1</v>
      </c>
      <c r="S11" s="53">
        <v>1</v>
      </c>
      <c r="T11" s="53">
        <v>1</v>
      </c>
      <c r="U11" s="53">
        <v>1</v>
      </c>
      <c r="V11" s="53">
        <v>1</v>
      </c>
      <c r="W11" s="53">
        <v>1</v>
      </c>
      <c r="X11" s="53">
        <v>1</v>
      </c>
      <c r="Y11" s="53">
        <v>1</v>
      </c>
      <c r="Z11" s="53">
        <v>1</v>
      </c>
      <c r="AA11" s="53">
        <v>1</v>
      </c>
      <c r="AB11" s="53">
        <v>1</v>
      </c>
      <c r="AC11" s="53">
        <v>1</v>
      </c>
      <c r="AD11" s="54">
        <v>1</v>
      </c>
      <c r="AE11" s="53">
        <v>1</v>
      </c>
      <c r="AF11" s="53">
        <v>1</v>
      </c>
      <c r="AG11" s="112">
        <v>1</v>
      </c>
      <c r="AH11" s="53">
        <v>1</v>
      </c>
      <c r="AI11" s="53">
        <v>1</v>
      </c>
      <c r="AJ11" s="53">
        <v>1</v>
      </c>
      <c r="AK11" s="53">
        <v>1</v>
      </c>
      <c r="AL11" s="53">
        <v>1</v>
      </c>
      <c r="AM11" s="53">
        <v>1</v>
      </c>
      <c r="AN11" s="53">
        <v>1</v>
      </c>
      <c r="AO11" s="53">
        <v>1</v>
      </c>
      <c r="AP11" s="54">
        <v>1</v>
      </c>
      <c r="AQ11" s="52">
        <v>1</v>
      </c>
      <c r="AR11" s="53">
        <v>1</v>
      </c>
      <c r="AS11" s="53">
        <v>1</v>
      </c>
      <c r="AT11" s="53">
        <v>1</v>
      </c>
      <c r="AU11" s="53">
        <v>1</v>
      </c>
      <c r="AV11" s="53">
        <v>1</v>
      </c>
      <c r="AW11" s="53">
        <v>1</v>
      </c>
      <c r="AX11" s="53">
        <v>1</v>
      </c>
      <c r="AY11" s="53">
        <v>1</v>
      </c>
      <c r="AZ11" s="53">
        <v>1</v>
      </c>
      <c r="BA11" s="53">
        <v>1</v>
      </c>
      <c r="BB11" s="54">
        <v>1</v>
      </c>
      <c r="BC11" s="52">
        <v>1</v>
      </c>
      <c r="BD11" s="53">
        <v>1</v>
      </c>
      <c r="BE11" s="53">
        <v>1</v>
      </c>
      <c r="BF11" s="53">
        <v>1</v>
      </c>
      <c r="BG11" s="53">
        <v>1</v>
      </c>
      <c r="BH11" s="53">
        <v>1</v>
      </c>
      <c r="BI11" s="53">
        <v>1</v>
      </c>
      <c r="BJ11" s="53">
        <v>1</v>
      </c>
      <c r="BK11" s="53">
        <v>1</v>
      </c>
      <c r="BL11" s="53">
        <v>1</v>
      </c>
      <c r="BM11" s="53">
        <v>1</v>
      </c>
      <c r="BN11" s="54">
        <v>1</v>
      </c>
      <c r="BO11" s="52">
        <v>1</v>
      </c>
      <c r="BP11" s="53">
        <v>1</v>
      </c>
      <c r="BQ11" s="53">
        <v>1</v>
      </c>
      <c r="BR11" s="53">
        <v>1</v>
      </c>
      <c r="BS11" s="53">
        <v>1</v>
      </c>
      <c r="BT11" s="53">
        <v>1</v>
      </c>
      <c r="BU11" s="53">
        <v>1</v>
      </c>
      <c r="BV11" s="53">
        <v>1</v>
      </c>
      <c r="BW11" s="53">
        <v>1</v>
      </c>
      <c r="BX11" s="53">
        <v>1</v>
      </c>
      <c r="BY11" s="53">
        <v>1</v>
      </c>
      <c r="BZ11" s="54">
        <v>1</v>
      </c>
      <c r="CA11" s="53">
        <v>1</v>
      </c>
      <c r="CB11" s="53">
        <v>1</v>
      </c>
      <c r="CC11" s="53">
        <v>1</v>
      </c>
      <c r="CD11" s="53">
        <v>1</v>
      </c>
      <c r="CE11" s="53">
        <v>1</v>
      </c>
      <c r="CF11" s="53">
        <v>1</v>
      </c>
      <c r="CG11" s="53">
        <v>1</v>
      </c>
      <c r="CH11" s="53">
        <v>1</v>
      </c>
      <c r="CI11" s="53">
        <v>1</v>
      </c>
      <c r="CJ11" s="53">
        <v>1</v>
      </c>
      <c r="CK11" s="53">
        <v>1</v>
      </c>
      <c r="CL11" s="54">
        <v>1</v>
      </c>
      <c r="CM11" s="53">
        <v>1</v>
      </c>
      <c r="CN11" s="53">
        <v>1</v>
      </c>
      <c r="CO11" s="53">
        <v>1</v>
      </c>
      <c r="CP11" s="53">
        <v>1</v>
      </c>
      <c r="CQ11" s="53">
        <v>1</v>
      </c>
      <c r="CR11" s="53">
        <v>1</v>
      </c>
      <c r="CS11" s="53">
        <v>1</v>
      </c>
      <c r="CT11" s="53">
        <v>1</v>
      </c>
      <c r="CU11" s="53">
        <v>1</v>
      </c>
      <c r="CV11" s="53">
        <v>1</v>
      </c>
      <c r="CW11" s="53">
        <v>1</v>
      </c>
      <c r="CX11" s="54">
        <v>1</v>
      </c>
      <c r="CY11" s="53">
        <v>1</v>
      </c>
      <c r="CZ11" s="53">
        <v>1</v>
      </c>
      <c r="DA11" s="53">
        <v>1</v>
      </c>
      <c r="DB11" s="53">
        <v>1</v>
      </c>
      <c r="DC11" s="53">
        <v>1</v>
      </c>
      <c r="DD11" s="53">
        <v>1</v>
      </c>
      <c r="DE11" s="53">
        <v>1</v>
      </c>
      <c r="DF11" s="53">
        <v>1</v>
      </c>
      <c r="DG11" s="53">
        <v>1</v>
      </c>
      <c r="DH11" s="53">
        <v>1</v>
      </c>
      <c r="DI11" s="53">
        <v>1</v>
      </c>
      <c r="DJ11" s="54">
        <v>1</v>
      </c>
      <c r="DL11" s="50"/>
      <c r="DM11" s="51" t="s">
        <v>455</v>
      </c>
      <c r="DN11" s="52">
        <v>1</v>
      </c>
      <c r="DO11" s="53">
        <v>1</v>
      </c>
      <c r="DP11" s="53">
        <v>1</v>
      </c>
      <c r="DQ11" s="53">
        <v>1</v>
      </c>
      <c r="DR11" s="53">
        <v>1</v>
      </c>
      <c r="DS11" s="53">
        <v>1</v>
      </c>
      <c r="DT11" s="53">
        <v>1</v>
      </c>
      <c r="DU11" s="53">
        <v>1</v>
      </c>
      <c r="DV11" s="53">
        <v>1</v>
      </c>
      <c r="DW11" s="53">
        <v>1</v>
      </c>
      <c r="DX11" s="53">
        <v>1</v>
      </c>
      <c r="DY11" s="54">
        <v>1</v>
      </c>
      <c r="DZ11" s="53">
        <v>1</v>
      </c>
      <c r="EA11" s="53">
        <v>1</v>
      </c>
      <c r="EB11" s="53">
        <v>1</v>
      </c>
      <c r="EC11" s="53">
        <v>1</v>
      </c>
      <c r="ED11" s="53">
        <v>1</v>
      </c>
      <c r="EE11" s="53">
        <v>2</v>
      </c>
      <c r="EF11" s="53">
        <v>3</v>
      </c>
      <c r="EG11" s="53">
        <v>3</v>
      </c>
      <c r="EH11" s="53">
        <v>3</v>
      </c>
      <c r="EI11" s="53">
        <v>3</v>
      </c>
      <c r="EJ11" s="53">
        <v>3</v>
      </c>
      <c r="EK11" s="54">
        <v>5</v>
      </c>
      <c r="EL11" s="52">
        <v>6</v>
      </c>
      <c r="EM11" s="53">
        <v>6</v>
      </c>
      <c r="EN11" s="53">
        <v>6</v>
      </c>
      <c r="EO11" s="53">
        <v>5</v>
      </c>
      <c r="EP11" s="53">
        <v>5</v>
      </c>
      <c r="EQ11" s="53">
        <v>5</v>
      </c>
      <c r="ER11" s="53">
        <v>5</v>
      </c>
      <c r="ES11" s="53">
        <v>5</v>
      </c>
      <c r="ET11" s="53">
        <v>5</v>
      </c>
      <c r="EU11" s="53">
        <v>16</v>
      </c>
      <c r="EV11" s="53">
        <v>16</v>
      </c>
      <c r="EW11" s="54">
        <v>16</v>
      </c>
      <c r="EX11" s="52">
        <v>16</v>
      </c>
      <c r="EY11" s="53">
        <v>6</v>
      </c>
      <c r="EZ11" s="53">
        <v>21</v>
      </c>
      <c r="FA11" s="53">
        <v>26</v>
      </c>
      <c r="FB11" s="53">
        <v>26</v>
      </c>
      <c r="FC11" s="53">
        <v>26</v>
      </c>
      <c r="FD11" s="53">
        <v>26</v>
      </c>
      <c r="FE11" s="53">
        <v>26</v>
      </c>
      <c r="FF11" s="53">
        <v>27</v>
      </c>
      <c r="FG11" s="53">
        <v>27</v>
      </c>
      <c r="FH11" s="53">
        <v>27</v>
      </c>
      <c r="FI11" s="54">
        <v>26</v>
      </c>
      <c r="FJ11" s="52">
        <v>27</v>
      </c>
      <c r="FK11" s="53">
        <v>27</v>
      </c>
      <c r="FL11" s="53">
        <v>28</v>
      </c>
      <c r="FM11" s="53">
        <v>28</v>
      </c>
      <c r="FN11" s="53">
        <v>36</v>
      </c>
      <c r="FO11" s="53">
        <v>35</v>
      </c>
      <c r="FP11" s="53">
        <v>37</v>
      </c>
      <c r="FQ11" s="53">
        <v>39</v>
      </c>
      <c r="FR11" s="53">
        <v>38</v>
      </c>
      <c r="FS11" s="53">
        <v>40</v>
      </c>
      <c r="FT11" s="53">
        <v>39</v>
      </c>
      <c r="FU11" s="54">
        <v>40</v>
      </c>
      <c r="FV11" s="52">
        <v>38</v>
      </c>
      <c r="FW11" s="53">
        <v>26</v>
      </c>
      <c r="FX11" s="53">
        <v>25</v>
      </c>
      <c r="FY11" s="53">
        <v>24</v>
      </c>
      <c r="FZ11" s="53">
        <v>23</v>
      </c>
      <c r="GA11" s="53">
        <v>28</v>
      </c>
      <c r="GB11" s="53">
        <v>30</v>
      </c>
      <c r="GC11" s="53">
        <v>33</v>
      </c>
      <c r="GD11" s="53">
        <v>32</v>
      </c>
      <c r="GE11" s="53">
        <v>39</v>
      </c>
      <c r="GF11" s="53">
        <v>43</v>
      </c>
      <c r="GG11" s="54">
        <v>39</v>
      </c>
      <c r="GH11" s="52">
        <v>39</v>
      </c>
      <c r="GI11" s="53">
        <v>42</v>
      </c>
      <c r="GJ11" s="54">
        <v>42</v>
      </c>
    </row>
    <row r="12" spans="2:192" x14ac:dyDescent="0.25">
      <c r="B12" s="50"/>
      <c r="C12" s="51" t="s">
        <v>100</v>
      </c>
      <c r="D12" s="54"/>
      <c r="E12" s="54"/>
      <c r="F12" s="54">
        <v>2</v>
      </c>
      <c r="G12" s="52">
        <v>2</v>
      </c>
      <c r="H12" s="53">
        <v>2</v>
      </c>
      <c r="I12" s="53">
        <v>2</v>
      </c>
      <c r="J12" s="53">
        <v>1</v>
      </c>
      <c r="K12" s="53"/>
      <c r="L12" s="53"/>
      <c r="M12" s="53"/>
      <c r="N12" s="53"/>
      <c r="O12" s="53"/>
      <c r="P12" s="53"/>
      <c r="Q12" s="53"/>
      <c r="R12" s="54"/>
      <c r="S12" s="53"/>
      <c r="T12" s="53"/>
      <c r="U12" s="53"/>
      <c r="V12" s="53"/>
      <c r="W12" s="53"/>
      <c r="X12" s="53"/>
      <c r="Y12" s="53"/>
      <c r="Z12" s="53"/>
      <c r="AA12" s="53"/>
      <c r="AB12" s="53"/>
      <c r="AC12" s="53"/>
      <c r="AD12" s="54"/>
      <c r="AE12" s="53"/>
      <c r="AF12" s="53"/>
      <c r="AG12" s="112"/>
      <c r="AH12" s="53"/>
      <c r="AI12" s="53"/>
      <c r="AJ12" s="53"/>
      <c r="AK12" s="53"/>
      <c r="AL12" s="53"/>
      <c r="AM12" s="53"/>
      <c r="AN12" s="53"/>
      <c r="AO12" s="53"/>
      <c r="AP12" s="54"/>
      <c r="AQ12" s="52"/>
      <c r="AR12" s="53"/>
      <c r="AS12" s="53"/>
      <c r="AT12" s="53"/>
      <c r="AU12" s="53"/>
      <c r="AV12" s="53"/>
      <c r="AW12" s="53"/>
      <c r="AX12" s="53"/>
      <c r="AY12" s="53"/>
      <c r="AZ12" s="53"/>
      <c r="BA12" s="53"/>
      <c r="BB12" s="54"/>
      <c r="BC12" s="52"/>
      <c r="BD12" s="53">
        <v>1</v>
      </c>
      <c r="BE12" s="53">
        <v>1</v>
      </c>
      <c r="BF12" s="53">
        <v>1</v>
      </c>
      <c r="BG12" s="53">
        <v>1</v>
      </c>
      <c r="BH12" s="53">
        <v>1</v>
      </c>
      <c r="BI12" s="53">
        <v>1</v>
      </c>
      <c r="BJ12" s="53">
        <v>1</v>
      </c>
      <c r="BK12" s="53">
        <v>1</v>
      </c>
      <c r="BL12" s="53">
        <v>1</v>
      </c>
      <c r="BM12" s="53">
        <v>2</v>
      </c>
      <c r="BN12" s="54">
        <v>2</v>
      </c>
      <c r="BO12" s="52">
        <v>2</v>
      </c>
      <c r="BP12" s="53">
        <v>2</v>
      </c>
      <c r="BQ12" s="53">
        <v>1</v>
      </c>
      <c r="BR12" s="53">
        <v>2</v>
      </c>
      <c r="BS12" s="53">
        <v>2</v>
      </c>
      <c r="BT12" s="53">
        <v>2</v>
      </c>
      <c r="BU12" s="53">
        <v>2</v>
      </c>
      <c r="BV12" s="53">
        <v>2</v>
      </c>
      <c r="BW12" s="53">
        <v>2</v>
      </c>
      <c r="BX12" s="53">
        <v>2</v>
      </c>
      <c r="BY12" s="53">
        <v>2</v>
      </c>
      <c r="BZ12" s="54">
        <v>2</v>
      </c>
      <c r="CA12" s="53">
        <v>2</v>
      </c>
      <c r="CB12" s="53">
        <v>2</v>
      </c>
      <c r="CC12" s="53">
        <v>2</v>
      </c>
      <c r="CD12" s="53">
        <v>2</v>
      </c>
      <c r="CE12" s="53">
        <v>2</v>
      </c>
      <c r="CF12" s="53">
        <v>2</v>
      </c>
      <c r="CG12" s="53">
        <v>2</v>
      </c>
      <c r="CH12" s="53">
        <v>2</v>
      </c>
      <c r="CI12" s="53">
        <v>2</v>
      </c>
      <c r="CJ12" s="53">
        <v>2</v>
      </c>
      <c r="CK12" s="53">
        <v>2</v>
      </c>
      <c r="CL12" s="54">
        <v>2</v>
      </c>
      <c r="CM12" s="53">
        <v>2</v>
      </c>
      <c r="CN12" s="53">
        <v>2</v>
      </c>
      <c r="CO12" s="53">
        <v>3</v>
      </c>
      <c r="CP12" s="53">
        <v>3</v>
      </c>
      <c r="CQ12" s="53">
        <v>3</v>
      </c>
      <c r="CR12" s="53">
        <v>3</v>
      </c>
      <c r="CS12" s="53">
        <v>3</v>
      </c>
      <c r="CT12" s="53">
        <v>3</v>
      </c>
      <c r="CU12" s="53">
        <v>3</v>
      </c>
      <c r="CV12" s="53">
        <v>4</v>
      </c>
      <c r="CW12" s="53">
        <v>4</v>
      </c>
      <c r="CX12" s="54">
        <v>3</v>
      </c>
      <c r="CY12" s="53">
        <v>4</v>
      </c>
      <c r="CZ12" s="53">
        <v>4</v>
      </c>
      <c r="DA12" s="53">
        <v>4</v>
      </c>
      <c r="DB12" s="53">
        <v>4</v>
      </c>
      <c r="DC12" s="53">
        <v>4</v>
      </c>
      <c r="DD12" s="53">
        <v>3</v>
      </c>
      <c r="DE12" s="53">
        <v>3</v>
      </c>
      <c r="DF12" s="53">
        <v>3</v>
      </c>
      <c r="DG12" s="53">
        <v>3</v>
      </c>
      <c r="DH12" s="53">
        <v>3</v>
      </c>
      <c r="DI12" s="53">
        <v>3</v>
      </c>
      <c r="DJ12" s="54">
        <v>3</v>
      </c>
      <c r="DL12" s="50"/>
      <c r="DM12" s="51" t="s">
        <v>100</v>
      </c>
      <c r="DN12" s="52">
        <v>3</v>
      </c>
      <c r="DO12" s="53">
        <v>3</v>
      </c>
      <c r="DP12" s="53">
        <v>3</v>
      </c>
      <c r="DQ12" s="53">
        <v>3</v>
      </c>
      <c r="DR12" s="53">
        <v>3</v>
      </c>
      <c r="DS12" s="53">
        <v>3</v>
      </c>
      <c r="DT12" s="53">
        <v>3</v>
      </c>
      <c r="DU12" s="53">
        <v>3</v>
      </c>
      <c r="DV12" s="53">
        <v>3</v>
      </c>
      <c r="DW12" s="53">
        <v>3</v>
      </c>
      <c r="DX12" s="53">
        <v>3</v>
      </c>
      <c r="DY12" s="54">
        <v>3</v>
      </c>
      <c r="DZ12" s="53">
        <v>3</v>
      </c>
      <c r="EA12" s="53">
        <v>3</v>
      </c>
      <c r="EB12" s="53">
        <v>3</v>
      </c>
      <c r="EC12" s="53">
        <v>3</v>
      </c>
      <c r="ED12" s="53">
        <v>3</v>
      </c>
      <c r="EE12" s="53">
        <v>3</v>
      </c>
      <c r="EF12" s="53">
        <v>2</v>
      </c>
      <c r="EG12" s="53">
        <v>2</v>
      </c>
      <c r="EH12" s="53">
        <v>2</v>
      </c>
      <c r="EI12" s="53">
        <v>2</v>
      </c>
      <c r="EJ12" s="53">
        <v>2</v>
      </c>
      <c r="EK12" s="54">
        <v>2</v>
      </c>
      <c r="EL12" s="52">
        <v>2</v>
      </c>
      <c r="EM12" s="53">
        <v>3</v>
      </c>
      <c r="EN12" s="53">
        <v>3</v>
      </c>
      <c r="EO12" s="53">
        <v>4</v>
      </c>
      <c r="EP12" s="53">
        <v>4</v>
      </c>
      <c r="EQ12" s="53">
        <v>4</v>
      </c>
      <c r="ER12" s="53">
        <v>4</v>
      </c>
      <c r="ES12" s="53">
        <v>5</v>
      </c>
      <c r="ET12" s="53">
        <v>7</v>
      </c>
      <c r="EU12" s="53">
        <v>5</v>
      </c>
      <c r="EV12" s="53">
        <v>5</v>
      </c>
      <c r="EW12" s="54">
        <v>8</v>
      </c>
      <c r="EX12" s="52">
        <v>5</v>
      </c>
      <c r="EY12" s="53">
        <v>6</v>
      </c>
      <c r="EZ12" s="53">
        <v>24</v>
      </c>
      <c r="FA12" s="53">
        <v>24</v>
      </c>
      <c r="FB12" s="53">
        <v>29</v>
      </c>
      <c r="FC12" s="53">
        <v>34</v>
      </c>
      <c r="FD12" s="53">
        <v>30</v>
      </c>
      <c r="FE12" s="53">
        <v>48</v>
      </c>
      <c r="FF12" s="53">
        <v>47</v>
      </c>
      <c r="FG12" s="53">
        <v>44</v>
      </c>
      <c r="FH12" s="53">
        <v>41</v>
      </c>
      <c r="FI12" s="54">
        <v>43</v>
      </c>
      <c r="FJ12" s="52">
        <v>43</v>
      </c>
      <c r="FK12" s="53">
        <v>40</v>
      </c>
      <c r="FL12" s="53">
        <v>43</v>
      </c>
      <c r="FM12" s="53">
        <v>43</v>
      </c>
      <c r="FN12" s="53">
        <v>46</v>
      </c>
      <c r="FO12" s="53">
        <v>45</v>
      </c>
      <c r="FP12" s="53">
        <v>43</v>
      </c>
      <c r="FQ12" s="53">
        <v>41</v>
      </c>
      <c r="FR12" s="53">
        <v>39</v>
      </c>
      <c r="FS12" s="53">
        <v>44</v>
      </c>
      <c r="FT12" s="53">
        <v>45</v>
      </c>
      <c r="FU12" s="54">
        <v>45</v>
      </c>
      <c r="FV12" s="52">
        <v>41</v>
      </c>
      <c r="FW12" s="53">
        <v>44</v>
      </c>
      <c r="FX12" s="53">
        <v>43</v>
      </c>
      <c r="FY12" s="53">
        <v>53</v>
      </c>
      <c r="FZ12" s="53">
        <v>59</v>
      </c>
      <c r="GA12" s="53">
        <v>57</v>
      </c>
      <c r="GB12" s="53">
        <v>57</v>
      </c>
      <c r="GC12" s="53">
        <v>55</v>
      </c>
      <c r="GD12" s="53">
        <v>62</v>
      </c>
      <c r="GE12" s="53">
        <v>72</v>
      </c>
      <c r="GF12" s="53">
        <v>74</v>
      </c>
      <c r="GG12" s="54">
        <v>77</v>
      </c>
      <c r="GH12" s="52">
        <v>83</v>
      </c>
      <c r="GI12" s="53">
        <v>86</v>
      </c>
      <c r="GJ12" s="54">
        <v>94</v>
      </c>
    </row>
    <row r="13" spans="2:192" x14ac:dyDescent="0.25">
      <c r="B13" s="50"/>
      <c r="C13" s="51" t="s">
        <v>101</v>
      </c>
      <c r="D13" s="54">
        <v>2</v>
      </c>
      <c r="E13" s="54">
        <v>1</v>
      </c>
      <c r="F13" s="54">
        <v>3</v>
      </c>
      <c r="G13" s="52">
        <v>3</v>
      </c>
      <c r="H13" s="53">
        <v>3</v>
      </c>
      <c r="I13" s="53">
        <v>3</v>
      </c>
      <c r="J13" s="53">
        <v>2</v>
      </c>
      <c r="K13" s="53">
        <v>2</v>
      </c>
      <c r="L13" s="53">
        <v>2</v>
      </c>
      <c r="M13" s="53">
        <v>2</v>
      </c>
      <c r="N13" s="53">
        <v>3</v>
      </c>
      <c r="O13" s="53">
        <v>3</v>
      </c>
      <c r="P13" s="53">
        <v>3</v>
      </c>
      <c r="Q13" s="53">
        <v>3</v>
      </c>
      <c r="R13" s="54">
        <v>3</v>
      </c>
      <c r="S13" s="53">
        <v>3</v>
      </c>
      <c r="T13" s="53">
        <v>3</v>
      </c>
      <c r="U13" s="53">
        <v>3</v>
      </c>
      <c r="V13" s="53">
        <v>3</v>
      </c>
      <c r="W13" s="53">
        <v>3</v>
      </c>
      <c r="X13" s="53">
        <v>3</v>
      </c>
      <c r="Y13" s="53">
        <v>3</v>
      </c>
      <c r="Z13" s="53">
        <v>3</v>
      </c>
      <c r="AA13" s="53">
        <v>3</v>
      </c>
      <c r="AB13" s="53">
        <v>2</v>
      </c>
      <c r="AC13" s="53">
        <v>2</v>
      </c>
      <c r="AD13" s="54">
        <v>2</v>
      </c>
      <c r="AE13" s="53">
        <v>2</v>
      </c>
      <c r="AF13" s="53">
        <v>2</v>
      </c>
      <c r="AG13" s="112">
        <v>2</v>
      </c>
      <c r="AH13" s="53">
        <v>2</v>
      </c>
      <c r="AI13" s="53">
        <v>2</v>
      </c>
      <c r="AJ13" s="53">
        <v>2</v>
      </c>
      <c r="AK13" s="53">
        <v>2</v>
      </c>
      <c r="AL13" s="53">
        <v>2</v>
      </c>
      <c r="AM13" s="53">
        <v>2</v>
      </c>
      <c r="AN13" s="53">
        <v>2</v>
      </c>
      <c r="AO13" s="53">
        <v>2</v>
      </c>
      <c r="AP13" s="54">
        <v>2</v>
      </c>
      <c r="AQ13" s="52">
        <v>2</v>
      </c>
      <c r="AR13" s="53">
        <v>2</v>
      </c>
      <c r="AS13" s="53">
        <v>5</v>
      </c>
      <c r="AT13" s="53">
        <v>5</v>
      </c>
      <c r="AU13" s="53">
        <v>5</v>
      </c>
      <c r="AV13" s="53">
        <v>5</v>
      </c>
      <c r="AW13" s="53">
        <v>5</v>
      </c>
      <c r="AX13" s="53">
        <v>5</v>
      </c>
      <c r="AY13" s="53">
        <v>6</v>
      </c>
      <c r="AZ13" s="53">
        <v>6</v>
      </c>
      <c r="BA13" s="53">
        <v>6</v>
      </c>
      <c r="BB13" s="54">
        <v>6</v>
      </c>
      <c r="BC13" s="52">
        <v>6</v>
      </c>
      <c r="BD13" s="53">
        <v>6</v>
      </c>
      <c r="BE13" s="53">
        <v>6</v>
      </c>
      <c r="BF13" s="53">
        <v>6</v>
      </c>
      <c r="BG13" s="53">
        <v>6</v>
      </c>
      <c r="BH13" s="53">
        <v>6</v>
      </c>
      <c r="BI13" s="53">
        <v>6</v>
      </c>
      <c r="BJ13" s="53">
        <v>6</v>
      </c>
      <c r="BK13" s="53">
        <v>6</v>
      </c>
      <c r="BL13" s="53">
        <v>6</v>
      </c>
      <c r="BM13" s="53">
        <v>6</v>
      </c>
      <c r="BN13" s="54">
        <v>6</v>
      </c>
      <c r="BO13" s="52">
        <v>6</v>
      </c>
      <c r="BP13" s="53">
        <v>6</v>
      </c>
      <c r="BQ13" s="53">
        <v>6</v>
      </c>
      <c r="BR13" s="53">
        <v>6</v>
      </c>
      <c r="BS13" s="53">
        <v>6</v>
      </c>
      <c r="BT13" s="53">
        <v>6</v>
      </c>
      <c r="BU13" s="53">
        <v>6</v>
      </c>
      <c r="BV13" s="53">
        <v>6</v>
      </c>
      <c r="BW13" s="53">
        <v>6</v>
      </c>
      <c r="BX13" s="53">
        <v>7</v>
      </c>
      <c r="BY13" s="53">
        <v>7</v>
      </c>
      <c r="BZ13" s="54">
        <v>7</v>
      </c>
      <c r="CA13" s="53">
        <v>7</v>
      </c>
      <c r="CB13" s="53">
        <v>7</v>
      </c>
      <c r="CC13" s="53">
        <v>7</v>
      </c>
      <c r="CD13" s="53">
        <v>7</v>
      </c>
      <c r="CE13" s="53">
        <v>7</v>
      </c>
      <c r="CF13" s="53">
        <v>7</v>
      </c>
      <c r="CG13" s="53">
        <v>7</v>
      </c>
      <c r="CH13" s="53">
        <v>7</v>
      </c>
      <c r="CI13" s="53">
        <v>7</v>
      </c>
      <c r="CJ13" s="53">
        <v>7</v>
      </c>
      <c r="CK13" s="53">
        <v>7</v>
      </c>
      <c r="CL13" s="54">
        <v>7</v>
      </c>
      <c r="CM13" s="53">
        <v>7</v>
      </c>
      <c r="CN13" s="53">
        <v>7</v>
      </c>
      <c r="CO13" s="53">
        <v>7</v>
      </c>
      <c r="CP13" s="53">
        <v>7</v>
      </c>
      <c r="CQ13" s="53">
        <v>7</v>
      </c>
      <c r="CR13" s="53">
        <v>7</v>
      </c>
      <c r="CS13" s="53">
        <v>7</v>
      </c>
      <c r="CT13" s="53">
        <v>7</v>
      </c>
      <c r="CU13" s="53">
        <v>7</v>
      </c>
      <c r="CV13" s="53">
        <v>7</v>
      </c>
      <c r="CW13" s="53">
        <v>7</v>
      </c>
      <c r="CX13" s="54">
        <v>7</v>
      </c>
      <c r="CY13" s="53">
        <v>7</v>
      </c>
      <c r="CZ13" s="53">
        <v>7</v>
      </c>
      <c r="DA13" s="53">
        <v>7</v>
      </c>
      <c r="DB13" s="53">
        <v>7</v>
      </c>
      <c r="DC13" s="53">
        <v>7</v>
      </c>
      <c r="DD13" s="53">
        <v>6</v>
      </c>
      <c r="DE13" s="53">
        <v>6</v>
      </c>
      <c r="DF13" s="53">
        <v>6</v>
      </c>
      <c r="DG13" s="53">
        <v>6</v>
      </c>
      <c r="DH13" s="53">
        <v>6</v>
      </c>
      <c r="DI13" s="53">
        <v>6</v>
      </c>
      <c r="DJ13" s="54">
        <v>6</v>
      </c>
      <c r="DL13" s="50"/>
      <c r="DM13" s="51" t="s">
        <v>101</v>
      </c>
      <c r="DN13" s="52">
        <v>6</v>
      </c>
      <c r="DO13" s="53">
        <v>6</v>
      </c>
      <c r="DP13" s="53">
        <v>6</v>
      </c>
      <c r="DQ13" s="53">
        <v>7</v>
      </c>
      <c r="DR13" s="53">
        <v>7</v>
      </c>
      <c r="DS13" s="53">
        <v>7</v>
      </c>
      <c r="DT13" s="53">
        <v>7</v>
      </c>
      <c r="DU13" s="53">
        <v>7</v>
      </c>
      <c r="DV13" s="53">
        <v>7</v>
      </c>
      <c r="DW13" s="53">
        <v>7</v>
      </c>
      <c r="DX13" s="53">
        <v>7</v>
      </c>
      <c r="DY13" s="54">
        <v>7</v>
      </c>
      <c r="DZ13" s="53">
        <v>7</v>
      </c>
      <c r="EA13" s="53">
        <v>8</v>
      </c>
      <c r="EB13" s="53">
        <v>8</v>
      </c>
      <c r="EC13" s="53">
        <v>8</v>
      </c>
      <c r="ED13" s="53">
        <v>8</v>
      </c>
      <c r="EE13" s="53">
        <v>10</v>
      </c>
      <c r="EF13" s="53">
        <v>11</v>
      </c>
      <c r="EG13" s="53">
        <v>11</v>
      </c>
      <c r="EH13" s="53">
        <v>12</v>
      </c>
      <c r="EI13" s="53">
        <v>12</v>
      </c>
      <c r="EJ13" s="53">
        <v>12</v>
      </c>
      <c r="EK13" s="54">
        <v>13</v>
      </c>
      <c r="EL13" s="52">
        <v>15</v>
      </c>
      <c r="EM13" s="53">
        <v>15</v>
      </c>
      <c r="EN13" s="53">
        <v>17</v>
      </c>
      <c r="EO13" s="53">
        <v>7</v>
      </c>
      <c r="EP13" s="53">
        <v>18</v>
      </c>
      <c r="EQ13" s="53">
        <v>17</v>
      </c>
      <c r="ER13" s="53">
        <v>17</v>
      </c>
      <c r="ES13" s="53">
        <v>19</v>
      </c>
      <c r="ET13" s="53">
        <v>21</v>
      </c>
      <c r="EU13" s="53">
        <v>23</v>
      </c>
      <c r="EV13" s="53">
        <v>23</v>
      </c>
      <c r="EW13" s="54">
        <v>36</v>
      </c>
      <c r="EX13" s="52">
        <v>23</v>
      </c>
      <c r="EY13" s="53">
        <v>32</v>
      </c>
      <c r="EZ13" s="53">
        <v>41</v>
      </c>
      <c r="FA13" s="53">
        <v>47</v>
      </c>
      <c r="FB13" s="53">
        <v>54</v>
      </c>
      <c r="FC13" s="53">
        <v>58</v>
      </c>
      <c r="FD13" s="53">
        <v>56</v>
      </c>
      <c r="FE13" s="53">
        <v>66</v>
      </c>
      <c r="FF13" s="53">
        <v>67</v>
      </c>
      <c r="FG13" s="53">
        <v>63</v>
      </c>
      <c r="FH13" s="53">
        <v>66</v>
      </c>
      <c r="FI13" s="54">
        <v>66</v>
      </c>
      <c r="FJ13" s="52">
        <v>67</v>
      </c>
      <c r="FK13" s="53">
        <v>64</v>
      </c>
      <c r="FL13" s="53">
        <v>62</v>
      </c>
      <c r="FM13" s="53">
        <v>63</v>
      </c>
      <c r="FN13" s="53">
        <v>76</v>
      </c>
      <c r="FO13" s="53">
        <v>76</v>
      </c>
      <c r="FP13" s="53">
        <v>79</v>
      </c>
      <c r="FQ13" s="53">
        <v>82</v>
      </c>
      <c r="FR13" s="53">
        <v>84</v>
      </c>
      <c r="FS13" s="53">
        <v>80</v>
      </c>
      <c r="FT13" s="53">
        <v>81</v>
      </c>
      <c r="FU13" s="54">
        <v>80</v>
      </c>
      <c r="FV13" s="52">
        <v>81</v>
      </c>
      <c r="FW13" s="53">
        <v>75</v>
      </c>
      <c r="FX13" s="53">
        <v>81</v>
      </c>
      <c r="FY13" s="53">
        <v>97</v>
      </c>
      <c r="FZ13" s="53">
        <v>92</v>
      </c>
      <c r="GA13" s="53">
        <v>97</v>
      </c>
      <c r="GB13" s="53">
        <v>97</v>
      </c>
      <c r="GC13" s="53">
        <v>99</v>
      </c>
      <c r="GD13" s="53">
        <v>94</v>
      </c>
      <c r="GE13" s="53">
        <v>102</v>
      </c>
      <c r="GF13" s="53">
        <v>107</v>
      </c>
      <c r="GG13" s="54">
        <v>104</v>
      </c>
      <c r="GH13" s="52">
        <v>99</v>
      </c>
      <c r="GI13" s="53">
        <v>89</v>
      </c>
      <c r="GJ13" s="54">
        <v>104</v>
      </c>
    </row>
    <row r="14" spans="2:192" x14ac:dyDescent="0.25">
      <c r="B14" s="50"/>
      <c r="C14" s="51" t="s">
        <v>102</v>
      </c>
      <c r="D14" s="54">
        <v>25168</v>
      </c>
      <c r="E14" s="54">
        <v>26780</v>
      </c>
      <c r="F14" s="54">
        <v>28860</v>
      </c>
      <c r="G14" s="52">
        <v>28967</v>
      </c>
      <c r="H14" s="53">
        <v>28930</v>
      </c>
      <c r="I14" s="53">
        <v>29074</v>
      </c>
      <c r="J14" s="53">
        <v>29411</v>
      </c>
      <c r="K14" s="53">
        <v>29503</v>
      </c>
      <c r="L14" s="53">
        <v>29786</v>
      </c>
      <c r="M14" s="53">
        <v>29848</v>
      </c>
      <c r="N14" s="53">
        <v>29997</v>
      </c>
      <c r="O14" s="53">
        <v>29988</v>
      </c>
      <c r="P14" s="53">
        <v>30086</v>
      </c>
      <c r="Q14" s="53">
        <v>30168</v>
      </c>
      <c r="R14" s="54">
        <v>30223</v>
      </c>
      <c r="S14" s="53">
        <v>30134</v>
      </c>
      <c r="T14" s="53">
        <v>30329</v>
      </c>
      <c r="U14" s="53">
        <v>30568</v>
      </c>
      <c r="V14" s="53">
        <v>30726</v>
      </c>
      <c r="W14" s="53">
        <v>31163</v>
      </c>
      <c r="X14" s="53">
        <v>31370</v>
      </c>
      <c r="Y14" s="53">
        <v>31567</v>
      </c>
      <c r="Z14" s="53">
        <v>31631</v>
      </c>
      <c r="AA14" s="53">
        <v>31648</v>
      </c>
      <c r="AB14" s="53">
        <v>31647</v>
      </c>
      <c r="AC14" s="53">
        <v>31870</v>
      </c>
      <c r="AD14" s="54">
        <v>31828</v>
      </c>
      <c r="AE14" s="53">
        <v>32277</v>
      </c>
      <c r="AF14" s="53">
        <v>32420</v>
      </c>
      <c r="AG14" s="112">
        <v>32160</v>
      </c>
      <c r="AH14" s="53">
        <v>32675</v>
      </c>
      <c r="AI14" s="53">
        <v>33019</v>
      </c>
      <c r="AJ14" s="53">
        <v>32941</v>
      </c>
      <c r="AK14" s="53">
        <v>33278</v>
      </c>
      <c r="AL14" s="53">
        <v>33418</v>
      </c>
      <c r="AM14" s="53">
        <v>33443</v>
      </c>
      <c r="AN14" s="53">
        <v>33817</v>
      </c>
      <c r="AO14" s="53">
        <v>34006</v>
      </c>
      <c r="AP14" s="54">
        <v>34148</v>
      </c>
      <c r="AQ14" s="52">
        <v>34216</v>
      </c>
      <c r="AR14" s="53">
        <v>34361</v>
      </c>
      <c r="AS14" s="53">
        <v>35133</v>
      </c>
      <c r="AT14" s="53">
        <v>35185</v>
      </c>
      <c r="AU14" s="53">
        <v>35413</v>
      </c>
      <c r="AV14" s="53">
        <v>35763</v>
      </c>
      <c r="AW14" s="53">
        <v>36223</v>
      </c>
      <c r="AX14" s="53">
        <v>36268</v>
      </c>
      <c r="AY14" s="53">
        <v>36462</v>
      </c>
      <c r="AZ14" s="53">
        <v>37214</v>
      </c>
      <c r="BA14" s="53">
        <v>36613</v>
      </c>
      <c r="BB14" s="54">
        <v>36182</v>
      </c>
      <c r="BC14" s="52">
        <v>36331</v>
      </c>
      <c r="BD14" s="53">
        <v>35881</v>
      </c>
      <c r="BE14" s="53">
        <v>37038</v>
      </c>
      <c r="BF14" s="53">
        <v>36771</v>
      </c>
      <c r="BG14" s="53">
        <v>37062</v>
      </c>
      <c r="BH14" s="53">
        <v>38055</v>
      </c>
      <c r="BI14" s="53">
        <v>38447</v>
      </c>
      <c r="BJ14" s="53">
        <v>38692</v>
      </c>
      <c r="BK14" s="53">
        <v>39432</v>
      </c>
      <c r="BL14" s="53">
        <v>39772</v>
      </c>
      <c r="BM14" s="53">
        <v>40339</v>
      </c>
      <c r="BN14" s="54">
        <v>40444</v>
      </c>
      <c r="BO14" s="52">
        <v>40866</v>
      </c>
      <c r="BP14" s="53">
        <v>41001</v>
      </c>
      <c r="BQ14" s="53">
        <v>41835</v>
      </c>
      <c r="BR14" s="53">
        <v>42328</v>
      </c>
      <c r="BS14" s="53">
        <v>42471</v>
      </c>
      <c r="BT14" s="53">
        <v>42553</v>
      </c>
      <c r="BU14" s="53">
        <v>43099</v>
      </c>
      <c r="BV14" s="53">
        <v>43063</v>
      </c>
      <c r="BW14" s="53">
        <v>43823</v>
      </c>
      <c r="BX14" s="53">
        <v>44299</v>
      </c>
      <c r="BY14" s="53">
        <v>44387</v>
      </c>
      <c r="BZ14" s="54">
        <v>44315</v>
      </c>
      <c r="CA14" s="53">
        <v>44580</v>
      </c>
      <c r="CB14" s="53">
        <v>44635</v>
      </c>
      <c r="CC14" s="53">
        <v>44993</v>
      </c>
      <c r="CD14" s="53">
        <v>45094</v>
      </c>
      <c r="CE14" s="53">
        <v>45213</v>
      </c>
      <c r="CF14" s="53">
        <v>45110</v>
      </c>
      <c r="CG14" s="53">
        <v>45278</v>
      </c>
      <c r="CH14" s="53">
        <v>44843</v>
      </c>
      <c r="CI14" s="53">
        <v>45769</v>
      </c>
      <c r="CJ14" s="53">
        <v>46033</v>
      </c>
      <c r="CK14" s="53">
        <v>46057</v>
      </c>
      <c r="CL14" s="54">
        <v>46355</v>
      </c>
      <c r="CM14" s="53">
        <v>46526</v>
      </c>
      <c r="CN14" s="53">
        <v>46817</v>
      </c>
      <c r="CO14" s="53">
        <v>46763</v>
      </c>
      <c r="CP14" s="53">
        <v>47047</v>
      </c>
      <c r="CQ14" s="53">
        <v>47449</v>
      </c>
      <c r="CR14" s="53">
        <v>47363</v>
      </c>
      <c r="CS14" s="53">
        <v>47346</v>
      </c>
      <c r="CT14" s="53">
        <v>47541</v>
      </c>
      <c r="CU14" s="53">
        <v>47871</v>
      </c>
      <c r="CV14" s="53">
        <v>48218</v>
      </c>
      <c r="CW14" s="53">
        <v>48125</v>
      </c>
      <c r="CX14" s="54">
        <v>48238</v>
      </c>
      <c r="CY14" s="53">
        <v>48411</v>
      </c>
      <c r="CZ14" s="53">
        <v>48500</v>
      </c>
      <c r="DA14" s="53">
        <v>48531</v>
      </c>
      <c r="DB14" s="53">
        <v>48846</v>
      </c>
      <c r="DC14" s="53">
        <v>48962</v>
      </c>
      <c r="DD14" s="53">
        <v>49125</v>
      </c>
      <c r="DE14" s="53">
        <v>49319</v>
      </c>
      <c r="DF14" s="53">
        <v>49564</v>
      </c>
      <c r="DG14" s="53">
        <v>50514</v>
      </c>
      <c r="DH14" s="53">
        <v>50249</v>
      </c>
      <c r="DI14" s="53">
        <v>50446</v>
      </c>
      <c r="DJ14" s="54">
        <v>50114</v>
      </c>
      <c r="DL14" s="50"/>
      <c r="DM14" s="51" t="s">
        <v>102</v>
      </c>
      <c r="DN14" s="52">
        <v>50529</v>
      </c>
      <c r="DO14" s="53">
        <v>50522</v>
      </c>
      <c r="DP14" s="53">
        <v>50478</v>
      </c>
      <c r="DQ14" s="53">
        <v>50545</v>
      </c>
      <c r="DR14" s="53">
        <v>50336</v>
      </c>
      <c r="DS14" s="53">
        <v>50539</v>
      </c>
      <c r="DT14" s="53">
        <v>50710</v>
      </c>
      <c r="DU14" s="53">
        <v>50929</v>
      </c>
      <c r="DV14" s="53">
        <v>50579</v>
      </c>
      <c r="DW14" s="53">
        <v>50540</v>
      </c>
      <c r="DX14" s="53">
        <v>50532</v>
      </c>
      <c r="DY14" s="54">
        <v>50579</v>
      </c>
      <c r="DZ14" s="53">
        <v>50440</v>
      </c>
      <c r="EA14" s="53">
        <v>50733</v>
      </c>
      <c r="EB14" s="53">
        <v>50940</v>
      </c>
      <c r="EC14" s="53">
        <v>51137</v>
      </c>
      <c r="ED14" s="53">
        <v>51267</v>
      </c>
      <c r="EE14" s="53">
        <v>51220</v>
      </c>
      <c r="EF14" s="53">
        <v>51246</v>
      </c>
      <c r="EG14" s="53">
        <v>51445</v>
      </c>
      <c r="EH14" s="53">
        <v>52278</v>
      </c>
      <c r="EI14" s="53">
        <v>52916</v>
      </c>
      <c r="EJ14" s="53">
        <v>53306</v>
      </c>
      <c r="EK14" s="54">
        <v>53476</v>
      </c>
      <c r="EL14" s="52">
        <v>53849</v>
      </c>
      <c r="EM14" s="53">
        <v>54246</v>
      </c>
      <c r="EN14" s="53">
        <v>54806</v>
      </c>
      <c r="EO14" s="53">
        <v>55362</v>
      </c>
      <c r="EP14" s="53">
        <v>56866</v>
      </c>
      <c r="EQ14" s="53">
        <v>57342</v>
      </c>
      <c r="ER14" s="53">
        <v>57721</v>
      </c>
      <c r="ES14" s="53">
        <v>57915</v>
      </c>
      <c r="ET14" s="53">
        <v>58978</v>
      </c>
      <c r="EU14" s="53">
        <v>59283</v>
      </c>
      <c r="EV14" s="53">
        <v>59493</v>
      </c>
      <c r="EW14" s="54">
        <v>59034</v>
      </c>
      <c r="EX14" s="52">
        <v>58268</v>
      </c>
      <c r="EY14" s="53">
        <v>57778</v>
      </c>
      <c r="EZ14" s="53">
        <v>58459</v>
      </c>
      <c r="FA14" s="53">
        <v>58108</v>
      </c>
      <c r="FB14" s="53">
        <v>58391</v>
      </c>
      <c r="FC14" s="53">
        <v>58356</v>
      </c>
      <c r="FD14" s="53">
        <v>58455</v>
      </c>
      <c r="FE14" s="53">
        <v>58556</v>
      </c>
      <c r="FF14" s="53">
        <v>58543</v>
      </c>
      <c r="FG14" s="53">
        <v>58685</v>
      </c>
      <c r="FH14" s="53">
        <v>58641</v>
      </c>
      <c r="FI14" s="54">
        <v>57770</v>
      </c>
      <c r="FJ14" s="52">
        <v>57411</v>
      </c>
      <c r="FK14" s="53">
        <v>57408</v>
      </c>
      <c r="FL14" s="53">
        <v>57720</v>
      </c>
      <c r="FM14" s="53">
        <v>57652</v>
      </c>
      <c r="FN14" s="53">
        <v>57345</v>
      </c>
      <c r="FO14" s="53">
        <v>57465</v>
      </c>
      <c r="FP14" s="53">
        <v>57160</v>
      </c>
      <c r="FQ14" s="53">
        <v>57637</v>
      </c>
      <c r="FR14" s="53">
        <v>57586</v>
      </c>
      <c r="FS14" s="53">
        <v>57575</v>
      </c>
      <c r="FT14" s="53">
        <v>57473</v>
      </c>
      <c r="FU14" s="54">
        <v>57323</v>
      </c>
      <c r="FV14" s="52">
        <v>57306</v>
      </c>
      <c r="FW14" s="53">
        <v>57225</v>
      </c>
      <c r="FX14" s="53">
        <v>57254</v>
      </c>
      <c r="FY14" s="53">
        <v>57455</v>
      </c>
      <c r="FZ14" s="53">
        <v>57579</v>
      </c>
      <c r="GA14" s="53">
        <v>57691</v>
      </c>
      <c r="GB14" s="53">
        <v>57789</v>
      </c>
      <c r="GC14" s="53">
        <v>58082</v>
      </c>
      <c r="GD14" s="53">
        <v>57847</v>
      </c>
      <c r="GE14" s="53">
        <v>58042</v>
      </c>
      <c r="GF14" s="53">
        <v>58086</v>
      </c>
      <c r="GG14" s="54">
        <v>58286</v>
      </c>
      <c r="GH14" s="52">
        <v>58163</v>
      </c>
      <c r="GI14" s="53">
        <v>58342</v>
      </c>
      <c r="GJ14" s="54">
        <v>58478</v>
      </c>
    </row>
    <row r="15" spans="2:192" x14ac:dyDescent="0.25">
      <c r="B15" s="50"/>
      <c r="C15" s="51" t="s">
        <v>103</v>
      </c>
      <c r="D15" s="54">
        <v>21</v>
      </c>
      <c r="E15" s="54">
        <v>113</v>
      </c>
      <c r="F15" s="54">
        <v>131</v>
      </c>
      <c r="G15" s="52">
        <v>127</v>
      </c>
      <c r="H15" s="53">
        <v>124</v>
      </c>
      <c r="I15" s="53">
        <v>116</v>
      </c>
      <c r="J15" s="53">
        <v>115</v>
      </c>
      <c r="K15" s="53">
        <v>114</v>
      </c>
      <c r="L15" s="53">
        <v>114</v>
      </c>
      <c r="M15" s="53">
        <v>114</v>
      </c>
      <c r="N15" s="53">
        <v>114</v>
      </c>
      <c r="O15" s="53">
        <v>119</v>
      </c>
      <c r="P15" s="53">
        <v>132</v>
      </c>
      <c r="Q15" s="53">
        <v>130</v>
      </c>
      <c r="R15" s="54">
        <v>130</v>
      </c>
      <c r="S15" s="53">
        <v>131</v>
      </c>
      <c r="T15" s="53">
        <v>129</v>
      </c>
      <c r="U15" s="53">
        <v>138</v>
      </c>
      <c r="V15" s="53">
        <v>141</v>
      </c>
      <c r="W15" s="53">
        <v>147</v>
      </c>
      <c r="X15" s="53">
        <v>148</v>
      </c>
      <c r="Y15" s="53">
        <v>153</v>
      </c>
      <c r="Z15" s="53">
        <v>149</v>
      </c>
      <c r="AA15" s="53">
        <v>148</v>
      </c>
      <c r="AB15" s="53">
        <v>154</v>
      </c>
      <c r="AC15" s="53">
        <v>163</v>
      </c>
      <c r="AD15" s="54">
        <v>166</v>
      </c>
      <c r="AE15" s="53">
        <v>187</v>
      </c>
      <c r="AF15" s="53">
        <v>187</v>
      </c>
      <c r="AG15" s="112">
        <v>187</v>
      </c>
      <c r="AH15" s="53">
        <v>187</v>
      </c>
      <c r="AI15" s="53">
        <v>187</v>
      </c>
      <c r="AJ15" s="53">
        <v>187</v>
      </c>
      <c r="AK15" s="53">
        <v>189</v>
      </c>
      <c r="AL15" s="53">
        <v>188</v>
      </c>
      <c r="AM15" s="53">
        <v>188</v>
      </c>
      <c r="AN15" s="53">
        <v>188</v>
      </c>
      <c r="AO15" s="53">
        <v>188</v>
      </c>
      <c r="AP15" s="54">
        <v>190</v>
      </c>
      <c r="AQ15" s="52">
        <v>190</v>
      </c>
      <c r="AR15" s="53">
        <v>190</v>
      </c>
      <c r="AS15" s="53">
        <v>220</v>
      </c>
      <c r="AT15" s="53">
        <v>216</v>
      </c>
      <c r="AU15" s="53">
        <v>217</v>
      </c>
      <c r="AV15" s="53">
        <v>212</v>
      </c>
      <c r="AW15" s="53">
        <v>219</v>
      </c>
      <c r="AX15" s="53">
        <v>221</v>
      </c>
      <c r="AY15" s="53">
        <v>229</v>
      </c>
      <c r="AZ15" s="53">
        <v>286</v>
      </c>
      <c r="BA15" s="53">
        <v>336</v>
      </c>
      <c r="BB15" s="54">
        <v>221</v>
      </c>
      <c r="BC15" s="52">
        <v>223</v>
      </c>
      <c r="BD15" s="53">
        <v>218</v>
      </c>
      <c r="BE15" s="53">
        <v>221</v>
      </c>
      <c r="BF15" s="53">
        <v>209</v>
      </c>
      <c r="BG15" s="53">
        <v>209</v>
      </c>
      <c r="BH15" s="53">
        <v>207</v>
      </c>
      <c r="BI15" s="53">
        <v>211</v>
      </c>
      <c r="BJ15" s="53">
        <v>215</v>
      </c>
      <c r="BK15" s="53">
        <v>216</v>
      </c>
      <c r="BL15" s="53">
        <v>217</v>
      </c>
      <c r="BM15" s="53">
        <v>224</v>
      </c>
      <c r="BN15" s="54">
        <v>223</v>
      </c>
      <c r="BO15" s="52">
        <v>220</v>
      </c>
      <c r="BP15" s="53">
        <v>218</v>
      </c>
      <c r="BQ15" s="53">
        <v>219</v>
      </c>
      <c r="BR15" s="53">
        <v>213</v>
      </c>
      <c r="BS15" s="53">
        <v>218</v>
      </c>
      <c r="BT15" s="53">
        <v>217</v>
      </c>
      <c r="BU15" s="53">
        <v>221</v>
      </c>
      <c r="BV15" s="53">
        <v>223</v>
      </c>
      <c r="BW15" s="53">
        <v>219</v>
      </c>
      <c r="BX15" s="53">
        <v>219</v>
      </c>
      <c r="BY15" s="53">
        <v>219</v>
      </c>
      <c r="BZ15" s="54">
        <v>220</v>
      </c>
      <c r="CA15" s="53">
        <v>205</v>
      </c>
      <c r="CB15" s="53">
        <v>202</v>
      </c>
      <c r="CC15" s="53">
        <v>201</v>
      </c>
      <c r="CD15" s="53">
        <v>198</v>
      </c>
      <c r="CE15" s="53">
        <v>195</v>
      </c>
      <c r="CF15" s="53">
        <v>193</v>
      </c>
      <c r="CG15" s="53">
        <v>191</v>
      </c>
      <c r="CH15" s="53">
        <v>191</v>
      </c>
      <c r="CI15" s="53">
        <v>190</v>
      </c>
      <c r="CJ15" s="53">
        <v>188</v>
      </c>
      <c r="CK15" s="53">
        <v>188</v>
      </c>
      <c r="CL15" s="54">
        <v>188</v>
      </c>
      <c r="CM15" s="53">
        <v>184</v>
      </c>
      <c r="CN15" s="53">
        <v>184</v>
      </c>
      <c r="CO15" s="53">
        <v>178</v>
      </c>
      <c r="CP15" s="53">
        <v>177</v>
      </c>
      <c r="CQ15" s="53">
        <v>178</v>
      </c>
      <c r="CR15" s="53">
        <v>172</v>
      </c>
      <c r="CS15" s="53">
        <v>171</v>
      </c>
      <c r="CT15" s="53">
        <v>171</v>
      </c>
      <c r="CU15" s="53">
        <v>171</v>
      </c>
      <c r="CV15" s="53">
        <v>164</v>
      </c>
      <c r="CW15" s="53">
        <v>161</v>
      </c>
      <c r="CX15" s="54">
        <v>162</v>
      </c>
      <c r="CY15" s="53">
        <v>160</v>
      </c>
      <c r="CZ15" s="53">
        <v>157</v>
      </c>
      <c r="DA15" s="53">
        <v>157</v>
      </c>
      <c r="DB15" s="53">
        <v>156</v>
      </c>
      <c r="DC15" s="53">
        <v>157</v>
      </c>
      <c r="DD15" s="53">
        <v>155</v>
      </c>
      <c r="DE15" s="53">
        <v>151</v>
      </c>
      <c r="DF15" s="53">
        <v>149</v>
      </c>
      <c r="DG15" s="53">
        <v>146</v>
      </c>
      <c r="DH15" s="53">
        <v>158</v>
      </c>
      <c r="DI15" s="53">
        <v>148</v>
      </c>
      <c r="DJ15" s="54">
        <v>145</v>
      </c>
      <c r="DL15" s="50"/>
      <c r="DM15" s="51" t="s">
        <v>103</v>
      </c>
      <c r="DN15" s="52">
        <v>142</v>
      </c>
      <c r="DO15" s="53">
        <v>140</v>
      </c>
      <c r="DP15" s="53">
        <v>139</v>
      </c>
      <c r="DQ15" s="53">
        <v>135</v>
      </c>
      <c r="DR15" s="53">
        <v>135</v>
      </c>
      <c r="DS15" s="53">
        <v>135</v>
      </c>
      <c r="DT15" s="53">
        <v>136</v>
      </c>
      <c r="DU15" s="53">
        <v>138</v>
      </c>
      <c r="DV15" s="53">
        <v>137</v>
      </c>
      <c r="DW15" s="53">
        <v>138</v>
      </c>
      <c r="DX15" s="53">
        <v>138</v>
      </c>
      <c r="DY15" s="54">
        <v>137</v>
      </c>
      <c r="DZ15" s="53">
        <v>132</v>
      </c>
      <c r="EA15" s="53">
        <v>132</v>
      </c>
      <c r="EB15" s="53">
        <v>131</v>
      </c>
      <c r="EC15" s="53">
        <v>129</v>
      </c>
      <c r="ED15" s="53">
        <v>129</v>
      </c>
      <c r="EE15" s="53">
        <v>126</v>
      </c>
      <c r="EF15" s="53">
        <v>129</v>
      </c>
      <c r="EG15" s="53">
        <v>129</v>
      </c>
      <c r="EH15" s="53">
        <v>129</v>
      </c>
      <c r="EI15" s="53">
        <v>130</v>
      </c>
      <c r="EJ15" s="53">
        <v>116</v>
      </c>
      <c r="EK15" s="54">
        <v>119</v>
      </c>
      <c r="EL15" s="52">
        <v>108</v>
      </c>
      <c r="EM15" s="53">
        <v>109</v>
      </c>
      <c r="EN15" s="53">
        <v>107</v>
      </c>
      <c r="EO15" s="53">
        <v>109</v>
      </c>
      <c r="EP15" s="53">
        <v>110</v>
      </c>
      <c r="EQ15" s="53">
        <v>110</v>
      </c>
      <c r="ER15" s="53">
        <v>106</v>
      </c>
      <c r="ES15" s="53">
        <v>110</v>
      </c>
      <c r="ET15" s="53">
        <v>110</v>
      </c>
      <c r="EU15" s="53">
        <v>109</v>
      </c>
      <c r="EV15" s="53">
        <v>107</v>
      </c>
      <c r="EW15" s="54">
        <v>97</v>
      </c>
      <c r="EX15" s="52">
        <v>114</v>
      </c>
      <c r="EY15" s="53">
        <v>107</v>
      </c>
      <c r="EZ15" s="53">
        <v>117</v>
      </c>
      <c r="FA15" s="53">
        <v>118</v>
      </c>
      <c r="FB15" s="53">
        <v>117</v>
      </c>
      <c r="FC15" s="53">
        <v>117</v>
      </c>
      <c r="FD15" s="53">
        <v>121</v>
      </c>
      <c r="FE15" s="53">
        <v>127</v>
      </c>
      <c r="FF15" s="53">
        <v>133</v>
      </c>
      <c r="FG15" s="53">
        <v>139</v>
      </c>
      <c r="FH15" s="53">
        <v>145</v>
      </c>
      <c r="FI15" s="54">
        <v>138</v>
      </c>
      <c r="FJ15" s="52">
        <v>141</v>
      </c>
      <c r="FK15" s="53">
        <v>142</v>
      </c>
      <c r="FL15" s="53">
        <v>177</v>
      </c>
      <c r="FM15" s="53">
        <v>168</v>
      </c>
      <c r="FN15" s="53">
        <v>170</v>
      </c>
      <c r="FO15" s="53">
        <v>174</v>
      </c>
      <c r="FP15" s="53">
        <v>166</v>
      </c>
      <c r="FQ15" s="53">
        <v>169</v>
      </c>
      <c r="FR15" s="53">
        <v>174</v>
      </c>
      <c r="FS15" s="53">
        <v>180</v>
      </c>
      <c r="FT15" s="53">
        <v>196</v>
      </c>
      <c r="FU15" s="54">
        <v>197</v>
      </c>
      <c r="FV15" s="52">
        <v>195</v>
      </c>
      <c r="FW15" s="53">
        <v>199</v>
      </c>
      <c r="FX15" s="53">
        <v>207</v>
      </c>
      <c r="FY15" s="53">
        <v>211</v>
      </c>
      <c r="FZ15" s="53">
        <v>213</v>
      </c>
      <c r="GA15" s="53">
        <v>216</v>
      </c>
      <c r="GB15" s="53">
        <v>221</v>
      </c>
      <c r="GC15" s="53">
        <v>224</v>
      </c>
      <c r="GD15" s="53">
        <v>237</v>
      </c>
      <c r="GE15" s="53">
        <v>236</v>
      </c>
      <c r="GF15" s="53">
        <v>233</v>
      </c>
      <c r="GG15" s="54">
        <v>230</v>
      </c>
      <c r="GH15" s="52">
        <v>238</v>
      </c>
      <c r="GI15" s="53">
        <v>246</v>
      </c>
      <c r="GJ15" s="54">
        <v>256</v>
      </c>
    </row>
    <row r="16" spans="2:192" x14ac:dyDescent="0.25">
      <c r="B16" s="50"/>
      <c r="C16" s="51" t="s">
        <v>104</v>
      </c>
      <c r="D16" s="54">
        <v>285</v>
      </c>
      <c r="E16" s="54">
        <v>344</v>
      </c>
      <c r="F16" s="54">
        <v>508</v>
      </c>
      <c r="G16" s="52">
        <v>492</v>
      </c>
      <c r="H16" s="53">
        <v>502</v>
      </c>
      <c r="I16" s="53">
        <v>500</v>
      </c>
      <c r="J16" s="53">
        <v>490</v>
      </c>
      <c r="K16" s="53">
        <v>500</v>
      </c>
      <c r="L16" s="53">
        <v>513</v>
      </c>
      <c r="M16" s="53">
        <v>516</v>
      </c>
      <c r="N16" s="53">
        <v>533</v>
      </c>
      <c r="O16" s="53">
        <v>534</v>
      </c>
      <c r="P16" s="53">
        <v>535</v>
      </c>
      <c r="Q16" s="53">
        <v>545</v>
      </c>
      <c r="R16" s="54">
        <v>547</v>
      </c>
      <c r="S16" s="53">
        <v>540</v>
      </c>
      <c r="T16" s="53">
        <v>527</v>
      </c>
      <c r="U16" s="53">
        <v>527</v>
      </c>
      <c r="V16" s="53">
        <v>514</v>
      </c>
      <c r="W16" s="53">
        <v>526</v>
      </c>
      <c r="X16" s="53">
        <v>538</v>
      </c>
      <c r="Y16" s="53">
        <v>544</v>
      </c>
      <c r="Z16" s="53">
        <v>553</v>
      </c>
      <c r="AA16" s="53">
        <v>563</v>
      </c>
      <c r="AB16" s="53">
        <v>582</v>
      </c>
      <c r="AC16" s="53">
        <v>578</v>
      </c>
      <c r="AD16" s="54">
        <v>580</v>
      </c>
      <c r="AE16" s="53">
        <v>622</v>
      </c>
      <c r="AF16" s="53">
        <v>624</v>
      </c>
      <c r="AG16" s="112">
        <v>627</v>
      </c>
      <c r="AH16" s="53">
        <v>630</v>
      </c>
      <c r="AI16" s="53">
        <v>634</v>
      </c>
      <c r="AJ16" s="53">
        <v>640</v>
      </c>
      <c r="AK16" s="53">
        <v>645</v>
      </c>
      <c r="AL16" s="53">
        <v>649</v>
      </c>
      <c r="AM16" s="53">
        <v>649</v>
      </c>
      <c r="AN16" s="53">
        <v>653</v>
      </c>
      <c r="AO16" s="53">
        <v>654</v>
      </c>
      <c r="AP16" s="54">
        <v>654</v>
      </c>
      <c r="AQ16" s="52">
        <v>654</v>
      </c>
      <c r="AR16" s="53">
        <v>652</v>
      </c>
      <c r="AS16" s="53">
        <v>691</v>
      </c>
      <c r="AT16" s="53">
        <v>676</v>
      </c>
      <c r="AU16" s="53">
        <v>677</v>
      </c>
      <c r="AV16" s="53">
        <v>680</v>
      </c>
      <c r="AW16" s="53">
        <v>683</v>
      </c>
      <c r="AX16" s="53">
        <v>687</v>
      </c>
      <c r="AY16" s="53">
        <v>688</v>
      </c>
      <c r="AZ16" s="53">
        <v>691</v>
      </c>
      <c r="BA16" s="53">
        <v>679</v>
      </c>
      <c r="BB16" s="54">
        <v>693</v>
      </c>
      <c r="BC16" s="52">
        <v>694</v>
      </c>
      <c r="BD16" s="53">
        <v>669</v>
      </c>
      <c r="BE16" s="53">
        <v>680</v>
      </c>
      <c r="BF16" s="53">
        <v>670</v>
      </c>
      <c r="BG16" s="53">
        <v>647</v>
      </c>
      <c r="BH16" s="53">
        <v>656</v>
      </c>
      <c r="BI16" s="53">
        <v>672</v>
      </c>
      <c r="BJ16" s="53">
        <v>675</v>
      </c>
      <c r="BK16" s="53">
        <v>690</v>
      </c>
      <c r="BL16" s="53">
        <v>699</v>
      </c>
      <c r="BM16" s="53">
        <v>690</v>
      </c>
      <c r="BN16" s="54">
        <v>692</v>
      </c>
      <c r="BO16" s="52">
        <v>686</v>
      </c>
      <c r="BP16" s="53">
        <v>669</v>
      </c>
      <c r="BQ16" s="53">
        <v>667</v>
      </c>
      <c r="BR16" s="53">
        <v>681</v>
      </c>
      <c r="BS16" s="53">
        <v>673</v>
      </c>
      <c r="BT16" s="53">
        <v>668</v>
      </c>
      <c r="BU16" s="53">
        <v>683</v>
      </c>
      <c r="BV16" s="53">
        <v>684</v>
      </c>
      <c r="BW16" s="53">
        <v>688</v>
      </c>
      <c r="BX16" s="53">
        <v>705</v>
      </c>
      <c r="BY16" s="53">
        <v>706</v>
      </c>
      <c r="BZ16" s="54">
        <v>706</v>
      </c>
      <c r="CA16" s="53">
        <v>692</v>
      </c>
      <c r="CB16" s="53">
        <v>677</v>
      </c>
      <c r="CC16" s="53">
        <v>679</v>
      </c>
      <c r="CD16" s="53">
        <v>686</v>
      </c>
      <c r="CE16" s="53">
        <v>687</v>
      </c>
      <c r="CF16" s="53">
        <v>681</v>
      </c>
      <c r="CG16" s="53">
        <v>695</v>
      </c>
      <c r="CH16" s="53">
        <v>695</v>
      </c>
      <c r="CI16" s="53">
        <v>689</v>
      </c>
      <c r="CJ16" s="53">
        <v>690</v>
      </c>
      <c r="CK16" s="53">
        <v>685</v>
      </c>
      <c r="CL16" s="54">
        <v>665</v>
      </c>
      <c r="CM16" s="53">
        <v>663</v>
      </c>
      <c r="CN16" s="53">
        <v>668</v>
      </c>
      <c r="CO16" s="53">
        <v>675</v>
      </c>
      <c r="CP16" s="53">
        <v>669</v>
      </c>
      <c r="CQ16" s="53">
        <v>687</v>
      </c>
      <c r="CR16" s="53">
        <v>677</v>
      </c>
      <c r="CS16" s="53">
        <v>674</v>
      </c>
      <c r="CT16" s="53">
        <v>674</v>
      </c>
      <c r="CU16" s="53">
        <v>674</v>
      </c>
      <c r="CV16" s="53">
        <v>681</v>
      </c>
      <c r="CW16" s="53">
        <v>675</v>
      </c>
      <c r="CX16" s="54">
        <v>681</v>
      </c>
      <c r="CY16" s="53">
        <v>678</v>
      </c>
      <c r="CZ16" s="53">
        <v>678</v>
      </c>
      <c r="DA16" s="53">
        <v>682</v>
      </c>
      <c r="DB16" s="53">
        <v>679</v>
      </c>
      <c r="DC16" s="53">
        <v>682</v>
      </c>
      <c r="DD16" s="53">
        <v>691</v>
      </c>
      <c r="DE16" s="53">
        <v>687</v>
      </c>
      <c r="DF16" s="53">
        <v>694</v>
      </c>
      <c r="DG16" s="53">
        <v>675</v>
      </c>
      <c r="DH16" s="53">
        <v>714</v>
      </c>
      <c r="DI16" s="53">
        <v>686</v>
      </c>
      <c r="DJ16" s="54">
        <v>754</v>
      </c>
      <c r="DL16" s="50"/>
      <c r="DM16" s="51" t="s">
        <v>104</v>
      </c>
      <c r="DN16" s="52">
        <v>772</v>
      </c>
      <c r="DO16" s="53">
        <v>889</v>
      </c>
      <c r="DP16" s="53">
        <v>911</v>
      </c>
      <c r="DQ16" s="53">
        <v>924</v>
      </c>
      <c r="DR16" s="53">
        <v>926</v>
      </c>
      <c r="DS16" s="53">
        <v>933</v>
      </c>
      <c r="DT16" s="53">
        <v>941</v>
      </c>
      <c r="DU16" s="53">
        <v>945</v>
      </c>
      <c r="DV16" s="53">
        <v>941</v>
      </c>
      <c r="DW16" s="53">
        <v>946</v>
      </c>
      <c r="DX16" s="53">
        <v>941</v>
      </c>
      <c r="DY16" s="54">
        <v>943</v>
      </c>
      <c r="DZ16" s="53">
        <v>923</v>
      </c>
      <c r="EA16" s="53">
        <v>917</v>
      </c>
      <c r="EB16" s="53">
        <v>919</v>
      </c>
      <c r="EC16" s="53">
        <v>913</v>
      </c>
      <c r="ED16" s="53">
        <v>906</v>
      </c>
      <c r="EE16" s="53">
        <v>904</v>
      </c>
      <c r="EF16" s="53">
        <v>985</v>
      </c>
      <c r="EG16" s="53">
        <v>1036</v>
      </c>
      <c r="EH16" s="53">
        <v>1046</v>
      </c>
      <c r="EI16" s="53">
        <v>1077</v>
      </c>
      <c r="EJ16" s="53">
        <v>1129</v>
      </c>
      <c r="EK16" s="54">
        <v>1131</v>
      </c>
      <c r="EL16" s="52">
        <v>1129</v>
      </c>
      <c r="EM16" s="53">
        <v>1142</v>
      </c>
      <c r="EN16" s="53">
        <v>1164</v>
      </c>
      <c r="EO16" s="53">
        <v>1197</v>
      </c>
      <c r="EP16" s="53">
        <v>1209</v>
      </c>
      <c r="EQ16" s="53">
        <v>1216</v>
      </c>
      <c r="ER16" s="53">
        <v>1217</v>
      </c>
      <c r="ES16" s="53">
        <v>1219</v>
      </c>
      <c r="ET16" s="53">
        <v>1234</v>
      </c>
      <c r="EU16" s="53">
        <v>1231</v>
      </c>
      <c r="EV16" s="53">
        <v>1230</v>
      </c>
      <c r="EW16" s="54">
        <v>1245</v>
      </c>
      <c r="EX16" s="52">
        <v>1234</v>
      </c>
      <c r="EY16" s="53">
        <v>1201</v>
      </c>
      <c r="EZ16" s="53">
        <v>1266</v>
      </c>
      <c r="FA16" s="53">
        <v>1262</v>
      </c>
      <c r="FB16" s="53">
        <v>1258</v>
      </c>
      <c r="FC16" s="53">
        <v>1256</v>
      </c>
      <c r="FD16" s="53">
        <v>1266</v>
      </c>
      <c r="FE16" s="53">
        <v>1367</v>
      </c>
      <c r="FF16" s="53">
        <v>1679</v>
      </c>
      <c r="FG16" s="53">
        <v>1716</v>
      </c>
      <c r="FH16" s="53">
        <v>1749</v>
      </c>
      <c r="FI16" s="54">
        <v>1777</v>
      </c>
      <c r="FJ16" s="52">
        <v>1818</v>
      </c>
      <c r="FK16" s="53">
        <v>1841</v>
      </c>
      <c r="FL16" s="53">
        <v>1956</v>
      </c>
      <c r="FM16" s="53">
        <v>1932</v>
      </c>
      <c r="FN16" s="53">
        <v>1913</v>
      </c>
      <c r="FO16" s="53">
        <v>1943</v>
      </c>
      <c r="FP16" s="53">
        <v>1952</v>
      </c>
      <c r="FQ16" s="53">
        <v>1933</v>
      </c>
      <c r="FR16" s="53">
        <v>1942</v>
      </c>
      <c r="FS16" s="53">
        <v>1944</v>
      </c>
      <c r="FT16" s="53">
        <v>1949</v>
      </c>
      <c r="FU16" s="54">
        <v>1959</v>
      </c>
      <c r="FV16" s="52">
        <v>1963</v>
      </c>
      <c r="FW16" s="53">
        <v>1959</v>
      </c>
      <c r="FX16" s="53">
        <v>1995</v>
      </c>
      <c r="FY16" s="53">
        <v>1994</v>
      </c>
      <c r="FZ16" s="53">
        <v>2009</v>
      </c>
      <c r="GA16" s="53">
        <v>2016</v>
      </c>
      <c r="GB16" s="53">
        <v>2029</v>
      </c>
      <c r="GC16" s="53">
        <v>2079</v>
      </c>
      <c r="GD16" s="53">
        <v>2097</v>
      </c>
      <c r="GE16" s="53">
        <v>2075</v>
      </c>
      <c r="GF16" s="53">
        <v>2079</v>
      </c>
      <c r="GG16" s="54">
        <v>2066</v>
      </c>
      <c r="GH16" s="52">
        <v>2071</v>
      </c>
      <c r="GI16" s="53">
        <v>2088</v>
      </c>
      <c r="GJ16" s="54">
        <v>2089</v>
      </c>
    </row>
    <row r="17" spans="2:192" ht="13" thickBot="1" x14ac:dyDescent="0.3">
      <c r="B17" s="55"/>
      <c r="C17" s="56" t="s">
        <v>436</v>
      </c>
      <c r="D17" s="59"/>
      <c r="E17" s="59">
        <v>12</v>
      </c>
      <c r="F17" s="59"/>
      <c r="G17" s="57"/>
      <c r="H17" s="58"/>
      <c r="I17" s="58"/>
      <c r="J17" s="58"/>
      <c r="K17" s="58"/>
      <c r="L17" s="58"/>
      <c r="M17" s="58"/>
      <c r="N17" s="58"/>
      <c r="O17" s="58"/>
      <c r="P17" s="58"/>
      <c r="Q17" s="58"/>
      <c r="R17" s="59"/>
      <c r="S17" s="58"/>
      <c r="T17" s="58"/>
      <c r="U17" s="58"/>
      <c r="V17" s="58"/>
      <c r="W17" s="58"/>
      <c r="X17" s="58"/>
      <c r="Y17" s="58"/>
      <c r="Z17" s="58"/>
      <c r="AA17" s="58"/>
      <c r="AB17" s="58"/>
      <c r="AC17" s="58"/>
      <c r="AD17" s="59"/>
      <c r="AE17" s="58"/>
      <c r="AF17" s="58"/>
      <c r="AG17" s="113"/>
      <c r="AH17" s="58"/>
      <c r="AI17" s="58"/>
      <c r="AJ17" s="58"/>
      <c r="AK17" s="58"/>
      <c r="AL17" s="58"/>
      <c r="AM17" s="58"/>
      <c r="AN17" s="58"/>
      <c r="AO17" s="58"/>
      <c r="AP17" s="59"/>
      <c r="AQ17" s="57"/>
      <c r="AR17" s="58"/>
      <c r="AS17" s="58"/>
      <c r="AT17" s="58"/>
      <c r="AU17" s="58"/>
      <c r="AV17" s="58"/>
      <c r="AW17" s="58"/>
      <c r="AX17" s="58"/>
      <c r="AY17" s="58"/>
      <c r="AZ17" s="58"/>
      <c r="BA17" s="58"/>
      <c r="BB17" s="59"/>
      <c r="BC17" s="57"/>
      <c r="BD17" s="58"/>
      <c r="BE17" s="58"/>
      <c r="BF17" s="58"/>
      <c r="BG17" s="58"/>
      <c r="BH17" s="58"/>
      <c r="BI17" s="58"/>
      <c r="BJ17" s="58"/>
      <c r="BK17" s="58"/>
      <c r="BL17" s="58"/>
      <c r="BM17" s="58"/>
      <c r="BN17" s="59"/>
      <c r="BO17" s="57"/>
      <c r="BP17" s="58"/>
      <c r="BQ17" s="58"/>
      <c r="BR17" s="58"/>
      <c r="BS17" s="58"/>
      <c r="BT17" s="58"/>
      <c r="BU17" s="58"/>
      <c r="BV17" s="58"/>
      <c r="BW17" s="58"/>
      <c r="BX17" s="58"/>
      <c r="BY17" s="58"/>
      <c r="BZ17" s="59"/>
      <c r="CA17" s="58"/>
      <c r="CB17" s="58"/>
      <c r="CC17" s="58"/>
      <c r="CD17" s="58"/>
      <c r="CE17" s="58"/>
      <c r="CF17" s="58"/>
      <c r="CG17" s="58"/>
      <c r="CH17" s="58"/>
      <c r="CI17" s="58"/>
      <c r="CJ17" s="58"/>
      <c r="CK17" s="58"/>
      <c r="CL17" s="59"/>
      <c r="CM17" s="58"/>
      <c r="CN17" s="58"/>
      <c r="CO17" s="58"/>
      <c r="CP17" s="58"/>
      <c r="CQ17" s="58"/>
      <c r="CR17" s="58"/>
      <c r="CS17" s="58"/>
      <c r="CT17" s="58"/>
      <c r="CU17" s="58"/>
      <c r="CV17" s="58"/>
      <c r="CW17" s="58"/>
      <c r="CX17" s="59"/>
      <c r="CY17" s="58"/>
      <c r="CZ17" s="58"/>
      <c r="DA17" s="58"/>
      <c r="DB17" s="58"/>
      <c r="DC17" s="58"/>
      <c r="DD17" s="58"/>
      <c r="DE17" s="58"/>
      <c r="DF17" s="58"/>
      <c r="DG17" s="58"/>
      <c r="DH17" s="58"/>
      <c r="DI17" s="58"/>
      <c r="DJ17" s="59"/>
      <c r="DL17" s="55"/>
      <c r="DM17" s="56" t="s">
        <v>436</v>
      </c>
      <c r="DN17" s="57"/>
      <c r="DO17" s="58"/>
      <c r="DP17" s="58"/>
      <c r="DQ17" s="58"/>
      <c r="DR17" s="58"/>
      <c r="DS17" s="58"/>
      <c r="DT17" s="58"/>
      <c r="DU17" s="58"/>
      <c r="DV17" s="58"/>
      <c r="DW17" s="58"/>
      <c r="DX17" s="58"/>
      <c r="DY17" s="59"/>
      <c r="DZ17" s="58"/>
      <c r="EA17" s="58"/>
      <c r="EB17" s="58"/>
      <c r="EC17" s="58"/>
      <c r="ED17" s="58"/>
      <c r="EE17" s="58"/>
      <c r="EF17" s="58"/>
      <c r="EG17" s="58"/>
      <c r="EH17" s="58"/>
      <c r="EI17" s="58"/>
      <c r="EJ17" s="58"/>
      <c r="EK17" s="59"/>
      <c r="EL17" s="57"/>
      <c r="EM17" s="58"/>
      <c r="EN17" s="58"/>
      <c r="EO17" s="58"/>
      <c r="EP17" s="58"/>
      <c r="EQ17" s="58"/>
      <c r="ER17" s="58"/>
      <c r="ES17" s="58"/>
      <c r="ET17" s="58"/>
      <c r="EU17" s="58"/>
      <c r="EV17" s="58"/>
      <c r="EW17" s="59"/>
      <c r="EX17" s="57"/>
      <c r="EY17" s="58"/>
      <c r="EZ17" s="58"/>
      <c r="FA17" s="58"/>
      <c r="FB17" s="58"/>
      <c r="FC17" s="58"/>
      <c r="FD17" s="58"/>
      <c r="FE17" s="58"/>
      <c r="FF17" s="58"/>
      <c r="FG17" s="58"/>
      <c r="FH17" s="58"/>
      <c r="FI17" s="59"/>
      <c r="FJ17" s="57"/>
      <c r="FK17" s="58"/>
      <c r="FL17" s="58"/>
      <c r="FM17" s="58"/>
      <c r="FN17" s="58"/>
      <c r="FO17" s="58"/>
      <c r="FP17" s="58"/>
      <c r="FQ17" s="58"/>
      <c r="FR17" s="58"/>
      <c r="FS17" s="58"/>
      <c r="FT17" s="58"/>
      <c r="FU17" s="59"/>
      <c r="FV17" s="57"/>
      <c r="FW17" s="58"/>
      <c r="FX17" s="58"/>
      <c r="FY17" s="58"/>
      <c r="FZ17" s="58"/>
      <c r="GA17" s="58"/>
      <c r="GB17" s="58"/>
      <c r="GC17" s="58"/>
      <c r="GD17" s="58"/>
      <c r="GE17" s="58"/>
      <c r="GF17" s="58"/>
      <c r="GG17" s="59"/>
      <c r="GH17" s="57"/>
      <c r="GI17" s="58"/>
      <c r="GJ17" s="59"/>
    </row>
    <row r="18" spans="2:192" ht="13" thickBot="1" x14ac:dyDescent="0.3">
      <c r="B18" s="60" t="s">
        <v>105</v>
      </c>
      <c r="C18" s="61"/>
      <c r="D18" s="64">
        <f t="shared" ref="D18:P18" si="0">SUM(D10:D17)</f>
        <v>28340</v>
      </c>
      <c r="E18" s="64">
        <f t="shared" si="0"/>
        <v>30493</v>
      </c>
      <c r="F18" s="64">
        <f t="shared" si="0"/>
        <v>34076</v>
      </c>
      <c r="G18" s="62">
        <f t="shared" si="0"/>
        <v>34185</v>
      </c>
      <c r="H18" s="63">
        <f t="shared" si="0"/>
        <v>34164</v>
      </c>
      <c r="I18" s="63">
        <f t="shared" si="0"/>
        <v>34319</v>
      </c>
      <c r="J18" s="63">
        <f t="shared" si="0"/>
        <v>34677</v>
      </c>
      <c r="K18" s="63">
        <f t="shared" si="0"/>
        <v>34876</v>
      </c>
      <c r="L18" s="63">
        <f t="shared" si="0"/>
        <v>35192</v>
      </c>
      <c r="M18" s="63">
        <f t="shared" si="0"/>
        <v>35255</v>
      </c>
      <c r="N18" s="63">
        <f t="shared" si="0"/>
        <v>35435</v>
      </c>
      <c r="O18" s="63">
        <f t="shared" si="0"/>
        <v>35457</v>
      </c>
      <c r="P18" s="63">
        <f t="shared" si="0"/>
        <v>35552</v>
      </c>
      <c r="Q18" s="63">
        <f t="shared" ref="Q18:CB18" si="1">SUM(Q10:Q17)</f>
        <v>35676</v>
      </c>
      <c r="R18" s="64">
        <f t="shared" si="1"/>
        <v>35773</v>
      </c>
      <c r="S18" s="63">
        <f t="shared" si="1"/>
        <v>35691</v>
      </c>
      <c r="T18" s="63">
        <f t="shared" si="1"/>
        <v>35843</v>
      </c>
      <c r="U18" s="63">
        <f t="shared" si="1"/>
        <v>36169</v>
      </c>
      <c r="V18" s="63">
        <f t="shared" si="1"/>
        <v>36397</v>
      </c>
      <c r="W18" s="63">
        <f t="shared" si="1"/>
        <v>36966</v>
      </c>
      <c r="X18" s="63">
        <f t="shared" si="1"/>
        <v>37154</v>
      </c>
      <c r="Y18" s="63">
        <f t="shared" si="1"/>
        <v>37431</v>
      </c>
      <c r="Z18" s="63">
        <f t="shared" si="1"/>
        <v>37529</v>
      </c>
      <c r="AA18" s="63">
        <f t="shared" si="1"/>
        <v>37536</v>
      </c>
      <c r="AB18" s="63">
        <f t="shared" si="1"/>
        <v>37560</v>
      </c>
      <c r="AC18" s="63">
        <f t="shared" si="1"/>
        <v>37804</v>
      </c>
      <c r="AD18" s="64">
        <f t="shared" si="1"/>
        <v>37748</v>
      </c>
      <c r="AE18" s="63">
        <f t="shared" si="1"/>
        <v>37868</v>
      </c>
      <c r="AF18" s="63">
        <f t="shared" si="1"/>
        <v>37977</v>
      </c>
      <c r="AG18" s="114">
        <f t="shared" si="1"/>
        <v>37682</v>
      </c>
      <c r="AH18" s="63">
        <f t="shared" si="1"/>
        <v>38267</v>
      </c>
      <c r="AI18" s="63">
        <f t="shared" si="1"/>
        <v>38668</v>
      </c>
      <c r="AJ18" s="63">
        <f t="shared" si="1"/>
        <v>38597</v>
      </c>
      <c r="AK18" s="63">
        <f t="shared" si="1"/>
        <v>38992</v>
      </c>
      <c r="AL18" s="63">
        <f t="shared" si="1"/>
        <v>39254</v>
      </c>
      <c r="AM18" s="63">
        <f t="shared" si="1"/>
        <v>39333</v>
      </c>
      <c r="AN18" s="63">
        <f t="shared" si="1"/>
        <v>39788</v>
      </c>
      <c r="AO18" s="63">
        <f t="shared" si="1"/>
        <v>40033</v>
      </c>
      <c r="AP18" s="64">
        <f t="shared" si="1"/>
        <v>40171</v>
      </c>
      <c r="AQ18" s="62">
        <f t="shared" si="1"/>
        <v>40244</v>
      </c>
      <c r="AR18" s="63">
        <f t="shared" si="1"/>
        <v>40369</v>
      </c>
      <c r="AS18" s="63">
        <f t="shared" si="1"/>
        <v>41603</v>
      </c>
      <c r="AT18" s="63">
        <f t="shared" si="1"/>
        <v>41556</v>
      </c>
      <c r="AU18" s="63">
        <f t="shared" si="1"/>
        <v>41821</v>
      </c>
      <c r="AV18" s="63">
        <f t="shared" si="1"/>
        <v>42229</v>
      </c>
      <c r="AW18" s="63">
        <f t="shared" si="1"/>
        <v>42794</v>
      </c>
      <c r="AX18" s="63">
        <f t="shared" si="1"/>
        <v>42874</v>
      </c>
      <c r="AY18" s="63">
        <f t="shared" si="1"/>
        <v>43061</v>
      </c>
      <c r="AZ18" s="63">
        <f t="shared" si="1"/>
        <v>43952</v>
      </c>
      <c r="BA18" s="63">
        <f t="shared" si="1"/>
        <v>43273</v>
      </c>
      <c r="BB18" s="64">
        <f t="shared" si="1"/>
        <v>42645</v>
      </c>
      <c r="BC18" s="62">
        <f t="shared" si="1"/>
        <v>42831</v>
      </c>
      <c r="BD18" s="63">
        <f t="shared" si="1"/>
        <v>42280</v>
      </c>
      <c r="BE18" s="63">
        <f t="shared" si="1"/>
        <v>43700</v>
      </c>
      <c r="BF18" s="63">
        <f t="shared" si="1"/>
        <v>43325</v>
      </c>
      <c r="BG18" s="63">
        <f t="shared" si="1"/>
        <v>43499</v>
      </c>
      <c r="BH18" s="63">
        <f t="shared" si="1"/>
        <v>44588</v>
      </c>
      <c r="BI18" s="63">
        <f t="shared" si="1"/>
        <v>45006</v>
      </c>
      <c r="BJ18" s="63">
        <f t="shared" si="1"/>
        <v>45309</v>
      </c>
      <c r="BK18" s="63">
        <f t="shared" si="1"/>
        <v>46170</v>
      </c>
      <c r="BL18" s="63">
        <f t="shared" si="1"/>
        <v>46585</v>
      </c>
      <c r="BM18" s="63">
        <f t="shared" si="1"/>
        <v>47311</v>
      </c>
      <c r="BN18" s="64">
        <f t="shared" si="1"/>
        <v>47435</v>
      </c>
      <c r="BO18" s="62">
        <f t="shared" si="1"/>
        <v>47874</v>
      </c>
      <c r="BP18" s="63">
        <f t="shared" si="1"/>
        <v>48011</v>
      </c>
      <c r="BQ18" s="63">
        <f t="shared" si="1"/>
        <v>48943</v>
      </c>
      <c r="BR18" s="63">
        <f t="shared" si="1"/>
        <v>49566</v>
      </c>
      <c r="BS18" s="63">
        <f t="shared" si="1"/>
        <v>49707</v>
      </c>
      <c r="BT18" s="63">
        <f t="shared" si="1"/>
        <v>49825</v>
      </c>
      <c r="BU18" s="63">
        <f t="shared" si="1"/>
        <v>50585</v>
      </c>
      <c r="BV18" s="63">
        <f t="shared" si="1"/>
        <v>50665</v>
      </c>
      <c r="BW18" s="63">
        <f t="shared" si="1"/>
        <v>51626</v>
      </c>
      <c r="BX18" s="63">
        <f t="shared" si="1"/>
        <v>52257</v>
      </c>
      <c r="BY18" s="63">
        <f t="shared" si="1"/>
        <v>52358</v>
      </c>
      <c r="BZ18" s="64">
        <f t="shared" si="1"/>
        <v>52309</v>
      </c>
      <c r="CA18" s="63">
        <f t="shared" si="1"/>
        <v>52555</v>
      </c>
      <c r="CB18" s="63">
        <f t="shared" si="1"/>
        <v>52577</v>
      </c>
      <c r="CC18" s="63">
        <f t="shared" ref="CC18:EN18" si="2">SUM(CC10:CC17)</f>
        <v>53020</v>
      </c>
      <c r="CD18" s="63">
        <f t="shared" si="2"/>
        <v>53189</v>
      </c>
      <c r="CE18" s="63">
        <f t="shared" si="2"/>
        <v>53374</v>
      </c>
      <c r="CF18" s="63">
        <f t="shared" si="2"/>
        <v>53172</v>
      </c>
      <c r="CG18" s="63">
        <f t="shared" si="2"/>
        <v>53411</v>
      </c>
      <c r="CH18" s="63">
        <f t="shared" si="2"/>
        <v>53006</v>
      </c>
      <c r="CI18" s="63">
        <f t="shared" si="2"/>
        <v>53853</v>
      </c>
      <c r="CJ18" s="63">
        <f t="shared" si="2"/>
        <v>54192</v>
      </c>
      <c r="CK18" s="63">
        <f t="shared" si="2"/>
        <v>54204</v>
      </c>
      <c r="CL18" s="64">
        <f t="shared" si="2"/>
        <v>54510</v>
      </c>
      <c r="CM18" s="63">
        <f t="shared" si="2"/>
        <v>54681</v>
      </c>
      <c r="CN18" s="63">
        <f t="shared" si="2"/>
        <v>55020</v>
      </c>
      <c r="CO18" s="63">
        <f t="shared" si="2"/>
        <v>54949</v>
      </c>
      <c r="CP18" s="63">
        <f t="shared" si="2"/>
        <v>55374</v>
      </c>
      <c r="CQ18" s="63">
        <f t="shared" si="2"/>
        <v>55957</v>
      </c>
      <c r="CR18" s="63">
        <f t="shared" si="2"/>
        <v>55887</v>
      </c>
      <c r="CS18" s="63">
        <f t="shared" si="2"/>
        <v>55835</v>
      </c>
      <c r="CT18" s="63">
        <f t="shared" si="2"/>
        <v>56046</v>
      </c>
      <c r="CU18" s="63">
        <f t="shared" si="2"/>
        <v>56421</v>
      </c>
      <c r="CV18" s="63">
        <f t="shared" si="2"/>
        <v>56794</v>
      </c>
      <c r="CW18" s="63">
        <f t="shared" si="2"/>
        <v>57168</v>
      </c>
      <c r="CX18" s="64">
        <f t="shared" si="2"/>
        <v>57293</v>
      </c>
      <c r="CY18" s="63">
        <f t="shared" si="2"/>
        <v>57536</v>
      </c>
      <c r="CZ18" s="63">
        <f t="shared" si="2"/>
        <v>57744</v>
      </c>
      <c r="DA18" s="63">
        <f t="shared" si="2"/>
        <v>58083</v>
      </c>
      <c r="DB18" s="63">
        <f t="shared" si="2"/>
        <v>58562</v>
      </c>
      <c r="DC18" s="63">
        <f t="shared" si="2"/>
        <v>59002</v>
      </c>
      <c r="DD18" s="63">
        <f t="shared" si="2"/>
        <v>59471</v>
      </c>
      <c r="DE18" s="63">
        <f t="shared" si="2"/>
        <v>59808</v>
      </c>
      <c r="DF18" s="63">
        <f t="shared" si="2"/>
        <v>60230</v>
      </c>
      <c r="DG18" s="63">
        <f t="shared" si="2"/>
        <v>59838</v>
      </c>
      <c r="DH18" s="63">
        <f t="shared" si="2"/>
        <v>60202</v>
      </c>
      <c r="DI18" s="63">
        <f t="shared" si="2"/>
        <v>61203</v>
      </c>
      <c r="DJ18" s="64">
        <f t="shared" si="2"/>
        <v>61423</v>
      </c>
      <c r="DL18" s="60" t="s">
        <v>105</v>
      </c>
      <c r="DM18" s="61"/>
      <c r="DN18" s="62">
        <f t="shared" si="2"/>
        <v>62375</v>
      </c>
      <c r="DO18" s="63">
        <f t="shared" si="2"/>
        <v>62559</v>
      </c>
      <c r="DP18" s="63">
        <f t="shared" si="2"/>
        <v>62874</v>
      </c>
      <c r="DQ18" s="63">
        <f t="shared" si="2"/>
        <v>63077</v>
      </c>
      <c r="DR18" s="63">
        <f t="shared" si="2"/>
        <v>63036</v>
      </c>
      <c r="DS18" s="63">
        <f t="shared" si="2"/>
        <v>63832</v>
      </c>
      <c r="DT18" s="63">
        <f t="shared" si="2"/>
        <v>64302</v>
      </c>
      <c r="DU18" s="63">
        <f t="shared" si="2"/>
        <v>64731</v>
      </c>
      <c r="DV18" s="63">
        <f t="shared" si="2"/>
        <v>64648</v>
      </c>
      <c r="DW18" s="63">
        <f t="shared" si="2"/>
        <v>64652</v>
      </c>
      <c r="DX18" s="63">
        <f t="shared" si="2"/>
        <v>64714</v>
      </c>
      <c r="DY18" s="64">
        <f t="shared" si="2"/>
        <v>65009</v>
      </c>
      <c r="DZ18" s="63">
        <f t="shared" si="2"/>
        <v>65042</v>
      </c>
      <c r="EA18" s="63">
        <f t="shared" si="2"/>
        <v>65607</v>
      </c>
      <c r="EB18" s="63">
        <f t="shared" si="2"/>
        <v>65981</v>
      </c>
      <c r="EC18" s="63">
        <f t="shared" si="2"/>
        <v>66565</v>
      </c>
      <c r="ED18" s="63">
        <f t="shared" si="2"/>
        <v>66968</v>
      </c>
      <c r="EE18" s="63">
        <f t="shared" si="2"/>
        <v>67102</v>
      </c>
      <c r="EF18" s="63">
        <f t="shared" si="2"/>
        <v>67442</v>
      </c>
      <c r="EG18" s="63">
        <f t="shared" si="2"/>
        <v>67961</v>
      </c>
      <c r="EH18" s="63">
        <f t="shared" si="2"/>
        <v>69013</v>
      </c>
      <c r="EI18" s="63">
        <f t="shared" si="2"/>
        <v>70127</v>
      </c>
      <c r="EJ18" s="63">
        <f t="shared" si="2"/>
        <v>70749</v>
      </c>
      <c r="EK18" s="64">
        <f t="shared" si="2"/>
        <v>71026</v>
      </c>
      <c r="EL18" s="62">
        <f t="shared" si="2"/>
        <v>71582</v>
      </c>
      <c r="EM18" s="63">
        <f t="shared" si="2"/>
        <v>72103</v>
      </c>
      <c r="EN18" s="63">
        <f t="shared" si="2"/>
        <v>73039</v>
      </c>
      <c r="EO18" s="63">
        <f t="shared" ref="EO18:FX18" si="3">SUM(EO10:EO17)</f>
        <v>73746</v>
      </c>
      <c r="EP18" s="63">
        <f t="shared" si="3"/>
        <v>75008</v>
      </c>
      <c r="EQ18" s="63">
        <f t="shared" si="3"/>
        <v>75602</v>
      </c>
      <c r="ER18" s="63">
        <f t="shared" si="3"/>
        <v>76270</v>
      </c>
      <c r="ES18" s="63">
        <f t="shared" si="3"/>
        <v>76517</v>
      </c>
      <c r="ET18" s="63">
        <f t="shared" si="3"/>
        <v>77818</v>
      </c>
      <c r="EU18" s="63">
        <f t="shared" si="3"/>
        <v>77988</v>
      </c>
      <c r="EV18" s="63">
        <f t="shared" si="3"/>
        <v>78401</v>
      </c>
      <c r="EW18" s="64">
        <f t="shared" si="3"/>
        <v>78802</v>
      </c>
      <c r="EX18" s="62">
        <f t="shared" si="3"/>
        <v>78245</v>
      </c>
      <c r="EY18" s="63">
        <f t="shared" si="3"/>
        <v>77785</v>
      </c>
      <c r="EZ18" s="63">
        <f t="shared" si="3"/>
        <v>79597</v>
      </c>
      <c r="FA18" s="63">
        <f t="shared" si="3"/>
        <v>78751</v>
      </c>
      <c r="FB18" s="63">
        <f t="shared" si="3"/>
        <v>79027</v>
      </c>
      <c r="FC18" s="63">
        <f t="shared" si="3"/>
        <v>79292</v>
      </c>
      <c r="FD18" s="63">
        <f t="shared" si="3"/>
        <v>79865</v>
      </c>
      <c r="FE18" s="63">
        <f t="shared" si="3"/>
        <v>80240</v>
      </c>
      <c r="FF18" s="63">
        <f t="shared" si="3"/>
        <v>80651</v>
      </c>
      <c r="FG18" s="63">
        <f t="shared" si="3"/>
        <v>81010</v>
      </c>
      <c r="FH18" s="63">
        <f t="shared" si="3"/>
        <v>81596</v>
      </c>
      <c r="FI18" s="64">
        <f t="shared" si="3"/>
        <v>81157</v>
      </c>
      <c r="FJ18" s="62">
        <f t="shared" si="3"/>
        <v>80678</v>
      </c>
      <c r="FK18" s="63">
        <f t="shared" si="3"/>
        <v>80571</v>
      </c>
      <c r="FL18" s="63">
        <f t="shared" si="3"/>
        <v>82032</v>
      </c>
      <c r="FM18" s="63">
        <f t="shared" si="3"/>
        <v>81739</v>
      </c>
      <c r="FN18" s="63">
        <f t="shared" si="3"/>
        <v>81167</v>
      </c>
      <c r="FO18" s="63">
        <f t="shared" si="3"/>
        <v>81387</v>
      </c>
      <c r="FP18" s="63">
        <f t="shared" si="3"/>
        <v>81217</v>
      </c>
      <c r="FQ18" s="63">
        <f t="shared" si="3"/>
        <v>81991</v>
      </c>
      <c r="FR18" s="63">
        <f t="shared" si="3"/>
        <v>81949</v>
      </c>
      <c r="FS18" s="63">
        <f t="shared" si="3"/>
        <v>81965</v>
      </c>
      <c r="FT18" s="63">
        <f t="shared" si="3"/>
        <v>81910</v>
      </c>
      <c r="FU18" s="64">
        <f t="shared" si="3"/>
        <v>81873</v>
      </c>
      <c r="FV18" s="62">
        <f t="shared" si="3"/>
        <v>81980</v>
      </c>
      <c r="FW18" s="63">
        <f t="shared" si="3"/>
        <v>82022</v>
      </c>
      <c r="FX18" s="63">
        <f t="shared" si="3"/>
        <v>82153</v>
      </c>
      <c r="FY18" s="63">
        <f t="shared" ref="FY18:GH18" si="4">SUM(FY10:FY17)</f>
        <v>82449</v>
      </c>
      <c r="FZ18" s="63">
        <f t="shared" si="4"/>
        <v>82687</v>
      </c>
      <c r="GA18" s="63">
        <f t="shared" si="4"/>
        <v>82857</v>
      </c>
      <c r="GB18" s="63">
        <f t="shared" si="4"/>
        <v>83086</v>
      </c>
      <c r="GC18" s="63">
        <f t="shared" si="4"/>
        <v>83791</v>
      </c>
      <c r="GD18" s="63">
        <f t="shared" si="4"/>
        <v>83629</v>
      </c>
      <c r="GE18" s="63">
        <f t="shared" si="4"/>
        <v>84322</v>
      </c>
      <c r="GF18" s="63">
        <f t="shared" si="4"/>
        <v>84519</v>
      </c>
      <c r="GG18" s="64">
        <f t="shared" si="4"/>
        <v>84941</v>
      </c>
      <c r="GH18" s="62">
        <f t="shared" si="4"/>
        <v>84826</v>
      </c>
      <c r="GI18" s="63">
        <f t="shared" ref="GI18:GJ18" si="5">SUM(GI10:GI17)</f>
        <v>85069</v>
      </c>
      <c r="GJ18" s="64">
        <f t="shared" si="5"/>
        <v>85423</v>
      </c>
    </row>
    <row r="19" spans="2:192" x14ac:dyDescent="0.25">
      <c r="B19" s="45">
        <v>2</v>
      </c>
      <c r="C19" s="65" t="s">
        <v>106</v>
      </c>
      <c r="D19" s="68">
        <v>42710</v>
      </c>
      <c r="E19" s="68">
        <v>47264</v>
      </c>
      <c r="F19" s="68">
        <v>51311</v>
      </c>
      <c r="G19" s="66">
        <v>51592</v>
      </c>
      <c r="H19" s="67">
        <v>51676</v>
      </c>
      <c r="I19" s="67">
        <v>52074</v>
      </c>
      <c r="J19" s="67">
        <v>52311</v>
      </c>
      <c r="K19" s="67">
        <v>52548</v>
      </c>
      <c r="L19" s="67">
        <v>52927</v>
      </c>
      <c r="M19" s="67">
        <v>53031</v>
      </c>
      <c r="N19" s="67">
        <v>53581</v>
      </c>
      <c r="O19" s="67">
        <v>54194</v>
      </c>
      <c r="P19" s="67">
        <v>54989</v>
      </c>
      <c r="Q19" s="67">
        <v>55383</v>
      </c>
      <c r="R19" s="68">
        <v>56211</v>
      </c>
      <c r="S19" s="67">
        <v>55939</v>
      </c>
      <c r="T19" s="67">
        <v>56469</v>
      </c>
      <c r="U19" s="67">
        <v>57825</v>
      </c>
      <c r="V19" s="67">
        <v>58762</v>
      </c>
      <c r="W19" s="67">
        <v>59371</v>
      </c>
      <c r="X19" s="67">
        <v>59762</v>
      </c>
      <c r="Y19" s="67">
        <v>59870</v>
      </c>
      <c r="Z19" s="67">
        <v>60231</v>
      </c>
      <c r="AA19" s="67">
        <v>60541</v>
      </c>
      <c r="AB19" s="67">
        <v>60660</v>
      </c>
      <c r="AC19" s="67">
        <v>61041</v>
      </c>
      <c r="AD19" s="68">
        <v>61222</v>
      </c>
      <c r="AE19" s="67">
        <v>62039</v>
      </c>
      <c r="AF19" s="67">
        <v>62626</v>
      </c>
      <c r="AG19" s="116">
        <v>61924</v>
      </c>
      <c r="AH19" s="67">
        <v>63808</v>
      </c>
      <c r="AI19" s="67">
        <v>64696</v>
      </c>
      <c r="AJ19" s="67">
        <v>64208</v>
      </c>
      <c r="AK19" s="67">
        <v>64605</v>
      </c>
      <c r="AL19" s="67">
        <v>65451</v>
      </c>
      <c r="AM19" s="67">
        <v>65474</v>
      </c>
      <c r="AN19" s="67">
        <v>66245</v>
      </c>
      <c r="AO19" s="67">
        <v>66524</v>
      </c>
      <c r="AP19" s="68">
        <v>66500</v>
      </c>
      <c r="AQ19" s="66">
        <v>66453</v>
      </c>
      <c r="AR19" s="67">
        <v>66455</v>
      </c>
      <c r="AS19" s="67">
        <v>66435</v>
      </c>
      <c r="AT19" s="67">
        <v>66515</v>
      </c>
      <c r="AU19" s="67">
        <v>66951</v>
      </c>
      <c r="AV19" s="67">
        <v>67307</v>
      </c>
      <c r="AW19" s="67">
        <v>67854</v>
      </c>
      <c r="AX19" s="67">
        <v>68036</v>
      </c>
      <c r="AY19" s="67">
        <v>68173</v>
      </c>
      <c r="AZ19" s="67">
        <v>68893</v>
      </c>
      <c r="BA19" s="67">
        <v>68991</v>
      </c>
      <c r="BB19" s="68">
        <v>68567</v>
      </c>
      <c r="BC19" s="66">
        <v>68617</v>
      </c>
      <c r="BD19" s="67">
        <v>68291</v>
      </c>
      <c r="BE19" s="67">
        <v>69786</v>
      </c>
      <c r="BF19" s="67">
        <v>70110</v>
      </c>
      <c r="BG19" s="67">
        <v>70001</v>
      </c>
      <c r="BH19" s="67">
        <v>70333</v>
      </c>
      <c r="BI19" s="67">
        <v>73004</v>
      </c>
      <c r="BJ19" s="67">
        <v>73750</v>
      </c>
      <c r="BK19" s="67">
        <v>74045</v>
      </c>
      <c r="BL19" s="67">
        <v>74682</v>
      </c>
      <c r="BM19" s="67">
        <v>75121</v>
      </c>
      <c r="BN19" s="68">
        <v>74312</v>
      </c>
      <c r="BO19" s="66">
        <v>75784</v>
      </c>
      <c r="BP19" s="67">
        <v>76090</v>
      </c>
      <c r="BQ19" s="67">
        <v>76959</v>
      </c>
      <c r="BR19" s="67">
        <v>77443</v>
      </c>
      <c r="BS19" s="67">
        <v>78007</v>
      </c>
      <c r="BT19" s="67">
        <v>78212</v>
      </c>
      <c r="BU19" s="67">
        <v>78984</v>
      </c>
      <c r="BV19" s="67">
        <v>79761</v>
      </c>
      <c r="BW19" s="67">
        <v>80056</v>
      </c>
      <c r="BX19" s="67">
        <v>80620</v>
      </c>
      <c r="BY19" s="67">
        <v>81011</v>
      </c>
      <c r="BZ19" s="68">
        <v>80992</v>
      </c>
      <c r="CA19" s="67">
        <v>80868</v>
      </c>
      <c r="CB19" s="67">
        <v>81093</v>
      </c>
      <c r="CC19" s="67">
        <v>81492</v>
      </c>
      <c r="CD19" s="67">
        <v>82148</v>
      </c>
      <c r="CE19" s="67">
        <v>82909</v>
      </c>
      <c r="CF19" s="67">
        <v>83509</v>
      </c>
      <c r="CG19" s="67">
        <v>84291</v>
      </c>
      <c r="CH19" s="67">
        <v>84683</v>
      </c>
      <c r="CI19" s="67">
        <v>84935</v>
      </c>
      <c r="CJ19" s="67">
        <v>85185</v>
      </c>
      <c r="CK19" s="67">
        <v>85207</v>
      </c>
      <c r="CL19" s="68">
        <v>85156</v>
      </c>
      <c r="CM19" s="67">
        <v>85244</v>
      </c>
      <c r="CN19" s="67">
        <v>85701</v>
      </c>
      <c r="CO19" s="67">
        <v>85815</v>
      </c>
      <c r="CP19" s="67">
        <v>86491</v>
      </c>
      <c r="CQ19" s="67">
        <v>86789</v>
      </c>
      <c r="CR19" s="67">
        <v>86745</v>
      </c>
      <c r="CS19" s="67">
        <v>86661</v>
      </c>
      <c r="CT19" s="67">
        <v>87284</v>
      </c>
      <c r="CU19" s="67">
        <v>87629</v>
      </c>
      <c r="CV19" s="67">
        <v>87801</v>
      </c>
      <c r="CW19" s="67">
        <v>86997</v>
      </c>
      <c r="CX19" s="68">
        <v>86890</v>
      </c>
      <c r="CY19" s="67">
        <v>86974</v>
      </c>
      <c r="CZ19" s="67">
        <v>87019</v>
      </c>
      <c r="DA19" s="67">
        <v>87392</v>
      </c>
      <c r="DB19" s="67">
        <v>87725</v>
      </c>
      <c r="DC19" s="67">
        <v>88007</v>
      </c>
      <c r="DD19" s="67">
        <v>88456</v>
      </c>
      <c r="DE19" s="67">
        <v>88491</v>
      </c>
      <c r="DF19" s="67">
        <v>88967</v>
      </c>
      <c r="DG19" s="67">
        <v>88860</v>
      </c>
      <c r="DH19" s="67">
        <v>90025</v>
      </c>
      <c r="DI19" s="67">
        <v>89833</v>
      </c>
      <c r="DJ19" s="68">
        <v>90287</v>
      </c>
      <c r="DL19" s="45">
        <v>2</v>
      </c>
      <c r="DM19" s="65" t="s">
        <v>106</v>
      </c>
      <c r="DN19" s="66">
        <v>92561</v>
      </c>
      <c r="DO19" s="67">
        <v>92441</v>
      </c>
      <c r="DP19" s="67">
        <v>92917</v>
      </c>
      <c r="DQ19" s="67">
        <v>92912</v>
      </c>
      <c r="DR19" s="67">
        <v>93150</v>
      </c>
      <c r="DS19" s="67">
        <v>93682</v>
      </c>
      <c r="DT19" s="67">
        <v>93937</v>
      </c>
      <c r="DU19" s="67">
        <v>94394</v>
      </c>
      <c r="DV19" s="67">
        <v>94259</v>
      </c>
      <c r="DW19" s="67">
        <v>94285</v>
      </c>
      <c r="DX19" s="67">
        <v>94103</v>
      </c>
      <c r="DY19" s="68">
        <v>94039</v>
      </c>
      <c r="DZ19" s="67">
        <v>93969</v>
      </c>
      <c r="EA19" s="67">
        <v>94567</v>
      </c>
      <c r="EB19" s="67">
        <v>95467</v>
      </c>
      <c r="EC19" s="67">
        <v>96213</v>
      </c>
      <c r="ED19" s="67">
        <v>96765</v>
      </c>
      <c r="EE19" s="67">
        <v>98068</v>
      </c>
      <c r="EF19" s="67">
        <v>98602</v>
      </c>
      <c r="EG19" s="67">
        <v>99616</v>
      </c>
      <c r="EH19" s="67">
        <v>101382</v>
      </c>
      <c r="EI19" s="67">
        <v>102672</v>
      </c>
      <c r="EJ19" s="67">
        <v>104145</v>
      </c>
      <c r="EK19" s="68">
        <v>104776</v>
      </c>
      <c r="EL19" s="66">
        <v>104613</v>
      </c>
      <c r="EM19" s="67">
        <v>106898</v>
      </c>
      <c r="EN19" s="67">
        <v>107350</v>
      </c>
      <c r="EO19" s="67">
        <v>108742</v>
      </c>
      <c r="EP19" s="67">
        <v>108858</v>
      </c>
      <c r="EQ19" s="67">
        <v>109603</v>
      </c>
      <c r="ER19" s="67">
        <v>110739</v>
      </c>
      <c r="ES19" s="67">
        <v>111154</v>
      </c>
      <c r="ET19" s="67">
        <v>113922</v>
      </c>
      <c r="EU19" s="67">
        <v>114533</v>
      </c>
      <c r="EV19" s="67">
        <v>114433</v>
      </c>
      <c r="EW19" s="68">
        <v>113526</v>
      </c>
      <c r="EX19" s="66">
        <v>113080</v>
      </c>
      <c r="EY19" s="67">
        <v>112234</v>
      </c>
      <c r="EZ19" s="67">
        <v>114473</v>
      </c>
      <c r="FA19" s="67">
        <v>113993</v>
      </c>
      <c r="FB19" s="67">
        <v>114362</v>
      </c>
      <c r="FC19" s="67">
        <v>114566</v>
      </c>
      <c r="FD19" s="67">
        <v>114521</v>
      </c>
      <c r="FE19" s="67">
        <v>114970</v>
      </c>
      <c r="FF19" s="67">
        <v>115211</v>
      </c>
      <c r="FG19" s="67">
        <v>115634</v>
      </c>
      <c r="FH19" s="67">
        <v>115963</v>
      </c>
      <c r="FI19" s="68">
        <v>115212</v>
      </c>
      <c r="FJ19" s="66">
        <v>114329</v>
      </c>
      <c r="FK19" s="67">
        <v>113994</v>
      </c>
      <c r="FL19" s="67">
        <v>114264</v>
      </c>
      <c r="FM19" s="67">
        <v>114482</v>
      </c>
      <c r="FN19" s="67">
        <v>113992</v>
      </c>
      <c r="FO19" s="67">
        <v>114046</v>
      </c>
      <c r="FP19" s="67">
        <v>113641</v>
      </c>
      <c r="FQ19" s="67">
        <v>114939</v>
      </c>
      <c r="FR19" s="67">
        <v>114890</v>
      </c>
      <c r="FS19" s="67">
        <v>115105</v>
      </c>
      <c r="FT19" s="67">
        <v>115186</v>
      </c>
      <c r="FU19" s="68">
        <v>115170</v>
      </c>
      <c r="FV19" s="66">
        <v>114896</v>
      </c>
      <c r="FW19" s="67">
        <v>114833</v>
      </c>
      <c r="FX19" s="67">
        <v>115214</v>
      </c>
      <c r="FY19" s="67">
        <v>115690</v>
      </c>
      <c r="FZ19" s="67">
        <v>116265</v>
      </c>
      <c r="GA19" s="67">
        <v>116484</v>
      </c>
      <c r="GB19" s="67">
        <v>116474</v>
      </c>
      <c r="GC19" s="67">
        <v>116670</v>
      </c>
      <c r="GD19" s="67">
        <v>116524</v>
      </c>
      <c r="GE19" s="67">
        <v>116662</v>
      </c>
      <c r="GF19" s="67">
        <v>116604</v>
      </c>
      <c r="GG19" s="68">
        <v>117162</v>
      </c>
      <c r="GH19" s="66">
        <v>116414</v>
      </c>
      <c r="GI19" s="67">
        <v>117164</v>
      </c>
      <c r="GJ19" s="68">
        <v>117622</v>
      </c>
    </row>
    <row r="20" spans="2:192" x14ac:dyDescent="0.25">
      <c r="B20" s="50"/>
      <c r="C20" s="51" t="s">
        <v>107</v>
      </c>
      <c r="D20" s="54">
        <v>17656</v>
      </c>
      <c r="E20" s="54">
        <v>20152</v>
      </c>
      <c r="F20" s="54">
        <v>21679</v>
      </c>
      <c r="G20" s="52">
        <v>21831</v>
      </c>
      <c r="H20" s="53">
        <v>21810</v>
      </c>
      <c r="I20" s="53">
        <v>22043</v>
      </c>
      <c r="J20" s="53">
        <v>22400</v>
      </c>
      <c r="K20" s="53">
        <v>22694</v>
      </c>
      <c r="L20" s="53">
        <v>22854</v>
      </c>
      <c r="M20" s="53">
        <v>23086</v>
      </c>
      <c r="N20" s="53">
        <v>23232</v>
      </c>
      <c r="O20" s="53">
        <v>23298</v>
      </c>
      <c r="P20" s="53">
        <v>23507</v>
      </c>
      <c r="Q20" s="53">
        <v>23661</v>
      </c>
      <c r="R20" s="54">
        <v>23580</v>
      </c>
      <c r="S20" s="53">
        <v>23495</v>
      </c>
      <c r="T20" s="53">
        <v>23517</v>
      </c>
      <c r="U20" s="53">
        <v>23782</v>
      </c>
      <c r="V20" s="53">
        <v>24104</v>
      </c>
      <c r="W20" s="53">
        <v>24391</v>
      </c>
      <c r="X20" s="53">
        <v>24441</v>
      </c>
      <c r="Y20" s="53">
        <v>24579</v>
      </c>
      <c r="Z20" s="53">
        <v>24750</v>
      </c>
      <c r="AA20" s="53">
        <v>24910</v>
      </c>
      <c r="AB20" s="53">
        <v>25096</v>
      </c>
      <c r="AC20" s="53">
        <v>25359</v>
      </c>
      <c r="AD20" s="54">
        <v>25461</v>
      </c>
      <c r="AE20" s="53">
        <v>25423</v>
      </c>
      <c r="AF20" s="53">
        <v>25426</v>
      </c>
      <c r="AG20" s="112">
        <v>25091</v>
      </c>
      <c r="AH20" s="53">
        <v>25727</v>
      </c>
      <c r="AI20" s="53">
        <v>25951</v>
      </c>
      <c r="AJ20" s="53">
        <v>25897</v>
      </c>
      <c r="AK20" s="53">
        <v>26173</v>
      </c>
      <c r="AL20" s="53">
        <v>26593</v>
      </c>
      <c r="AM20" s="53">
        <v>26518</v>
      </c>
      <c r="AN20" s="53">
        <v>26779</v>
      </c>
      <c r="AO20" s="53">
        <v>26950</v>
      </c>
      <c r="AP20" s="54">
        <v>26924</v>
      </c>
      <c r="AQ20" s="52">
        <v>26976</v>
      </c>
      <c r="AR20" s="53">
        <v>26931</v>
      </c>
      <c r="AS20" s="53">
        <v>28207</v>
      </c>
      <c r="AT20" s="53">
        <v>28434</v>
      </c>
      <c r="AU20" s="53">
        <v>28680</v>
      </c>
      <c r="AV20" s="53">
        <v>28753</v>
      </c>
      <c r="AW20" s="53">
        <v>29111</v>
      </c>
      <c r="AX20" s="53">
        <v>29410</v>
      </c>
      <c r="AY20" s="53">
        <v>29608</v>
      </c>
      <c r="AZ20" s="53">
        <v>30167</v>
      </c>
      <c r="BA20" s="53">
        <v>30455</v>
      </c>
      <c r="BB20" s="54">
        <v>30381</v>
      </c>
      <c r="BC20" s="52">
        <v>30555</v>
      </c>
      <c r="BD20" s="53">
        <v>30130</v>
      </c>
      <c r="BE20" s="53">
        <v>31235</v>
      </c>
      <c r="BF20" s="53">
        <v>31609</v>
      </c>
      <c r="BG20" s="53">
        <v>31653</v>
      </c>
      <c r="BH20" s="53">
        <v>32690</v>
      </c>
      <c r="BI20" s="53">
        <v>32868</v>
      </c>
      <c r="BJ20" s="53">
        <v>33069</v>
      </c>
      <c r="BK20" s="53">
        <v>33236</v>
      </c>
      <c r="BL20" s="53">
        <v>33534</v>
      </c>
      <c r="BM20" s="53">
        <v>33807</v>
      </c>
      <c r="BN20" s="54">
        <v>33774</v>
      </c>
      <c r="BO20" s="52">
        <v>33724</v>
      </c>
      <c r="BP20" s="53">
        <v>33623</v>
      </c>
      <c r="BQ20" s="53">
        <v>34098</v>
      </c>
      <c r="BR20" s="53">
        <v>34466</v>
      </c>
      <c r="BS20" s="53">
        <v>34712</v>
      </c>
      <c r="BT20" s="53">
        <v>34802</v>
      </c>
      <c r="BU20" s="53">
        <v>35041</v>
      </c>
      <c r="BV20" s="53">
        <v>34814</v>
      </c>
      <c r="BW20" s="53">
        <v>34824</v>
      </c>
      <c r="BX20" s="53">
        <v>35059</v>
      </c>
      <c r="BY20" s="53">
        <v>35111</v>
      </c>
      <c r="BZ20" s="54">
        <v>34953</v>
      </c>
      <c r="CA20" s="53">
        <v>33804</v>
      </c>
      <c r="CB20" s="53">
        <v>33913</v>
      </c>
      <c r="CC20" s="53">
        <v>34060</v>
      </c>
      <c r="CD20" s="53">
        <v>35414</v>
      </c>
      <c r="CE20" s="53">
        <v>35783</v>
      </c>
      <c r="CF20" s="53">
        <v>35948</v>
      </c>
      <c r="CG20" s="53">
        <v>36122</v>
      </c>
      <c r="CH20" s="53">
        <v>36070</v>
      </c>
      <c r="CI20" s="53">
        <v>36181</v>
      </c>
      <c r="CJ20" s="53">
        <v>36243</v>
      </c>
      <c r="CK20" s="53">
        <v>36208</v>
      </c>
      <c r="CL20" s="54">
        <v>36078</v>
      </c>
      <c r="CM20" s="53">
        <v>35974</v>
      </c>
      <c r="CN20" s="53">
        <v>36082</v>
      </c>
      <c r="CO20" s="53">
        <v>36475</v>
      </c>
      <c r="CP20" s="53">
        <v>36801</v>
      </c>
      <c r="CQ20" s="53">
        <v>36904</v>
      </c>
      <c r="CR20" s="53">
        <v>36847</v>
      </c>
      <c r="CS20" s="53">
        <v>36936</v>
      </c>
      <c r="CT20" s="53">
        <v>37236</v>
      </c>
      <c r="CU20" s="53">
        <v>37417</v>
      </c>
      <c r="CV20" s="53">
        <v>36800</v>
      </c>
      <c r="CW20" s="53">
        <v>36717</v>
      </c>
      <c r="CX20" s="54">
        <v>36581</v>
      </c>
      <c r="CY20" s="53">
        <v>36440</v>
      </c>
      <c r="CZ20" s="53">
        <v>36375</v>
      </c>
      <c r="DA20" s="53">
        <v>36600</v>
      </c>
      <c r="DB20" s="53">
        <v>36900</v>
      </c>
      <c r="DC20" s="53">
        <v>37155</v>
      </c>
      <c r="DD20" s="53">
        <v>37484</v>
      </c>
      <c r="DE20" s="53">
        <v>37491</v>
      </c>
      <c r="DF20" s="53">
        <v>37666</v>
      </c>
      <c r="DG20" s="53">
        <v>37003</v>
      </c>
      <c r="DH20" s="53">
        <v>38024</v>
      </c>
      <c r="DI20" s="53">
        <v>37773</v>
      </c>
      <c r="DJ20" s="54">
        <v>38775</v>
      </c>
      <c r="DL20" s="50"/>
      <c r="DM20" s="51" t="s">
        <v>107</v>
      </c>
      <c r="DN20" s="52">
        <v>38878</v>
      </c>
      <c r="DO20" s="53">
        <v>39055</v>
      </c>
      <c r="DP20" s="53">
        <v>39354</v>
      </c>
      <c r="DQ20" s="53">
        <v>39456</v>
      </c>
      <c r="DR20" s="53">
        <v>39533</v>
      </c>
      <c r="DS20" s="53">
        <v>39768</v>
      </c>
      <c r="DT20" s="53">
        <v>39772</v>
      </c>
      <c r="DU20" s="53">
        <v>39816</v>
      </c>
      <c r="DV20" s="53">
        <v>39695</v>
      </c>
      <c r="DW20" s="53">
        <v>39551</v>
      </c>
      <c r="DX20" s="53">
        <v>39501</v>
      </c>
      <c r="DY20" s="54">
        <v>39321</v>
      </c>
      <c r="DZ20" s="53">
        <v>39086</v>
      </c>
      <c r="EA20" s="53">
        <v>39083</v>
      </c>
      <c r="EB20" s="53">
        <v>39379</v>
      </c>
      <c r="EC20" s="53">
        <v>39801</v>
      </c>
      <c r="ED20" s="53">
        <v>40273</v>
      </c>
      <c r="EE20" s="53">
        <v>40495</v>
      </c>
      <c r="EF20" s="53">
        <v>40702</v>
      </c>
      <c r="EG20" s="53">
        <v>40967</v>
      </c>
      <c r="EH20" s="53">
        <v>41235</v>
      </c>
      <c r="EI20" s="53">
        <v>41548</v>
      </c>
      <c r="EJ20" s="53">
        <v>40794</v>
      </c>
      <c r="EK20" s="54">
        <v>40801</v>
      </c>
      <c r="EL20" s="52">
        <v>40839</v>
      </c>
      <c r="EM20" s="53">
        <v>41306</v>
      </c>
      <c r="EN20" s="53">
        <v>42085</v>
      </c>
      <c r="EO20" s="53">
        <v>42920</v>
      </c>
      <c r="EP20" s="53">
        <v>44191</v>
      </c>
      <c r="EQ20" s="53">
        <v>44630</v>
      </c>
      <c r="ER20" s="53">
        <v>45142</v>
      </c>
      <c r="ES20" s="53">
        <v>45059</v>
      </c>
      <c r="ET20" s="53">
        <v>45990</v>
      </c>
      <c r="EU20" s="53">
        <v>46855</v>
      </c>
      <c r="EV20" s="53">
        <v>47008</v>
      </c>
      <c r="EW20" s="54">
        <v>46707</v>
      </c>
      <c r="EX20" s="52">
        <v>46904</v>
      </c>
      <c r="EY20" s="53">
        <v>46686</v>
      </c>
      <c r="EZ20" s="53">
        <v>47772</v>
      </c>
      <c r="FA20" s="53">
        <v>46823</v>
      </c>
      <c r="FB20" s="53">
        <v>46877</v>
      </c>
      <c r="FC20" s="53">
        <v>46879</v>
      </c>
      <c r="FD20" s="53">
        <v>47078</v>
      </c>
      <c r="FE20" s="53">
        <v>47218</v>
      </c>
      <c r="FF20" s="53">
        <v>47307</v>
      </c>
      <c r="FG20" s="53">
        <v>47548</v>
      </c>
      <c r="FH20" s="53">
        <v>47714</v>
      </c>
      <c r="FI20" s="54">
        <v>47181</v>
      </c>
      <c r="FJ20" s="52">
        <v>46741</v>
      </c>
      <c r="FK20" s="53">
        <v>46649</v>
      </c>
      <c r="FL20" s="53">
        <v>46745</v>
      </c>
      <c r="FM20" s="53">
        <v>46813</v>
      </c>
      <c r="FN20" s="53">
        <v>46663</v>
      </c>
      <c r="FO20" s="53">
        <v>46757</v>
      </c>
      <c r="FP20" s="53">
        <v>46473</v>
      </c>
      <c r="FQ20" s="53">
        <v>46915</v>
      </c>
      <c r="FR20" s="53">
        <v>46733</v>
      </c>
      <c r="FS20" s="53">
        <v>46597</v>
      </c>
      <c r="FT20" s="53">
        <v>46689</v>
      </c>
      <c r="FU20" s="54">
        <v>46532</v>
      </c>
      <c r="FV20" s="52">
        <v>46683</v>
      </c>
      <c r="FW20" s="53">
        <v>46538</v>
      </c>
      <c r="FX20" s="53">
        <v>46561</v>
      </c>
      <c r="FY20" s="53">
        <v>46623</v>
      </c>
      <c r="FZ20" s="53">
        <v>46750</v>
      </c>
      <c r="GA20" s="53">
        <v>46731</v>
      </c>
      <c r="GB20" s="53">
        <v>46712</v>
      </c>
      <c r="GC20" s="53">
        <v>47109</v>
      </c>
      <c r="GD20" s="53">
        <v>46950</v>
      </c>
      <c r="GE20" s="53">
        <v>47106</v>
      </c>
      <c r="GF20" s="53">
        <v>47036</v>
      </c>
      <c r="GG20" s="54">
        <v>47074</v>
      </c>
      <c r="GH20" s="52">
        <v>47075</v>
      </c>
      <c r="GI20" s="53">
        <v>47291</v>
      </c>
      <c r="GJ20" s="54">
        <v>47839</v>
      </c>
    </row>
    <row r="21" spans="2:192" x14ac:dyDescent="0.25">
      <c r="B21" s="50"/>
      <c r="C21" s="51" t="s">
        <v>108</v>
      </c>
      <c r="D21" s="54">
        <v>258</v>
      </c>
      <c r="E21" s="54">
        <v>313</v>
      </c>
      <c r="F21" s="54">
        <v>317</v>
      </c>
      <c r="G21" s="52">
        <v>307</v>
      </c>
      <c r="H21" s="53">
        <v>291</v>
      </c>
      <c r="I21" s="53">
        <v>277</v>
      </c>
      <c r="J21" s="53">
        <v>274</v>
      </c>
      <c r="K21" s="53">
        <v>283</v>
      </c>
      <c r="L21" s="53">
        <v>293</v>
      </c>
      <c r="M21" s="53">
        <v>298</v>
      </c>
      <c r="N21" s="53">
        <v>298</v>
      </c>
      <c r="O21" s="53">
        <v>295</v>
      </c>
      <c r="P21" s="53">
        <v>297</v>
      </c>
      <c r="Q21" s="53">
        <v>299</v>
      </c>
      <c r="R21" s="54">
        <v>295</v>
      </c>
      <c r="S21" s="53">
        <v>290</v>
      </c>
      <c r="T21" s="53">
        <v>289</v>
      </c>
      <c r="U21" s="53">
        <v>284</v>
      </c>
      <c r="V21" s="53">
        <v>277</v>
      </c>
      <c r="W21" s="53">
        <v>277</v>
      </c>
      <c r="X21" s="53">
        <v>270</v>
      </c>
      <c r="Y21" s="53">
        <v>267</v>
      </c>
      <c r="Z21" s="53">
        <v>266</v>
      </c>
      <c r="AA21" s="53">
        <v>261</v>
      </c>
      <c r="AB21" s="53">
        <v>259</v>
      </c>
      <c r="AC21" s="53">
        <v>254</v>
      </c>
      <c r="AD21" s="54">
        <v>253</v>
      </c>
      <c r="AE21" s="53">
        <v>255</v>
      </c>
      <c r="AF21" s="53">
        <v>254</v>
      </c>
      <c r="AG21" s="112">
        <v>219</v>
      </c>
      <c r="AH21" s="53">
        <v>219</v>
      </c>
      <c r="AI21" s="53">
        <v>219</v>
      </c>
      <c r="AJ21" s="53">
        <v>220</v>
      </c>
      <c r="AK21" s="53">
        <v>221</v>
      </c>
      <c r="AL21" s="53">
        <v>222</v>
      </c>
      <c r="AM21" s="53">
        <v>222</v>
      </c>
      <c r="AN21" s="53">
        <v>222</v>
      </c>
      <c r="AO21" s="53">
        <v>222</v>
      </c>
      <c r="AP21" s="54">
        <v>222</v>
      </c>
      <c r="AQ21" s="52">
        <v>222</v>
      </c>
      <c r="AR21" s="53">
        <v>222</v>
      </c>
      <c r="AS21" s="53">
        <v>245</v>
      </c>
      <c r="AT21" s="53">
        <v>240</v>
      </c>
      <c r="AU21" s="53">
        <v>240</v>
      </c>
      <c r="AV21" s="53">
        <v>242</v>
      </c>
      <c r="AW21" s="53">
        <v>244</v>
      </c>
      <c r="AX21" s="53">
        <v>245</v>
      </c>
      <c r="AY21" s="53">
        <v>244</v>
      </c>
      <c r="AZ21" s="53">
        <v>250</v>
      </c>
      <c r="BA21" s="53">
        <v>264</v>
      </c>
      <c r="BB21" s="54">
        <v>270</v>
      </c>
      <c r="BC21" s="52">
        <v>274</v>
      </c>
      <c r="BD21" s="53">
        <v>267</v>
      </c>
      <c r="BE21" s="53">
        <v>286</v>
      </c>
      <c r="BF21" s="53">
        <v>287</v>
      </c>
      <c r="BG21" s="53">
        <v>243</v>
      </c>
      <c r="BH21" s="53">
        <v>194</v>
      </c>
      <c r="BI21" s="53">
        <v>295</v>
      </c>
      <c r="BJ21" s="53">
        <v>299</v>
      </c>
      <c r="BK21" s="53">
        <v>302</v>
      </c>
      <c r="BL21" s="53">
        <v>304</v>
      </c>
      <c r="BM21" s="53">
        <v>305</v>
      </c>
      <c r="BN21" s="54">
        <v>305</v>
      </c>
      <c r="BO21" s="52">
        <v>306</v>
      </c>
      <c r="BP21" s="53">
        <v>299</v>
      </c>
      <c r="BQ21" s="53">
        <v>301</v>
      </c>
      <c r="BR21" s="53">
        <v>302</v>
      </c>
      <c r="BS21" s="53">
        <v>301</v>
      </c>
      <c r="BT21" s="53">
        <v>300</v>
      </c>
      <c r="BU21" s="53">
        <v>306</v>
      </c>
      <c r="BV21" s="53">
        <v>311</v>
      </c>
      <c r="BW21" s="53">
        <v>326</v>
      </c>
      <c r="BX21" s="53">
        <v>332</v>
      </c>
      <c r="BY21" s="53">
        <v>332</v>
      </c>
      <c r="BZ21" s="54">
        <v>332</v>
      </c>
      <c r="CA21" s="53">
        <v>346</v>
      </c>
      <c r="CB21" s="53">
        <v>339</v>
      </c>
      <c r="CC21" s="53">
        <v>342</v>
      </c>
      <c r="CD21" s="53">
        <v>349</v>
      </c>
      <c r="CE21" s="53">
        <v>350</v>
      </c>
      <c r="CF21" s="53">
        <v>351</v>
      </c>
      <c r="CG21" s="53">
        <v>344</v>
      </c>
      <c r="CH21" s="53">
        <v>342</v>
      </c>
      <c r="CI21" s="53">
        <v>341</v>
      </c>
      <c r="CJ21" s="53">
        <v>339</v>
      </c>
      <c r="CK21" s="53">
        <v>338</v>
      </c>
      <c r="CL21" s="54">
        <v>337</v>
      </c>
      <c r="CM21" s="53">
        <v>338</v>
      </c>
      <c r="CN21" s="53">
        <v>338</v>
      </c>
      <c r="CO21" s="53">
        <v>339</v>
      </c>
      <c r="CP21" s="53">
        <v>336</v>
      </c>
      <c r="CQ21" s="53">
        <v>336</v>
      </c>
      <c r="CR21" s="53">
        <v>335</v>
      </c>
      <c r="CS21" s="53">
        <v>335</v>
      </c>
      <c r="CT21" s="53">
        <v>335</v>
      </c>
      <c r="CU21" s="53">
        <v>335</v>
      </c>
      <c r="CV21" s="53">
        <v>286</v>
      </c>
      <c r="CW21" s="53">
        <v>283</v>
      </c>
      <c r="CX21" s="54">
        <v>283</v>
      </c>
      <c r="CY21" s="53">
        <v>276</v>
      </c>
      <c r="CZ21" s="53">
        <v>276</v>
      </c>
      <c r="DA21" s="53">
        <v>279</v>
      </c>
      <c r="DB21" s="53">
        <v>273</v>
      </c>
      <c r="DC21" s="53">
        <v>270</v>
      </c>
      <c r="DD21" s="53">
        <v>272</v>
      </c>
      <c r="DE21" s="53">
        <v>271</v>
      </c>
      <c r="DF21" s="53">
        <v>272</v>
      </c>
      <c r="DG21" s="53">
        <v>359</v>
      </c>
      <c r="DH21" s="53">
        <v>365</v>
      </c>
      <c r="DI21" s="53">
        <v>365</v>
      </c>
      <c r="DJ21" s="54">
        <v>363</v>
      </c>
      <c r="DL21" s="50"/>
      <c r="DM21" s="51" t="s">
        <v>108</v>
      </c>
      <c r="DN21" s="52">
        <v>357</v>
      </c>
      <c r="DO21" s="53">
        <v>360</v>
      </c>
      <c r="DP21" s="53">
        <v>359</v>
      </c>
      <c r="DQ21" s="53">
        <v>358</v>
      </c>
      <c r="DR21" s="53">
        <v>355</v>
      </c>
      <c r="DS21" s="53">
        <v>356</v>
      </c>
      <c r="DT21" s="53">
        <v>354</v>
      </c>
      <c r="DU21" s="53">
        <v>352</v>
      </c>
      <c r="DV21" s="53">
        <v>351</v>
      </c>
      <c r="DW21" s="53">
        <v>351</v>
      </c>
      <c r="DX21" s="53">
        <v>348</v>
      </c>
      <c r="DY21" s="54">
        <v>342</v>
      </c>
      <c r="DZ21" s="53">
        <v>342</v>
      </c>
      <c r="EA21" s="53">
        <v>340</v>
      </c>
      <c r="EB21" s="53">
        <v>341</v>
      </c>
      <c r="EC21" s="53">
        <v>337</v>
      </c>
      <c r="ED21" s="53">
        <v>335</v>
      </c>
      <c r="EE21" s="53">
        <v>336</v>
      </c>
      <c r="EF21" s="53">
        <v>333</v>
      </c>
      <c r="EG21" s="53">
        <v>334</v>
      </c>
      <c r="EH21" s="53">
        <v>336</v>
      </c>
      <c r="EI21" s="53">
        <v>335</v>
      </c>
      <c r="EJ21" s="53">
        <v>303</v>
      </c>
      <c r="EK21" s="54">
        <v>304</v>
      </c>
      <c r="EL21" s="52">
        <v>296</v>
      </c>
      <c r="EM21" s="53">
        <v>303</v>
      </c>
      <c r="EN21" s="53">
        <v>299</v>
      </c>
      <c r="EO21" s="53">
        <v>301</v>
      </c>
      <c r="EP21" s="53">
        <v>296</v>
      </c>
      <c r="EQ21" s="53">
        <v>292</v>
      </c>
      <c r="ER21" s="53">
        <v>291</v>
      </c>
      <c r="ES21" s="53">
        <v>290</v>
      </c>
      <c r="ET21" s="53">
        <v>288</v>
      </c>
      <c r="EU21" s="53">
        <v>289</v>
      </c>
      <c r="EV21" s="53">
        <v>285</v>
      </c>
      <c r="EW21" s="54">
        <v>273</v>
      </c>
      <c r="EX21" s="52">
        <v>279</v>
      </c>
      <c r="EY21" s="53">
        <v>268</v>
      </c>
      <c r="EZ21" s="53">
        <v>282</v>
      </c>
      <c r="FA21" s="53">
        <v>281</v>
      </c>
      <c r="FB21" s="53">
        <v>276</v>
      </c>
      <c r="FC21" s="53">
        <v>273</v>
      </c>
      <c r="FD21" s="53">
        <v>280</v>
      </c>
      <c r="FE21" s="53">
        <v>284</v>
      </c>
      <c r="FF21" s="53">
        <v>287</v>
      </c>
      <c r="FG21" s="53">
        <v>284</v>
      </c>
      <c r="FH21" s="53">
        <v>288</v>
      </c>
      <c r="FI21" s="54">
        <v>282</v>
      </c>
      <c r="FJ21" s="52">
        <v>271</v>
      </c>
      <c r="FK21" s="53">
        <v>279</v>
      </c>
      <c r="FL21" s="53">
        <v>299</v>
      </c>
      <c r="FM21" s="53">
        <v>284</v>
      </c>
      <c r="FN21" s="53">
        <v>283</v>
      </c>
      <c r="FO21" s="53">
        <v>276</v>
      </c>
      <c r="FP21" s="53">
        <v>290</v>
      </c>
      <c r="FQ21" s="53">
        <v>283</v>
      </c>
      <c r="FR21" s="53">
        <v>284</v>
      </c>
      <c r="FS21" s="53">
        <v>286</v>
      </c>
      <c r="FT21" s="53">
        <v>285</v>
      </c>
      <c r="FU21" s="54">
        <v>276</v>
      </c>
      <c r="FV21" s="52">
        <v>270</v>
      </c>
      <c r="FW21" s="53">
        <v>268</v>
      </c>
      <c r="FX21" s="53">
        <v>279</v>
      </c>
      <c r="FY21" s="53">
        <v>284</v>
      </c>
      <c r="FZ21" s="53">
        <v>291</v>
      </c>
      <c r="GA21" s="53">
        <v>290</v>
      </c>
      <c r="GB21" s="53">
        <v>288</v>
      </c>
      <c r="GC21" s="53">
        <v>301</v>
      </c>
      <c r="GD21" s="53">
        <v>311</v>
      </c>
      <c r="GE21" s="53">
        <v>279</v>
      </c>
      <c r="GF21" s="53">
        <v>281</v>
      </c>
      <c r="GG21" s="54">
        <v>288</v>
      </c>
      <c r="GH21" s="52">
        <v>282</v>
      </c>
      <c r="GI21" s="53">
        <v>297</v>
      </c>
      <c r="GJ21" s="54">
        <v>322</v>
      </c>
    </row>
    <row r="22" spans="2:192" x14ac:dyDescent="0.25">
      <c r="B22" s="50"/>
      <c r="C22" s="51" t="s">
        <v>109</v>
      </c>
      <c r="D22" s="54">
        <v>541</v>
      </c>
      <c r="E22" s="54">
        <v>744</v>
      </c>
      <c r="F22" s="54">
        <v>899</v>
      </c>
      <c r="G22" s="52">
        <v>891</v>
      </c>
      <c r="H22" s="53">
        <v>882</v>
      </c>
      <c r="I22" s="53">
        <v>877</v>
      </c>
      <c r="J22" s="53">
        <v>868</v>
      </c>
      <c r="K22" s="53">
        <v>864</v>
      </c>
      <c r="L22" s="53">
        <v>866</v>
      </c>
      <c r="M22" s="53">
        <v>868</v>
      </c>
      <c r="N22" s="53">
        <v>877</v>
      </c>
      <c r="O22" s="53">
        <v>878</v>
      </c>
      <c r="P22" s="53">
        <v>869</v>
      </c>
      <c r="Q22" s="53">
        <v>870</v>
      </c>
      <c r="R22" s="54">
        <v>860</v>
      </c>
      <c r="S22" s="53">
        <v>865</v>
      </c>
      <c r="T22" s="53">
        <v>891</v>
      </c>
      <c r="U22" s="53">
        <v>899</v>
      </c>
      <c r="V22" s="53">
        <v>908</v>
      </c>
      <c r="W22" s="53">
        <v>909</v>
      </c>
      <c r="X22" s="53">
        <v>927</v>
      </c>
      <c r="Y22" s="53">
        <v>933</v>
      </c>
      <c r="Z22" s="53">
        <v>943</v>
      </c>
      <c r="AA22" s="53">
        <v>954</v>
      </c>
      <c r="AB22" s="53">
        <v>960</v>
      </c>
      <c r="AC22" s="53">
        <v>975</v>
      </c>
      <c r="AD22" s="54">
        <v>954</v>
      </c>
      <c r="AE22" s="53">
        <v>945</v>
      </c>
      <c r="AF22" s="53">
        <v>945</v>
      </c>
      <c r="AG22" s="112">
        <v>951</v>
      </c>
      <c r="AH22" s="53">
        <v>953</v>
      </c>
      <c r="AI22" s="53">
        <v>961</v>
      </c>
      <c r="AJ22" s="53">
        <v>969</v>
      </c>
      <c r="AK22" s="53">
        <v>978</v>
      </c>
      <c r="AL22" s="53">
        <v>987</v>
      </c>
      <c r="AM22" s="53">
        <v>990</v>
      </c>
      <c r="AN22" s="53">
        <v>998</v>
      </c>
      <c r="AO22" s="53">
        <v>1000</v>
      </c>
      <c r="AP22" s="54">
        <v>999</v>
      </c>
      <c r="AQ22" s="52">
        <v>996</v>
      </c>
      <c r="AR22" s="53">
        <v>994</v>
      </c>
      <c r="AS22" s="53">
        <v>1114</v>
      </c>
      <c r="AT22" s="53">
        <v>1080</v>
      </c>
      <c r="AU22" s="53">
        <v>1088</v>
      </c>
      <c r="AV22" s="53">
        <v>1132</v>
      </c>
      <c r="AW22" s="53">
        <v>1142</v>
      </c>
      <c r="AX22" s="53">
        <v>1144</v>
      </c>
      <c r="AY22" s="53">
        <v>1107</v>
      </c>
      <c r="AZ22" s="53">
        <v>1126</v>
      </c>
      <c r="BA22" s="53">
        <v>1125</v>
      </c>
      <c r="BB22" s="54">
        <v>1123</v>
      </c>
      <c r="BC22" s="52">
        <v>1120</v>
      </c>
      <c r="BD22" s="53">
        <v>1094</v>
      </c>
      <c r="BE22" s="53">
        <v>1147</v>
      </c>
      <c r="BF22" s="53">
        <v>1137</v>
      </c>
      <c r="BG22" s="53">
        <v>1139</v>
      </c>
      <c r="BH22" s="53">
        <v>1153</v>
      </c>
      <c r="BI22" s="53">
        <v>1146</v>
      </c>
      <c r="BJ22" s="53">
        <v>1154</v>
      </c>
      <c r="BK22" s="53">
        <v>1154</v>
      </c>
      <c r="BL22" s="53">
        <v>1166</v>
      </c>
      <c r="BM22" s="53">
        <v>1162</v>
      </c>
      <c r="BN22" s="54">
        <v>1157</v>
      </c>
      <c r="BO22" s="52">
        <v>1143</v>
      </c>
      <c r="BP22" s="53">
        <v>1137</v>
      </c>
      <c r="BQ22" s="53">
        <v>1153</v>
      </c>
      <c r="BR22" s="53">
        <v>1141</v>
      </c>
      <c r="BS22" s="53">
        <v>1135</v>
      </c>
      <c r="BT22" s="53">
        <v>1119</v>
      </c>
      <c r="BU22" s="53">
        <v>1148</v>
      </c>
      <c r="BV22" s="53">
        <v>1135</v>
      </c>
      <c r="BW22" s="53">
        <v>1140</v>
      </c>
      <c r="BX22" s="53">
        <v>1161</v>
      </c>
      <c r="BY22" s="53">
        <v>1163</v>
      </c>
      <c r="BZ22" s="54">
        <v>1163</v>
      </c>
      <c r="CA22" s="53">
        <v>1005</v>
      </c>
      <c r="CB22" s="53">
        <v>993</v>
      </c>
      <c r="CC22" s="53">
        <v>1002</v>
      </c>
      <c r="CD22" s="53">
        <v>1192</v>
      </c>
      <c r="CE22" s="53">
        <v>1208</v>
      </c>
      <c r="CF22" s="53">
        <v>1243</v>
      </c>
      <c r="CG22" s="53">
        <v>1240</v>
      </c>
      <c r="CH22" s="53">
        <v>1245</v>
      </c>
      <c r="CI22" s="53">
        <v>1235</v>
      </c>
      <c r="CJ22" s="53">
        <v>1225</v>
      </c>
      <c r="CK22" s="53">
        <v>1228</v>
      </c>
      <c r="CL22" s="54">
        <v>1230</v>
      </c>
      <c r="CM22" s="53">
        <v>1218</v>
      </c>
      <c r="CN22" s="53">
        <v>1223</v>
      </c>
      <c r="CO22" s="53">
        <v>1230</v>
      </c>
      <c r="CP22" s="53">
        <v>1243</v>
      </c>
      <c r="CQ22" s="53">
        <v>1252</v>
      </c>
      <c r="CR22" s="53">
        <v>1232</v>
      </c>
      <c r="CS22" s="53">
        <v>1237</v>
      </c>
      <c r="CT22" s="53">
        <v>1238</v>
      </c>
      <c r="CU22" s="53">
        <v>1241</v>
      </c>
      <c r="CV22" s="53">
        <v>1113</v>
      </c>
      <c r="CW22" s="53">
        <v>1119</v>
      </c>
      <c r="CX22" s="54">
        <v>1131</v>
      </c>
      <c r="CY22" s="53">
        <v>1135</v>
      </c>
      <c r="CZ22" s="53">
        <v>1117</v>
      </c>
      <c r="DA22" s="53">
        <v>1097</v>
      </c>
      <c r="DB22" s="53">
        <v>1089</v>
      </c>
      <c r="DC22" s="53">
        <v>1067</v>
      </c>
      <c r="DD22" s="53">
        <v>1090</v>
      </c>
      <c r="DE22" s="53">
        <v>1079</v>
      </c>
      <c r="DF22" s="53">
        <v>1088</v>
      </c>
      <c r="DG22" s="53">
        <v>1173</v>
      </c>
      <c r="DH22" s="53">
        <v>1201</v>
      </c>
      <c r="DI22" s="53">
        <v>1181</v>
      </c>
      <c r="DJ22" s="54">
        <v>1164</v>
      </c>
      <c r="DL22" s="50"/>
      <c r="DM22" s="51" t="s">
        <v>109</v>
      </c>
      <c r="DN22" s="52">
        <v>1154</v>
      </c>
      <c r="DO22" s="53">
        <v>1146</v>
      </c>
      <c r="DP22" s="53">
        <v>1121</v>
      </c>
      <c r="DQ22" s="53">
        <v>1096</v>
      </c>
      <c r="DR22" s="53">
        <v>1083</v>
      </c>
      <c r="DS22" s="53">
        <v>1085</v>
      </c>
      <c r="DT22" s="53">
        <v>1082</v>
      </c>
      <c r="DU22" s="53">
        <v>1092</v>
      </c>
      <c r="DV22" s="53">
        <v>1085</v>
      </c>
      <c r="DW22" s="53">
        <v>1078</v>
      </c>
      <c r="DX22" s="53">
        <v>1073</v>
      </c>
      <c r="DY22" s="54">
        <v>1064</v>
      </c>
      <c r="DZ22" s="53">
        <v>1044</v>
      </c>
      <c r="EA22" s="53">
        <v>1034</v>
      </c>
      <c r="EB22" s="53">
        <v>1021</v>
      </c>
      <c r="EC22" s="53">
        <v>1002</v>
      </c>
      <c r="ED22" s="53">
        <v>992</v>
      </c>
      <c r="EE22" s="53">
        <v>988</v>
      </c>
      <c r="EF22" s="53">
        <v>989</v>
      </c>
      <c r="EG22" s="53">
        <v>982</v>
      </c>
      <c r="EH22" s="53">
        <v>1086</v>
      </c>
      <c r="EI22" s="53">
        <v>1167</v>
      </c>
      <c r="EJ22" s="53">
        <v>1510</v>
      </c>
      <c r="EK22" s="54">
        <v>1509</v>
      </c>
      <c r="EL22" s="52">
        <v>1501</v>
      </c>
      <c r="EM22" s="53">
        <v>1497</v>
      </c>
      <c r="EN22" s="53">
        <v>1699</v>
      </c>
      <c r="EO22" s="53">
        <v>1945</v>
      </c>
      <c r="EP22" s="53">
        <v>1998</v>
      </c>
      <c r="EQ22" s="53">
        <v>2077</v>
      </c>
      <c r="ER22" s="53">
        <v>2130</v>
      </c>
      <c r="ES22" s="53">
        <v>2120</v>
      </c>
      <c r="ET22" s="53">
        <v>2220</v>
      </c>
      <c r="EU22" s="53">
        <v>2277</v>
      </c>
      <c r="EV22" s="53">
        <v>2323</v>
      </c>
      <c r="EW22" s="54">
        <v>2330</v>
      </c>
      <c r="EX22" s="52">
        <v>2356</v>
      </c>
      <c r="EY22" s="53">
        <v>2325</v>
      </c>
      <c r="EZ22" s="53">
        <v>2394</v>
      </c>
      <c r="FA22" s="53">
        <v>2416</v>
      </c>
      <c r="FB22" s="53">
        <v>2401</v>
      </c>
      <c r="FC22" s="53">
        <v>2409</v>
      </c>
      <c r="FD22" s="53">
        <v>2400</v>
      </c>
      <c r="FE22" s="53">
        <v>2425</v>
      </c>
      <c r="FF22" s="53">
        <v>2445</v>
      </c>
      <c r="FG22" s="53">
        <v>2461</v>
      </c>
      <c r="FH22" s="53">
        <v>2484</v>
      </c>
      <c r="FI22" s="54">
        <v>2533</v>
      </c>
      <c r="FJ22" s="52">
        <v>2555</v>
      </c>
      <c r="FK22" s="53">
        <v>2570</v>
      </c>
      <c r="FL22" s="53">
        <v>2471</v>
      </c>
      <c r="FM22" s="53">
        <v>2520</v>
      </c>
      <c r="FN22" s="53">
        <v>2517</v>
      </c>
      <c r="FO22" s="53">
        <v>2516</v>
      </c>
      <c r="FP22" s="53">
        <v>2597</v>
      </c>
      <c r="FQ22" s="53">
        <v>2597</v>
      </c>
      <c r="FR22" s="53">
        <v>2611</v>
      </c>
      <c r="FS22" s="53">
        <v>2597</v>
      </c>
      <c r="FT22" s="53">
        <v>2598</v>
      </c>
      <c r="FU22" s="54">
        <v>2607</v>
      </c>
      <c r="FV22" s="52">
        <v>2622</v>
      </c>
      <c r="FW22" s="53">
        <v>2632</v>
      </c>
      <c r="FX22" s="53">
        <v>2622</v>
      </c>
      <c r="FY22" s="53">
        <v>2629</v>
      </c>
      <c r="FZ22" s="53">
        <v>2630</v>
      </c>
      <c r="GA22" s="53">
        <v>2632</v>
      </c>
      <c r="GB22" s="53">
        <v>2617</v>
      </c>
      <c r="GC22" s="53">
        <v>2671</v>
      </c>
      <c r="GD22" s="53">
        <v>2710</v>
      </c>
      <c r="GE22" s="53">
        <v>2738</v>
      </c>
      <c r="GF22" s="53">
        <v>2767</v>
      </c>
      <c r="GG22" s="54">
        <v>2790</v>
      </c>
      <c r="GH22" s="52">
        <v>2934</v>
      </c>
      <c r="GI22" s="53">
        <v>2961</v>
      </c>
      <c r="GJ22" s="54">
        <v>2944</v>
      </c>
    </row>
    <row r="23" spans="2:192" x14ac:dyDescent="0.25">
      <c r="B23" s="50"/>
      <c r="C23" s="51" t="s">
        <v>110</v>
      </c>
      <c r="D23" s="54">
        <v>1</v>
      </c>
      <c r="E23" s="54">
        <v>1</v>
      </c>
      <c r="F23" s="54">
        <v>3</v>
      </c>
      <c r="G23" s="52">
        <v>3</v>
      </c>
      <c r="H23" s="53">
        <v>2</v>
      </c>
      <c r="I23" s="53">
        <v>2</v>
      </c>
      <c r="J23" s="53">
        <v>2</v>
      </c>
      <c r="K23" s="53">
        <v>2</v>
      </c>
      <c r="L23" s="53">
        <v>2</v>
      </c>
      <c r="M23" s="53">
        <v>1</v>
      </c>
      <c r="N23" s="53">
        <v>1</v>
      </c>
      <c r="O23" s="53">
        <v>1</v>
      </c>
      <c r="P23" s="53"/>
      <c r="Q23" s="53"/>
      <c r="R23" s="54"/>
      <c r="S23" s="53"/>
      <c r="T23" s="53"/>
      <c r="U23" s="53"/>
      <c r="V23" s="53"/>
      <c r="W23" s="53"/>
      <c r="X23" s="53"/>
      <c r="Y23" s="53"/>
      <c r="Z23" s="53"/>
      <c r="AA23" s="53"/>
      <c r="AB23" s="53"/>
      <c r="AC23" s="53"/>
      <c r="AD23" s="54"/>
      <c r="AE23" s="53"/>
      <c r="AF23" s="53"/>
      <c r="AG23" s="112"/>
      <c r="AH23" s="53"/>
      <c r="AI23" s="53"/>
      <c r="AJ23" s="53"/>
      <c r="AK23" s="53"/>
      <c r="AL23" s="53"/>
      <c r="AM23" s="53"/>
      <c r="AN23" s="53"/>
      <c r="AO23" s="53"/>
      <c r="AP23" s="54"/>
      <c r="AQ23" s="52"/>
      <c r="AR23" s="53"/>
      <c r="AS23" s="53"/>
      <c r="AT23" s="53"/>
      <c r="AU23" s="53"/>
      <c r="AV23" s="53"/>
      <c r="AW23" s="53"/>
      <c r="AX23" s="53"/>
      <c r="AY23" s="53"/>
      <c r="AZ23" s="53"/>
      <c r="BA23" s="53"/>
      <c r="BB23" s="54"/>
      <c r="BC23" s="52"/>
      <c r="BD23" s="53"/>
      <c r="BE23" s="53"/>
      <c r="BF23" s="53"/>
      <c r="BG23" s="53"/>
      <c r="BH23" s="53"/>
      <c r="BI23" s="53"/>
      <c r="BJ23" s="53"/>
      <c r="BK23" s="53">
        <v>1</v>
      </c>
      <c r="BL23" s="53">
        <v>1</v>
      </c>
      <c r="BM23" s="53">
        <v>1</v>
      </c>
      <c r="BN23" s="54">
        <v>1</v>
      </c>
      <c r="BO23" s="52">
        <v>1</v>
      </c>
      <c r="BP23" s="53">
        <v>1</v>
      </c>
      <c r="BQ23" s="53"/>
      <c r="BR23" s="53"/>
      <c r="BS23" s="53"/>
      <c r="BT23" s="53"/>
      <c r="BU23" s="53"/>
      <c r="BV23" s="53"/>
      <c r="BW23" s="53"/>
      <c r="BX23" s="53"/>
      <c r="BY23" s="53"/>
      <c r="BZ23" s="54"/>
      <c r="CA23" s="53"/>
      <c r="CB23" s="53"/>
      <c r="CC23" s="53"/>
      <c r="CD23" s="53"/>
      <c r="CE23" s="53"/>
      <c r="CF23" s="53"/>
      <c r="CG23" s="53"/>
      <c r="CH23" s="53">
        <v>1</v>
      </c>
      <c r="CI23" s="53">
        <v>1</v>
      </c>
      <c r="CJ23" s="53">
        <v>1</v>
      </c>
      <c r="CK23" s="53">
        <v>1</v>
      </c>
      <c r="CL23" s="54">
        <v>1</v>
      </c>
      <c r="CM23" s="53">
        <v>1</v>
      </c>
      <c r="CN23" s="53">
        <v>1</v>
      </c>
      <c r="CO23" s="53">
        <v>1</v>
      </c>
      <c r="CP23" s="53">
        <v>1</v>
      </c>
      <c r="CQ23" s="53">
        <v>1</v>
      </c>
      <c r="CR23" s="53">
        <v>1</v>
      </c>
      <c r="CS23" s="53">
        <v>1</v>
      </c>
      <c r="CT23" s="53">
        <v>1</v>
      </c>
      <c r="CU23" s="53">
        <v>1</v>
      </c>
      <c r="CV23" s="53">
        <v>1</v>
      </c>
      <c r="CW23" s="53">
        <v>1</v>
      </c>
      <c r="CX23" s="54">
        <v>1</v>
      </c>
      <c r="CY23" s="53">
        <v>1</v>
      </c>
      <c r="CZ23" s="53">
        <v>1</v>
      </c>
      <c r="DA23" s="53">
        <v>1</v>
      </c>
      <c r="DB23" s="53">
        <v>1</v>
      </c>
      <c r="DC23" s="53">
        <v>1</v>
      </c>
      <c r="DD23" s="53">
        <v>0</v>
      </c>
      <c r="DE23" s="53">
        <v>0</v>
      </c>
      <c r="DF23" s="53">
        <v>0</v>
      </c>
      <c r="DG23" s="53"/>
      <c r="DH23" s="53"/>
      <c r="DI23" s="53"/>
      <c r="DJ23" s="54"/>
      <c r="DL23" s="50"/>
      <c r="DM23" s="51" t="s">
        <v>110</v>
      </c>
      <c r="DN23" s="52"/>
      <c r="DO23" s="53"/>
      <c r="DP23" s="53"/>
      <c r="DQ23" s="53"/>
      <c r="DR23" s="53"/>
      <c r="DS23" s="53"/>
      <c r="DT23" s="53"/>
      <c r="DU23" s="53"/>
      <c r="DV23" s="53"/>
      <c r="DW23" s="53"/>
      <c r="DX23" s="53"/>
      <c r="DY23" s="54"/>
      <c r="DZ23" s="53"/>
      <c r="EA23" s="53"/>
      <c r="EB23" s="53"/>
      <c r="EC23" s="53"/>
      <c r="ED23" s="53"/>
      <c r="EE23" s="53"/>
      <c r="EF23" s="53"/>
      <c r="EG23" s="53"/>
      <c r="EH23" s="53"/>
      <c r="EI23" s="53">
        <v>2</v>
      </c>
      <c r="EJ23" s="53">
        <v>2</v>
      </c>
      <c r="EK23" s="54">
        <v>2</v>
      </c>
      <c r="EL23" s="52">
        <v>2</v>
      </c>
      <c r="EM23" s="53">
        <v>2</v>
      </c>
      <c r="EN23" s="53">
        <v>2</v>
      </c>
      <c r="EO23" s="53"/>
      <c r="EP23" s="53">
        <v>2</v>
      </c>
      <c r="EQ23" s="53">
        <v>2</v>
      </c>
      <c r="ER23" s="53">
        <v>2</v>
      </c>
      <c r="ES23" s="53">
        <v>1</v>
      </c>
      <c r="ET23" s="53">
        <v>2</v>
      </c>
      <c r="EU23" s="53">
        <v>2</v>
      </c>
      <c r="EV23" s="53">
        <v>2</v>
      </c>
      <c r="EW23" s="54"/>
      <c r="EX23" s="52">
        <v>2</v>
      </c>
      <c r="EY23" s="53"/>
      <c r="EZ23" s="53">
        <v>1</v>
      </c>
      <c r="FA23" s="53">
        <v>1</v>
      </c>
      <c r="FB23" s="53">
        <v>1</v>
      </c>
      <c r="FC23" s="53">
        <v>1</v>
      </c>
      <c r="FD23" s="53">
        <v>1</v>
      </c>
      <c r="FE23" s="53">
        <v>1</v>
      </c>
      <c r="FF23" s="53">
        <v>1</v>
      </c>
      <c r="FG23" s="53">
        <v>1</v>
      </c>
      <c r="FH23" s="53">
        <v>2</v>
      </c>
      <c r="FI23" s="54">
        <v>3</v>
      </c>
      <c r="FJ23" s="52">
        <v>4</v>
      </c>
      <c r="FK23" s="53">
        <v>4</v>
      </c>
      <c r="FL23" s="53">
        <v>7</v>
      </c>
      <c r="FM23" s="53">
        <v>7</v>
      </c>
      <c r="FN23" s="53">
        <v>8</v>
      </c>
      <c r="FO23" s="53">
        <v>9</v>
      </c>
      <c r="FP23" s="53">
        <v>9</v>
      </c>
      <c r="FQ23" s="53">
        <v>11</v>
      </c>
      <c r="FR23" s="53">
        <v>12</v>
      </c>
      <c r="FS23" s="53">
        <v>12</v>
      </c>
      <c r="FT23" s="53">
        <v>14</v>
      </c>
      <c r="FU23" s="54">
        <v>15</v>
      </c>
      <c r="FV23" s="52">
        <v>15</v>
      </c>
      <c r="FW23" s="53">
        <v>16</v>
      </c>
      <c r="FX23" s="53">
        <v>15</v>
      </c>
      <c r="FY23" s="53">
        <v>15</v>
      </c>
      <c r="FZ23" s="53">
        <v>17</v>
      </c>
      <c r="GA23" s="53">
        <v>17</v>
      </c>
      <c r="GB23" s="53">
        <v>21</v>
      </c>
      <c r="GC23" s="53">
        <v>28</v>
      </c>
      <c r="GD23" s="53">
        <v>31</v>
      </c>
      <c r="GE23" s="53">
        <v>31</v>
      </c>
      <c r="GF23" s="53">
        <v>37</v>
      </c>
      <c r="GG23" s="54">
        <v>35</v>
      </c>
      <c r="GH23" s="52">
        <v>36</v>
      </c>
      <c r="GI23" s="53">
        <v>39</v>
      </c>
      <c r="GJ23" s="54">
        <v>41</v>
      </c>
    </row>
    <row r="24" spans="2:192" x14ac:dyDescent="0.25">
      <c r="B24" s="50"/>
      <c r="C24" s="51" t="s">
        <v>111</v>
      </c>
      <c r="D24" s="54">
        <v>26</v>
      </c>
      <c r="E24" s="54">
        <v>16</v>
      </c>
      <c r="F24" s="54">
        <v>9</v>
      </c>
      <c r="G24" s="52">
        <v>9</v>
      </c>
      <c r="H24" s="53">
        <v>9</v>
      </c>
      <c r="I24" s="53">
        <v>9</v>
      </c>
      <c r="J24" s="53">
        <v>11</v>
      </c>
      <c r="K24" s="53">
        <v>11</v>
      </c>
      <c r="L24" s="53">
        <v>10</v>
      </c>
      <c r="M24" s="53">
        <v>9</v>
      </c>
      <c r="N24" s="53">
        <v>10</v>
      </c>
      <c r="O24" s="53">
        <v>10</v>
      </c>
      <c r="P24" s="53">
        <v>9</v>
      </c>
      <c r="Q24" s="53">
        <v>9</v>
      </c>
      <c r="R24" s="54">
        <v>8</v>
      </c>
      <c r="S24" s="53">
        <v>8</v>
      </c>
      <c r="T24" s="53">
        <v>8</v>
      </c>
      <c r="U24" s="53">
        <v>8</v>
      </c>
      <c r="V24" s="53">
        <v>8</v>
      </c>
      <c r="W24" s="53">
        <v>8</v>
      </c>
      <c r="X24" s="53">
        <v>8</v>
      </c>
      <c r="Y24" s="53">
        <v>8</v>
      </c>
      <c r="Z24" s="53">
        <v>8</v>
      </c>
      <c r="AA24" s="53">
        <v>9</v>
      </c>
      <c r="AB24" s="53">
        <v>9</v>
      </c>
      <c r="AC24" s="53">
        <v>9</v>
      </c>
      <c r="AD24" s="54">
        <v>9</v>
      </c>
      <c r="AE24" s="53">
        <v>12</v>
      </c>
      <c r="AF24" s="53">
        <v>12</v>
      </c>
      <c r="AG24" s="112">
        <v>12</v>
      </c>
      <c r="AH24" s="53">
        <v>12</v>
      </c>
      <c r="AI24" s="53">
        <v>12</v>
      </c>
      <c r="AJ24" s="53">
        <v>12</v>
      </c>
      <c r="AK24" s="53">
        <v>12</v>
      </c>
      <c r="AL24" s="53">
        <v>12</v>
      </c>
      <c r="AM24" s="53">
        <v>12</v>
      </c>
      <c r="AN24" s="53">
        <v>12</v>
      </c>
      <c r="AO24" s="53">
        <v>13</v>
      </c>
      <c r="AP24" s="54">
        <v>13</v>
      </c>
      <c r="AQ24" s="52">
        <v>13</v>
      </c>
      <c r="AR24" s="53">
        <v>13</v>
      </c>
      <c r="AS24" s="53">
        <v>156</v>
      </c>
      <c r="AT24" s="53">
        <v>157</v>
      </c>
      <c r="AU24" s="53">
        <v>157</v>
      </c>
      <c r="AV24" s="53">
        <v>161</v>
      </c>
      <c r="AW24" s="53">
        <v>159</v>
      </c>
      <c r="AX24" s="53">
        <v>161</v>
      </c>
      <c r="AY24" s="53">
        <v>163</v>
      </c>
      <c r="AZ24" s="53">
        <v>162</v>
      </c>
      <c r="BA24" s="53">
        <v>158</v>
      </c>
      <c r="BB24" s="54">
        <v>162</v>
      </c>
      <c r="BC24" s="52">
        <v>163</v>
      </c>
      <c r="BD24" s="53">
        <v>170</v>
      </c>
      <c r="BE24" s="53">
        <v>165</v>
      </c>
      <c r="BF24" s="53">
        <v>168</v>
      </c>
      <c r="BG24" s="53">
        <v>171</v>
      </c>
      <c r="BH24" s="53">
        <v>171</v>
      </c>
      <c r="BI24" s="53">
        <v>172</v>
      </c>
      <c r="BJ24" s="53">
        <v>171</v>
      </c>
      <c r="BK24" s="53">
        <v>171</v>
      </c>
      <c r="BL24" s="53">
        <v>173</v>
      </c>
      <c r="BM24" s="53">
        <v>178</v>
      </c>
      <c r="BN24" s="54">
        <v>178</v>
      </c>
      <c r="BO24" s="52">
        <v>179</v>
      </c>
      <c r="BP24" s="53">
        <v>177</v>
      </c>
      <c r="BQ24" s="53">
        <v>177</v>
      </c>
      <c r="BR24" s="53">
        <v>178</v>
      </c>
      <c r="BS24" s="53">
        <v>180</v>
      </c>
      <c r="BT24" s="53">
        <v>182</v>
      </c>
      <c r="BU24" s="53">
        <v>184</v>
      </c>
      <c r="BV24" s="53">
        <v>185</v>
      </c>
      <c r="BW24" s="53">
        <v>184</v>
      </c>
      <c r="BX24" s="53">
        <v>181</v>
      </c>
      <c r="BY24" s="53">
        <v>181</v>
      </c>
      <c r="BZ24" s="54">
        <v>183</v>
      </c>
      <c r="CA24" s="53">
        <v>183</v>
      </c>
      <c r="CB24" s="53">
        <v>186</v>
      </c>
      <c r="CC24" s="53">
        <v>188</v>
      </c>
      <c r="CD24" s="53">
        <v>189</v>
      </c>
      <c r="CE24" s="53">
        <v>189</v>
      </c>
      <c r="CF24" s="53">
        <v>192</v>
      </c>
      <c r="CG24" s="53">
        <v>191</v>
      </c>
      <c r="CH24" s="53">
        <v>190</v>
      </c>
      <c r="CI24" s="53">
        <v>188</v>
      </c>
      <c r="CJ24" s="53">
        <v>189</v>
      </c>
      <c r="CK24" s="53">
        <v>189</v>
      </c>
      <c r="CL24" s="54">
        <v>188</v>
      </c>
      <c r="CM24" s="53">
        <v>192</v>
      </c>
      <c r="CN24" s="53">
        <v>193</v>
      </c>
      <c r="CO24" s="53">
        <v>195</v>
      </c>
      <c r="CP24" s="53">
        <v>192</v>
      </c>
      <c r="CQ24" s="53">
        <v>209</v>
      </c>
      <c r="CR24" s="53">
        <v>200</v>
      </c>
      <c r="CS24" s="53">
        <v>201</v>
      </c>
      <c r="CT24" s="53">
        <v>204</v>
      </c>
      <c r="CU24" s="53">
        <v>204</v>
      </c>
      <c r="CV24" s="53">
        <v>215</v>
      </c>
      <c r="CW24" s="53">
        <v>202</v>
      </c>
      <c r="CX24" s="54">
        <v>203</v>
      </c>
      <c r="CY24" s="53">
        <v>203</v>
      </c>
      <c r="CZ24" s="53">
        <v>208</v>
      </c>
      <c r="DA24" s="53">
        <v>207</v>
      </c>
      <c r="DB24" s="53">
        <v>208</v>
      </c>
      <c r="DC24" s="53">
        <v>211</v>
      </c>
      <c r="DD24" s="53">
        <v>210</v>
      </c>
      <c r="DE24" s="53">
        <v>210</v>
      </c>
      <c r="DF24" s="53">
        <v>212</v>
      </c>
      <c r="DG24" s="53">
        <v>210</v>
      </c>
      <c r="DH24" s="53">
        <v>264</v>
      </c>
      <c r="DI24" s="53">
        <v>221</v>
      </c>
      <c r="DJ24" s="54">
        <v>211</v>
      </c>
      <c r="DL24" s="50"/>
      <c r="DM24" s="51" t="s">
        <v>111</v>
      </c>
      <c r="DN24" s="52">
        <v>212</v>
      </c>
      <c r="DO24" s="53">
        <v>211</v>
      </c>
      <c r="DP24" s="53">
        <v>213</v>
      </c>
      <c r="DQ24" s="53">
        <v>212</v>
      </c>
      <c r="DR24" s="53">
        <v>211</v>
      </c>
      <c r="DS24" s="53">
        <v>211</v>
      </c>
      <c r="DT24" s="53">
        <v>214</v>
      </c>
      <c r="DU24" s="53">
        <v>214</v>
      </c>
      <c r="DV24" s="53">
        <v>214</v>
      </c>
      <c r="DW24" s="53">
        <v>214</v>
      </c>
      <c r="DX24" s="53">
        <v>214</v>
      </c>
      <c r="DY24" s="54">
        <v>214</v>
      </c>
      <c r="DZ24" s="53">
        <v>214</v>
      </c>
      <c r="EA24" s="53">
        <v>213</v>
      </c>
      <c r="EB24" s="53">
        <v>212</v>
      </c>
      <c r="EC24" s="53">
        <v>210</v>
      </c>
      <c r="ED24" s="53">
        <v>210</v>
      </c>
      <c r="EE24" s="53">
        <v>223</v>
      </c>
      <c r="EF24" s="53">
        <v>259</v>
      </c>
      <c r="EG24" s="53">
        <v>272</v>
      </c>
      <c r="EH24" s="53">
        <v>281</v>
      </c>
      <c r="EI24" s="53">
        <v>285</v>
      </c>
      <c r="EJ24" s="53">
        <v>305</v>
      </c>
      <c r="EK24" s="54">
        <v>310</v>
      </c>
      <c r="EL24" s="52">
        <v>321</v>
      </c>
      <c r="EM24" s="53">
        <v>329</v>
      </c>
      <c r="EN24" s="53">
        <v>343</v>
      </c>
      <c r="EO24" s="53">
        <v>337</v>
      </c>
      <c r="EP24" s="53">
        <v>345</v>
      </c>
      <c r="EQ24" s="53">
        <v>340</v>
      </c>
      <c r="ER24" s="53">
        <v>337</v>
      </c>
      <c r="ES24" s="53">
        <v>339</v>
      </c>
      <c r="ET24" s="53">
        <v>333</v>
      </c>
      <c r="EU24" s="53">
        <v>322</v>
      </c>
      <c r="EV24" s="53">
        <v>322</v>
      </c>
      <c r="EW24" s="54">
        <v>354</v>
      </c>
      <c r="EX24" s="52">
        <v>335</v>
      </c>
      <c r="EY24" s="53">
        <v>355</v>
      </c>
      <c r="EZ24" s="53">
        <v>405</v>
      </c>
      <c r="FA24" s="53">
        <v>407</v>
      </c>
      <c r="FB24" s="53">
        <v>473</v>
      </c>
      <c r="FC24" s="53">
        <v>485</v>
      </c>
      <c r="FD24" s="53">
        <v>414</v>
      </c>
      <c r="FE24" s="53">
        <v>438</v>
      </c>
      <c r="FF24" s="53">
        <v>443</v>
      </c>
      <c r="FG24" s="53">
        <v>454</v>
      </c>
      <c r="FH24" s="53">
        <v>476</v>
      </c>
      <c r="FI24" s="54">
        <v>496</v>
      </c>
      <c r="FJ24" s="52">
        <v>512</v>
      </c>
      <c r="FK24" s="53">
        <v>525</v>
      </c>
      <c r="FL24" s="53">
        <v>538</v>
      </c>
      <c r="FM24" s="53">
        <v>546</v>
      </c>
      <c r="FN24" s="53">
        <v>561</v>
      </c>
      <c r="FO24" s="53">
        <v>552</v>
      </c>
      <c r="FP24" s="53">
        <v>562</v>
      </c>
      <c r="FQ24" s="53">
        <v>568</v>
      </c>
      <c r="FR24" s="53">
        <v>573</v>
      </c>
      <c r="FS24" s="53">
        <v>595</v>
      </c>
      <c r="FT24" s="53">
        <v>613</v>
      </c>
      <c r="FU24" s="54">
        <v>618</v>
      </c>
      <c r="FV24" s="52">
        <v>643</v>
      </c>
      <c r="FW24" s="53">
        <v>673</v>
      </c>
      <c r="FX24" s="53">
        <v>705</v>
      </c>
      <c r="FY24" s="53">
        <v>754</v>
      </c>
      <c r="FZ24" s="53">
        <v>765</v>
      </c>
      <c r="GA24" s="53">
        <v>809</v>
      </c>
      <c r="GB24" s="53">
        <v>826</v>
      </c>
      <c r="GC24" s="53">
        <v>865</v>
      </c>
      <c r="GD24" s="53">
        <v>908</v>
      </c>
      <c r="GE24" s="53">
        <v>810</v>
      </c>
      <c r="GF24" s="53">
        <v>824</v>
      </c>
      <c r="GG24" s="54">
        <v>831</v>
      </c>
      <c r="GH24" s="52">
        <v>864</v>
      </c>
      <c r="GI24" s="53">
        <v>878</v>
      </c>
      <c r="GJ24" s="54">
        <v>929</v>
      </c>
    </row>
    <row r="25" spans="2:192" x14ac:dyDescent="0.25">
      <c r="B25" s="50"/>
      <c r="C25" s="51" t="s">
        <v>112</v>
      </c>
      <c r="D25" s="54">
        <v>6</v>
      </c>
      <c r="E25" s="54">
        <v>7</v>
      </c>
      <c r="F25" s="54">
        <v>9</v>
      </c>
      <c r="G25" s="52">
        <v>9</v>
      </c>
      <c r="H25" s="53">
        <v>9</v>
      </c>
      <c r="I25" s="53">
        <v>9</v>
      </c>
      <c r="J25" s="53">
        <v>8</v>
      </c>
      <c r="K25" s="53">
        <v>6</v>
      </c>
      <c r="L25" s="53">
        <v>6</v>
      </c>
      <c r="M25" s="53">
        <v>5</v>
      </c>
      <c r="N25" s="53">
        <v>6</v>
      </c>
      <c r="O25" s="53">
        <v>7</v>
      </c>
      <c r="P25" s="53">
        <v>7</v>
      </c>
      <c r="Q25" s="53">
        <v>8</v>
      </c>
      <c r="R25" s="54">
        <v>7</v>
      </c>
      <c r="S25" s="53">
        <v>7</v>
      </c>
      <c r="T25" s="53">
        <v>8</v>
      </c>
      <c r="U25" s="53">
        <v>8</v>
      </c>
      <c r="V25" s="53">
        <v>8</v>
      </c>
      <c r="W25" s="53">
        <v>6</v>
      </c>
      <c r="X25" s="53">
        <v>5</v>
      </c>
      <c r="Y25" s="53">
        <v>6</v>
      </c>
      <c r="Z25" s="53">
        <v>5</v>
      </c>
      <c r="AA25" s="53">
        <v>5</v>
      </c>
      <c r="AB25" s="53">
        <v>6</v>
      </c>
      <c r="AC25" s="53">
        <v>6</v>
      </c>
      <c r="AD25" s="54">
        <v>6</v>
      </c>
      <c r="AE25" s="53">
        <v>8</v>
      </c>
      <c r="AF25" s="53">
        <v>8</v>
      </c>
      <c r="AG25" s="112">
        <v>8</v>
      </c>
      <c r="AH25" s="53">
        <v>8</v>
      </c>
      <c r="AI25" s="53">
        <v>8</v>
      </c>
      <c r="AJ25" s="53">
        <v>7</v>
      </c>
      <c r="AK25" s="53">
        <v>7</v>
      </c>
      <c r="AL25" s="53">
        <v>7</v>
      </c>
      <c r="AM25" s="53">
        <v>7</v>
      </c>
      <c r="AN25" s="53">
        <v>7</v>
      </c>
      <c r="AO25" s="53">
        <v>7</v>
      </c>
      <c r="AP25" s="54">
        <v>7</v>
      </c>
      <c r="AQ25" s="52">
        <v>7</v>
      </c>
      <c r="AR25" s="53">
        <v>7</v>
      </c>
      <c r="AS25" s="53">
        <v>12</v>
      </c>
      <c r="AT25" s="53">
        <v>11</v>
      </c>
      <c r="AU25" s="53">
        <v>11</v>
      </c>
      <c r="AV25" s="53">
        <v>12</v>
      </c>
      <c r="AW25" s="53">
        <v>12</v>
      </c>
      <c r="AX25" s="53">
        <v>12</v>
      </c>
      <c r="AY25" s="53">
        <v>12</v>
      </c>
      <c r="AZ25" s="53">
        <v>12</v>
      </c>
      <c r="BA25" s="53">
        <v>12</v>
      </c>
      <c r="BB25" s="54">
        <v>13</v>
      </c>
      <c r="BC25" s="52">
        <v>29</v>
      </c>
      <c r="BD25" s="53">
        <v>28</v>
      </c>
      <c r="BE25" s="53">
        <v>28</v>
      </c>
      <c r="BF25" s="53">
        <v>29</v>
      </c>
      <c r="BG25" s="53">
        <v>29</v>
      </c>
      <c r="BH25" s="53">
        <v>28</v>
      </c>
      <c r="BI25" s="53">
        <v>28</v>
      </c>
      <c r="BJ25" s="53">
        <v>29</v>
      </c>
      <c r="BK25" s="53">
        <v>29</v>
      </c>
      <c r="BL25" s="53">
        <v>30</v>
      </c>
      <c r="BM25" s="53">
        <v>30</v>
      </c>
      <c r="BN25" s="54">
        <v>31</v>
      </c>
      <c r="BO25" s="52">
        <v>31</v>
      </c>
      <c r="BP25" s="53">
        <v>32</v>
      </c>
      <c r="BQ25" s="53">
        <v>32</v>
      </c>
      <c r="BR25" s="53">
        <v>29</v>
      </c>
      <c r="BS25" s="53">
        <v>29</v>
      </c>
      <c r="BT25" s="53">
        <v>29</v>
      </c>
      <c r="BU25" s="53">
        <v>29</v>
      </c>
      <c r="BV25" s="53">
        <v>31</v>
      </c>
      <c r="BW25" s="53">
        <v>23</v>
      </c>
      <c r="BX25" s="53">
        <v>24</v>
      </c>
      <c r="BY25" s="53">
        <v>24</v>
      </c>
      <c r="BZ25" s="54">
        <v>24</v>
      </c>
      <c r="CA25" s="53">
        <v>24</v>
      </c>
      <c r="CB25" s="53">
        <v>26</v>
      </c>
      <c r="CC25" s="53">
        <v>27</v>
      </c>
      <c r="CD25" s="53">
        <v>28</v>
      </c>
      <c r="CE25" s="53">
        <v>28</v>
      </c>
      <c r="CF25" s="53">
        <v>28</v>
      </c>
      <c r="CG25" s="53">
        <v>27</v>
      </c>
      <c r="CH25" s="53">
        <v>26</v>
      </c>
      <c r="CI25" s="53">
        <v>26</v>
      </c>
      <c r="CJ25" s="53">
        <v>26</v>
      </c>
      <c r="CK25" s="53">
        <v>25</v>
      </c>
      <c r="CL25" s="54">
        <v>23</v>
      </c>
      <c r="CM25" s="53">
        <v>23</v>
      </c>
      <c r="CN25" s="53">
        <v>23</v>
      </c>
      <c r="CO25" s="53">
        <v>23</v>
      </c>
      <c r="CP25" s="53">
        <v>24</v>
      </c>
      <c r="CQ25" s="53">
        <v>24</v>
      </c>
      <c r="CR25" s="53">
        <v>24</v>
      </c>
      <c r="CS25" s="53">
        <v>24</v>
      </c>
      <c r="CT25" s="53">
        <v>26</v>
      </c>
      <c r="CU25" s="53">
        <v>26</v>
      </c>
      <c r="CV25" s="53">
        <v>24</v>
      </c>
      <c r="CW25" s="53">
        <v>24</v>
      </c>
      <c r="CX25" s="54">
        <v>24</v>
      </c>
      <c r="CY25" s="53">
        <v>24</v>
      </c>
      <c r="CZ25" s="53">
        <v>24</v>
      </c>
      <c r="DA25" s="53">
        <v>24</v>
      </c>
      <c r="DB25" s="53">
        <v>24</v>
      </c>
      <c r="DC25" s="53">
        <v>24</v>
      </c>
      <c r="DD25" s="53">
        <v>24</v>
      </c>
      <c r="DE25" s="53">
        <v>23</v>
      </c>
      <c r="DF25" s="53">
        <v>24</v>
      </c>
      <c r="DG25" s="53">
        <v>27</v>
      </c>
      <c r="DH25" s="53">
        <v>27</v>
      </c>
      <c r="DI25" s="53">
        <v>27</v>
      </c>
      <c r="DJ25" s="54">
        <v>27</v>
      </c>
      <c r="DL25" s="50"/>
      <c r="DM25" s="51" t="s">
        <v>112</v>
      </c>
      <c r="DN25" s="52">
        <v>27</v>
      </c>
      <c r="DO25" s="53">
        <v>27</v>
      </c>
      <c r="DP25" s="53">
        <v>27</v>
      </c>
      <c r="DQ25" s="53">
        <v>26</v>
      </c>
      <c r="DR25" s="53">
        <v>26</v>
      </c>
      <c r="DS25" s="53">
        <v>26</v>
      </c>
      <c r="DT25" s="53">
        <v>26</v>
      </c>
      <c r="DU25" s="53">
        <v>27</v>
      </c>
      <c r="DV25" s="53">
        <v>27</v>
      </c>
      <c r="DW25" s="53">
        <v>27</v>
      </c>
      <c r="DX25" s="53">
        <v>28</v>
      </c>
      <c r="DY25" s="54">
        <v>28</v>
      </c>
      <c r="DZ25" s="53">
        <v>28</v>
      </c>
      <c r="EA25" s="53">
        <v>28</v>
      </c>
      <c r="EB25" s="53">
        <v>28</v>
      </c>
      <c r="EC25" s="53">
        <v>29</v>
      </c>
      <c r="ED25" s="53">
        <v>29</v>
      </c>
      <c r="EE25" s="53">
        <v>33</v>
      </c>
      <c r="EF25" s="53">
        <v>57</v>
      </c>
      <c r="EG25" s="53">
        <v>64</v>
      </c>
      <c r="EH25" s="53">
        <v>70</v>
      </c>
      <c r="EI25" s="53">
        <v>79</v>
      </c>
      <c r="EJ25" s="53">
        <v>75</v>
      </c>
      <c r="EK25" s="54">
        <v>76</v>
      </c>
      <c r="EL25" s="52">
        <v>76</v>
      </c>
      <c r="EM25" s="53">
        <v>77</v>
      </c>
      <c r="EN25" s="53">
        <v>78</v>
      </c>
      <c r="EO25" s="53">
        <v>85</v>
      </c>
      <c r="EP25" s="53">
        <v>84</v>
      </c>
      <c r="EQ25" s="53">
        <v>85</v>
      </c>
      <c r="ER25" s="53">
        <v>85</v>
      </c>
      <c r="ES25" s="53">
        <v>80</v>
      </c>
      <c r="ET25" s="53">
        <v>79</v>
      </c>
      <c r="EU25" s="53">
        <v>99</v>
      </c>
      <c r="EV25" s="53">
        <v>104</v>
      </c>
      <c r="EW25" s="54">
        <v>73</v>
      </c>
      <c r="EX25" s="52">
        <v>112</v>
      </c>
      <c r="EY25" s="53">
        <v>104</v>
      </c>
      <c r="EZ25" s="53">
        <v>113</v>
      </c>
      <c r="FA25" s="53">
        <v>111</v>
      </c>
      <c r="FB25" s="53">
        <v>111</v>
      </c>
      <c r="FC25" s="53">
        <v>110</v>
      </c>
      <c r="FD25" s="53">
        <v>108</v>
      </c>
      <c r="FE25" s="53">
        <v>126</v>
      </c>
      <c r="FF25" s="53">
        <v>136</v>
      </c>
      <c r="FG25" s="53">
        <v>136</v>
      </c>
      <c r="FH25" s="53">
        <v>146</v>
      </c>
      <c r="FI25" s="54">
        <v>168</v>
      </c>
      <c r="FJ25" s="52">
        <v>174</v>
      </c>
      <c r="FK25" s="53">
        <v>189</v>
      </c>
      <c r="FL25" s="53">
        <v>195</v>
      </c>
      <c r="FM25" s="53">
        <v>200</v>
      </c>
      <c r="FN25" s="53">
        <v>283</v>
      </c>
      <c r="FO25" s="53">
        <v>359</v>
      </c>
      <c r="FP25" s="53">
        <v>367</v>
      </c>
      <c r="FQ25" s="53">
        <v>382</v>
      </c>
      <c r="FR25" s="53">
        <v>398</v>
      </c>
      <c r="FS25" s="53">
        <v>411</v>
      </c>
      <c r="FT25" s="53">
        <v>428</v>
      </c>
      <c r="FU25" s="54">
        <v>438</v>
      </c>
      <c r="FV25" s="52">
        <v>455</v>
      </c>
      <c r="FW25" s="53">
        <v>455</v>
      </c>
      <c r="FX25" s="53">
        <v>478</v>
      </c>
      <c r="FY25" s="53">
        <v>524</v>
      </c>
      <c r="FZ25" s="53">
        <v>532</v>
      </c>
      <c r="GA25" s="53">
        <v>548</v>
      </c>
      <c r="GB25" s="53">
        <v>557</v>
      </c>
      <c r="GC25" s="53">
        <v>576</v>
      </c>
      <c r="GD25" s="53">
        <v>594</v>
      </c>
      <c r="GE25" s="53">
        <v>609</v>
      </c>
      <c r="GF25" s="53">
        <v>628</v>
      </c>
      <c r="GG25" s="54">
        <v>636</v>
      </c>
      <c r="GH25" s="52">
        <v>670</v>
      </c>
      <c r="GI25" s="53">
        <v>676</v>
      </c>
      <c r="GJ25" s="54">
        <v>705</v>
      </c>
    </row>
    <row r="26" spans="2:192" x14ac:dyDescent="0.25">
      <c r="B26" s="50"/>
      <c r="C26" s="51" t="s">
        <v>113</v>
      </c>
      <c r="D26" s="54">
        <v>486</v>
      </c>
      <c r="E26" s="54">
        <v>583</v>
      </c>
      <c r="F26" s="54">
        <v>979</v>
      </c>
      <c r="G26" s="52">
        <v>991</v>
      </c>
      <c r="H26" s="53">
        <v>963</v>
      </c>
      <c r="I26" s="53">
        <v>948</v>
      </c>
      <c r="J26" s="53">
        <v>938</v>
      </c>
      <c r="K26" s="53">
        <v>949</v>
      </c>
      <c r="L26" s="53">
        <v>949</v>
      </c>
      <c r="M26" s="53">
        <v>959</v>
      </c>
      <c r="N26" s="53">
        <v>963</v>
      </c>
      <c r="O26" s="53">
        <v>960</v>
      </c>
      <c r="P26" s="53">
        <v>951</v>
      </c>
      <c r="Q26" s="53">
        <v>991</v>
      </c>
      <c r="R26" s="54">
        <v>1011</v>
      </c>
      <c r="S26" s="53">
        <v>1035</v>
      </c>
      <c r="T26" s="53">
        <v>1043</v>
      </c>
      <c r="U26" s="53">
        <v>931</v>
      </c>
      <c r="V26" s="53">
        <v>931</v>
      </c>
      <c r="W26" s="53">
        <v>943</v>
      </c>
      <c r="X26" s="53">
        <v>977</v>
      </c>
      <c r="Y26" s="53">
        <v>1006</v>
      </c>
      <c r="Z26" s="53">
        <v>979</v>
      </c>
      <c r="AA26" s="53">
        <v>995</v>
      </c>
      <c r="AB26" s="53">
        <v>1008</v>
      </c>
      <c r="AC26" s="53">
        <v>1007</v>
      </c>
      <c r="AD26" s="54">
        <v>1017</v>
      </c>
      <c r="AE26" s="53">
        <v>908</v>
      </c>
      <c r="AF26" s="53">
        <v>907</v>
      </c>
      <c r="AG26" s="112">
        <v>911</v>
      </c>
      <c r="AH26" s="53">
        <v>911</v>
      </c>
      <c r="AI26" s="53">
        <v>917</v>
      </c>
      <c r="AJ26" s="53">
        <v>924</v>
      </c>
      <c r="AK26" s="53">
        <v>934</v>
      </c>
      <c r="AL26" s="53">
        <v>942</v>
      </c>
      <c r="AM26" s="53">
        <v>944</v>
      </c>
      <c r="AN26" s="53">
        <v>951</v>
      </c>
      <c r="AO26" s="53">
        <v>955</v>
      </c>
      <c r="AP26" s="54">
        <v>953</v>
      </c>
      <c r="AQ26" s="52">
        <v>951</v>
      </c>
      <c r="AR26" s="53">
        <v>952</v>
      </c>
      <c r="AS26" s="53">
        <v>1045</v>
      </c>
      <c r="AT26" s="53">
        <v>1014</v>
      </c>
      <c r="AU26" s="53">
        <v>1021</v>
      </c>
      <c r="AV26" s="53">
        <v>1028</v>
      </c>
      <c r="AW26" s="53">
        <v>1038</v>
      </c>
      <c r="AX26" s="53">
        <v>1045</v>
      </c>
      <c r="AY26" s="53">
        <v>1044</v>
      </c>
      <c r="AZ26" s="53">
        <v>1062</v>
      </c>
      <c r="BA26" s="53">
        <v>1059</v>
      </c>
      <c r="BB26" s="54">
        <v>1057</v>
      </c>
      <c r="BC26" s="52">
        <v>1063</v>
      </c>
      <c r="BD26" s="53">
        <v>1043</v>
      </c>
      <c r="BE26" s="53">
        <v>1079</v>
      </c>
      <c r="BF26" s="53">
        <v>1087</v>
      </c>
      <c r="BG26" s="53">
        <v>1078</v>
      </c>
      <c r="BH26" s="53">
        <v>1097</v>
      </c>
      <c r="BI26" s="53">
        <v>1103</v>
      </c>
      <c r="BJ26" s="53">
        <v>1107</v>
      </c>
      <c r="BK26" s="53">
        <v>1121</v>
      </c>
      <c r="BL26" s="53">
        <v>1132</v>
      </c>
      <c r="BM26" s="53">
        <v>1122</v>
      </c>
      <c r="BN26" s="54">
        <v>1113</v>
      </c>
      <c r="BO26" s="52">
        <v>1120</v>
      </c>
      <c r="BP26" s="53">
        <v>1121</v>
      </c>
      <c r="BQ26" s="53">
        <v>1120</v>
      </c>
      <c r="BR26" s="53">
        <v>1102</v>
      </c>
      <c r="BS26" s="53">
        <v>1108</v>
      </c>
      <c r="BT26" s="53">
        <v>1095</v>
      </c>
      <c r="BU26" s="53">
        <v>1124</v>
      </c>
      <c r="BV26" s="53">
        <v>1156</v>
      </c>
      <c r="BW26" s="53">
        <v>1173</v>
      </c>
      <c r="BX26" s="53">
        <v>1207</v>
      </c>
      <c r="BY26" s="53">
        <v>1209</v>
      </c>
      <c r="BZ26" s="54">
        <v>1208</v>
      </c>
      <c r="CA26" s="53">
        <v>1118</v>
      </c>
      <c r="CB26" s="53">
        <v>1120</v>
      </c>
      <c r="CC26" s="53">
        <v>1136</v>
      </c>
      <c r="CD26" s="53">
        <v>1268</v>
      </c>
      <c r="CE26" s="53">
        <v>1266</v>
      </c>
      <c r="CF26" s="53">
        <v>1270</v>
      </c>
      <c r="CG26" s="53">
        <v>1271</v>
      </c>
      <c r="CH26" s="53">
        <v>1262</v>
      </c>
      <c r="CI26" s="53">
        <v>1253</v>
      </c>
      <c r="CJ26" s="53">
        <v>1251</v>
      </c>
      <c r="CK26" s="53">
        <v>1246</v>
      </c>
      <c r="CL26" s="54">
        <v>1252</v>
      </c>
      <c r="CM26" s="53">
        <v>1248</v>
      </c>
      <c r="CN26" s="53">
        <v>1260</v>
      </c>
      <c r="CO26" s="53">
        <v>1254</v>
      </c>
      <c r="CP26" s="53">
        <v>1268</v>
      </c>
      <c r="CQ26" s="53">
        <v>1288</v>
      </c>
      <c r="CR26" s="53">
        <v>1283</v>
      </c>
      <c r="CS26" s="53">
        <v>1295</v>
      </c>
      <c r="CT26" s="53">
        <v>1297</v>
      </c>
      <c r="CU26" s="53">
        <v>1306</v>
      </c>
      <c r="CV26" s="53">
        <v>1206</v>
      </c>
      <c r="CW26" s="53">
        <v>1199</v>
      </c>
      <c r="CX26" s="54">
        <v>1204</v>
      </c>
      <c r="CY26" s="53">
        <v>1216</v>
      </c>
      <c r="CZ26" s="53">
        <v>1208</v>
      </c>
      <c r="DA26" s="53">
        <v>1231</v>
      </c>
      <c r="DB26" s="53">
        <v>1237</v>
      </c>
      <c r="DC26" s="53">
        <v>1235</v>
      </c>
      <c r="DD26" s="53">
        <v>1242</v>
      </c>
      <c r="DE26" s="53">
        <v>1250</v>
      </c>
      <c r="DF26" s="53">
        <v>1262</v>
      </c>
      <c r="DG26" s="53">
        <v>1353</v>
      </c>
      <c r="DH26" s="53">
        <v>1378</v>
      </c>
      <c r="DI26" s="53">
        <v>1371</v>
      </c>
      <c r="DJ26" s="54">
        <v>1347</v>
      </c>
      <c r="DL26" s="50"/>
      <c r="DM26" s="51" t="s">
        <v>113</v>
      </c>
      <c r="DN26" s="52">
        <v>1340</v>
      </c>
      <c r="DO26" s="53">
        <v>1317</v>
      </c>
      <c r="DP26" s="53">
        <v>1328</v>
      </c>
      <c r="DQ26" s="53">
        <v>1325</v>
      </c>
      <c r="DR26" s="53">
        <v>1336</v>
      </c>
      <c r="DS26" s="53">
        <v>1336</v>
      </c>
      <c r="DT26" s="53">
        <v>1340</v>
      </c>
      <c r="DU26" s="53">
        <v>1328</v>
      </c>
      <c r="DV26" s="53">
        <v>1321</v>
      </c>
      <c r="DW26" s="53">
        <v>1315</v>
      </c>
      <c r="DX26" s="53">
        <v>1309</v>
      </c>
      <c r="DY26" s="54">
        <v>1307</v>
      </c>
      <c r="DZ26" s="53">
        <v>1282</v>
      </c>
      <c r="EA26" s="53">
        <v>1276</v>
      </c>
      <c r="EB26" s="53">
        <v>1268</v>
      </c>
      <c r="EC26" s="53">
        <v>1270</v>
      </c>
      <c r="ED26" s="53">
        <v>1265</v>
      </c>
      <c r="EE26" s="53">
        <v>1287</v>
      </c>
      <c r="EF26" s="53">
        <v>1382</v>
      </c>
      <c r="EG26" s="53">
        <v>1396</v>
      </c>
      <c r="EH26" s="53">
        <v>1413</v>
      </c>
      <c r="EI26" s="53">
        <v>1420</v>
      </c>
      <c r="EJ26" s="53">
        <v>1391</v>
      </c>
      <c r="EK26" s="54">
        <v>1392</v>
      </c>
      <c r="EL26" s="52">
        <v>1384</v>
      </c>
      <c r="EM26" s="53">
        <v>1404</v>
      </c>
      <c r="EN26" s="53">
        <v>1410</v>
      </c>
      <c r="EO26" s="53">
        <v>1398</v>
      </c>
      <c r="EP26" s="53">
        <v>1402</v>
      </c>
      <c r="EQ26" s="53">
        <v>1388</v>
      </c>
      <c r="ER26" s="53">
        <v>1371</v>
      </c>
      <c r="ES26" s="53">
        <v>1360</v>
      </c>
      <c r="ET26" s="53">
        <v>1326</v>
      </c>
      <c r="EU26" s="53">
        <v>1302</v>
      </c>
      <c r="EV26" s="53">
        <v>1298</v>
      </c>
      <c r="EW26" s="54">
        <v>1315</v>
      </c>
      <c r="EX26" s="52">
        <v>1291</v>
      </c>
      <c r="EY26" s="53">
        <v>1246</v>
      </c>
      <c r="EZ26" s="53">
        <v>1295</v>
      </c>
      <c r="FA26" s="53">
        <v>1301</v>
      </c>
      <c r="FB26" s="53">
        <v>1292</v>
      </c>
      <c r="FC26" s="53">
        <v>1303</v>
      </c>
      <c r="FD26" s="53">
        <v>1222</v>
      </c>
      <c r="FE26" s="53">
        <v>1227</v>
      </c>
      <c r="FF26" s="53">
        <v>1240</v>
      </c>
      <c r="FG26" s="53">
        <v>1232</v>
      </c>
      <c r="FH26" s="53">
        <v>1267</v>
      </c>
      <c r="FI26" s="54">
        <v>1180</v>
      </c>
      <c r="FJ26" s="52">
        <v>1175</v>
      </c>
      <c r="FK26" s="53">
        <v>1178</v>
      </c>
      <c r="FL26" s="53">
        <v>1890</v>
      </c>
      <c r="FM26" s="53">
        <v>1884</v>
      </c>
      <c r="FN26" s="53">
        <v>1943</v>
      </c>
      <c r="FO26" s="53">
        <v>2053</v>
      </c>
      <c r="FP26" s="53">
        <v>2310</v>
      </c>
      <c r="FQ26" s="53">
        <v>2257</v>
      </c>
      <c r="FR26" s="53">
        <v>2252</v>
      </c>
      <c r="FS26" s="53">
        <v>2262</v>
      </c>
      <c r="FT26" s="53">
        <v>2257</v>
      </c>
      <c r="FU26" s="54">
        <v>2250</v>
      </c>
      <c r="FV26" s="52">
        <v>2272</v>
      </c>
      <c r="FW26" s="53">
        <v>2274</v>
      </c>
      <c r="FX26" s="53">
        <v>2301</v>
      </c>
      <c r="FY26" s="53">
        <v>2299</v>
      </c>
      <c r="FZ26" s="53">
        <v>2229</v>
      </c>
      <c r="GA26" s="53">
        <v>2262</v>
      </c>
      <c r="GB26" s="53">
        <v>2271</v>
      </c>
      <c r="GC26" s="53">
        <v>2297</v>
      </c>
      <c r="GD26" s="53">
        <v>2300</v>
      </c>
      <c r="GE26" s="53">
        <v>2303</v>
      </c>
      <c r="GF26" s="53">
        <v>2302</v>
      </c>
      <c r="GG26" s="54">
        <v>2298</v>
      </c>
      <c r="GH26" s="52">
        <v>2303</v>
      </c>
      <c r="GI26" s="53">
        <v>2297</v>
      </c>
      <c r="GJ26" s="54">
        <v>2317</v>
      </c>
    </row>
    <row r="27" spans="2:192" ht="13" thickBot="1" x14ac:dyDescent="0.3">
      <c r="B27" s="69"/>
      <c r="C27" s="70" t="s">
        <v>114</v>
      </c>
      <c r="D27" s="73">
        <v>1633</v>
      </c>
      <c r="E27" s="73">
        <v>1758</v>
      </c>
      <c r="F27" s="73">
        <v>2058</v>
      </c>
      <c r="G27" s="71">
        <v>2076</v>
      </c>
      <c r="H27" s="72">
        <v>2087</v>
      </c>
      <c r="I27" s="72">
        <v>2070</v>
      </c>
      <c r="J27" s="72">
        <v>2049</v>
      </c>
      <c r="K27" s="72">
        <v>2070</v>
      </c>
      <c r="L27" s="72">
        <v>2084</v>
      </c>
      <c r="M27" s="72">
        <v>2087</v>
      </c>
      <c r="N27" s="72">
        <v>2102</v>
      </c>
      <c r="O27" s="72">
        <v>2094</v>
      </c>
      <c r="P27" s="72">
        <v>2094</v>
      </c>
      <c r="Q27" s="72">
        <v>2106</v>
      </c>
      <c r="R27" s="73">
        <v>2118</v>
      </c>
      <c r="S27" s="72">
        <v>2112</v>
      </c>
      <c r="T27" s="72">
        <v>2095</v>
      </c>
      <c r="U27" s="72">
        <v>2107</v>
      </c>
      <c r="V27" s="72">
        <v>2103</v>
      </c>
      <c r="W27" s="72">
        <v>2101</v>
      </c>
      <c r="X27" s="72">
        <v>2122</v>
      </c>
      <c r="Y27" s="72">
        <v>2138</v>
      </c>
      <c r="Z27" s="72">
        <v>2166</v>
      </c>
      <c r="AA27" s="72">
        <v>2177</v>
      </c>
      <c r="AB27" s="72">
        <v>2193</v>
      </c>
      <c r="AC27" s="72">
        <v>2213</v>
      </c>
      <c r="AD27" s="73">
        <v>2215</v>
      </c>
      <c r="AE27" s="72">
        <v>2068</v>
      </c>
      <c r="AF27" s="72">
        <v>2070</v>
      </c>
      <c r="AG27" s="117">
        <v>2083</v>
      </c>
      <c r="AH27" s="72">
        <v>2089</v>
      </c>
      <c r="AI27" s="72">
        <v>2104</v>
      </c>
      <c r="AJ27" s="72">
        <v>2123</v>
      </c>
      <c r="AK27" s="72">
        <v>2142</v>
      </c>
      <c r="AL27" s="72">
        <v>2159</v>
      </c>
      <c r="AM27" s="72">
        <v>2165</v>
      </c>
      <c r="AN27" s="72">
        <v>2181</v>
      </c>
      <c r="AO27" s="72">
        <v>2187</v>
      </c>
      <c r="AP27" s="73">
        <v>2186</v>
      </c>
      <c r="AQ27" s="71">
        <v>2183</v>
      </c>
      <c r="AR27" s="72">
        <v>2177</v>
      </c>
      <c r="AS27" s="72">
        <v>2438</v>
      </c>
      <c r="AT27" s="72">
        <v>2359</v>
      </c>
      <c r="AU27" s="72">
        <v>2374</v>
      </c>
      <c r="AV27" s="72">
        <v>2378</v>
      </c>
      <c r="AW27" s="72">
        <v>2403</v>
      </c>
      <c r="AX27" s="72">
        <v>2413</v>
      </c>
      <c r="AY27" s="72">
        <v>2425</v>
      </c>
      <c r="AZ27" s="72">
        <v>2451</v>
      </c>
      <c r="BA27" s="72">
        <v>2452</v>
      </c>
      <c r="BB27" s="73">
        <v>2434</v>
      </c>
      <c r="BC27" s="71">
        <v>2411</v>
      </c>
      <c r="BD27" s="72">
        <v>2375</v>
      </c>
      <c r="BE27" s="72">
        <v>2411</v>
      </c>
      <c r="BF27" s="72">
        <v>2419</v>
      </c>
      <c r="BG27" s="72">
        <v>2159</v>
      </c>
      <c r="BH27" s="72">
        <v>2195</v>
      </c>
      <c r="BI27" s="72">
        <v>2459</v>
      </c>
      <c r="BJ27" s="72">
        <v>2484</v>
      </c>
      <c r="BK27" s="72">
        <v>2491</v>
      </c>
      <c r="BL27" s="72">
        <v>2520</v>
      </c>
      <c r="BM27" s="72">
        <v>2480</v>
      </c>
      <c r="BN27" s="73">
        <v>2509</v>
      </c>
      <c r="BO27" s="71">
        <v>2504</v>
      </c>
      <c r="BP27" s="72">
        <v>2489</v>
      </c>
      <c r="BQ27" s="72">
        <v>2514</v>
      </c>
      <c r="BR27" s="72">
        <v>2484</v>
      </c>
      <c r="BS27" s="72">
        <v>2520</v>
      </c>
      <c r="BT27" s="72">
        <v>2484</v>
      </c>
      <c r="BU27" s="72">
        <v>2546</v>
      </c>
      <c r="BV27" s="72">
        <v>2551</v>
      </c>
      <c r="BW27" s="72">
        <v>2548</v>
      </c>
      <c r="BX27" s="72">
        <v>2631</v>
      </c>
      <c r="BY27" s="72">
        <v>2636</v>
      </c>
      <c r="BZ27" s="73">
        <v>2629</v>
      </c>
      <c r="CA27" s="72">
        <v>2667</v>
      </c>
      <c r="CB27" s="72">
        <v>2641</v>
      </c>
      <c r="CC27" s="72">
        <v>2646</v>
      </c>
      <c r="CD27" s="72">
        <v>2670</v>
      </c>
      <c r="CE27" s="72">
        <v>2693</v>
      </c>
      <c r="CF27" s="72">
        <v>2719</v>
      </c>
      <c r="CG27" s="72">
        <v>2722</v>
      </c>
      <c r="CH27" s="72">
        <v>2748</v>
      </c>
      <c r="CI27" s="72">
        <v>2760</v>
      </c>
      <c r="CJ27" s="72">
        <v>2759</v>
      </c>
      <c r="CK27" s="72">
        <v>2760</v>
      </c>
      <c r="CL27" s="73">
        <v>2752</v>
      </c>
      <c r="CM27" s="72">
        <v>2736</v>
      </c>
      <c r="CN27" s="72">
        <v>2753</v>
      </c>
      <c r="CO27" s="72">
        <v>2772</v>
      </c>
      <c r="CP27" s="72">
        <v>2762</v>
      </c>
      <c r="CQ27" s="72">
        <v>2785</v>
      </c>
      <c r="CR27" s="72">
        <v>2761</v>
      </c>
      <c r="CS27" s="72">
        <v>2759</v>
      </c>
      <c r="CT27" s="72">
        <v>2764</v>
      </c>
      <c r="CU27" s="72">
        <v>2779</v>
      </c>
      <c r="CV27" s="72">
        <v>2853</v>
      </c>
      <c r="CW27" s="72">
        <v>2833</v>
      </c>
      <c r="CX27" s="73">
        <v>2831</v>
      </c>
      <c r="CY27" s="72">
        <v>2827</v>
      </c>
      <c r="CZ27" s="72">
        <v>2825</v>
      </c>
      <c r="DA27" s="72">
        <v>2862</v>
      </c>
      <c r="DB27" s="72">
        <v>2862</v>
      </c>
      <c r="DC27" s="72">
        <v>2876</v>
      </c>
      <c r="DD27" s="72">
        <v>3032</v>
      </c>
      <c r="DE27" s="72">
        <v>3434</v>
      </c>
      <c r="DF27" s="72">
        <v>3850</v>
      </c>
      <c r="DG27" s="72">
        <v>4613</v>
      </c>
      <c r="DH27" s="72">
        <v>4445</v>
      </c>
      <c r="DI27" s="72">
        <v>4544</v>
      </c>
      <c r="DJ27" s="73">
        <v>4383</v>
      </c>
      <c r="DL27" s="69"/>
      <c r="DM27" s="70" t="s">
        <v>114</v>
      </c>
      <c r="DN27" s="71">
        <v>4458</v>
      </c>
      <c r="DO27" s="72">
        <v>4488</v>
      </c>
      <c r="DP27" s="72">
        <v>4507</v>
      </c>
      <c r="DQ27" s="72">
        <v>4546</v>
      </c>
      <c r="DR27" s="72">
        <v>4517</v>
      </c>
      <c r="DS27" s="72">
        <v>4608</v>
      </c>
      <c r="DT27" s="72">
        <v>4624</v>
      </c>
      <c r="DU27" s="72">
        <v>4631</v>
      </c>
      <c r="DV27" s="72">
        <v>4584</v>
      </c>
      <c r="DW27" s="72">
        <v>4569</v>
      </c>
      <c r="DX27" s="72">
        <v>4557</v>
      </c>
      <c r="DY27" s="73">
        <v>4547</v>
      </c>
      <c r="DZ27" s="72">
        <v>4513</v>
      </c>
      <c r="EA27" s="72">
        <v>4524</v>
      </c>
      <c r="EB27" s="72">
        <v>4530</v>
      </c>
      <c r="EC27" s="72">
        <v>4594</v>
      </c>
      <c r="ED27" s="72">
        <v>4671</v>
      </c>
      <c r="EE27" s="72">
        <v>4723</v>
      </c>
      <c r="EF27" s="72">
        <v>4865</v>
      </c>
      <c r="EG27" s="72">
        <v>4932</v>
      </c>
      <c r="EH27" s="72">
        <v>4981</v>
      </c>
      <c r="EI27" s="72">
        <v>5038</v>
      </c>
      <c r="EJ27" s="72">
        <v>5161</v>
      </c>
      <c r="EK27" s="73">
        <v>5194</v>
      </c>
      <c r="EL27" s="71">
        <v>5346</v>
      </c>
      <c r="EM27" s="72">
        <v>5336</v>
      </c>
      <c r="EN27" s="72">
        <v>5436</v>
      </c>
      <c r="EO27" s="72">
        <v>5527</v>
      </c>
      <c r="EP27" s="72">
        <v>5559</v>
      </c>
      <c r="EQ27" s="72">
        <v>5612</v>
      </c>
      <c r="ER27" s="72">
        <v>5658</v>
      </c>
      <c r="ES27" s="72">
        <v>5655</v>
      </c>
      <c r="ET27" s="72">
        <v>5964</v>
      </c>
      <c r="EU27" s="72">
        <v>5877</v>
      </c>
      <c r="EV27" s="72">
        <v>5788</v>
      </c>
      <c r="EW27" s="73">
        <v>6410</v>
      </c>
      <c r="EX27" s="71">
        <v>6365</v>
      </c>
      <c r="EY27" s="72">
        <v>6309</v>
      </c>
      <c r="EZ27" s="72">
        <v>6428</v>
      </c>
      <c r="FA27" s="72">
        <v>6460</v>
      </c>
      <c r="FB27" s="72">
        <v>6440</v>
      </c>
      <c r="FC27" s="72">
        <v>6449</v>
      </c>
      <c r="FD27" s="72">
        <v>6485</v>
      </c>
      <c r="FE27" s="72">
        <v>6494</v>
      </c>
      <c r="FF27" s="72">
        <v>6543</v>
      </c>
      <c r="FG27" s="72">
        <v>6629</v>
      </c>
      <c r="FH27" s="72">
        <v>6701</v>
      </c>
      <c r="FI27" s="73">
        <v>6701</v>
      </c>
      <c r="FJ27" s="71">
        <v>6721</v>
      </c>
      <c r="FK27" s="72">
        <v>6745</v>
      </c>
      <c r="FL27" s="72">
        <v>6467</v>
      </c>
      <c r="FM27" s="72">
        <v>6606</v>
      </c>
      <c r="FN27" s="72">
        <v>6602</v>
      </c>
      <c r="FO27" s="72">
        <v>6602</v>
      </c>
      <c r="FP27" s="72">
        <v>6556</v>
      </c>
      <c r="FQ27" s="72">
        <v>6666</v>
      </c>
      <c r="FR27" s="72">
        <v>6710</v>
      </c>
      <c r="FS27" s="72">
        <v>6716</v>
      </c>
      <c r="FT27" s="72">
        <v>6627</v>
      </c>
      <c r="FU27" s="73">
        <v>6583</v>
      </c>
      <c r="FV27" s="71">
        <v>6506</v>
      </c>
      <c r="FW27" s="72">
        <v>6432</v>
      </c>
      <c r="FX27" s="72">
        <v>6370</v>
      </c>
      <c r="FY27" s="72">
        <v>6306</v>
      </c>
      <c r="FZ27" s="72">
        <v>6273</v>
      </c>
      <c r="GA27" s="72">
        <v>6225</v>
      </c>
      <c r="GB27" s="72">
        <v>6229</v>
      </c>
      <c r="GC27" s="72">
        <v>6262</v>
      </c>
      <c r="GD27" s="72">
        <v>6271</v>
      </c>
      <c r="GE27" s="72">
        <v>6245</v>
      </c>
      <c r="GF27" s="72">
        <v>6281</v>
      </c>
      <c r="GG27" s="73">
        <v>6313</v>
      </c>
      <c r="GH27" s="71">
        <v>6329</v>
      </c>
      <c r="GI27" s="72">
        <v>6342</v>
      </c>
      <c r="GJ27" s="73">
        <v>6392</v>
      </c>
    </row>
    <row r="28" spans="2:192" ht="13" thickBot="1" x14ac:dyDescent="0.3">
      <c r="B28" s="60" t="s">
        <v>115</v>
      </c>
      <c r="C28" s="61"/>
      <c r="D28" s="64">
        <f t="shared" ref="D28:BO28" si="6">SUM(D19:D27)</f>
        <v>63317</v>
      </c>
      <c r="E28" s="64">
        <f t="shared" si="6"/>
        <v>70838</v>
      </c>
      <c r="F28" s="64">
        <f t="shared" si="6"/>
        <v>77264</v>
      </c>
      <c r="G28" s="62">
        <f t="shared" si="6"/>
        <v>77709</v>
      </c>
      <c r="H28" s="63">
        <f t="shared" si="6"/>
        <v>77729</v>
      </c>
      <c r="I28" s="63">
        <f t="shared" si="6"/>
        <v>78309</v>
      </c>
      <c r="J28" s="63">
        <f t="shared" si="6"/>
        <v>78861</v>
      </c>
      <c r="K28" s="63">
        <f t="shared" si="6"/>
        <v>79427</v>
      </c>
      <c r="L28" s="63">
        <f t="shared" si="6"/>
        <v>79991</v>
      </c>
      <c r="M28" s="63">
        <f t="shared" si="6"/>
        <v>80344</v>
      </c>
      <c r="N28" s="63">
        <f t="shared" si="6"/>
        <v>81070</v>
      </c>
      <c r="O28" s="63">
        <f t="shared" si="6"/>
        <v>81737</v>
      </c>
      <c r="P28" s="63">
        <f t="shared" si="6"/>
        <v>82723</v>
      </c>
      <c r="Q28" s="63">
        <f t="shared" si="6"/>
        <v>83327</v>
      </c>
      <c r="R28" s="64">
        <f t="shared" si="6"/>
        <v>84090</v>
      </c>
      <c r="S28" s="63">
        <f t="shared" si="6"/>
        <v>83751</v>
      </c>
      <c r="T28" s="63">
        <f t="shared" si="6"/>
        <v>84320</v>
      </c>
      <c r="U28" s="63">
        <f t="shared" si="6"/>
        <v>85844</v>
      </c>
      <c r="V28" s="63">
        <f t="shared" si="6"/>
        <v>87101</v>
      </c>
      <c r="W28" s="63">
        <f t="shared" si="6"/>
        <v>88006</v>
      </c>
      <c r="X28" s="63">
        <f t="shared" si="6"/>
        <v>88512</v>
      </c>
      <c r="Y28" s="63">
        <f t="shared" si="6"/>
        <v>88807</v>
      </c>
      <c r="Z28" s="63">
        <f t="shared" si="6"/>
        <v>89348</v>
      </c>
      <c r="AA28" s="63">
        <f t="shared" si="6"/>
        <v>89852</v>
      </c>
      <c r="AB28" s="63">
        <f t="shared" si="6"/>
        <v>90191</v>
      </c>
      <c r="AC28" s="63">
        <f t="shared" si="6"/>
        <v>90864</v>
      </c>
      <c r="AD28" s="64">
        <f t="shared" si="6"/>
        <v>91137</v>
      </c>
      <c r="AE28" s="63">
        <f t="shared" si="6"/>
        <v>91658</v>
      </c>
      <c r="AF28" s="63">
        <f t="shared" si="6"/>
        <v>92248</v>
      </c>
      <c r="AG28" s="114">
        <f t="shared" si="6"/>
        <v>91199</v>
      </c>
      <c r="AH28" s="63">
        <f t="shared" si="6"/>
        <v>93727</v>
      </c>
      <c r="AI28" s="63">
        <f t="shared" si="6"/>
        <v>94868</v>
      </c>
      <c r="AJ28" s="63">
        <f t="shared" si="6"/>
        <v>94360</v>
      </c>
      <c r="AK28" s="63">
        <f t="shared" si="6"/>
        <v>95072</v>
      </c>
      <c r="AL28" s="63">
        <f t="shared" si="6"/>
        <v>96373</v>
      </c>
      <c r="AM28" s="63">
        <f t="shared" si="6"/>
        <v>96332</v>
      </c>
      <c r="AN28" s="63">
        <f t="shared" si="6"/>
        <v>97395</v>
      </c>
      <c r="AO28" s="63">
        <f t="shared" si="6"/>
        <v>97858</v>
      </c>
      <c r="AP28" s="64">
        <f t="shared" si="6"/>
        <v>97804</v>
      </c>
      <c r="AQ28" s="62">
        <f t="shared" si="6"/>
        <v>97801</v>
      </c>
      <c r="AR28" s="63">
        <f t="shared" si="6"/>
        <v>97751</v>
      </c>
      <c r="AS28" s="63">
        <f t="shared" si="6"/>
        <v>99652</v>
      </c>
      <c r="AT28" s="63">
        <f t="shared" si="6"/>
        <v>99810</v>
      </c>
      <c r="AU28" s="63">
        <f t="shared" si="6"/>
        <v>100522</v>
      </c>
      <c r="AV28" s="63">
        <f t="shared" si="6"/>
        <v>101013</v>
      </c>
      <c r="AW28" s="63">
        <f t="shared" si="6"/>
        <v>101963</v>
      </c>
      <c r="AX28" s="63">
        <f t="shared" si="6"/>
        <v>102466</v>
      </c>
      <c r="AY28" s="63">
        <f t="shared" si="6"/>
        <v>102776</v>
      </c>
      <c r="AZ28" s="63">
        <f t="shared" si="6"/>
        <v>104123</v>
      </c>
      <c r="BA28" s="63">
        <f t="shared" si="6"/>
        <v>104516</v>
      </c>
      <c r="BB28" s="64">
        <f t="shared" si="6"/>
        <v>104007</v>
      </c>
      <c r="BC28" s="62">
        <f t="shared" si="6"/>
        <v>104232</v>
      </c>
      <c r="BD28" s="63">
        <f t="shared" si="6"/>
        <v>103398</v>
      </c>
      <c r="BE28" s="63">
        <f t="shared" si="6"/>
        <v>106137</v>
      </c>
      <c r="BF28" s="63">
        <f t="shared" si="6"/>
        <v>106846</v>
      </c>
      <c r="BG28" s="63">
        <f t="shared" si="6"/>
        <v>106473</v>
      </c>
      <c r="BH28" s="63">
        <f t="shared" si="6"/>
        <v>107861</v>
      </c>
      <c r="BI28" s="63">
        <f t="shared" si="6"/>
        <v>111075</v>
      </c>
      <c r="BJ28" s="63">
        <f t="shared" si="6"/>
        <v>112063</v>
      </c>
      <c r="BK28" s="63">
        <f t="shared" si="6"/>
        <v>112550</v>
      </c>
      <c r="BL28" s="63">
        <f t="shared" si="6"/>
        <v>113542</v>
      </c>
      <c r="BM28" s="63">
        <f t="shared" si="6"/>
        <v>114206</v>
      </c>
      <c r="BN28" s="64">
        <f t="shared" si="6"/>
        <v>113380</v>
      </c>
      <c r="BO28" s="62">
        <f t="shared" si="6"/>
        <v>114792</v>
      </c>
      <c r="BP28" s="63">
        <f t="shared" ref="BP28:EA28" si="7">SUM(BP19:BP27)</f>
        <v>114969</v>
      </c>
      <c r="BQ28" s="63">
        <f t="shared" si="7"/>
        <v>116354</v>
      </c>
      <c r="BR28" s="63">
        <f t="shared" si="7"/>
        <v>117145</v>
      </c>
      <c r="BS28" s="63">
        <f t="shared" si="7"/>
        <v>117992</v>
      </c>
      <c r="BT28" s="63">
        <f t="shared" si="7"/>
        <v>118223</v>
      </c>
      <c r="BU28" s="63">
        <f t="shared" si="7"/>
        <v>119362</v>
      </c>
      <c r="BV28" s="63">
        <f t="shared" si="7"/>
        <v>119944</v>
      </c>
      <c r="BW28" s="63">
        <f t="shared" si="7"/>
        <v>120274</v>
      </c>
      <c r="BX28" s="63">
        <f t="shared" si="7"/>
        <v>121215</v>
      </c>
      <c r="BY28" s="63">
        <f t="shared" si="7"/>
        <v>121667</v>
      </c>
      <c r="BZ28" s="64">
        <f t="shared" si="7"/>
        <v>121484</v>
      </c>
      <c r="CA28" s="63">
        <f t="shared" si="7"/>
        <v>120015</v>
      </c>
      <c r="CB28" s="63">
        <f t="shared" si="7"/>
        <v>120311</v>
      </c>
      <c r="CC28" s="63">
        <f t="shared" si="7"/>
        <v>120893</v>
      </c>
      <c r="CD28" s="63">
        <f t="shared" si="7"/>
        <v>123258</v>
      </c>
      <c r="CE28" s="63">
        <f t="shared" si="7"/>
        <v>124426</v>
      </c>
      <c r="CF28" s="63">
        <f t="shared" si="7"/>
        <v>125260</v>
      </c>
      <c r="CG28" s="63">
        <f t="shared" si="7"/>
        <v>126208</v>
      </c>
      <c r="CH28" s="63">
        <f t="shared" si="7"/>
        <v>126567</v>
      </c>
      <c r="CI28" s="63">
        <f t="shared" si="7"/>
        <v>126920</v>
      </c>
      <c r="CJ28" s="63">
        <f t="shared" si="7"/>
        <v>127218</v>
      </c>
      <c r="CK28" s="63">
        <f t="shared" si="7"/>
        <v>127202</v>
      </c>
      <c r="CL28" s="64">
        <f t="shared" si="7"/>
        <v>127017</v>
      </c>
      <c r="CM28" s="63">
        <f t="shared" si="7"/>
        <v>126974</v>
      </c>
      <c r="CN28" s="63">
        <f t="shared" si="7"/>
        <v>127574</v>
      </c>
      <c r="CO28" s="63">
        <f t="shared" si="7"/>
        <v>128104</v>
      </c>
      <c r="CP28" s="63">
        <f t="shared" si="7"/>
        <v>129118</v>
      </c>
      <c r="CQ28" s="63">
        <f t="shared" si="7"/>
        <v>129588</v>
      </c>
      <c r="CR28" s="63">
        <f t="shared" si="7"/>
        <v>129428</v>
      </c>
      <c r="CS28" s="63">
        <f t="shared" si="7"/>
        <v>129449</v>
      </c>
      <c r="CT28" s="63">
        <f t="shared" si="7"/>
        <v>130385</v>
      </c>
      <c r="CU28" s="63">
        <f t="shared" si="7"/>
        <v>130938</v>
      </c>
      <c r="CV28" s="63">
        <f t="shared" si="7"/>
        <v>130299</v>
      </c>
      <c r="CW28" s="63">
        <f t="shared" si="7"/>
        <v>129375</v>
      </c>
      <c r="CX28" s="64">
        <f t="shared" si="7"/>
        <v>129148</v>
      </c>
      <c r="CY28" s="63">
        <f t="shared" si="7"/>
        <v>129096</v>
      </c>
      <c r="CZ28" s="63">
        <f t="shared" si="7"/>
        <v>129053</v>
      </c>
      <c r="DA28" s="63">
        <f t="shared" si="7"/>
        <v>129693</v>
      </c>
      <c r="DB28" s="63">
        <f t="shared" si="7"/>
        <v>130319</v>
      </c>
      <c r="DC28" s="63">
        <f t="shared" si="7"/>
        <v>130846</v>
      </c>
      <c r="DD28" s="63">
        <f t="shared" si="7"/>
        <v>131810</v>
      </c>
      <c r="DE28" s="63">
        <f t="shared" si="7"/>
        <v>132249</v>
      </c>
      <c r="DF28" s="63">
        <f t="shared" si="7"/>
        <v>133341</v>
      </c>
      <c r="DG28" s="63">
        <f t="shared" si="7"/>
        <v>133598</v>
      </c>
      <c r="DH28" s="63">
        <f t="shared" si="7"/>
        <v>135729</v>
      </c>
      <c r="DI28" s="63">
        <f t="shared" si="7"/>
        <v>135315</v>
      </c>
      <c r="DJ28" s="64">
        <f t="shared" si="7"/>
        <v>136557</v>
      </c>
      <c r="DL28" s="60" t="s">
        <v>115</v>
      </c>
      <c r="DM28" s="61"/>
      <c r="DN28" s="62">
        <f t="shared" si="7"/>
        <v>138987</v>
      </c>
      <c r="DO28" s="63">
        <f t="shared" si="7"/>
        <v>139045</v>
      </c>
      <c r="DP28" s="63">
        <f t="shared" si="7"/>
        <v>139826</v>
      </c>
      <c r="DQ28" s="63">
        <f t="shared" si="7"/>
        <v>139931</v>
      </c>
      <c r="DR28" s="63">
        <f t="shared" si="7"/>
        <v>140211</v>
      </c>
      <c r="DS28" s="63">
        <f t="shared" si="7"/>
        <v>141072</v>
      </c>
      <c r="DT28" s="63">
        <f t="shared" si="7"/>
        <v>141349</v>
      </c>
      <c r="DU28" s="63">
        <f t="shared" si="7"/>
        <v>141854</v>
      </c>
      <c r="DV28" s="63">
        <f t="shared" si="7"/>
        <v>141536</v>
      </c>
      <c r="DW28" s="63">
        <f t="shared" si="7"/>
        <v>141390</v>
      </c>
      <c r="DX28" s="63">
        <f t="shared" si="7"/>
        <v>141133</v>
      </c>
      <c r="DY28" s="64">
        <f t="shared" si="7"/>
        <v>140862</v>
      </c>
      <c r="DZ28" s="63">
        <f t="shared" si="7"/>
        <v>140478</v>
      </c>
      <c r="EA28" s="63">
        <f t="shared" si="7"/>
        <v>141065</v>
      </c>
      <c r="EB28" s="63">
        <f t="shared" ref="EB28:FX28" si="8">SUM(EB19:EB27)</f>
        <v>142246</v>
      </c>
      <c r="EC28" s="63">
        <f t="shared" si="8"/>
        <v>143456</v>
      </c>
      <c r="ED28" s="63">
        <f t="shared" si="8"/>
        <v>144540</v>
      </c>
      <c r="EE28" s="63">
        <f t="shared" si="8"/>
        <v>146153</v>
      </c>
      <c r="EF28" s="63">
        <f t="shared" si="8"/>
        <v>147189</v>
      </c>
      <c r="EG28" s="63">
        <f t="shared" si="8"/>
        <v>148563</v>
      </c>
      <c r="EH28" s="63">
        <f t="shared" si="8"/>
        <v>150784</v>
      </c>
      <c r="EI28" s="63">
        <f t="shared" si="8"/>
        <v>152546</v>
      </c>
      <c r="EJ28" s="63">
        <f t="shared" si="8"/>
        <v>153686</v>
      </c>
      <c r="EK28" s="64">
        <f t="shared" si="8"/>
        <v>154364</v>
      </c>
      <c r="EL28" s="62">
        <f t="shared" si="8"/>
        <v>154378</v>
      </c>
      <c r="EM28" s="63">
        <f t="shared" si="8"/>
        <v>157152</v>
      </c>
      <c r="EN28" s="63">
        <f t="shared" si="8"/>
        <v>158702</v>
      </c>
      <c r="EO28" s="63">
        <f t="shared" si="8"/>
        <v>161255</v>
      </c>
      <c r="EP28" s="63">
        <f t="shared" si="8"/>
        <v>162735</v>
      </c>
      <c r="EQ28" s="63">
        <f t="shared" si="8"/>
        <v>164029</v>
      </c>
      <c r="ER28" s="63">
        <f t="shared" si="8"/>
        <v>165755</v>
      </c>
      <c r="ES28" s="63">
        <f t="shared" si="8"/>
        <v>166058</v>
      </c>
      <c r="ET28" s="63">
        <f t="shared" si="8"/>
        <v>170124</v>
      </c>
      <c r="EU28" s="63">
        <f t="shared" si="8"/>
        <v>171556</v>
      </c>
      <c r="EV28" s="63">
        <f t="shared" si="8"/>
        <v>171563</v>
      </c>
      <c r="EW28" s="64">
        <f t="shared" si="8"/>
        <v>170988</v>
      </c>
      <c r="EX28" s="62">
        <f t="shared" si="8"/>
        <v>170724</v>
      </c>
      <c r="EY28" s="63">
        <f t="shared" si="8"/>
        <v>169527</v>
      </c>
      <c r="EZ28" s="63">
        <f t="shared" si="8"/>
        <v>173163</v>
      </c>
      <c r="FA28" s="63">
        <f t="shared" si="8"/>
        <v>171793</v>
      </c>
      <c r="FB28" s="63">
        <f t="shared" si="8"/>
        <v>172233</v>
      </c>
      <c r="FC28" s="63">
        <f t="shared" si="8"/>
        <v>172475</v>
      </c>
      <c r="FD28" s="63">
        <f t="shared" si="8"/>
        <v>172509</v>
      </c>
      <c r="FE28" s="63">
        <f t="shared" si="8"/>
        <v>173183</v>
      </c>
      <c r="FF28" s="63">
        <f t="shared" si="8"/>
        <v>173613</v>
      </c>
      <c r="FG28" s="63">
        <f t="shared" si="8"/>
        <v>174379</v>
      </c>
      <c r="FH28" s="63">
        <f t="shared" si="8"/>
        <v>175041</v>
      </c>
      <c r="FI28" s="64">
        <f t="shared" si="8"/>
        <v>173756</v>
      </c>
      <c r="FJ28" s="62">
        <f t="shared" si="8"/>
        <v>172482</v>
      </c>
      <c r="FK28" s="63">
        <f t="shared" si="8"/>
        <v>172133</v>
      </c>
      <c r="FL28" s="63">
        <f t="shared" si="8"/>
        <v>172876</v>
      </c>
      <c r="FM28" s="63">
        <f t="shared" si="8"/>
        <v>173342</v>
      </c>
      <c r="FN28" s="63">
        <f t="shared" si="8"/>
        <v>172852</v>
      </c>
      <c r="FO28" s="63">
        <f t="shared" si="8"/>
        <v>173170</v>
      </c>
      <c r="FP28" s="63">
        <f t="shared" si="8"/>
        <v>172805</v>
      </c>
      <c r="FQ28" s="63">
        <f t="shared" si="8"/>
        <v>174618</v>
      </c>
      <c r="FR28" s="63">
        <f t="shared" si="8"/>
        <v>174463</v>
      </c>
      <c r="FS28" s="63">
        <f t="shared" si="8"/>
        <v>174581</v>
      </c>
      <c r="FT28" s="63">
        <f t="shared" si="8"/>
        <v>174697</v>
      </c>
      <c r="FU28" s="64">
        <f t="shared" si="8"/>
        <v>174489</v>
      </c>
      <c r="FV28" s="62">
        <f t="shared" si="8"/>
        <v>174362</v>
      </c>
      <c r="FW28" s="63">
        <f t="shared" si="8"/>
        <v>174121</v>
      </c>
      <c r="FX28" s="63">
        <f t="shared" si="8"/>
        <v>174545</v>
      </c>
      <c r="FY28" s="63">
        <f t="shared" ref="FY28:GH28" si="9">SUM(FY19:FY27)</f>
        <v>175124</v>
      </c>
      <c r="FZ28" s="63">
        <f t="shared" si="9"/>
        <v>175752</v>
      </c>
      <c r="GA28" s="63">
        <f t="shared" si="9"/>
        <v>175998</v>
      </c>
      <c r="GB28" s="63">
        <f t="shared" si="9"/>
        <v>175995</v>
      </c>
      <c r="GC28" s="63">
        <f t="shared" si="9"/>
        <v>176779</v>
      </c>
      <c r="GD28" s="63">
        <f t="shared" si="9"/>
        <v>176599</v>
      </c>
      <c r="GE28" s="63">
        <f t="shared" si="9"/>
        <v>176783</v>
      </c>
      <c r="GF28" s="63">
        <f t="shared" si="9"/>
        <v>176760</v>
      </c>
      <c r="GG28" s="64">
        <f t="shared" si="9"/>
        <v>177427</v>
      </c>
      <c r="GH28" s="62">
        <f t="shared" si="9"/>
        <v>176907</v>
      </c>
      <c r="GI28" s="63">
        <f t="shared" ref="GI28:GJ28" si="10">SUM(GI19:GI27)</f>
        <v>177945</v>
      </c>
      <c r="GJ28" s="64">
        <f t="shared" si="10"/>
        <v>179111</v>
      </c>
    </row>
    <row r="29" spans="2:192" x14ac:dyDescent="0.25">
      <c r="B29" s="74">
        <v>3</v>
      </c>
      <c r="C29" s="65" t="s">
        <v>116</v>
      </c>
      <c r="D29" s="68">
        <v>2</v>
      </c>
      <c r="E29" s="68"/>
      <c r="F29" s="68"/>
      <c r="G29" s="66"/>
      <c r="H29" s="67"/>
      <c r="I29" s="67"/>
      <c r="J29" s="67"/>
      <c r="K29" s="67"/>
      <c r="L29" s="67"/>
      <c r="M29" s="67"/>
      <c r="N29" s="67"/>
      <c r="O29" s="67"/>
      <c r="P29" s="67">
        <v>1</v>
      </c>
      <c r="Q29" s="67">
        <v>1</v>
      </c>
      <c r="R29" s="68">
        <v>1</v>
      </c>
      <c r="S29" s="67">
        <v>1</v>
      </c>
      <c r="T29" s="67">
        <v>1</v>
      </c>
      <c r="U29" s="67">
        <v>1</v>
      </c>
      <c r="V29" s="67">
        <v>1</v>
      </c>
      <c r="W29" s="67">
        <v>1</v>
      </c>
      <c r="X29" s="67">
        <v>1</v>
      </c>
      <c r="Y29" s="67">
        <v>1</v>
      </c>
      <c r="Z29" s="67">
        <v>1</v>
      </c>
      <c r="AA29" s="67">
        <v>1</v>
      </c>
      <c r="AB29" s="67">
        <v>1</v>
      </c>
      <c r="AC29" s="67">
        <v>1</v>
      </c>
      <c r="AD29" s="68">
        <v>1</v>
      </c>
      <c r="AE29" s="67">
        <v>1</v>
      </c>
      <c r="AF29" s="67">
        <v>1</v>
      </c>
      <c r="AG29" s="116">
        <v>1</v>
      </c>
      <c r="AH29" s="67">
        <v>1</v>
      </c>
      <c r="AI29" s="67">
        <v>1</v>
      </c>
      <c r="AJ29" s="67">
        <v>1</v>
      </c>
      <c r="AK29" s="67">
        <v>1</v>
      </c>
      <c r="AL29" s="67">
        <v>1</v>
      </c>
      <c r="AM29" s="67">
        <v>1</v>
      </c>
      <c r="AN29" s="67">
        <v>1</v>
      </c>
      <c r="AO29" s="67">
        <v>1</v>
      </c>
      <c r="AP29" s="68">
        <v>1</v>
      </c>
      <c r="AQ29" s="66">
        <v>1</v>
      </c>
      <c r="AR29" s="67">
        <v>1</v>
      </c>
      <c r="AS29" s="67">
        <v>1</v>
      </c>
      <c r="AT29" s="67">
        <v>1</v>
      </c>
      <c r="AU29" s="67">
        <v>1</v>
      </c>
      <c r="AV29" s="67">
        <v>2</v>
      </c>
      <c r="AW29" s="67">
        <v>2</v>
      </c>
      <c r="AX29" s="67">
        <v>2</v>
      </c>
      <c r="AY29" s="67">
        <v>2</v>
      </c>
      <c r="AZ29" s="67">
        <v>2</v>
      </c>
      <c r="BA29" s="67">
        <v>2</v>
      </c>
      <c r="BB29" s="68">
        <v>2</v>
      </c>
      <c r="BC29" s="66">
        <v>2</v>
      </c>
      <c r="BD29" s="67">
        <v>2</v>
      </c>
      <c r="BE29" s="67">
        <v>1</v>
      </c>
      <c r="BF29" s="67">
        <v>2</v>
      </c>
      <c r="BG29" s="67">
        <v>2</v>
      </c>
      <c r="BH29" s="67">
        <v>2</v>
      </c>
      <c r="BI29" s="67">
        <v>2</v>
      </c>
      <c r="BJ29" s="67">
        <v>3</v>
      </c>
      <c r="BK29" s="67">
        <v>2</v>
      </c>
      <c r="BL29" s="67">
        <v>2</v>
      </c>
      <c r="BM29" s="67">
        <v>2</v>
      </c>
      <c r="BN29" s="68">
        <v>2</v>
      </c>
      <c r="BO29" s="66">
        <v>2</v>
      </c>
      <c r="BP29" s="67">
        <v>2</v>
      </c>
      <c r="BQ29" s="67">
        <v>2</v>
      </c>
      <c r="BR29" s="67">
        <v>3</v>
      </c>
      <c r="BS29" s="67">
        <v>3</v>
      </c>
      <c r="BT29" s="67">
        <v>3</v>
      </c>
      <c r="BU29" s="67">
        <v>2</v>
      </c>
      <c r="BV29" s="67">
        <v>2</v>
      </c>
      <c r="BW29" s="67">
        <v>2</v>
      </c>
      <c r="BX29" s="67">
        <v>2</v>
      </c>
      <c r="BY29" s="67">
        <v>2</v>
      </c>
      <c r="BZ29" s="68">
        <v>2</v>
      </c>
      <c r="CA29" s="67">
        <v>2</v>
      </c>
      <c r="CB29" s="67">
        <v>2</v>
      </c>
      <c r="CC29" s="67">
        <v>2</v>
      </c>
      <c r="CD29" s="67">
        <v>2</v>
      </c>
      <c r="CE29" s="67">
        <v>2</v>
      </c>
      <c r="CF29" s="67">
        <v>2</v>
      </c>
      <c r="CG29" s="67">
        <v>2</v>
      </c>
      <c r="CH29" s="67">
        <v>2</v>
      </c>
      <c r="CI29" s="67">
        <v>2</v>
      </c>
      <c r="CJ29" s="67">
        <v>2</v>
      </c>
      <c r="CK29" s="67">
        <v>2</v>
      </c>
      <c r="CL29" s="68">
        <v>2</v>
      </c>
      <c r="CM29" s="67">
        <v>2</v>
      </c>
      <c r="CN29" s="67">
        <v>2</v>
      </c>
      <c r="CO29" s="67">
        <v>2</v>
      </c>
      <c r="CP29" s="67">
        <v>2</v>
      </c>
      <c r="CQ29" s="67">
        <v>2</v>
      </c>
      <c r="CR29" s="67">
        <v>2</v>
      </c>
      <c r="CS29" s="67">
        <v>2</v>
      </c>
      <c r="CT29" s="67">
        <v>2</v>
      </c>
      <c r="CU29" s="67">
        <v>2</v>
      </c>
      <c r="CV29" s="67">
        <v>2</v>
      </c>
      <c r="CW29" s="67">
        <v>2</v>
      </c>
      <c r="CX29" s="68">
        <v>3</v>
      </c>
      <c r="CY29" s="67">
        <v>3</v>
      </c>
      <c r="CZ29" s="67">
        <v>3</v>
      </c>
      <c r="DA29" s="67">
        <v>3</v>
      </c>
      <c r="DB29" s="67">
        <v>3</v>
      </c>
      <c r="DC29" s="67">
        <v>3</v>
      </c>
      <c r="DD29" s="67">
        <v>3</v>
      </c>
      <c r="DE29" s="67">
        <v>3</v>
      </c>
      <c r="DF29" s="67">
        <v>3</v>
      </c>
      <c r="DG29" s="67">
        <v>3</v>
      </c>
      <c r="DH29" s="67">
        <v>3</v>
      </c>
      <c r="DI29" s="67">
        <v>3</v>
      </c>
      <c r="DJ29" s="68">
        <v>3</v>
      </c>
      <c r="DL29" s="74">
        <v>3</v>
      </c>
      <c r="DM29" s="65" t="s">
        <v>116</v>
      </c>
      <c r="DN29" s="66">
        <v>3</v>
      </c>
      <c r="DO29" s="67">
        <v>3</v>
      </c>
      <c r="DP29" s="67">
        <v>3</v>
      </c>
      <c r="DQ29" s="67">
        <v>3</v>
      </c>
      <c r="DR29" s="67">
        <v>3</v>
      </c>
      <c r="DS29" s="67">
        <v>3</v>
      </c>
      <c r="DT29" s="67">
        <v>3</v>
      </c>
      <c r="DU29" s="67">
        <v>2</v>
      </c>
      <c r="DV29" s="67">
        <v>2</v>
      </c>
      <c r="DW29" s="67">
        <v>2</v>
      </c>
      <c r="DX29" s="67">
        <v>2</v>
      </c>
      <c r="DY29" s="68">
        <v>2</v>
      </c>
      <c r="DZ29" s="67">
        <v>2</v>
      </c>
      <c r="EA29" s="67">
        <v>2</v>
      </c>
      <c r="EB29" s="67">
        <v>2</v>
      </c>
      <c r="EC29" s="67">
        <v>2</v>
      </c>
      <c r="ED29" s="67">
        <v>2</v>
      </c>
      <c r="EE29" s="67">
        <v>2</v>
      </c>
      <c r="EF29" s="67">
        <v>5</v>
      </c>
      <c r="EG29" s="67">
        <v>6</v>
      </c>
      <c r="EH29" s="67">
        <v>7</v>
      </c>
      <c r="EI29" s="67">
        <v>9</v>
      </c>
      <c r="EJ29" s="67">
        <v>9</v>
      </c>
      <c r="EK29" s="68">
        <v>9</v>
      </c>
      <c r="EL29" s="66">
        <v>9</v>
      </c>
      <c r="EM29" s="67">
        <v>10</v>
      </c>
      <c r="EN29" s="67">
        <v>10</v>
      </c>
      <c r="EO29" s="67">
        <v>11</v>
      </c>
      <c r="EP29" s="67">
        <v>11</v>
      </c>
      <c r="EQ29" s="67">
        <v>11</v>
      </c>
      <c r="ER29" s="67">
        <v>12</v>
      </c>
      <c r="ES29" s="67">
        <v>12</v>
      </c>
      <c r="ET29" s="67">
        <v>14</v>
      </c>
      <c r="EU29" s="67">
        <v>14</v>
      </c>
      <c r="EV29" s="67">
        <v>14</v>
      </c>
      <c r="EW29" s="68">
        <v>20</v>
      </c>
      <c r="EX29" s="66">
        <v>17</v>
      </c>
      <c r="EY29" s="67">
        <v>26</v>
      </c>
      <c r="EZ29" s="67">
        <v>40</v>
      </c>
      <c r="FA29" s="67">
        <v>43</v>
      </c>
      <c r="FB29" s="67">
        <v>42</v>
      </c>
      <c r="FC29" s="67">
        <v>39</v>
      </c>
      <c r="FD29" s="67">
        <v>38</v>
      </c>
      <c r="FE29" s="67">
        <v>38</v>
      </c>
      <c r="FF29" s="67">
        <v>44</v>
      </c>
      <c r="FG29" s="67">
        <v>45</v>
      </c>
      <c r="FH29" s="67">
        <v>50</v>
      </c>
      <c r="FI29" s="68">
        <v>51</v>
      </c>
      <c r="FJ29" s="66">
        <v>55</v>
      </c>
      <c r="FK29" s="67">
        <v>54</v>
      </c>
      <c r="FL29" s="67">
        <v>58</v>
      </c>
      <c r="FM29" s="67">
        <v>60</v>
      </c>
      <c r="FN29" s="67">
        <v>62</v>
      </c>
      <c r="FO29" s="67">
        <v>76</v>
      </c>
      <c r="FP29" s="67">
        <v>77</v>
      </c>
      <c r="FQ29" s="67">
        <v>80</v>
      </c>
      <c r="FR29" s="67">
        <v>82</v>
      </c>
      <c r="FS29" s="67">
        <v>90</v>
      </c>
      <c r="FT29" s="67">
        <v>89</v>
      </c>
      <c r="FU29" s="68">
        <v>94</v>
      </c>
      <c r="FV29" s="66">
        <v>96</v>
      </c>
      <c r="FW29" s="67">
        <v>98</v>
      </c>
      <c r="FX29" s="67">
        <v>102</v>
      </c>
      <c r="FY29" s="67">
        <v>93</v>
      </c>
      <c r="FZ29" s="67">
        <v>95</v>
      </c>
      <c r="GA29" s="67">
        <v>90</v>
      </c>
      <c r="GB29" s="67">
        <v>97</v>
      </c>
      <c r="GC29" s="67">
        <v>103</v>
      </c>
      <c r="GD29" s="67">
        <v>113</v>
      </c>
      <c r="GE29" s="67">
        <v>145</v>
      </c>
      <c r="GF29" s="67">
        <v>149</v>
      </c>
      <c r="GG29" s="68">
        <v>146</v>
      </c>
      <c r="GH29" s="66">
        <v>152</v>
      </c>
      <c r="GI29" s="67">
        <v>158</v>
      </c>
      <c r="GJ29" s="68">
        <v>152</v>
      </c>
    </row>
    <row r="30" spans="2:192" x14ac:dyDescent="0.25">
      <c r="B30" s="50"/>
      <c r="C30" s="51" t="s">
        <v>117</v>
      </c>
      <c r="D30" s="54">
        <v>456</v>
      </c>
      <c r="E30" s="54">
        <v>493</v>
      </c>
      <c r="F30" s="54">
        <v>581</v>
      </c>
      <c r="G30" s="52">
        <v>597</v>
      </c>
      <c r="H30" s="53">
        <v>610</v>
      </c>
      <c r="I30" s="53">
        <v>603</v>
      </c>
      <c r="J30" s="53">
        <v>605</v>
      </c>
      <c r="K30" s="53">
        <v>618</v>
      </c>
      <c r="L30" s="53">
        <v>631</v>
      </c>
      <c r="M30" s="53">
        <v>637</v>
      </c>
      <c r="N30" s="53">
        <v>644</v>
      </c>
      <c r="O30" s="53">
        <v>646</v>
      </c>
      <c r="P30" s="53">
        <v>652</v>
      </c>
      <c r="Q30" s="53">
        <v>650</v>
      </c>
      <c r="R30" s="54">
        <v>652</v>
      </c>
      <c r="S30" s="53">
        <v>708</v>
      </c>
      <c r="T30" s="53">
        <v>722</v>
      </c>
      <c r="U30" s="53">
        <v>719</v>
      </c>
      <c r="V30" s="53">
        <v>726</v>
      </c>
      <c r="W30" s="53">
        <v>790</v>
      </c>
      <c r="X30" s="53">
        <v>818</v>
      </c>
      <c r="Y30" s="53">
        <v>817</v>
      </c>
      <c r="Z30" s="53">
        <v>826</v>
      </c>
      <c r="AA30" s="53">
        <v>832</v>
      </c>
      <c r="AB30" s="53">
        <v>864</v>
      </c>
      <c r="AC30" s="53">
        <v>879</v>
      </c>
      <c r="AD30" s="54">
        <v>887</v>
      </c>
      <c r="AE30" s="53">
        <v>964</v>
      </c>
      <c r="AF30" s="53">
        <v>964</v>
      </c>
      <c r="AG30" s="112">
        <v>969</v>
      </c>
      <c r="AH30" s="53">
        <v>971</v>
      </c>
      <c r="AI30" s="53">
        <v>977</v>
      </c>
      <c r="AJ30" s="53">
        <v>984</v>
      </c>
      <c r="AK30" s="53">
        <v>991</v>
      </c>
      <c r="AL30" s="53">
        <v>998</v>
      </c>
      <c r="AM30" s="53">
        <v>1003</v>
      </c>
      <c r="AN30" s="53">
        <v>1011</v>
      </c>
      <c r="AO30" s="53">
        <v>1013</v>
      </c>
      <c r="AP30" s="54">
        <v>1013</v>
      </c>
      <c r="AQ30" s="52">
        <v>1011</v>
      </c>
      <c r="AR30" s="53">
        <v>1009</v>
      </c>
      <c r="AS30" s="53">
        <v>1021</v>
      </c>
      <c r="AT30" s="53">
        <v>993</v>
      </c>
      <c r="AU30" s="53">
        <v>1000</v>
      </c>
      <c r="AV30" s="53">
        <v>1011</v>
      </c>
      <c r="AW30" s="53">
        <v>1021</v>
      </c>
      <c r="AX30" s="53">
        <v>1024</v>
      </c>
      <c r="AY30" s="53">
        <v>1020</v>
      </c>
      <c r="AZ30" s="53">
        <v>1018</v>
      </c>
      <c r="BA30" s="53">
        <v>1015</v>
      </c>
      <c r="BB30" s="54">
        <v>1023</v>
      </c>
      <c r="BC30" s="52">
        <v>1011</v>
      </c>
      <c r="BD30" s="53">
        <v>1004</v>
      </c>
      <c r="BE30" s="53">
        <v>1001</v>
      </c>
      <c r="BF30" s="53">
        <v>1012</v>
      </c>
      <c r="BG30" s="53">
        <v>1009</v>
      </c>
      <c r="BH30" s="53">
        <v>1015</v>
      </c>
      <c r="BI30" s="53">
        <v>1041</v>
      </c>
      <c r="BJ30" s="53">
        <v>1025</v>
      </c>
      <c r="BK30" s="53">
        <v>1009</v>
      </c>
      <c r="BL30" s="53">
        <v>1019</v>
      </c>
      <c r="BM30" s="53">
        <v>998</v>
      </c>
      <c r="BN30" s="54">
        <v>984</v>
      </c>
      <c r="BO30" s="52">
        <v>974</v>
      </c>
      <c r="BP30" s="53">
        <v>966</v>
      </c>
      <c r="BQ30" s="53">
        <v>960</v>
      </c>
      <c r="BR30" s="53">
        <v>955</v>
      </c>
      <c r="BS30" s="53">
        <v>951</v>
      </c>
      <c r="BT30" s="53">
        <v>939</v>
      </c>
      <c r="BU30" s="53">
        <v>963</v>
      </c>
      <c r="BV30" s="53">
        <v>923</v>
      </c>
      <c r="BW30" s="53">
        <v>920</v>
      </c>
      <c r="BX30" s="53">
        <v>913</v>
      </c>
      <c r="BY30" s="53">
        <v>914</v>
      </c>
      <c r="BZ30" s="54">
        <v>914</v>
      </c>
      <c r="CA30" s="53">
        <v>909</v>
      </c>
      <c r="CB30" s="53">
        <v>900</v>
      </c>
      <c r="CC30" s="53">
        <v>894</v>
      </c>
      <c r="CD30" s="53">
        <v>881</v>
      </c>
      <c r="CE30" s="53">
        <v>870</v>
      </c>
      <c r="CF30" s="53">
        <v>865</v>
      </c>
      <c r="CG30" s="53">
        <v>862</v>
      </c>
      <c r="CH30" s="53">
        <v>849</v>
      </c>
      <c r="CI30" s="53">
        <v>847</v>
      </c>
      <c r="CJ30" s="53">
        <v>840</v>
      </c>
      <c r="CK30" s="53">
        <v>839</v>
      </c>
      <c r="CL30" s="54">
        <v>832</v>
      </c>
      <c r="CM30" s="53">
        <v>821</v>
      </c>
      <c r="CN30" s="53">
        <v>823</v>
      </c>
      <c r="CO30" s="53">
        <v>811</v>
      </c>
      <c r="CP30" s="53">
        <v>802</v>
      </c>
      <c r="CQ30" s="53">
        <v>794</v>
      </c>
      <c r="CR30" s="53">
        <v>787</v>
      </c>
      <c r="CS30" s="53">
        <v>784</v>
      </c>
      <c r="CT30" s="53">
        <v>786</v>
      </c>
      <c r="CU30" s="53">
        <v>794</v>
      </c>
      <c r="CV30" s="53">
        <v>782</v>
      </c>
      <c r="CW30" s="53">
        <v>764</v>
      </c>
      <c r="CX30" s="54">
        <v>783</v>
      </c>
      <c r="CY30" s="53">
        <v>787</v>
      </c>
      <c r="CZ30" s="53">
        <v>783</v>
      </c>
      <c r="DA30" s="53">
        <v>784</v>
      </c>
      <c r="DB30" s="53">
        <v>781</v>
      </c>
      <c r="DC30" s="53">
        <v>772</v>
      </c>
      <c r="DD30" s="53">
        <v>771</v>
      </c>
      <c r="DE30" s="53">
        <v>765</v>
      </c>
      <c r="DF30" s="53">
        <v>760</v>
      </c>
      <c r="DG30" s="53">
        <v>745</v>
      </c>
      <c r="DH30" s="53">
        <v>764</v>
      </c>
      <c r="DI30" s="53">
        <v>748</v>
      </c>
      <c r="DJ30" s="54">
        <v>739</v>
      </c>
      <c r="DL30" s="50"/>
      <c r="DM30" s="51" t="s">
        <v>117</v>
      </c>
      <c r="DN30" s="52">
        <v>735</v>
      </c>
      <c r="DO30" s="53">
        <v>728</v>
      </c>
      <c r="DP30" s="53">
        <v>726</v>
      </c>
      <c r="DQ30" s="53">
        <v>716</v>
      </c>
      <c r="DR30" s="53">
        <v>709</v>
      </c>
      <c r="DS30" s="53">
        <v>708</v>
      </c>
      <c r="DT30" s="53">
        <v>708</v>
      </c>
      <c r="DU30" s="53">
        <v>705</v>
      </c>
      <c r="DV30" s="53">
        <v>704</v>
      </c>
      <c r="DW30" s="53">
        <v>702</v>
      </c>
      <c r="DX30" s="53">
        <v>701</v>
      </c>
      <c r="DY30" s="54">
        <v>698</v>
      </c>
      <c r="DZ30" s="53">
        <v>691</v>
      </c>
      <c r="EA30" s="53">
        <v>700</v>
      </c>
      <c r="EB30" s="53">
        <v>697</v>
      </c>
      <c r="EC30" s="53">
        <v>703</v>
      </c>
      <c r="ED30" s="53">
        <v>699</v>
      </c>
      <c r="EE30" s="53">
        <v>716</v>
      </c>
      <c r="EF30" s="53">
        <v>748</v>
      </c>
      <c r="EG30" s="53">
        <v>749</v>
      </c>
      <c r="EH30" s="53">
        <v>754</v>
      </c>
      <c r="EI30" s="53">
        <v>768</v>
      </c>
      <c r="EJ30" s="53">
        <v>756</v>
      </c>
      <c r="EK30" s="54">
        <v>766</v>
      </c>
      <c r="EL30" s="52">
        <v>776</v>
      </c>
      <c r="EM30" s="53">
        <v>819</v>
      </c>
      <c r="EN30" s="53">
        <v>854</v>
      </c>
      <c r="EO30" s="53">
        <v>859</v>
      </c>
      <c r="EP30" s="53">
        <v>864</v>
      </c>
      <c r="EQ30" s="53">
        <v>840</v>
      </c>
      <c r="ER30" s="53">
        <v>822</v>
      </c>
      <c r="ES30" s="53">
        <v>806</v>
      </c>
      <c r="ET30" s="53">
        <v>805</v>
      </c>
      <c r="EU30" s="53">
        <v>793</v>
      </c>
      <c r="EV30" s="53">
        <v>674</v>
      </c>
      <c r="EW30" s="54">
        <v>2982</v>
      </c>
      <c r="EX30" s="52">
        <v>3075</v>
      </c>
      <c r="EY30" s="53">
        <v>3021</v>
      </c>
      <c r="EZ30" s="53">
        <v>3055</v>
      </c>
      <c r="FA30" s="53">
        <v>3192</v>
      </c>
      <c r="FB30" s="53">
        <v>3184</v>
      </c>
      <c r="FC30" s="53">
        <v>3181</v>
      </c>
      <c r="FD30" s="53">
        <v>3150</v>
      </c>
      <c r="FE30" s="53">
        <v>3230</v>
      </c>
      <c r="FF30" s="53">
        <v>3223</v>
      </c>
      <c r="FG30" s="53">
        <v>3235</v>
      </c>
      <c r="FH30" s="53">
        <v>3251</v>
      </c>
      <c r="FI30" s="54">
        <v>3200</v>
      </c>
      <c r="FJ30" s="52">
        <v>3167</v>
      </c>
      <c r="FK30" s="53">
        <v>3207</v>
      </c>
      <c r="FL30" s="53">
        <v>3287</v>
      </c>
      <c r="FM30" s="53">
        <v>3254</v>
      </c>
      <c r="FN30" s="53">
        <v>3213</v>
      </c>
      <c r="FO30" s="53">
        <v>3192</v>
      </c>
      <c r="FP30" s="53">
        <v>3136</v>
      </c>
      <c r="FQ30" s="53">
        <v>3215</v>
      </c>
      <c r="FR30" s="53">
        <v>3357</v>
      </c>
      <c r="FS30" s="53">
        <v>3492</v>
      </c>
      <c r="FT30" s="53">
        <v>3552</v>
      </c>
      <c r="FU30" s="54">
        <v>3555</v>
      </c>
      <c r="FV30" s="52">
        <v>3659</v>
      </c>
      <c r="FW30" s="53">
        <v>3672</v>
      </c>
      <c r="FX30" s="53">
        <v>3685</v>
      </c>
      <c r="FY30" s="53">
        <v>3712</v>
      </c>
      <c r="FZ30" s="53">
        <v>3758</v>
      </c>
      <c r="GA30" s="53">
        <v>3757</v>
      </c>
      <c r="GB30" s="53">
        <v>3756</v>
      </c>
      <c r="GC30" s="53">
        <v>3792</v>
      </c>
      <c r="GD30" s="53">
        <v>3806</v>
      </c>
      <c r="GE30" s="53">
        <v>3812</v>
      </c>
      <c r="GF30" s="53">
        <v>3853</v>
      </c>
      <c r="GG30" s="54">
        <v>3896</v>
      </c>
      <c r="GH30" s="52">
        <v>3979</v>
      </c>
      <c r="GI30" s="53">
        <v>4018</v>
      </c>
      <c r="GJ30" s="54">
        <v>3996</v>
      </c>
    </row>
    <row r="31" spans="2:192" x14ac:dyDescent="0.25">
      <c r="B31" s="50"/>
      <c r="C31" s="51" t="s">
        <v>118</v>
      </c>
      <c r="D31" s="54">
        <v>117</v>
      </c>
      <c r="E31" s="54">
        <v>361</v>
      </c>
      <c r="F31" s="54">
        <v>552</v>
      </c>
      <c r="G31" s="52">
        <v>549</v>
      </c>
      <c r="H31" s="53">
        <v>566</v>
      </c>
      <c r="I31" s="53">
        <v>546</v>
      </c>
      <c r="J31" s="53">
        <v>541</v>
      </c>
      <c r="K31" s="53">
        <v>549</v>
      </c>
      <c r="L31" s="53">
        <v>566</v>
      </c>
      <c r="M31" s="53">
        <v>584</v>
      </c>
      <c r="N31" s="53">
        <v>623</v>
      </c>
      <c r="O31" s="53">
        <v>651</v>
      </c>
      <c r="P31" s="53">
        <v>647</v>
      </c>
      <c r="Q31" s="53">
        <v>658</v>
      </c>
      <c r="R31" s="54">
        <v>660</v>
      </c>
      <c r="S31" s="53">
        <v>659</v>
      </c>
      <c r="T31" s="53">
        <v>660</v>
      </c>
      <c r="U31" s="53">
        <v>638</v>
      </c>
      <c r="V31" s="53">
        <v>646</v>
      </c>
      <c r="W31" s="53">
        <v>654</v>
      </c>
      <c r="X31" s="53">
        <v>660</v>
      </c>
      <c r="Y31" s="53">
        <v>673</v>
      </c>
      <c r="Z31" s="53">
        <v>714</v>
      </c>
      <c r="AA31" s="53">
        <v>735</v>
      </c>
      <c r="AB31" s="53">
        <v>764</v>
      </c>
      <c r="AC31" s="53">
        <v>780</v>
      </c>
      <c r="AD31" s="54">
        <v>799</v>
      </c>
      <c r="AE31" s="53">
        <v>841</v>
      </c>
      <c r="AF31" s="53">
        <v>842</v>
      </c>
      <c r="AG31" s="112">
        <v>843</v>
      </c>
      <c r="AH31" s="53">
        <v>846</v>
      </c>
      <c r="AI31" s="53">
        <v>851</v>
      </c>
      <c r="AJ31" s="53">
        <v>858</v>
      </c>
      <c r="AK31" s="53">
        <v>866</v>
      </c>
      <c r="AL31" s="53">
        <v>871</v>
      </c>
      <c r="AM31" s="53">
        <v>874</v>
      </c>
      <c r="AN31" s="53">
        <v>880</v>
      </c>
      <c r="AO31" s="53">
        <v>882</v>
      </c>
      <c r="AP31" s="54">
        <v>881</v>
      </c>
      <c r="AQ31" s="52">
        <v>880</v>
      </c>
      <c r="AR31" s="53">
        <v>877</v>
      </c>
      <c r="AS31" s="53">
        <v>901</v>
      </c>
      <c r="AT31" s="53">
        <v>877</v>
      </c>
      <c r="AU31" s="53">
        <v>881</v>
      </c>
      <c r="AV31" s="53">
        <v>869</v>
      </c>
      <c r="AW31" s="53">
        <v>877</v>
      </c>
      <c r="AX31" s="53">
        <v>881</v>
      </c>
      <c r="AY31" s="53">
        <v>900</v>
      </c>
      <c r="AZ31" s="53">
        <v>924</v>
      </c>
      <c r="BA31" s="53">
        <v>921</v>
      </c>
      <c r="BB31" s="54">
        <v>954</v>
      </c>
      <c r="BC31" s="52">
        <v>977</v>
      </c>
      <c r="BD31" s="53">
        <v>942</v>
      </c>
      <c r="BE31" s="53">
        <v>983</v>
      </c>
      <c r="BF31" s="53">
        <v>1000</v>
      </c>
      <c r="BG31" s="53">
        <v>1036</v>
      </c>
      <c r="BH31" s="53">
        <v>1056</v>
      </c>
      <c r="BI31" s="53">
        <v>1071</v>
      </c>
      <c r="BJ31" s="53">
        <v>1074</v>
      </c>
      <c r="BK31" s="53">
        <v>1059</v>
      </c>
      <c r="BL31" s="53">
        <v>1071</v>
      </c>
      <c r="BM31" s="53">
        <v>1047</v>
      </c>
      <c r="BN31" s="54">
        <v>1030</v>
      </c>
      <c r="BO31" s="52">
        <v>1013</v>
      </c>
      <c r="BP31" s="53">
        <v>990</v>
      </c>
      <c r="BQ31" s="53">
        <v>976</v>
      </c>
      <c r="BR31" s="53">
        <v>552</v>
      </c>
      <c r="BS31" s="53">
        <v>535</v>
      </c>
      <c r="BT31" s="53">
        <v>529</v>
      </c>
      <c r="BU31" s="53">
        <v>541</v>
      </c>
      <c r="BV31" s="53">
        <v>699</v>
      </c>
      <c r="BW31" s="53">
        <v>744</v>
      </c>
      <c r="BX31" s="53">
        <v>756</v>
      </c>
      <c r="BY31" s="53">
        <v>757</v>
      </c>
      <c r="BZ31" s="54">
        <v>757</v>
      </c>
      <c r="CA31" s="53">
        <v>741</v>
      </c>
      <c r="CB31" s="53">
        <v>734</v>
      </c>
      <c r="CC31" s="53">
        <v>720</v>
      </c>
      <c r="CD31" s="53">
        <v>730</v>
      </c>
      <c r="CE31" s="53">
        <v>717</v>
      </c>
      <c r="CF31" s="53">
        <v>706</v>
      </c>
      <c r="CG31" s="53">
        <v>701</v>
      </c>
      <c r="CH31" s="53">
        <v>699</v>
      </c>
      <c r="CI31" s="53">
        <v>698</v>
      </c>
      <c r="CJ31" s="53">
        <v>687</v>
      </c>
      <c r="CK31" s="53">
        <v>686</v>
      </c>
      <c r="CL31" s="54">
        <v>685</v>
      </c>
      <c r="CM31" s="53">
        <v>680</v>
      </c>
      <c r="CN31" s="53">
        <v>683</v>
      </c>
      <c r="CO31" s="53">
        <v>782</v>
      </c>
      <c r="CP31" s="53">
        <v>815</v>
      </c>
      <c r="CQ31" s="53">
        <v>825</v>
      </c>
      <c r="CR31" s="53">
        <v>823</v>
      </c>
      <c r="CS31" s="53">
        <v>818</v>
      </c>
      <c r="CT31" s="53">
        <v>820</v>
      </c>
      <c r="CU31" s="53">
        <v>826</v>
      </c>
      <c r="CV31" s="53">
        <v>779</v>
      </c>
      <c r="CW31" s="53">
        <v>770</v>
      </c>
      <c r="CX31" s="54">
        <v>762</v>
      </c>
      <c r="CY31" s="53">
        <v>749</v>
      </c>
      <c r="CZ31" s="53">
        <v>733</v>
      </c>
      <c r="DA31" s="53">
        <v>716</v>
      </c>
      <c r="DB31" s="53">
        <v>700</v>
      </c>
      <c r="DC31" s="53">
        <v>688</v>
      </c>
      <c r="DD31" s="53">
        <v>684</v>
      </c>
      <c r="DE31" s="53">
        <v>664</v>
      </c>
      <c r="DF31" s="53">
        <v>660</v>
      </c>
      <c r="DG31" s="53">
        <v>407</v>
      </c>
      <c r="DH31" s="53">
        <v>425</v>
      </c>
      <c r="DI31" s="53">
        <v>525</v>
      </c>
      <c r="DJ31" s="54">
        <v>650</v>
      </c>
      <c r="DL31" s="50"/>
      <c r="DM31" s="51" t="s">
        <v>118</v>
      </c>
      <c r="DN31" s="52">
        <v>636</v>
      </c>
      <c r="DO31" s="53">
        <v>635</v>
      </c>
      <c r="DP31" s="53">
        <v>621</v>
      </c>
      <c r="DQ31" s="53">
        <v>617</v>
      </c>
      <c r="DR31" s="53">
        <v>611</v>
      </c>
      <c r="DS31" s="53">
        <v>607</v>
      </c>
      <c r="DT31" s="53">
        <v>600</v>
      </c>
      <c r="DU31" s="53">
        <v>601</v>
      </c>
      <c r="DV31" s="53">
        <v>597</v>
      </c>
      <c r="DW31" s="53">
        <v>597</v>
      </c>
      <c r="DX31" s="53">
        <v>596</v>
      </c>
      <c r="DY31" s="54">
        <v>588</v>
      </c>
      <c r="DZ31" s="53">
        <v>580</v>
      </c>
      <c r="EA31" s="53">
        <v>575</v>
      </c>
      <c r="EB31" s="53">
        <v>574</v>
      </c>
      <c r="EC31" s="53">
        <v>567</v>
      </c>
      <c r="ED31" s="53">
        <v>561</v>
      </c>
      <c r="EE31" s="53">
        <v>592</v>
      </c>
      <c r="EF31" s="53">
        <v>644</v>
      </c>
      <c r="EG31" s="53">
        <v>656</v>
      </c>
      <c r="EH31" s="53">
        <v>675</v>
      </c>
      <c r="EI31" s="53">
        <v>682</v>
      </c>
      <c r="EJ31" s="53">
        <v>647</v>
      </c>
      <c r="EK31" s="54">
        <v>652</v>
      </c>
      <c r="EL31" s="52">
        <v>649</v>
      </c>
      <c r="EM31" s="53">
        <v>683</v>
      </c>
      <c r="EN31" s="53">
        <v>721</v>
      </c>
      <c r="EO31" s="53">
        <v>723</v>
      </c>
      <c r="EP31" s="53">
        <v>716</v>
      </c>
      <c r="EQ31" s="53">
        <v>713</v>
      </c>
      <c r="ER31" s="53">
        <v>709</v>
      </c>
      <c r="ES31" s="53">
        <v>698</v>
      </c>
      <c r="ET31" s="53">
        <v>697</v>
      </c>
      <c r="EU31" s="53">
        <v>695</v>
      </c>
      <c r="EV31" s="53">
        <v>693</v>
      </c>
      <c r="EW31" s="54">
        <v>707</v>
      </c>
      <c r="EX31" s="52">
        <v>693</v>
      </c>
      <c r="EY31" s="53">
        <v>667</v>
      </c>
      <c r="EZ31" s="53">
        <v>720</v>
      </c>
      <c r="FA31" s="53">
        <v>725</v>
      </c>
      <c r="FB31" s="53">
        <v>714</v>
      </c>
      <c r="FC31" s="53">
        <v>723</v>
      </c>
      <c r="FD31" s="53">
        <v>718</v>
      </c>
      <c r="FE31" s="53">
        <v>721</v>
      </c>
      <c r="FF31" s="53">
        <v>722</v>
      </c>
      <c r="FG31" s="53">
        <v>712</v>
      </c>
      <c r="FH31" s="53">
        <v>738</v>
      </c>
      <c r="FI31" s="54">
        <v>698</v>
      </c>
      <c r="FJ31" s="52">
        <v>700</v>
      </c>
      <c r="FK31" s="53">
        <v>707</v>
      </c>
      <c r="FL31" s="53">
        <v>819</v>
      </c>
      <c r="FM31" s="53">
        <v>761</v>
      </c>
      <c r="FN31" s="53">
        <v>733</v>
      </c>
      <c r="FO31" s="53">
        <v>709</v>
      </c>
      <c r="FP31" s="53">
        <v>749</v>
      </c>
      <c r="FQ31" s="53">
        <v>711</v>
      </c>
      <c r="FR31" s="53">
        <v>719</v>
      </c>
      <c r="FS31" s="53">
        <v>718</v>
      </c>
      <c r="FT31" s="53">
        <v>723</v>
      </c>
      <c r="FU31" s="54">
        <v>743</v>
      </c>
      <c r="FV31" s="52">
        <v>754</v>
      </c>
      <c r="FW31" s="53">
        <v>763</v>
      </c>
      <c r="FX31" s="53">
        <v>760</v>
      </c>
      <c r="FY31" s="53">
        <v>763</v>
      </c>
      <c r="FZ31" s="53">
        <v>757</v>
      </c>
      <c r="GA31" s="53">
        <v>762</v>
      </c>
      <c r="GB31" s="53">
        <v>758</v>
      </c>
      <c r="GC31" s="53">
        <v>775</v>
      </c>
      <c r="GD31" s="53">
        <v>770</v>
      </c>
      <c r="GE31" s="53">
        <v>754</v>
      </c>
      <c r="GF31" s="53">
        <v>749</v>
      </c>
      <c r="GG31" s="54">
        <v>745</v>
      </c>
      <c r="GH31" s="52">
        <v>612</v>
      </c>
      <c r="GI31" s="53">
        <v>629</v>
      </c>
      <c r="GJ31" s="54">
        <v>647</v>
      </c>
    </row>
    <row r="32" spans="2:192" x14ac:dyDescent="0.25">
      <c r="B32" s="50"/>
      <c r="C32" s="51" t="s">
        <v>119</v>
      </c>
      <c r="D32" s="54">
        <v>12333</v>
      </c>
      <c r="E32" s="54">
        <v>13835</v>
      </c>
      <c r="F32" s="54">
        <v>15857</v>
      </c>
      <c r="G32" s="52">
        <v>15898</v>
      </c>
      <c r="H32" s="53">
        <v>15927</v>
      </c>
      <c r="I32" s="53">
        <v>16098</v>
      </c>
      <c r="J32" s="53">
        <v>16178</v>
      </c>
      <c r="K32" s="53">
        <v>16400</v>
      </c>
      <c r="L32" s="53">
        <v>16595</v>
      </c>
      <c r="M32" s="53">
        <v>16799</v>
      </c>
      <c r="N32" s="53">
        <v>16889</v>
      </c>
      <c r="O32" s="53">
        <v>16996</v>
      </c>
      <c r="P32" s="53">
        <v>17018</v>
      </c>
      <c r="Q32" s="53">
        <v>16988</v>
      </c>
      <c r="R32" s="54">
        <v>16868</v>
      </c>
      <c r="S32" s="53">
        <v>16631</v>
      </c>
      <c r="T32" s="53">
        <v>16606</v>
      </c>
      <c r="U32" s="53">
        <v>16984</v>
      </c>
      <c r="V32" s="53">
        <v>17536</v>
      </c>
      <c r="W32" s="53">
        <v>18346</v>
      </c>
      <c r="X32" s="53">
        <v>19061</v>
      </c>
      <c r="Y32" s="53">
        <v>19581</v>
      </c>
      <c r="Z32" s="53">
        <v>20133</v>
      </c>
      <c r="AA32" s="53">
        <v>20467</v>
      </c>
      <c r="AB32" s="53">
        <v>20635</v>
      </c>
      <c r="AC32" s="53">
        <v>20857</v>
      </c>
      <c r="AD32" s="54">
        <v>20931</v>
      </c>
      <c r="AE32" s="53">
        <v>20494</v>
      </c>
      <c r="AF32" s="53">
        <v>20424</v>
      </c>
      <c r="AG32" s="112">
        <v>20015</v>
      </c>
      <c r="AH32" s="53">
        <v>20707</v>
      </c>
      <c r="AI32" s="53">
        <v>21073</v>
      </c>
      <c r="AJ32" s="53">
        <v>21228</v>
      </c>
      <c r="AK32" s="53">
        <v>21407</v>
      </c>
      <c r="AL32" s="53">
        <v>21379</v>
      </c>
      <c r="AM32" s="53">
        <v>21404</v>
      </c>
      <c r="AN32" s="53">
        <v>21823</v>
      </c>
      <c r="AO32" s="53">
        <v>21993</v>
      </c>
      <c r="AP32" s="54">
        <v>21969</v>
      </c>
      <c r="AQ32" s="52">
        <v>22018</v>
      </c>
      <c r="AR32" s="53">
        <v>21942</v>
      </c>
      <c r="AS32" s="53">
        <v>23401</v>
      </c>
      <c r="AT32" s="53">
        <v>23361</v>
      </c>
      <c r="AU32" s="53">
        <v>23325</v>
      </c>
      <c r="AV32" s="53">
        <v>23771</v>
      </c>
      <c r="AW32" s="53">
        <v>24064</v>
      </c>
      <c r="AX32" s="53">
        <v>24048</v>
      </c>
      <c r="AY32" s="53">
        <v>23948</v>
      </c>
      <c r="AZ32" s="53">
        <v>24527</v>
      </c>
      <c r="BA32" s="53">
        <v>24587</v>
      </c>
      <c r="BB32" s="54">
        <v>24469</v>
      </c>
      <c r="BC32" s="52">
        <v>24403</v>
      </c>
      <c r="BD32" s="53">
        <v>24051</v>
      </c>
      <c r="BE32" s="53">
        <v>24788</v>
      </c>
      <c r="BF32" s="53">
        <v>24993</v>
      </c>
      <c r="BG32" s="53">
        <v>25028</v>
      </c>
      <c r="BH32" s="53">
        <v>25478</v>
      </c>
      <c r="BI32" s="53">
        <v>25577</v>
      </c>
      <c r="BJ32" s="53">
        <v>25751</v>
      </c>
      <c r="BK32" s="53">
        <v>25902</v>
      </c>
      <c r="BL32" s="53">
        <v>26250</v>
      </c>
      <c r="BM32" s="53">
        <v>26410</v>
      </c>
      <c r="BN32" s="54">
        <v>26488</v>
      </c>
      <c r="BO32" s="52">
        <v>26729</v>
      </c>
      <c r="BP32" s="53">
        <v>26652</v>
      </c>
      <c r="BQ32" s="53">
        <v>27038</v>
      </c>
      <c r="BR32" s="53">
        <v>25976</v>
      </c>
      <c r="BS32" s="53">
        <v>26066</v>
      </c>
      <c r="BT32" s="53">
        <v>26214</v>
      </c>
      <c r="BU32" s="53">
        <v>26757</v>
      </c>
      <c r="BV32" s="53">
        <v>26588</v>
      </c>
      <c r="BW32" s="53">
        <v>26884</v>
      </c>
      <c r="BX32" s="53">
        <v>27556</v>
      </c>
      <c r="BY32" s="53">
        <v>27854</v>
      </c>
      <c r="BZ32" s="54">
        <v>27944</v>
      </c>
      <c r="CA32" s="53">
        <v>28201</v>
      </c>
      <c r="CB32" s="53">
        <v>28290</v>
      </c>
      <c r="CC32" s="53">
        <v>28866</v>
      </c>
      <c r="CD32" s="53">
        <v>29226</v>
      </c>
      <c r="CE32" s="53">
        <v>29755</v>
      </c>
      <c r="CF32" s="53">
        <v>30078</v>
      </c>
      <c r="CG32" s="53">
        <v>30329</v>
      </c>
      <c r="CH32" s="53">
        <v>30624</v>
      </c>
      <c r="CI32" s="53">
        <v>30920</v>
      </c>
      <c r="CJ32" s="53">
        <v>31149</v>
      </c>
      <c r="CK32" s="53">
        <v>31224</v>
      </c>
      <c r="CL32" s="54">
        <v>31236</v>
      </c>
      <c r="CM32" s="53">
        <v>31133</v>
      </c>
      <c r="CN32" s="53">
        <v>31293</v>
      </c>
      <c r="CO32" s="53">
        <v>31434</v>
      </c>
      <c r="CP32" s="53">
        <v>31627</v>
      </c>
      <c r="CQ32" s="53">
        <v>32011</v>
      </c>
      <c r="CR32" s="53">
        <v>32169</v>
      </c>
      <c r="CS32" s="53">
        <v>32564</v>
      </c>
      <c r="CT32" s="53">
        <v>33024</v>
      </c>
      <c r="CU32" s="53">
        <v>33318</v>
      </c>
      <c r="CV32" s="53">
        <v>33026</v>
      </c>
      <c r="CW32" s="53">
        <v>33221</v>
      </c>
      <c r="CX32" s="54">
        <v>33132</v>
      </c>
      <c r="CY32" s="53">
        <v>33154</v>
      </c>
      <c r="CZ32" s="53">
        <v>33089</v>
      </c>
      <c r="DA32" s="53">
        <v>33423</v>
      </c>
      <c r="DB32" s="53">
        <v>33663</v>
      </c>
      <c r="DC32" s="53">
        <v>33866</v>
      </c>
      <c r="DD32" s="53">
        <v>34020</v>
      </c>
      <c r="DE32" s="53">
        <v>33991</v>
      </c>
      <c r="DF32" s="53">
        <v>34337</v>
      </c>
      <c r="DG32" s="53">
        <v>35186</v>
      </c>
      <c r="DH32" s="53">
        <v>35112</v>
      </c>
      <c r="DI32" s="53">
        <v>34270</v>
      </c>
      <c r="DJ32" s="54">
        <v>34757</v>
      </c>
      <c r="DL32" s="50"/>
      <c r="DM32" s="51" t="s">
        <v>119</v>
      </c>
      <c r="DN32" s="52">
        <v>35548</v>
      </c>
      <c r="DO32" s="53">
        <v>35387</v>
      </c>
      <c r="DP32" s="53">
        <v>35710</v>
      </c>
      <c r="DQ32" s="53">
        <v>35895</v>
      </c>
      <c r="DR32" s="53">
        <v>36061</v>
      </c>
      <c r="DS32" s="53">
        <v>36462</v>
      </c>
      <c r="DT32" s="53">
        <v>36904</v>
      </c>
      <c r="DU32" s="53">
        <v>36995</v>
      </c>
      <c r="DV32" s="53">
        <v>36841</v>
      </c>
      <c r="DW32" s="53">
        <v>36916</v>
      </c>
      <c r="DX32" s="53">
        <v>36839</v>
      </c>
      <c r="DY32" s="54">
        <v>36962</v>
      </c>
      <c r="DZ32" s="53">
        <v>36783</v>
      </c>
      <c r="EA32" s="53">
        <v>36950</v>
      </c>
      <c r="EB32" s="53">
        <v>37377</v>
      </c>
      <c r="EC32" s="53">
        <v>38014</v>
      </c>
      <c r="ED32" s="53">
        <v>37882</v>
      </c>
      <c r="EE32" s="53">
        <v>37919</v>
      </c>
      <c r="EF32" s="53">
        <v>38080</v>
      </c>
      <c r="EG32" s="53">
        <v>38310</v>
      </c>
      <c r="EH32" s="53">
        <v>38714</v>
      </c>
      <c r="EI32" s="53">
        <v>39128</v>
      </c>
      <c r="EJ32" s="53">
        <v>40937</v>
      </c>
      <c r="EK32" s="54">
        <v>40881</v>
      </c>
      <c r="EL32" s="52">
        <v>41130</v>
      </c>
      <c r="EM32" s="53">
        <v>41228</v>
      </c>
      <c r="EN32" s="53">
        <v>41811</v>
      </c>
      <c r="EO32" s="53">
        <v>42257</v>
      </c>
      <c r="EP32" s="53">
        <v>43069</v>
      </c>
      <c r="EQ32" s="53">
        <v>43202</v>
      </c>
      <c r="ER32" s="53">
        <v>43388</v>
      </c>
      <c r="ES32" s="53">
        <v>43321</v>
      </c>
      <c r="ET32" s="53">
        <v>43749</v>
      </c>
      <c r="EU32" s="53">
        <v>43847</v>
      </c>
      <c r="EV32" s="53">
        <v>43639</v>
      </c>
      <c r="EW32" s="54">
        <v>43759</v>
      </c>
      <c r="EX32" s="52">
        <v>43670</v>
      </c>
      <c r="EY32" s="53">
        <v>43303</v>
      </c>
      <c r="EZ32" s="53">
        <v>43773</v>
      </c>
      <c r="FA32" s="53">
        <v>43869</v>
      </c>
      <c r="FB32" s="53">
        <v>44032</v>
      </c>
      <c r="FC32" s="53">
        <v>44053</v>
      </c>
      <c r="FD32" s="53">
        <v>43991</v>
      </c>
      <c r="FE32" s="53">
        <v>44220</v>
      </c>
      <c r="FF32" s="53">
        <v>44254</v>
      </c>
      <c r="FG32" s="53">
        <v>44326</v>
      </c>
      <c r="FH32" s="53">
        <v>44362</v>
      </c>
      <c r="FI32" s="54">
        <v>43456</v>
      </c>
      <c r="FJ32" s="52">
        <v>43042</v>
      </c>
      <c r="FK32" s="53">
        <v>43024</v>
      </c>
      <c r="FL32" s="53">
        <v>43449</v>
      </c>
      <c r="FM32" s="53">
        <v>43324</v>
      </c>
      <c r="FN32" s="53">
        <v>42922</v>
      </c>
      <c r="FO32" s="53">
        <v>42883</v>
      </c>
      <c r="FP32" s="53">
        <v>42785</v>
      </c>
      <c r="FQ32" s="53">
        <v>43438</v>
      </c>
      <c r="FR32" s="53">
        <v>43484</v>
      </c>
      <c r="FS32" s="53">
        <v>43560</v>
      </c>
      <c r="FT32" s="53">
        <v>43530</v>
      </c>
      <c r="FU32" s="54">
        <v>43344</v>
      </c>
      <c r="FV32" s="52">
        <v>43329</v>
      </c>
      <c r="FW32" s="53">
        <v>43165</v>
      </c>
      <c r="FX32" s="53">
        <v>43451</v>
      </c>
      <c r="FY32" s="53">
        <v>43703</v>
      </c>
      <c r="FZ32" s="53">
        <v>43864</v>
      </c>
      <c r="GA32" s="53">
        <v>43983</v>
      </c>
      <c r="GB32" s="53">
        <v>43976</v>
      </c>
      <c r="GC32" s="53">
        <v>44378</v>
      </c>
      <c r="GD32" s="53">
        <v>44320</v>
      </c>
      <c r="GE32" s="53">
        <v>44360</v>
      </c>
      <c r="GF32" s="53">
        <v>44237</v>
      </c>
      <c r="GG32" s="54">
        <v>44484</v>
      </c>
      <c r="GH32" s="52">
        <v>44227</v>
      </c>
      <c r="GI32" s="53">
        <v>44422</v>
      </c>
      <c r="GJ32" s="54">
        <v>44545</v>
      </c>
    </row>
    <row r="33" spans="2:192" x14ac:dyDescent="0.25">
      <c r="B33" s="50"/>
      <c r="C33" s="51" t="s">
        <v>120</v>
      </c>
      <c r="D33" s="54">
        <v>887</v>
      </c>
      <c r="E33" s="54">
        <v>1018</v>
      </c>
      <c r="F33" s="54">
        <v>1170</v>
      </c>
      <c r="G33" s="52">
        <v>1179</v>
      </c>
      <c r="H33" s="53">
        <v>1172</v>
      </c>
      <c r="I33" s="53">
        <v>1175</v>
      </c>
      <c r="J33" s="53">
        <v>1170</v>
      </c>
      <c r="K33" s="53">
        <v>1168</v>
      </c>
      <c r="L33" s="53">
        <v>1213</v>
      </c>
      <c r="M33" s="53">
        <v>1224</v>
      </c>
      <c r="N33" s="53">
        <v>1243</v>
      </c>
      <c r="O33" s="53">
        <v>1250</v>
      </c>
      <c r="P33" s="53">
        <v>1255</v>
      </c>
      <c r="Q33" s="53">
        <v>1256</v>
      </c>
      <c r="R33" s="54">
        <v>1270</v>
      </c>
      <c r="S33" s="53">
        <v>1247</v>
      </c>
      <c r="T33" s="53">
        <v>1247</v>
      </c>
      <c r="U33" s="53">
        <v>1244</v>
      </c>
      <c r="V33" s="53">
        <v>1242</v>
      </c>
      <c r="W33" s="53">
        <v>1273</v>
      </c>
      <c r="X33" s="53">
        <v>1286</v>
      </c>
      <c r="Y33" s="53">
        <v>1288</v>
      </c>
      <c r="Z33" s="53">
        <v>1302</v>
      </c>
      <c r="AA33" s="53">
        <v>1302</v>
      </c>
      <c r="AB33" s="53">
        <v>1333</v>
      </c>
      <c r="AC33" s="53">
        <v>1339</v>
      </c>
      <c r="AD33" s="54">
        <v>1341</v>
      </c>
      <c r="AE33" s="53">
        <v>1253</v>
      </c>
      <c r="AF33" s="53">
        <v>1253</v>
      </c>
      <c r="AG33" s="112">
        <v>1254</v>
      </c>
      <c r="AH33" s="53">
        <v>1257</v>
      </c>
      <c r="AI33" s="53">
        <v>1265</v>
      </c>
      <c r="AJ33" s="53">
        <v>1277</v>
      </c>
      <c r="AK33" s="53">
        <v>1289</v>
      </c>
      <c r="AL33" s="53">
        <v>1300</v>
      </c>
      <c r="AM33" s="53">
        <v>1304</v>
      </c>
      <c r="AN33" s="53">
        <v>1313</v>
      </c>
      <c r="AO33" s="53">
        <v>1316</v>
      </c>
      <c r="AP33" s="54">
        <v>1314</v>
      </c>
      <c r="AQ33" s="52">
        <v>1311</v>
      </c>
      <c r="AR33" s="53">
        <v>1308</v>
      </c>
      <c r="AS33" s="53">
        <v>1498</v>
      </c>
      <c r="AT33" s="53">
        <v>1456</v>
      </c>
      <c r="AU33" s="53">
        <v>1463</v>
      </c>
      <c r="AV33" s="53">
        <v>1458</v>
      </c>
      <c r="AW33" s="53">
        <v>1472</v>
      </c>
      <c r="AX33" s="53">
        <v>1480</v>
      </c>
      <c r="AY33" s="53">
        <v>1493</v>
      </c>
      <c r="AZ33" s="53">
        <v>1524</v>
      </c>
      <c r="BA33" s="53">
        <v>1517</v>
      </c>
      <c r="BB33" s="54">
        <v>1506</v>
      </c>
      <c r="BC33" s="52">
        <v>1503</v>
      </c>
      <c r="BD33" s="53">
        <v>1474</v>
      </c>
      <c r="BE33" s="53">
        <v>1509</v>
      </c>
      <c r="BF33" s="53">
        <v>1510</v>
      </c>
      <c r="BG33" s="53">
        <v>1511</v>
      </c>
      <c r="BH33" s="53">
        <v>1534</v>
      </c>
      <c r="BI33" s="53">
        <v>1560</v>
      </c>
      <c r="BJ33" s="53">
        <v>1599</v>
      </c>
      <c r="BK33" s="53">
        <v>1655</v>
      </c>
      <c r="BL33" s="53">
        <v>1673</v>
      </c>
      <c r="BM33" s="53">
        <v>1683</v>
      </c>
      <c r="BN33" s="54">
        <v>1678</v>
      </c>
      <c r="BO33" s="52">
        <v>1660</v>
      </c>
      <c r="BP33" s="53">
        <v>1628</v>
      </c>
      <c r="BQ33" s="53">
        <v>1664</v>
      </c>
      <c r="BR33" s="53">
        <v>1497</v>
      </c>
      <c r="BS33" s="53">
        <v>1470</v>
      </c>
      <c r="BT33" s="53">
        <v>1447</v>
      </c>
      <c r="BU33" s="53">
        <v>1482</v>
      </c>
      <c r="BV33" s="53">
        <v>1418</v>
      </c>
      <c r="BW33" s="53">
        <v>1462</v>
      </c>
      <c r="BX33" s="53">
        <v>1526</v>
      </c>
      <c r="BY33" s="53">
        <v>1528</v>
      </c>
      <c r="BZ33" s="54">
        <v>1524</v>
      </c>
      <c r="CA33" s="53">
        <v>1628</v>
      </c>
      <c r="CB33" s="53">
        <v>1626</v>
      </c>
      <c r="CC33" s="53">
        <v>1647</v>
      </c>
      <c r="CD33" s="53">
        <v>1655</v>
      </c>
      <c r="CE33" s="53">
        <v>1690</v>
      </c>
      <c r="CF33" s="53">
        <v>1737</v>
      </c>
      <c r="CG33" s="53">
        <v>1738</v>
      </c>
      <c r="CH33" s="53">
        <v>1721</v>
      </c>
      <c r="CI33" s="53">
        <v>1735</v>
      </c>
      <c r="CJ33" s="53">
        <v>1739</v>
      </c>
      <c r="CK33" s="53">
        <v>1743</v>
      </c>
      <c r="CL33" s="54">
        <v>1718</v>
      </c>
      <c r="CM33" s="53">
        <v>1709</v>
      </c>
      <c r="CN33" s="53">
        <v>1721</v>
      </c>
      <c r="CO33" s="53">
        <v>1723</v>
      </c>
      <c r="CP33" s="53">
        <v>1721</v>
      </c>
      <c r="CQ33" s="53">
        <v>1757</v>
      </c>
      <c r="CR33" s="53">
        <v>1754</v>
      </c>
      <c r="CS33" s="53">
        <v>1789</v>
      </c>
      <c r="CT33" s="53">
        <v>1792</v>
      </c>
      <c r="CU33" s="53">
        <v>1807</v>
      </c>
      <c r="CV33" s="53">
        <v>1876</v>
      </c>
      <c r="CW33" s="53">
        <v>1827</v>
      </c>
      <c r="CX33" s="54">
        <v>1832</v>
      </c>
      <c r="CY33" s="53">
        <v>1857</v>
      </c>
      <c r="CZ33" s="53">
        <v>1842</v>
      </c>
      <c r="DA33" s="53">
        <v>1840</v>
      </c>
      <c r="DB33" s="53">
        <v>1847</v>
      </c>
      <c r="DC33" s="53">
        <v>1854</v>
      </c>
      <c r="DD33" s="53">
        <v>1853</v>
      </c>
      <c r="DE33" s="53">
        <v>1857</v>
      </c>
      <c r="DF33" s="53">
        <v>1862</v>
      </c>
      <c r="DG33" s="53">
        <v>1337</v>
      </c>
      <c r="DH33" s="53">
        <v>1572</v>
      </c>
      <c r="DI33" s="53">
        <v>1564</v>
      </c>
      <c r="DJ33" s="54">
        <v>1785</v>
      </c>
      <c r="DL33" s="50"/>
      <c r="DM33" s="51" t="s">
        <v>120</v>
      </c>
      <c r="DN33" s="52">
        <v>1771</v>
      </c>
      <c r="DO33" s="53">
        <v>1761</v>
      </c>
      <c r="DP33" s="53">
        <v>1772</v>
      </c>
      <c r="DQ33" s="53">
        <v>1761</v>
      </c>
      <c r="DR33" s="53">
        <v>1729</v>
      </c>
      <c r="DS33" s="53">
        <v>1709</v>
      </c>
      <c r="DT33" s="53">
        <v>1711</v>
      </c>
      <c r="DU33" s="53">
        <v>1691</v>
      </c>
      <c r="DV33" s="53">
        <v>1437</v>
      </c>
      <c r="DW33" s="53">
        <v>1660</v>
      </c>
      <c r="DX33" s="53">
        <v>1652</v>
      </c>
      <c r="DY33" s="54">
        <v>1640</v>
      </c>
      <c r="DZ33" s="53">
        <v>1603</v>
      </c>
      <c r="EA33" s="53">
        <v>1573</v>
      </c>
      <c r="EB33" s="53">
        <v>1554</v>
      </c>
      <c r="EC33" s="53">
        <v>1546</v>
      </c>
      <c r="ED33" s="53">
        <v>1530</v>
      </c>
      <c r="EE33" s="53">
        <v>1524</v>
      </c>
      <c r="EF33" s="53">
        <v>1526</v>
      </c>
      <c r="EG33" s="53">
        <v>1512</v>
      </c>
      <c r="EH33" s="53">
        <v>1522</v>
      </c>
      <c r="EI33" s="53">
        <v>1559</v>
      </c>
      <c r="EJ33" s="53">
        <v>1449</v>
      </c>
      <c r="EK33" s="54">
        <v>1437</v>
      </c>
      <c r="EL33" s="52">
        <v>1384</v>
      </c>
      <c r="EM33" s="53">
        <v>1409</v>
      </c>
      <c r="EN33" s="53">
        <v>1419</v>
      </c>
      <c r="EO33" s="53">
        <v>1432</v>
      </c>
      <c r="EP33" s="53">
        <v>1432</v>
      </c>
      <c r="EQ33" s="53">
        <v>1410</v>
      </c>
      <c r="ER33" s="53">
        <v>1414</v>
      </c>
      <c r="ES33" s="53">
        <v>1426</v>
      </c>
      <c r="ET33" s="53">
        <v>1490</v>
      </c>
      <c r="EU33" s="53">
        <v>1529</v>
      </c>
      <c r="EV33" s="53">
        <v>1530</v>
      </c>
      <c r="EW33" s="54">
        <v>1493</v>
      </c>
      <c r="EX33" s="52">
        <v>1533</v>
      </c>
      <c r="EY33" s="53">
        <v>1519</v>
      </c>
      <c r="EZ33" s="53">
        <v>1553</v>
      </c>
      <c r="FA33" s="53">
        <v>1537</v>
      </c>
      <c r="FB33" s="53">
        <v>1520</v>
      </c>
      <c r="FC33" s="53">
        <v>1505</v>
      </c>
      <c r="FD33" s="53">
        <v>1469</v>
      </c>
      <c r="FE33" s="53">
        <v>1492</v>
      </c>
      <c r="FF33" s="53">
        <v>1456</v>
      </c>
      <c r="FG33" s="53">
        <v>1445</v>
      </c>
      <c r="FH33" s="53">
        <v>1470</v>
      </c>
      <c r="FI33" s="54">
        <v>1353</v>
      </c>
      <c r="FJ33" s="52">
        <v>1334</v>
      </c>
      <c r="FK33" s="53">
        <v>1336</v>
      </c>
      <c r="FL33" s="53">
        <v>1634</v>
      </c>
      <c r="FM33" s="53">
        <v>1491</v>
      </c>
      <c r="FN33" s="53">
        <v>1392</v>
      </c>
      <c r="FO33" s="53">
        <v>1379</v>
      </c>
      <c r="FP33" s="53">
        <v>1366</v>
      </c>
      <c r="FQ33" s="53">
        <v>1274</v>
      </c>
      <c r="FR33" s="53">
        <v>1271</v>
      </c>
      <c r="FS33" s="53">
        <v>1280</v>
      </c>
      <c r="FT33" s="53">
        <v>1391</v>
      </c>
      <c r="FU33" s="54">
        <v>1714</v>
      </c>
      <c r="FV33" s="52">
        <v>1880</v>
      </c>
      <c r="FW33" s="53">
        <v>1893</v>
      </c>
      <c r="FX33" s="53">
        <v>1963</v>
      </c>
      <c r="FY33" s="53">
        <v>2035</v>
      </c>
      <c r="FZ33" s="53">
        <v>2070</v>
      </c>
      <c r="GA33" s="53">
        <v>2080</v>
      </c>
      <c r="GB33" s="53">
        <v>2097</v>
      </c>
      <c r="GC33" s="53">
        <v>2152</v>
      </c>
      <c r="GD33" s="53">
        <v>2152</v>
      </c>
      <c r="GE33" s="53">
        <v>2169</v>
      </c>
      <c r="GF33" s="53">
        <v>2177</v>
      </c>
      <c r="GG33" s="54">
        <v>2176</v>
      </c>
      <c r="GH33" s="52">
        <v>2158</v>
      </c>
      <c r="GI33" s="53">
        <v>2143</v>
      </c>
      <c r="GJ33" s="54">
        <v>2201</v>
      </c>
    </row>
    <row r="34" spans="2:192" x14ac:dyDescent="0.25">
      <c r="B34" s="50"/>
      <c r="C34" s="51" t="s">
        <v>121</v>
      </c>
      <c r="D34" s="54">
        <v>104</v>
      </c>
      <c r="E34" s="54">
        <v>117</v>
      </c>
      <c r="F34" s="54">
        <v>164</v>
      </c>
      <c r="G34" s="52">
        <v>164</v>
      </c>
      <c r="H34" s="53">
        <v>160</v>
      </c>
      <c r="I34" s="53">
        <v>168</v>
      </c>
      <c r="J34" s="53">
        <v>165</v>
      </c>
      <c r="K34" s="53">
        <v>164</v>
      </c>
      <c r="L34" s="53">
        <v>164</v>
      </c>
      <c r="M34" s="53">
        <v>171</v>
      </c>
      <c r="N34" s="53">
        <v>173</v>
      </c>
      <c r="O34" s="53">
        <v>172</v>
      </c>
      <c r="P34" s="53">
        <v>172</v>
      </c>
      <c r="Q34" s="53">
        <v>171</v>
      </c>
      <c r="R34" s="54">
        <v>170</v>
      </c>
      <c r="S34" s="53">
        <v>172</v>
      </c>
      <c r="T34" s="53">
        <v>167</v>
      </c>
      <c r="U34" s="53">
        <v>169</v>
      </c>
      <c r="V34" s="53">
        <v>170</v>
      </c>
      <c r="W34" s="53">
        <v>172</v>
      </c>
      <c r="X34" s="53">
        <v>172</v>
      </c>
      <c r="Y34" s="53">
        <v>172</v>
      </c>
      <c r="Z34" s="53">
        <v>178</v>
      </c>
      <c r="AA34" s="53">
        <v>181</v>
      </c>
      <c r="AB34" s="53">
        <v>181</v>
      </c>
      <c r="AC34" s="53">
        <v>182</v>
      </c>
      <c r="AD34" s="54">
        <v>187</v>
      </c>
      <c r="AE34" s="53">
        <v>187</v>
      </c>
      <c r="AF34" s="53">
        <v>187</v>
      </c>
      <c r="AG34" s="112">
        <v>187</v>
      </c>
      <c r="AH34" s="53">
        <v>187</v>
      </c>
      <c r="AI34" s="53">
        <v>187</v>
      </c>
      <c r="AJ34" s="53">
        <v>188</v>
      </c>
      <c r="AK34" s="53">
        <v>189</v>
      </c>
      <c r="AL34" s="53">
        <v>190</v>
      </c>
      <c r="AM34" s="53">
        <v>190</v>
      </c>
      <c r="AN34" s="53">
        <v>191</v>
      </c>
      <c r="AO34" s="53">
        <v>191</v>
      </c>
      <c r="AP34" s="54">
        <v>190</v>
      </c>
      <c r="AQ34" s="52">
        <v>190</v>
      </c>
      <c r="AR34" s="53">
        <v>190</v>
      </c>
      <c r="AS34" s="53">
        <v>194</v>
      </c>
      <c r="AT34" s="53">
        <v>190</v>
      </c>
      <c r="AU34" s="53">
        <v>191</v>
      </c>
      <c r="AV34" s="53">
        <v>193</v>
      </c>
      <c r="AW34" s="53">
        <v>194</v>
      </c>
      <c r="AX34" s="53">
        <v>195</v>
      </c>
      <c r="AY34" s="53">
        <v>194</v>
      </c>
      <c r="AZ34" s="53">
        <v>196</v>
      </c>
      <c r="BA34" s="53">
        <v>196</v>
      </c>
      <c r="BB34" s="54">
        <v>197</v>
      </c>
      <c r="BC34" s="52">
        <v>199</v>
      </c>
      <c r="BD34" s="53">
        <v>195</v>
      </c>
      <c r="BE34" s="53">
        <v>195</v>
      </c>
      <c r="BF34" s="53">
        <v>197</v>
      </c>
      <c r="BG34" s="53">
        <v>204</v>
      </c>
      <c r="BH34" s="53">
        <v>205</v>
      </c>
      <c r="BI34" s="53">
        <v>204</v>
      </c>
      <c r="BJ34" s="53">
        <v>206</v>
      </c>
      <c r="BK34" s="53">
        <v>208</v>
      </c>
      <c r="BL34" s="53">
        <v>210</v>
      </c>
      <c r="BM34" s="53">
        <v>207</v>
      </c>
      <c r="BN34" s="54">
        <v>206</v>
      </c>
      <c r="BO34" s="52">
        <v>206</v>
      </c>
      <c r="BP34" s="53">
        <v>206</v>
      </c>
      <c r="BQ34" s="53">
        <v>208</v>
      </c>
      <c r="BR34" s="53">
        <v>207</v>
      </c>
      <c r="BS34" s="53">
        <v>208</v>
      </c>
      <c r="BT34" s="53">
        <v>206</v>
      </c>
      <c r="BU34" s="53">
        <v>211</v>
      </c>
      <c r="BV34" s="53">
        <v>209</v>
      </c>
      <c r="BW34" s="53">
        <v>205</v>
      </c>
      <c r="BX34" s="53">
        <v>204</v>
      </c>
      <c r="BY34" s="53">
        <v>204</v>
      </c>
      <c r="BZ34" s="54">
        <v>204</v>
      </c>
      <c r="CA34" s="53">
        <v>203</v>
      </c>
      <c r="CB34" s="53">
        <v>197</v>
      </c>
      <c r="CC34" s="53">
        <v>199</v>
      </c>
      <c r="CD34" s="53">
        <v>193</v>
      </c>
      <c r="CE34" s="53">
        <v>188</v>
      </c>
      <c r="CF34" s="53">
        <v>188</v>
      </c>
      <c r="CG34" s="53">
        <v>188</v>
      </c>
      <c r="CH34" s="53">
        <v>187</v>
      </c>
      <c r="CI34" s="53">
        <v>183</v>
      </c>
      <c r="CJ34" s="53">
        <v>181</v>
      </c>
      <c r="CK34" s="53">
        <v>182</v>
      </c>
      <c r="CL34" s="54">
        <v>177</v>
      </c>
      <c r="CM34" s="53">
        <v>179</v>
      </c>
      <c r="CN34" s="53">
        <v>180</v>
      </c>
      <c r="CO34" s="53">
        <v>174</v>
      </c>
      <c r="CP34" s="53">
        <v>175</v>
      </c>
      <c r="CQ34" s="53">
        <v>186</v>
      </c>
      <c r="CR34" s="53">
        <v>174</v>
      </c>
      <c r="CS34" s="53">
        <v>171</v>
      </c>
      <c r="CT34" s="53">
        <v>171</v>
      </c>
      <c r="CU34" s="53">
        <v>171</v>
      </c>
      <c r="CV34" s="53">
        <v>175</v>
      </c>
      <c r="CW34" s="53">
        <v>170</v>
      </c>
      <c r="CX34" s="54">
        <v>167</v>
      </c>
      <c r="CY34" s="53">
        <v>166</v>
      </c>
      <c r="CZ34" s="53">
        <v>162</v>
      </c>
      <c r="DA34" s="53">
        <v>167</v>
      </c>
      <c r="DB34" s="53">
        <v>164</v>
      </c>
      <c r="DC34" s="53">
        <v>157</v>
      </c>
      <c r="DD34" s="53">
        <v>158</v>
      </c>
      <c r="DE34" s="53">
        <v>160</v>
      </c>
      <c r="DF34" s="53">
        <v>159</v>
      </c>
      <c r="DG34" s="53">
        <v>2</v>
      </c>
      <c r="DH34" s="53">
        <v>41</v>
      </c>
      <c r="DI34" s="53">
        <v>12</v>
      </c>
      <c r="DJ34" s="54">
        <v>125</v>
      </c>
      <c r="DL34" s="50"/>
      <c r="DM34" s="51" t="s">
        <v>121</v>
      </c>
      <c r="DN34" s="52">
        <v>2</v>
      </c>
      <c r="DO34" s="53">
        <v>72</v>
      </c>
      <c r="DP34" s="53">
        <v>72</v>
      </c>
      <c r="DQ34" s="53">
        <v>138</v>
      </c>
      <c r="DR34" s="53">
        <v>140</v>
      </c>
      <c r="DS34" s="53">
        <v>142</v>
      </c>
      <c r="DT34" s="53">
        <v>142</v>
      </c>
      <c r="DU34" s="53">
        <v>146</v>
      </c>
      <c r="DV34" s="53">
        <v>144</v>
      </c>
      <c r="DW34" s="53">
        <v>144</v>
      </c>
      <c r="DX34" s="53">
        <v>143</v>
      </c>
      <c r="DY34" s="54">
        <v>143</v>
      </c>
      <c r="DZ34" s="53">
        <v>140</v>
      </c>
      <c r="EA34" s="53">
        <v>140</v>
      </c>
      <c r="EB34" s="53">
        <v>139</v>
      </c>
      <c r="EC34" s="53">
        <v>141</v>
      </c>
      <c r="ED34" s="53">
        <v>138</v>
      </c>
      <c r="EE34" s="53">
        <v>141</v>
      </c>
      <c r="EF34" s="53">
        <v>145</v>
      </c>
      <c r="EG34" s="53">
        <v>149</v>
      </c>
      <c r="EH34" s="53">
        <v>155</v>
      </c>
      <c r="EI34" s="53">
        <v>159</v>
      </c>
      <c r="EJ34" s="53">
        <v>131</v>
      </c>
      <c r="EK34" s="54">
        <v>135</v>
      </c>
      <c r="EL34" s="52">
        <v>133</v>
      </c>
      <c r="EM34" s="53">
        <v>140</v>
      </c>
      <c r="EN34" s="53">
        <v>153</v>
      </c>
      <c r="EO34" s="53">
        <v>150</v>
      </c>
      <c r="EP34" s="53">
        <v>148</v>
      </c>
      <c r="EQ34" s="53">
        <v>146</v>
      </c>
      <c r="ER34" s="53">
        <v>144</v>
      </c>
      <c r="ES34" s="53">
        <v>147</v>
      </c>
      <c r="ET34" s="53">
        <v>144</v>
      </c>
      <c r="EU34" s="53">
        <v>143</v>
      </c>
      <c r="EV34" s="53">
        <v>145</v>
      </c>
      <c r="EW34" s="54">
        <v>151</v>
      </c>
      <c r="EX34" s="52">
        <v>149</v>
      </c>
      <c r="EY34" s="53">
        <v>146</v>
      </c>
      <c r="EZ34" s="53">
        <v>165</v>
      </c>
      <c r="FA34" s="53">
        <v>170</v>
      </c>
      <c r="FB34" s="53">
        <v>175</v>
      </c>
      <c r="FC34" s="53">
        <v>174</v>
      </c>
      <c r="FD34" s="53">
        <v>171</v>
      </c>
      <c r="FE34" s="53">
        <v>174</v>
      </c>
      <c r="FF34" s="53">
        <v>180</v>
      </c>
      <c r="FG34" s="53">
        <v>185</v>
      </c>
      <c r="FH34" s="53">
        <v>182</v>
      </c>
      <c r="FI34" s="54">
        <v>187</v>
      </c>
      <c r="FJ34" s="52">
        <v>181</v>
      </c>
      <c r="FK34" s="53">
        <v>180</v>
      </c>
      <c r="FL34" s="53">
        <v>202</v>
      </c>
      <c r="FM34" s="53">
        <v>193</v>
      </c>
      <c r="FN34" s="53">
        <v>176</v>
      </c>
      <c r="FO34" s="53">
        <v>182</v>
      </c>
      <c r="FP34" s="53">
        <v>177</v>
      </c>
      <c r="FQ34" s="53">
        <v>171</v>
      </c>
      <c r="FR34" s="53">
        <v>167</v>
      </c>
      <c r="FS34" s="53">
        <v>170</v>
      </c>
      <c r="FT34" s="53">
        <v>171</v>
      </c>
      <c r="FU34" s="54">
        <v>175</v>
      </c>
      <c r="FV34" s="52">
        <v>178</v>
      </c>
      <c r="FW34" s="53">
        <v>183</v>
      </c>
      <c r="FX34" s="53">
        <v>182</v>
      </c>
      <c r="FY34" s="53">
        <v>179</v>
      </c>
      <c r="FZ34" s="53">
        <v>182</v>
      </c>
      <c r="GA34" s="53">
        <v>183</v>
      </c>
      <c r="GB34" s="53">
        <v>193</v>
      </c>
      <c r="GC34" s="53">
        <v>206</v>
      </c>
      <c r="GD34" s="53">
        <v>199</v>
      </c>
      <c r="GE34" s="53">
        <v>220</v>
      </c>
      <c r="GF34" s="53">
        <v>226</v>
      </c>
      <c r="GG34" s="54">
        <v>224</v>
      </c>
      <c r="GH34" s="52">
        <v>232</v>
      </c>
      <c r="GI34" s="53">
        <v>223</v>
      </c>
      <c r="GJ34" s="54">
        <v>228</v>
      </c>
    </row>
    <row r="35" spans="2:192" x14ac:dyDescent="0.25">
      <c r="B35" s="50"/>
      <c r="C35" s="51" t="s">
        <v>122</v>
      </c>
      <c r="D35" s="54">
        <v>241</v>
      </c>
      <c r="E35" s="54">
        <v>303</v>
      </c>
      <c r="F35" s="54">
        <v>445</v>
      </c>
      <c r="G35" s="52">
        <v>452</v>
      </c>
      <c r="H35" s="53">
        <v>459</v>
      </c>
      <c r="I35" s="53">
        <v>459</v>
      </c>
      <c r="J35" s="53">
        <v>455</v>
      </c>
      <c r="K35" s="53">
        <v>444</v>
      </c>
      <c r="L35" s="53">
        <v>448</v>
      </c>
      <c r="M35" s="53">
        <v>460</v>
      </c>
      <c r="N35" s="53">
        <v>456</v>
      </c>
      <c r="O35" s="53">
        <v>464</v>
      </c>
      <c r="P35" s="53">
        <v>465</v>
      </c>
      <c r="Q35" s="53">
        <v>460</v>
      </c>
      <c r="R35" s="54">
        <v>467</v>
      </c>
      <c r="S35" s="53">
        <v>466</v>
      </c>
      <c r="T35" s="53">
        <v>462</v>
      </c>
      <c r="U35" s="53">
        <v>463</v>
      </c>
      <c r="V35" s="53">
        <v>465</v>
      </c>
      <c r="W35" s="53">
        <v>473</v>
      </c>
      <c r="X35" s="53">
        <v>483</v>
      </c>
      <c r="Y35" s="53">
        <v>491</v>
      </c>
      <c r="Z35" s="53">
        <v>487</v>
      </c>
      <c r="AA35" s="53">
        <v>495</v>
      </c>
      <c r="AB35" s="53">
        <v>505</v>
      </c>
      <c r="AC35" s="53">
        <v>512</v>
      </c>
      <c r="AD35" s="54">
        <v>514</v>
      </c>
      <c r="AE35" s="53">
        <v>457</v>
      </c>
      <c r="AF35" s="53">
        <v>457</v>
      </c>
      <c r="AG35" s="112">
        <v>460</v>
      </c>
      <c r="AH35" s="53">
        <v>460</v>
      </c>
      <c r="AI35" s="53">
        <v>463</v>
      </c>
      <c r="AJ35" s="53">
        <v>466</v>
      </c>
      <c r="AK35" s="53">
        <v>469</v>
      </c>
      <c r="AL35" s="53">
        <v>472</v>
      </c>
      <c r="AM35" s="53">
        <v>472</v>
      </c>
      <c r="AN35" s="53">
        <v>474</v>
      </c>
      <c r="AO35" s="53">
        <v>474</v>
      </c>
      <c r="AP35" s="54">
        <v>475</v>
      </c>
      <c r="AQ35" s="52">
        <v>475</v>
      </c>
      <c r="AR35" s="53">
        <v>475</v>
      </c>
      <c r="AS35" s="53">
        <v>530</v>
      </c>
      <c r="AT35" s="53">
        <v>517</v>
      </c>
      <c r="AU35" s="53">
        <v>520</v>
      </c>
      <c r="AV35" s="53">
        <v>523</v>
      </c>
      <c r="AW35" s="53">
        <v>526</v>
      </c>
      <c r="AX35" s="53">
        <v>529</v>
      </c>
      <c r="AY35" s="53">
        <v>529</v>
      </c>
      <c r="AZ35" s="53">
        <v>536</v>
      </c>
      <c r="BA35" s="53">
        <v>532</v>
      </c>
      <c r="BB35" s="54">
        <v>528</v>
      </c>
      <c r="BC35" s="52">
        <v>529</v>
      </c>
      <c r="BD35" s="53">
        <v>522</v>
      </c>
      <c r="BE35" s="53">
        <v>529</v>
      </c>
      <c r="BF35" s="53">
        <v>526</v>
      </c>
      <c r="BG35" s="53">
        <v>519</v>
      </c>
      <c r="BH35" s="53">
        <v>515</v>
      </c>
      <c r="BI35" s="53">
        <v>513</v>
      </c>
      <c r="BJ35" s="53">
        <v>515</v>
      </c>
      <c r="BK35" s="53">
        <v>519</v>
      </c>
      <c r="BL35" s="53">
        <v>525</v>
      </c>
      <c r="BM35" s="53">
        <v>536</v>
      </c>
      <c r="BN35" s="54">
        <v>533</v>
      </c>
      <c r="BO35" s="52">
        <v>526</v>
      </c>
      <c r="BP35" s="53">
        <v>524</v>
      </c>
      <c r="BQ35" s="53">
        <v>523</v>
      </c>
      <c r="BR35" s="53">
        <v>518</v>
      </c>
      <c r="BS35" s="53">
        <v>517</v>
      </c>
      <c r="BT35" s="53">
        <v>511</v>
      </c>
      <c r="BU35" s="53">
        <v>524</v>
      </c>
      <c r="BV35" s="53">
        <v>508</v>
      </c>
      <c r="BW35" s="53">
        <v>508</v>
      </c>
      <c r="BX35" s="53">
        <v>507</v>
      </c>
      <c r="BY35" s="53">
        <v>507</v>
      </c>
      <c r="BZ35" s="54">
        <v>508</v>
      </c>
      <c r="CA35" s="53">
        <v>486</v>
      </c>
      <c r="CB35" s="53">
        <v>485</v>
      </c>
      <c r="CC35" s="53">
        <v>473</v>
      </c>
      <c r="CD35" s="53">
        <v>472</v>
      </c>
      <c r="CE35" s="53">
        <v>461</v>
      </c>
      <c r="CF35" s="53">
        <v>453</v>
      </c>
      <c r="CG35" s="53">
        <v>451</v>
      </c>
      <c r="CH35" s="53">
        <v>440</v>
      </c>
      <c r="CI35" s="53">
        <v>437</v>
      </c>
      <c r="CJ35" s="53">
        <v>432</v>
      </c>
      <c r="CK35" s="53">
        <v>435</v>
      </c>
      <c r="CL35" s="54">
        <v>425</v>
      </c>
      <c r="CM35" s="53">
        <v>423</v>
      </c>
      <c r="CN35" s="53">
        <v>426</v>
      </c>
      <c r="CO35" s="53">
        <v>417</v>
      </c>
      <c r="CP35" s="53">
        <v>413</v>
      </c>
      <c r="CQ35" s="53">
        <v>426</v>
      </c>
      <c r="CR35" s="53">
        <v>416</v>
      </c>
      <c r="CS35" s="53">
        <v>411</v>
      </c>
      <c r="CT35" s="53">
        <v>412</v>
      </c>
      <c r="CU35" s="53">
        <v>413</v>
      </c>
      <c r="CV35" s="53">
        <v>411</v>
      </c>
      <c r="CW35" s="53">
        <v>401</v>
      </c>
      <c r="CX35" s="54">
        <v>398</v>
      </c>
      <c r="CY35" s="53">
        <v>395</v>
      </c>
      <c r="CZ35" s="53">
        <v>393</v>
      </c>
      <c r="DA35" s="53">
        <v>389</v>
      </c>
      <c r="DB35" s="53">
        <v>387</v>
      </c>
      <c r="DC35" s="53">
        <v>381</v>
      </c>
      <c r="DD35" s="53">
        <v>379</v>
      </c>
      <c r="DE35" s="53">
        <v>372</v>
      </c>
      <c r="DF35" s="53">
        <v>370</v>
      </c>
      <c r="DG35" s="53">
        <v>356</v>
      </c>
      <c r="DH35" s="53">
        <v>399</v>
      </c>
      <c r="DI35" s="53">
        <v>370</v>
      </c>
      <c r="DJ35" s="54">
        <v>357</v>
      </c>
      <c r="DL35" s="50"/>
      <c r="DM35" s="51" t="s">
        <v>122</v>
      </c>
      <c r="DN35" s="52">
        <v>350</v>
      </c>
      <c r="DO35" s="53">
        <v>334</v>
      </c>
      <c r="DP35" s="53">
        <v>333</v>
      </c>
      <c r="DQ35" s="53">
        <v>352</v>
      </c>
      <c r="DR35" s="53">
        <v>362</v>
      </c>
      <c r="DS35" s="53">
        <v>366</v>
      </c>
      <c r="DT35" s="53">
        <v>370</v>
      </c>
      <c r="DU35" s="53">
        <v>369</v>
      </c>
      <c r="DV35" s="53">
        <v>372</v>
      </c>
      <c r="DW35" s="53">
        <v>370</v>
      </c>
      <c r="DX35" s="53">
        <v>368</v>
      </c>
      <c r="DY35" s="54">
        <v>360</v>
      </c>
      <c r="DZ35" s="53">
        <v>359</v>
      </c>
      <c r="EA35" s="53">
        <v>357</v>
      </c>
      <c r="EB35" s="53">
        <v>356</v>
      </c>
      <c r="EC35" s="53">
        <v>349</v>
      </c>
      <c r="ED35" s="53">
        <v>343</v>
      </c>
      <c r="EE35" s="53">
        <v>347</v>
      </c>
      <c r="EF35" s="53">
        <v>346</v>
      </c>
      <c r="EG35" s="53">
        <v>340</v>
      </c>
      <c r="EH35" s="53">
        <v>340</v>
      </c>
      <c r="EI35" s="53">
        <v>341</v>
      </c>
      <c r="EJ35" s="53">
        <v>304</v>
      </c>
      <c r="EK35" s="54">
        <v>305</v>
      </c>
      <c r="EL35" s="52">
        <v>296</v>
      </c>
      <c r="EM35" s="53">
        <v>310</v>
      </c>
      <c r="EN35" s="53">
        <v>323</v>
      </c>
      <c r="EO35" s="53">
        <v>319</v>
      </c>
      <c r="EP35" s="53">
        <v>322</v>
      </c>
      <c r="EQ35" s="53">
        <v>296</v>
      </c>
      <c r="ER35" s="53">
        <v>311</v>
      </c>
      <c r="ES35" s="53">
        <v>309</v>
      </c>
      <c r="ET35" s="53">
        <v>310</v>
      </c>
      <c r="EU35" s="53">
        <v>311</v>
      </c>
      <c r="EV35" s="53">
        <v>308</v>
      </c>
      <c r="EW35" s="54">
        <v>314</v>
      </c>
      <c r="EX35" s="52">
        <v>308</v>
      </c>
      <c r="EY35" s="53">
        <v>300</v>
      </c>
      <c r="EZ35" s="53">
        <v>328</v>
      </c>
      <c r="FA35" s="53">
        <v>321</v>
      </c>
      <c r="FB35" s="53">
        <v>318</v>
      </c>
      <c r="FC35" s="53">
        <v>315</v>
      </c>
      <c r="FD35" s="53">
        <v>314</v>
      </c>
      <c r="FE35" s="53">
        <v>326</v>
      </c>
      <c r="FF35" s="53">
        <v>327</v>
      </c>
      <c r="FG35" s="53">
        <v>328</v>
      </c>
      <c r="FH35" s="53">
        <v>336</v>
      </c>
      <c r="FI35" s="54">
        <v>321</v>
      </c>
      <c r="FJ35" s="52">
        <v>317</v>
      </c>
      <c r="FK35" s="53">
        <v>325</v>
      </c>
      <c r="FL35" s="53">
        <v>392</v>
      </c>
      <c r="FM35" s="53">
        <v>368</v>
      </c>
      <c r="FN35" s="53">
        <v>355</v>
      </c>
      <c r="FO35" s="53">
        <v>362</v>
      </c>
      <c r="FP35" s="53">
        <v>381</v>
      </c>
      <c r="FQ35" s="53">
        <v>364</v>
      </c>
      <c r="FR35" s="53">
        <v>357</v>
      </c>
      <c r="FS35" s="53">
        <v>359</v>
      </c>
      <c r="FT35" s="53">
        <v>339</v>
      </c>
      <c r="FU35" s="54">
        <v>501</v>
      </c>
      <c r="FV35" s="52">
        <v>767</v>
      </c>
      <c r="FW35" s="53">
        <v>864</v>
      </c>
      <c r="FX35" s="53">
        <v>939</v>
      </c>
      <c r="FY35" s="53">
        <v>1029</v>
      </c>
      <c r="FZ35" s="53">
        <v>1060</v>
      </c>
      <c r="GA35" s="53">
        <v>1102</v>
      </c>
      <c r="GB35" s="53">
        <v>1135</v>
      </c>
      <c r="GC35" s="53">
        <v>1175</v>
      </c>
      <c r="GD35" s="53">
        <v>1199</v>
      </c>
      <c r="GE35" s="53">
        <v>1209</v>
      </c>
      <c r="GF35" s="53">
        <v>1225</v>
      </c>
      <c r="GG35" s="54">
        <v>1227</v>
      </c>
      <c r="GH35" s="52">
        <v>1238</v>
      </c>
      <c r="GI35" s="53">
        <v>1250</v>
      </c>
      <c r="GJ35" s="54">
        <v>1276</v>
      </c>
    </row>
    <row r="36" spans="2:192" x14ac:dyDescent="0.25">
      <c r="B36" s="50"/>
      <c r="C36" s="51" t="s">
        <v>123</v>
      </c>
      <c r="D36" s="54">
        <v>267</v>
      </c>
      <c r="E36" s="54">
        <v>263</v>
      </c>
      <c r="F36" s="54">
        <v>321</v>
      </c>
      <c r="G36" s="52">
        <v>325</v>
      </c>
      <c r="H36" s="53">
        <v>321</v>
      </c>
      <c r="I36" s="53">
        <v>320</v>
      </c>
      <c r="J36" s="53">
        <v>314</v>
      </c>
      <c r="K36" s="53">
        <v>321</v>
      </c>
      <c r="L36" s="53">
        <v>333</v>
      </c>
      <c r="M36" s="53">
        <v>338</v>
      </c>
      <c r="N36" s="53">
        <v>341</v>
      </c>
      <c r="O36" s="53">
        <v>343</v>
      </c>
      <c r="P36" s="53">
        <v>353</v>
      </c>
      <c r="Q36" s="53">
        <v>351</v>
      </c>
      <c r="R36" s="54">
        <v>344</v>
      </c>
      <c r="S36" s="53">
        <v>339</v>
      </c>
      <c r="T36" s="53">
        <v>338</v>
      </c>
      <c r="U36" s="53">
        <v>337</v>
      </c>
      <c r="V36" s="53">
        <v>347</v>
      </c>
      <c r="W36" s="53">
        <v>350</v>
      </c>
      <c r="X36" s="53">
        <v>360</v>
      </c>
      <c r="Y36" s="53">
        <v>368</v>
      </c>
      <c r="Z36" s="53">
        <v>388</v>
      </c>
      <c r="AA36" s="53">
        <v>397</v>
      </c>
      <c r="AB36" s="53">
        <v>406</v>
      </c>
      <c r="AC36" s="53">
        <v>412</v>
      </c>
      <c r="AD36" s="54">
        <v>420</v>
      </c>
      <c r="AE36" s="53">
        <v>441</v>
      </c>
      <c r="AF36" s="53">
        <v>441</v>
      </c>
      <c r="AG36" s="112">
        <v>442</v>
      </c>
      <c r="AH36" s="53">
        <v>443</v>
      </c>
      <c r="AI36" s="53">
        <v>444</v>
      </c>
      <c r="AJ36" s="53">
        <v>449</v>
      </c>
      <c r="AK36" s="53">
        <v>454</v>
      </c>
      <c r="AL36" s="53">
        <v>458</v>
      </c>
      <c r="AM36" s="53">
        <v>459</v>
      </c>
      <c r="AN36" s="53">
        <v>462</v>
      </c>
      <c r="AO36" s="53">
        <v>463</v>
      </c>
      <c r="AP36" s="54">
        <v>462</v>
      </c>
      <c r="AQ36" s="52">
        <v>462</v>
      </c>
      <c r="AR36" s="53">
        <v>461</v>
      </c>
      <c r="AS36" s="53">
        <v>443</v>
      </c>
      <c r="AT36" s="53">
        <v>433</v>
      </c>
      <c r="AU36" s="53">
        <v>436</v>
      </c>
      <c r="AV36" s="53">
        <v>443</v>
      </c>
      <c r="AW36" s="53">
        <v>449</v>
      </c>
      <c r="AX36" s="53">
        <v>449</v>
      </c>
      <c r="AY36" s="53">
        <v>445</v>
      </c>
      <c r="AZ36" s="53">
        <v>457</v>
      </c>
      <c r="BA36" s="53">
        <v>459</v>
      </c>
      <c r="BB36" s="54">
        <v>461</v>
      </c>
      <c r="BC36" s="52">
        <v>460</v>
      </c>
      <c r="BD36" s="53">
        <v>455</v>
      </c>
      <c r="BE36" s="53">
        <v>468</v>
      </c>
      <c r="BF36" s="53">
        <v>472</v>
      </c>
      <c r="BG36" s="53">
        <v>471</v>
      </c>
      <c r="BH36" s="53">
        <v>479</v>
      </c>
      <c r="BI36" s="53">
        <v>481</v>
      </c>
      <c r="BJ36" s="53">
        <v>497</v>
      </c>
      <c r="BK36" s="53">
        <v>494</v>
      </c>
      <c r="BL36" s="53">
        <v>499</v>
      </c>
      <c r="BM36" s="53">
        <v>499</v>
      </c>
      <c r="BN36" s="54">
        <v>493</v>
      </c>
      <c r="BO36" s="52">
        <v>490</v>
      </c>
      <c r="BP36" s="53">
        <v>482</v>
      </c>
      <c r="BQ36" s="53">
        <v>487</v>
      </c>
      <c r="BR36" s="53">
        <v>449</v>
      </c>
      <c r="BS36" s="53">
        <v>450</v>
      </c>
      <c r="BT36" s="53">
        <v>445</v>
      </c>
      <c r="BU36" s="53">
        <v>453</v>
      </c>
      <c r="BV36" s="53">
        <v>454</v>
      </c>
      <c r="BW36" s="53">
        <v>455</v>
      </c>
      <c r="BX36" s="53">
        <v>467</v>
      </c>
      <c r="BY36" s="53">
        <v>468</v>
      </c>
      <c r="BZ36" s="54">
        <v>467</v>
      </c>
      <c r="CA36" s="53">
        <v>512</v>
      </c>
      <c r="CB36" s="53">
        <v>499</v>
      </c>
      <c r="CC36" s="53">
        <v>496</v>
      </c>
      <c r="CD36" s="53">
        <v>494</v>
      </c>
      <c r="CE36" s="53">
        <v>486</v>
      </c>
      <c r="CF36" s="53">
        <v>481</v>
      </c>
      <c r="CG36" s="53">
        <v>477</v>
      </c>
      <c r="CH36" s="53">
        <v>477</v>
      </c>
      <c r="CI36" s="53">
        <v>486</v>
      </c>
      <c r="CJ36" s="53">
        <v>495</v>
      </c>
      <c r="CK36" s="53">
        <v>500</v>
      </c>
      <c r="CL36" s="54">
        <v>519</v>
      </c>
      <c r="CM36" s="53">
        <v>526</v>
      </c>
      <c r="CN36" s="53">
        <v>527</v>
      </c>
      <c r="CO36" s="53">
        <v>534</v>
      </c>
      <c r="CP36" s="53">
        <v>545</v>
      </c>
      <c r="CQ36" s="53">
        <v>558</v>
      </c>
      <c r="CR36" s="53">
        <v>549</v>
      </c>
      <c r="CS36" s="53">
        <v>563</v>
      </c>
      <c r="CT36" s="53">
        <v>563</v>
      </c>
      <c r="CU36" s="53">
        <v>565</v>
      </c>
      <c r="CV36" s="53">
        <v>559</v>
      </c>
      <c r="CW36" s="53">
        <v>555</v>
      </c>
      <c r="CX36" s="54">
        <v>555</v>
      </c>
      <c r="CY36" s="53">
        <v>556</v>
      </c>
      <c r="CZ36" s="53">
        <v>549</v>
      </c>
      <c r="DA36" s="53">
        <v>549</v>
      </c>
      <c r="DB36" s="53">
        <v>545</v>
      </c>
      <c r="DC36" s="53">
        <v>540</v>
      </c>
      <c r="DD36" s="53">
        <v>535</v>
      </c>
      <c r="DE36" s="53">
        <v>537</v>
      </c>
      <c r="DF36" s="53">
        <v>539</v>
      </c>
      <c r="DG36" s="53">
        <v>523</v>
      </c>
      <c r="DH36" s="53">
        <v>559</v>
      </c>
      <c r="DI36" s="53">
        <v>543</v>
      </c>
      <c r="DJ36" s="54">
        <v>535</v>
      </c>
      <c r="DL36" s="50"/>
      <c r="DM36" s="51" t="s">
        <v>123</v>
      </c>
      <c r="DN36" s="52">
        <v>532</v>
      </c>
      <c r="DO36" s="53">
        <v>523</v>
      </c>
      <c r="DP36" s="53">
        <v>527</v>
      </c>
      <c r="DQ36" s="53">
        <v>528</v>
      </c>
      <c r="DR36" s="53">
        <v>528</v>
      </c>
      <c r="DS36" s="53">
        <v>527</v>
      </c>
      <c r="DT36" s="53">
        <v>524</v>
      </c>
      <c r="DU36" s="53">
        <v>535</v>
      </c>
      <c r="DV36" s="53">
        <v>528</v>
      </c>
      <c r="DW36" s="53">
        <v>532</v>
      </c>
      <c r="DX36" s="53">
        <v>525</v>
      </c>
      <c r="DY36" s="54">
        <v>521</v>
      </c>
      <c r="DZ36" s="53">
        <v>520</v>
      </c>
      <c r="EA36" s="53">
        <v>513</v>
      </c>
      <c r="EB36" s="53">
        <v>511</v>
      </c>
      <c r="EC36" s="53">
        <v>543</v>
      </c>
      <c r="ED36" s="53">
        <v>1037</v>
      </c>
      <c r="EE36" s="53">
        <v>1608</v>
      </c>
      <c r="EF36" s="53">
        <v>2077</v>
      </c>
      <c r="EG36" s="53">
        <v>2217</v>
      </c>
      <c r="EH36" s="53">
        <v>2221</v>
      </c>
      <c r="EI36" s="53">
        <v>2353</v>
      </c>
      <c r="EJ36" s="53">
        <v>539</v>
      </c>
      <c r="EK36" s="54">
        <v>544</v>
      </c>
      <c r="EL36" s="52">
        <v>547</v>
      </c>
      <c r="EM36" s="53">
        <v>570</v>
      </c>
      <c r="EN36" s="53">
        <v>594</v>
      </c>
      <c r="EO36" s="53">
        <v>594</v>
      </c>
      <c r="EP36" s="53">
        <v>586</v>
      </c>
      <c r="EQ36" s="53">
        <v>577</v>
      </c>
      <c r="ER36" s="53">
        <v>578</v>
      </c>
      <c r="ES36" s="53">
        <v>570</v>
      </c>
      <c r="ET36" s="53">
        <v>572</v>
      </c>
      <c r="EU36" s="53">
        <v>563</v>
      </c>
      <c r="EV36" s="53">
        <v>563</v>
      </c>
      <c r="EW36" s="54">
        <v>608</v>
      </c>
      <c r="EX36" s="52">
        <v>557</v>
      </c>
      <c r="EY36" s="53">
        <v>544</v>
      </c>
      <c r="EZ36" s="53">
        <v>585</v>
      </c>
      <c r="FA36" s="53">
        <v>588</v>
      </c>
      <c r="FB36" s="53">
        <v>585</v>
      </c>
      <c r="FC36" s="53">
        <v>589</v>
      </c>
      <c r="FD36" s="53">
        <v>581</v>
      </c>
      <c r="FE36" s="53">
        <v>578</v>
      </c>
      <c r="FF36" s="53">
        <v>578</v>
      </c>
      <c r="FG36" s="53">
        <v>565</v>
      </c>
      <c r="FH36" s="53">
        <v>583</v>
      </c>
      <c r="FI36" s="54">
        <v>543</v>
      </c>
      <c r="FJ36" s="52">
        <v>546</v>
      </c>
      <c r="FK36" s="53">
        <v>549</v>
      </c>
      <c r="FL36" s="53">
        <v>663</v>
      </c>
      <c r="FM36" s="53">
        <v>614</v>
      </c>
      <c r="FN36" s="53">
        <v>587</v>
      </c>
      <c r="FO36" s="53">
        <v>1022</v>
      </c>
      <c r="FP36" s="53">
        <v>1180</v>
      </c>
      <c r="FQ36" s="53">
        <v>1153</v>
      </c>
      <c r="FR36" s="53">
        <v>1161</v>
      </c>
      <c r="FS36" s="53">
        <v>1159</v>
      </c>
      <c r="FT36" s="53">
        <v>1166</v>
      </c>
      <c r="FU36" s="54">
        <v>1178</v>
      </c>
      <c r="FV36" s="52">
        <v>1183</v>
      </c>
      <c r="FW36" s="53">
        <v>1190</v>
      </c>
      <c r="FX36" s="53">
        <v>1176</v>
      </c>
      <c r="FY36" s="53">
        <v>1181</v>
      </c>
      <c r="FZ36" s="53">
        <v>1128</v>
      </c>
      <c r="GA36" s="53">
        <v>1118</v>
      </c>
      <c r="GB36" s="53">
        <v>1138</v>
      </c>
      <c r="GC36" s="53">
        <v>1166</v>
      </c>
      <c r="GD36" s="53">
        <v>1177</v>
      </c>
      <c r="GE36" s="53">
        <v>1196</v>
      </c>
      <c r="GF36" s="53">
        <v>1211</v>
      </c>
      <c r="GG36" s="54">
        <v>1215</v>
      </c>
      <c r="GH36" s="52">
        <v>1230</v>
      </c>
      <c r="GI36" s="53">
        <v>1241</v>
      </c>
      <c r="GJ36" s="54">
        <v>1261</v>
      </c>
    </row>
    <row r="37" spans="2:192" x14ac:dyDescent="0.25">
      <c r="B37" s="50"/>
      <c r="C37" s="51" t="s">
        <v>124</v>
      </c>
      <c r="D37" s="54">
        <v>2227</v>
      </c>
      <c r="E37" s="54">
        <v>2623</v>
      </c>
      <c r="F37" s="54">
        <v>3196</v>
      </c>
      <c r="G37" s="52">
        <v>3212</v>
      </c>
      <c r="H37" s="53">
        <v>3224</v>
      </c>
      <c r="I37" s="53">
        <v>3216</v>
      </c>
      <c r="J37" s="53">
        <v>3211</v>
      </c>
      <c r="K37" s="53">
        <v>3235</v>
      </c>
      <c r="L37" s="53">
        <v>3298</v>
      </c>
      <c r="M37" s="53">
        <v>3334</v>
      </c>
      <c r="N37" s="53">
        <v>3341</v>
      </c>
      <c r="O37" s="53">
        <v>3348</v>
      </c>
      <c r="P37" s="53">
        <v>3368</v>
      </c>
      <c r="Q37" s="53">
        <v>3362</v>
      </c>
      <c r="R37" s="54">
        <v>3352</v>
      </c>
      <c r="S37" s="53">
        <v>3324</v>
      </c>
      <c r="T37" s="53">
        <v>3356</v>
      </c>
      <c r="U37" s="53">
        <v>3383</v>
      </c>
      <c r="V37" s="53">
        <v>3392</v>
      </c>
      <c r="W37" s="53">
        <v>3444</v>
      </c>
      <c r="X37" s="53">
        <v>3472</v>
      </c>
      <c r="Y37" s="53">
        <v>3489</v>
      </c>
      <c r="Z37" s="53">
        <v>3519</v>
      </c>
      <c r="AA37" s="53">
        <v>3588</v>
      </c>
      <c r="AB37" s="53">
        <v>3633</v>
      </c>
      <c r="AC37" s="53">
        <v>3666</v>
      </c>
      <c r="AD37" s="54">
        <v>3699</v>
      </c>
      <c r="AE37" s="53">
        <v>3588</v>
      </c>
      <c r="AF37" s="53">
        <v>3592</v>
      </c>
      <c r="AG37" s="112">
        <v>3613</v>
      </c>
      <c r="AH37" s="53">
        <v>3626</v>
      </c>
      <c r="AI37" s="53">
        <v>3651</v>
      </c>
      <c r="AJ37" s="53">
        <v>3686</v>
      </c>
      <c r="AK37" s="53">
        <v>3719</v>
      </c>
      <c r="AL37" s="53">
        <v>3752</v>
      </c>
      <c r="AM37" s="53">
        <v>3768</v>
      </c>
      <c r="AN37" s="53">
        <v>3797</v>
      </c>
      <c r="AO37" s="53">
        <v>3808</v>
      </c>
      <c r="AP37" s="54">
        <v>3803</v>
      </c>
      <c r="AQ37" s="52">
        <v>3796</v>
      </c>
      <c r="AR37" s="53">
        <v>3784</v>
      </c>
      <c r="AS37" s="53">
        <v>4054</v>
      </c>
      <c r="AT37" s="53">
        <v>3928</v>
      </c>
      <c r="AU37" s="53">
        <v>3951</v>
      </c>
      <c r="AV37" s="53">
        <v>3985</v>
      </c>
      <c r="AW37" s="53">
        <v>4026</v>
      </c>
      <c r="AX37" s="53">
        <v>4044</v>
      </c>
      <c r="AY37" s="53">
        <v>4038</v>
      </c>
      <c r="AZ37" s="53">
        <v>4080</v>
      </c>
      <c r="BA37" s="53">
        <v>4087</v>
      </c>
      <c r="BB37" s="54">
        <v>4092</v>
      </c>
      <c r="BC37" s="52">
        <v>4117</v>
      </c>
      <c r="BD37" s="53">
        <v>4019</v>
      </c>
      <c r="BE37" s="53">
        <v>4121</v>
      </c>
      <c r="BF37" s="53">
        <v>4149</v>
      </c>
      <c r="BG37" s="53">
        <v>4184</v>
      </c>
      <c r="BH37" s="53">
        <v>4273</v>
      </c>
      <c r="BI37" s="53">
        <v>4326</v>
      </c>
      <c r="BJ37" s="53">
        <v>4392</v>
      </c>
      <c r="BK37" s="53">
        <v>4424</v>
      </c>
      <c r="BL37" s="53">
        <v>4476</v>
      </c>
      <c r="BM37" s="53">
        <v>4460</v>
      </c>
      <c r="BN37" s="54">
        <v>4513</v>
      </c>
      <c r="BO37" s="52">
        <v>4511</v>
      </c>
      <c r="BP37" s="53">
        <v>4485</v>
      </c>
      <c r="BQ37" s="53">
        <v>4579</v>
      </c>
      <c r="BR37" s="53">
        <v>4534</v>
      </c>
      <c r="BS37" s="53">
        <v>4488</v>
      </c>
      <c r="BT37" s="53">
        <v>4427</v>
      </c>
      <c r="BU37" s="53">
        <v>4532</v>
      </c>
      <c r="BV37" s="53">
        <v>4474</v>
      </c>
      <c r="BW37" s="53">
        <v>4528</v>
      </c>
      <c r="BX37" s="53">
        <v>4656</v>
      </c>
      <c r="BY37" s="53">
        <v>4665</v>
      </c>
      <c r="BZ37" s="54">
        <v>4646</v>
      </c>
      <c r="CA37" s="53">
        <v>4811</v>
      </c>
      <c r="CB37" s="53">
        <v>4811</v>
      </c>
      <c r="CC37" s="53">
        <v>4834</v>
      </c>
      <c r="CD37" s="53">
        <v>4834</v>
      </c>
      <c r="CE37" s="53">
        <v>4854</v>
      </c>
      <c r="CF37" s="53">
        <v>4865</v>
      </c>
      <c r="CG37" s="53">
        <v>4861</v>
      </c>
      <c r="CH37" s="53">
        <v>4914</v>
      </c>
      <c r="CI37" s="53">
        <v>4960</v>
      </c>
      <c r="CJ37" s="53">
        <v>4966</v>
      </c>
      <c r="CK37" s="53">
        <v>4976</v>
      </c>
      <c r="CL37" s="54">
        <v>4947</v>
      </c>
      <c r="CM37" s="53">
        <v>4980</v>
      </c>
      <c r="CN37" s="53">
        <v>5017</v>
      </c>
      <c r="CO37" s="53">
        <v>5045</v>
      </c>
      <c r="CP37" s="53">
        <v>5110</v>
      </c>
      <c r="CQ37" s="53">
        <v>5347</v>
      </c>
      <c r="CR37" s="53">
        <v>5379</v>
      </c>
      <c r="CS37" s="53">
        <v>5424</v>
      </c>
      <c r="CT37" s="53">
        <v>5443</v>
      </c>
      <c r="CU37" s="53">
        <v>5472</v>
      </c>
      <c r="CV37" s="53">
        <v>5409</v>
      </c>
      <c r="CW37" s="53">
        <v>5354</v>
      </c>
      <c r="CX37" s="54">
        <v>5335</v>
      </c>
      <c r="CY37" s="53">
        <v>5317</v>
      </c>
      <c r="CZ37" s="53">
        <v>5379</v>
      </c>
      <c r="DA37" s="53">
        <v>5675</v>
      </c>
      <c r="DB37" s="53">
        <v>5953</v>
      </c>
      <c r="DC37" s="53">
        <v>6295</v>
      </c>
      <c r="DD37" s="53">
        <v>6522</v>
      </c>
      <c r="DE37" s="53">
        <v>6670</v>
      </c>
      <c r="DF37" s="53">
        <v>6821</v>
      </c>
      <c r="DG37" s="53">
        <v>2836</v>
      </c>
      <c r="DH37" s="53">
        <v>3817</v>
      </c>
      <c r="DI37" s="53">
        <v>4784</v>
      </c>
      <c r="DJ37" s="54">
        <v>7454</v>
      </c>
      <c r="DL37" s="50"/>
      <c r="DM37" s="51" t="s">
        <v>124</v>
      </c>
      <c r="DN37" s="52">
        <v>7410</v>
      </c>
      <c r="DO37" s="53">
        <v>7383</v>
      </c>
      <c r="DP37" s="53">
        <v>7436</v>
      </c>
      <c r="DQ37" s="53">
        <v>7458</v>
      </c>
      <c r="DR37" s="53">
        <v>7462</v>
      </c>
      <c r="DS37" s="53">
        <v>7547</v>
      </c>
      <c r="DT37" s="53">
        <v>7586</v>
      </c>
      <c r="DU37" s="53">
        <v>7673</v>
      </c>
      <c r="DV37" s="53">
        <v>7669</v>
      </c>
      <c r="DW37" s="53">
        <v>7767</v>
      </c>
      <c r="DX37" s="53">
        <v>7756</v>
      </c>
      <c r="DY37" s="54">
        <v>7824</v>
      </c>
      <c r="DZ37" s="53">
        <v>7847</v>
      </c>
      <c r="EA37" s="53">
        <v>7931</v>
      </c>
      <c r="EB37" s="53">
        <v>8120</v>
      </c>
      <c r="EC37" s="53">
        <v>8418</v>
      </c>
      <c r="ED37" s="53">
        <v>8685</v>
      </c>
      <c r="EE37" s="53">
        <v>8834</v>
      </c>
      <c r="EF37" s="53">
        <v>9076</v>
      </c>
      <c r="EG37" s="53">
        <v>9712</v>
      </c>
      <c r="EH37" s="53">
        <v>10023</v>
      </c>
      <c r="EI37" s="53">
        <v>10206</v>
      </c>
      <c r="EJ37" s="53">
        <v>9507</v>
      </c>
      <c r="EK37" s="54">
        <v>9589</v>
      </c>
      <c r="EL37" s="52">
        <v>9838</v>
      </c>
      <c r="EM37" s="53">
        <v>9754</v>
      </c>
      <c r="EN37" s="53">
        <v>9918</v>
      </c>
      <c r="EO37" s="53">
        <v>10120</v>
      </c>
      <c r="EP37" s="53">
        <v>10254</v>
      </c>
      <c r="EQ37" s="53">
        <v>10841</v>
      </c>
      <c r="ER37" s="53">
        <v>10978</v>
      </c>
      <c r="ES37" s="53">
        <v>11431</v>
      </c>
      <c r="ET37" s="53">
        <v>11197</v>
      </c>
      <c r="EU37" s="53">
        <v>11186</v>
      </c>
      <c r="EV37" s="53">
        <v>11183</v>
      </c>
      <c r="EW37" s="54">
        <v>11533</v>
      </c>
      <c r="EX37" s="52">
        <v>11452</v>
      </c>
      <c r="EY37" s="53">
        <v>11361</v>
      </c>
      <c r="EZ37" s="53">
        <v>11468</v>
      </c>
      <c r="FA37" s="53">
        <v>11650</v>
      </c>
      <c r="FB37" s="53">
        <v>11695</v>
      </c>
      <c r="FC37" s="53">
        <v>11746</v>
      </c>
      <c r="FD37" s="53">
        <v>11718</v>
      </c>
      <c r="FE37" s="53">
        <v>11868</v>
      </c>
      <c r="FF37" s="53">
        <v>11899</v>
      </c>
      <c r="FG37" s="53">
        <v>11956</v>
      </c>
      <c r="FH37" s="53">
        <v>12022</v>
      </c>
      <c r="FI37" s="54">
        <v>11930</v>
      </c>
      <c r="FJ37" s="52">
        <v>11958</v>
      </c>
      <c r="FK37" s="53">
        <v>11984</v>
      </c>
      <c r="FL37" s="53">
        <v>12295</v>
      </c>
      <c r="FM37" s="53">
        <v>12208</v>
      </c>
      <c r="FN37" s="53">
        <v>12016</v>
      </c>
      <c r="FO37" s="53">
        <v>12064</v>
      </c>
      <c r="FP37" s="53">
        <v>11912</v>
      </c>
      <c r="FQ37" s="53">
        <v>12372</v>
      </c>
      <c r="FR37" s="53">
        <v>12343</v>
      </c>
      <c r="FS37" s="53">
        <v>12362</v>
      </c>
      <c r="FT37" s="53">
        <v>12357</v>
      </c>
      <c r="FU37" s="54">
        <v>12323</v>
      </c>
      <c r="FV37" s="52">
        <v>12363</v>
      </c>
      <c r="FW37" s="53">
        <v>12361</v>
      </c>
      <c r="FX37" s="53">
        <v>12587</v>
      </c>
      <c r="FY37" s="53">
        <v>12920</v>
      </c>
      <c r="FZ37" s="53">
        <v>12944</v>
      </c>
      <c r="GA37" s="53">
        <v>12984</v>
      </c>
      <c r="GB37" s="53">
        <v>12957</v>
      </c>
      <c r="GC37" s="53">
        <v>13058</v>
      </c>
      <c r="GD37" s="53">
        <v>13046</v>
      </c>
      <c r="GE37" s="53">
        <v>13056</v>
      </c>
      <c r="GF37" s="53">
        <v>13025</v>
      </c>
      <c r="GG37" s="54">
        <v>13184</v>
      </c>
      <c r="GH37" s="52">
        <v>13093</v>
      </c>
      <c r="GI37" s="53">
        <v>13128</v>
      </c>
      <c r="GJ37" s="54">
        <v>13232</v>
      </c>
    </row>
    <row r="38" spans="2:192" ht="13" thickBot="1" x14ac:dyDescent="0.3">
      <c r="B38" s="55"/>
      <c r="C38" s="56" t="s">
        <v>436</v>
      </c>
      <c r="D38" s="59"/>
      <c r="E38" s="59">
        <v>2</v>
      </c>
      <c r="F38" s="59"/>
      <c r="G38" s="57"/>
      <c r="H38" s="58"/>
      <c r="I38" s="58"/>
      <c r="J38" s="58"/>
      <c r="K38" s="58"/>
      <c r="L38" s="58"/>
      <c r="M38" s="58"/>
      <c r="N38" s="58"/>
      <c r="O38" s="58"/>
      <c r="P38" s="58"/>
      <c r="Q38" s="58"/>
      <c r="R38" s="59"/>
      <c r="S38" s="58"/>
      <c r="T38" s="58"/>
      <c r="U38" s="58"/>
      <c r="V38" s="58"/>
      <c r="W38" s="58"/>
      <c r="X38" s="58"/>
      <c r="Y38" s="58"/>
      <c r="Z38" s="58"/>
      <c r="AA38" s="58"/>
      <c r="AB38" s="58"/>
      <c r="AC38" s="58"/>
      <c r="AD38" s="59"/>
      <c r="AE38" s="58"/>
      <c r="AF38" s="58"/>
      <c r="AG38" s="113"/>
      <c r="AH38" s="58"/>
      <c r="AI38" s="58"/>
      <c r="AJ38" s="58"/>
      <c r="AK38" s="58"/>
      <c r="AL38" s="58"/>
      <c r="AM38" s="58"/>
      <c r="AN38" s="58"/>
      <c r="AO38" s="58"/>
      <c r="AP38" s="59"/>
      <c r="AQ38" s="57"/>
      <c r="AR38" s="58"/>
      <c r="AS38" s="58"/>
      <c r="AT38" s="58"/>
      <c r="AU38" s="58"/>
      <c r="AV38" s="58"/>
      <c r="AW38" s="58"/>
      <c r="AX38" s="58"/>
      <c r="AY38" s="58"/>
      <c r="AZ38" s="58"/>
      <c r="BA38" s="58"/>
      <c r="BB38" s="59"/>
      <c r="BC38" s="57"/>
      <c r="BD38" s="58"/>
      <c r="BE38" s="58"/>
      <c r="BF38" s="58"/>
      <c r="BG38" s="58"/>
      <c r="BH38" s="58"/>
      <c r="BI38" s="58"/>
      <c r="BJ38" s="58"/>
      <c r="BK38" s="58"/>
      <c r="BL38" s="58"/>
      <c r="BM38" s="58"/>
      <c r="BN38" s="59"/>
      <c r="BO38" s="57"/>
      <c r="BP38" s="58"/>
      <c r="BQ38" s="58"/>
      <c r="BR38" s="58"/>
      <c r="BS38" s="58"/>
      <c r="BT38" s="58"/>
      <c r="BU38" s="58"/>
      <c r="BV38" s="58"/>
      <c r="BW38" s="58"/>
      <c r="BX38" s="58"/>
      <c r="BY38" s="58"/>
      <c r="BZ38" s="59"/>
      <c r="CA38" s="58"/>
      <c r="CB38" s="58"/>
      <c r="CC38" s="58"/>
      <c r="CD38" s="58"/>
      <c r="CE38" s="58"/>
      <c r="CF38" s="58"/>
      <c r="CG38" s="58"/>
      <c r="CH38" s="58"/>
      <c r="CI38" s="58"/>
      <c r="CJ38" s="58"/>
      <c r="CK38" s="58"/>
      <c r="CL38" s="59"/>
      <c r="CM38" s="58"/>
      <c r="CN38" s="58"/>
      <c r="CO38" s="58"/>
      <c r="CP38" s="58"/>
      <c r="CQ38" s="58"/>
      <c r="CR38" s="58"/>
      <c r="CS38" s="58"/>
      <c r="CT38" s="58"/>
      <c r="CU38" s="58"/>
      <c r="CV38" s="58"/>
      <c r="CW38" s="58"/>
      <c r="CX38" s="59"/>
      <c r="CY38" s="58"/>
      <c r="CZ38" s="58"/>
      <c r="DA38" s="58"/>
      <c r="DB38" s="58"/>
      <c r="DC38" s="58"/>
      <c r="DD38" s="58"/>
      <c r="DE38" s="58"/>
      <c r="DF38" s="58"/>
      <c r="DG38" s="58"/>
      <c r="DH38" s="58"/>
      <c r="DI38" s="58"/>
      <c r="DJ38" s="59"/>
      <c r="DL38" s="55"/>
      <c r="DM38" s="56" t="s">
        <v>436</v>
      </c>
      <c r="DN38" s="57"/>
      <c r="DO38" s="58"/>
      <c r="DP38" s="58"/>
      <c r="DQ38" s="58"/>
      <c r="DR38" s="58"/>
      <c r="DS38" s="58"/>
      <c r="DT38" s="58"/>
      <c r="DU38" s="58"/>
      <c r="DV38" s="58"/>
      <c r="DW38" s="58"/>
      <c r="DX38" s="58"/>
      <c r="DY38" s="59"/>
      <c r="DZ38" s="58"/>
      <c r="EA38" s="58"/>
      <c r="EB38" s="58"/>
      <c r="EC38" s="58"/>
      <c r="ED38" s="58"/>
      <c r="EE38" s="58"/>
      <c r="EF38" s="58"/>
      <c r="EG38" s="58"/>
      <c r="EH38" s="58"/>
      <c r="EI38" s="58"/>
      <c r="EJ38" s="58"/>
      <c r="EK38" s="59"/>
      <c r="EL38" s="57"/>
      <c r="EM38" s="58"/>
      <c r="EN38" s="58"/>
      <c r="EO38" s="58"/>
      <c r="EP38" s="58"/>
      <c r="EQ38" s="58"/>
      <c r="ER38" s="58"/>
      <c r="ES38" s="58"/>
      <c r="ET38" s="58"/>
      <c r="EU38" s="58"/>
      <c r="EV38" s="58"/>
      <c r="EW38" s="59"/>
      <c r="EX38" s="57"/>
      <c r="EY38" s="58"/>
      <c r="EZ38" s="58"/>
      <c r="FA38" s="58"/>
      <c r="FB38" s="58"/>
      <c r="FC38" s="58"/>
      <c r="FD38" s="58"/>
      <c r="FE38" s="58"/>
      <c r="FF38" s="58"/>
      <c r="FG38" s="58"/>
      <c r="FH38" s="58"/>
      <c r="FI38" s="59"/>
      <c r="FJ38" s="57"/>
      <c r="FK38" s="58"/>
      <c r="FL38" s="58"/>
      <c r="FM38" s="58"/>
      <c r="FN38" s="58"/>
      <c r="FO38" s="58"/>
      <c r="FP38" s="58"/>
      <c r="FQ38" s="58"/>
      <c r="FR38" s="58"/>
      <c r="FS38" s="58"/>
      <c r="FT38" s="58"/>
      <c r="FU38" s="59"/>
      <c r="FV38" s="57"/>
      <c r="FW38" s="58"/>
      <c r="FX38" s="58"/>
      <c r="FY38" s="58"/>
      <c r="FZ38" s="58"/>
      <c r="GA38" s="58"/>
      <c r="GB38" s="58"/>
      <c r="GC38" s="58"/>
      <c r="GD38" s="58"/>
      <c r="GE38" s="58"/>
      <c r="GF38" s="58"/>
      <c r="GG38" s="59"/>
      <c r="GH38" s="57"/>
      <c r="GI38" s="58"/>
      <c r="GJ38" s="59"/>
    </row>
    <row r="39" spans="2:192" ht="13" thickBot="1" x14ac:dyDescent="0.3">
      <c r="B39" s="60" t="s">
        <v>125</v>
      </c>
      <c r="C39" s="61"/>
      <c r="D39" s="64">
        <f t="shared" ref="D39:BO39" si="11">SUM(D29:D38)</f>
        <v>16634</v>
      </c>
      <c r="E39" s="64">
        <f t="shared" si="11"/>
        <v>19015</v>
      </c>
      <c r="F39" s="64">
        <f t="shared" si="11"/>
        <v>22286</v>
      </c>
      <c r="G39" s="62">
        <f t="shared" si="11"/>
        <v>22376</v>
      </c>
      <c r="H39" s="63">
        <f t="shared" si="11"/>
        <v>22439</v>
      </c>
      <c r="I39" s="63">
        <f t="shared" si="11"/>
        <v>22585</v>
      </c>
      <c r="J39" s="63">
        <f t="shared" si="11"/>
        <v>22639</v>
      </c>
      <c r="K39" s="63">
        <f t="shared" si="11"/>
        <v>22899</v>
      </c>
      <c r="L39" s="63">
        <f t="shared" si="11"/>
        <v>23248</v>
      </c>
      <c r="M39" s="63">
        <f t="shared" si="11"/>
        <v>23547</v>
      </c>
      <c r="N39" s="63">
        <f t="shared" si="11"/>
        <v>23710</v>
      </c>
      <c r="O39" s="63">
        <f t="shared" si="11"/>
        <v>23870</v>
      </c>
      <c r="P39" s="63">
        <f t="shared" si="11"/>
        <v>23931</v>
      </c>
      <c r="Q39" s="63">
        <f t="shared" si="11"/>
        <v>23897</v>
      </c>
      <c r="R39" s="64">
        <f t="shared" si="11"/>
        <v>23784</v>
      </c>
      <c r="S39" s="63">
        <f t="shared" si="11"/>
        <v>23547</v>
      </c>
      <c r="T39" s="63">
        <f t="shared" si="11"/>
        <v>23559</v>
      </c>
      <c r="U39" s="63">
        <f t="shared" si="11"/>
        <v>23938</v>
      </c>
      <c r="V39" s="63">
        <f t="shared" si="11"/>
        <v>24525</v>
      </c>
      <c r="W39" s="63">
        <f t="shared" si="11"/>
        <v>25503</v>
      </c>
      <c r="X39" s="63">
        <f t="shared" si="11"/>
        <v>26313</v>
      </c>
      <c r="Y39" s="63">
        <f t="shared" si="11"/>
        <v>26880</v>
      </c>
      <c r="Z39" s="63">
        <f t="shared" si="11"/>
        <v>27548</v>
      </c>
      <c r="AA39" s="63">
        <f t="shared" si="11"/>
        <v>27998</v>
      </c>
      <c r="AB39" s="63">
        <f t="shared" si="11"/>
        <v>28322</v>
      </c>
      <c r="AC39" s="63">
        <f t="shared" si="11"/>
        <v>28628</v>
      </c>
      <c r="AD39" s="64">
        <f t="shared" si="11"/>
        <v>28779</v>
      </c>
      <c r="AE39" s="63">
        <f t="shared" si="11"/>
        <v>28226</v>
      </c>
      <c r="AF39" s="63">
        <f t="shared" si="11"/>
        <v>28161</v>
      </c>
      <c r="AG39" s="114">
        <f t="shared" si="11"/>
        <v>27784</v>
      </c>
      <c r="AH39" s="63">
        <f t="shared" si="11"/>
        <v>28498</v>
      </c>
      <c r="AI39" s="63">
        <f t="shared" si="11"/>
        <v>28912</v>
      </c>
      <c r="AJ39" s="63">
        <f t="shared" si="11"/>
        <v>29137</v>
      </c>
      <c r="AK39" s="63">
        <f t="shared" si="11"/>
        <v>29385</v>
      </c>
      <c r="AL39" s="63">
        <f t="shared" si="11"/>
        <v>29421</v>
      </c>
      <c r="AM39" s="63">
        <f t="shared" si="11"/>
        <v>29475</v>
      </c>
      <c r="AN39" s="63">
        <f t="shared" si="11"/>
        <v>29952</v>
      </c>
      <c r="AO39" s="63">
        <f t="shared" si="11"/>
        <v>30141</v>
      </c>
      <c r="AP39" s="64">
        <f t="shared" si="11"/>
        <v>30108</v>
      </c>
      <c r="AQ39" s="62">
        <f t="shared" si="11"/>
        <v>30144</v>
      </c>
      <c r="AR39" s="63">
        <f t="shared" si="11"/>
        <v>30047</v>
      </c>
      <c r="AS39" s="63">
        <f t="shared" si="11"/>
        <v>32043</v>
      </c>
      <c r="AT39" s="63">
        <f t="shared" si="11"/>
        <v>31756</v>
      </c>
      <c r="AU39" s="63">
        <f t="shared" si="11"/>
        <v>31768</v>
      </c>
      <c r="AV39" s="63">
        <f t="shared" si="11"/>
        <v>32255</v>
      </c>
      <c r="AW39" s="63">
        <f t="shared" si="11"/>
        <v>32631</v>
      </c>
      <c r="AX39" s="63">
        <f t="shared" si="11"/>
        <v>32652</v>
      </c>
      <c r="AY39" s="63">
        <f t="shared" si="11"/>
        <v>32569</v>
      </c>
      <c r="AZ39" s="63">
        <f t="shared" si="11"/>
        <v>33264</v>
      </c>
      <c r="BA39" s="63">
        <f t="shared" si="11"/>
        <v>33316</v>
      </c>
      <c r="BB39" s="64">
        <f t="shared" si="11"/>
        <v>33232</v>
      </c>
      <c r="BC39" s="62">
        <f t="shared" si="11"/>
        <v>33201</v>
      </c>
      <c r="BD39" s="63">
        <f t="shared" si="11"/>
        <v>32664</v>
      </c>
      <c r="BE39" s="63">
        <f t="shared" si="11"/>
        <v>33595</v>
      </c>
      <c r="BF39" s="63">
        <f t="shared" si="11"/>
        <v>33861</v>
      </c>
      <c r="BG39" s="63">
        <f t="shared" si="11"/>
        <v>33964</v>
      </c>
      <c r="BH39" s="63">
        <f t="shared" si="11"/>
        <v>34557</v>
      </c>
      <c r="BI39" s="63">
        <f t="shared" si="11"/>
        <v>34775</v>
      </c>
      <c r="BJ39" s="63">
        <f t="shared" si="11"/>
        <v>35062</v>
      </c>
      <c r="BK39" s="63">
        <f t="shared" si="11"/>
        <v>35272</v>
      </c>
      <c r="BL39" s="63">
        <f t="shared" si="11"/>
        <v>35725</v>
      </c>
      <c r="BM39" s="63">
        <f t="shared" si="11"/>
        <v>35842</v>
      </c>
      <c r="BN39" s="64">
        <f t="shared" si="11"/>
        <v>35927</v>
      </c>
      <c r="BO39" s="62">
        <f t="shared" si="11"/>
        <v>36111</v>
      </c>
      <c r="BP39" s="63">
        <f t="shared" ref="BP39:EA39" si="12">SUM(BP29:BP38)</f>
        <v>35935</v>
      </c>
      <c r="BQ39" s="63">
        <f t="shared" si="12"/>
        <v>36437</v>
      </c>
      <c r="BR39" s="63">
        <f t="shared" si="12"/>
        <v>34691</v>
      </c>
      <c r="BS39" s="63">
        <f t="shared" si="12"/>
        <v>34688</v>
      </c>
      <c r="BT39" s="63">
        <f t="shared" si="12"/>
        <v>34721</v>
      </c>
      <c r="BU39" s="63">
        <f t="shared" si="12"/>
        <v>35465</v>
      </c>
      <c r="BV39" s="63">
        <f t="shared" si="12"/>
        <v>35275</v>
      </c>
      <c r="BW39" s="63">
        <f t="shared" si="12"/>
        <v>35708</v>
      </c>
      <c r="BX39" s="63">
        <f t="shared" si="12"/>
        <v>36587</v>
      </c>
      <c r="BY39" s="63">
        <f t="shared" si="12"/>
        <v>36899</v>
      </c>
      <c r="BZ39" s="64">
        <f t="shared" si="12"/>
        <v>36966</v>
      </c>
      <c r="CA39" s="63">
        <f t="shared" si="12"/>
        <v>37493</v>
      </c>
      <c r="CB39" s="63">
        <f t="shared" si="12"/>
        <v>37544</v>
      </c>
      <c r="CC39" s="63">
        <f t="shared" si="12"/>
        <v>38131</v>
      </c>
      <c r="CD39" s="63">
        <f t="shared" si="12"/>
        <v>38487</v>
      </c>
      <c r="CE39" s="63">
        <f t="shared" si="12"/>
        <v>39023</v>
      </c>
      <c r="CF39" s="63">
        <f t="shared" si="12"/>
        <v>39375</v>
      </c>
      <c r="CG39" s="63">
        <f t="shared" si="12"/>
        <v>39609</v>
      </c>
      <c r="CH39" s="63">
        <f t="shared" si="12"/>
        <v>39913</v>
      </c>
      <c r="CI39" s="63">
        <f t="shared" si="12"/>
        <v>40268</v>
      </c>
      <c r="CJ39" s="63">
        <f t="shared" si="12"/>
        <v>40491</v>
      </c>
      <c r="CK39" s="63">
        <f t="shared" si="12"/>
        <v>40587</v>
      </c>
      <c r="CL39" s="64">
        <f t="shared" si="12"/>
        <v>40541</v>
      </c>
      <c r="CM39" s="63">
        <f t="shared" si="12"/>
        <v>40453</v>
      </c>
      <c r="CN39" s="63">
        <f t="shared" si="12"/>
        <v>40672</v>
      </c>
      <c r="CO39" s="63">
        <f t="shared" si="12"/>
        <v>40922</v>
      </c>
      <c r="CP39" s="63">
        <f t="shared" si="12"/>
        <v>41210</v>
      </c>
      <c r="CQ39" s="63">
        <f t="shared" si="12"/>
        <v>41906</v>
      </c>
      <c r="CR39" s="63">
        <f t="shared" si="12"/>
        <v>42053</v>
      </c>
      <c r="CS39" s="63">
        <f t="shared" si="12"/>
        <v>42526</v>
      </c>
      <c r="CT39" s="63">
        <f t="shared" si="12"/>
        <v>43013</v>
      </c>
      <c r="CU39" s="63">
        <f t="shared" si="12"/>
        <v>43368</v>
      </c>
      <c r="CV39" s="63">
        <f t="shared" si="12"/>
        <v>43019</v>
      </c>
      <c r="CW39" s="63">
        <f t="shared" si="12"/>
        <v>43064</v>
      </c>
      <c r="CX39" s="64">
        <f t="shared" si="12"/>
        <v>42967</v>
      </c>
      <c r="CY39" s="63">
        <f t="shared" si="12"/>
        <v>42984</v>
      </c>
      <c r="CZ39" s="63">
        <f t="shared" si="12"/>
        <v>42933</v>
      </c>
      <c r="DA39" s="63">
        <f t="shared" si="12"/>
        <v>43546</v>
      </c>
      <c r="DB39" s="63">
        <f t="shared" si="12"/>
        <v>44043</v>
      </c>
      <c r="DC39" s="63">
        <f t="shared" si="12"/>
        <v>44556</v>
      </c>
      <c r="DD39" s="63">
        <f t="shared" si="12"/>
        <v>44925</v>
      </c>
      <c r="DE39" s="63">
        <f t="shared" si="12"/>
        <v>45019</v>
      </c>
      <c r="DF39" s="63">
        <f t="shared" si="12"/>
        <v>45511</v>
      </c>
      <c r="DG39" s="63">
        <f t="shared" si="12"/>
        <v>41395</v>
      </c>
      <c r="DH39" s="63">
        <f t="shared" si="12"/>
        <v>42692</v>
      </c>
      <c r="DI39" s="63">
        <f t="shared" si="12"/>
        <v>42819</v>
      </c>
      <c r="DJ39" s="64">
        <f t="shared" si="12"/>
        <v>46405</v>
      </c>
      <c r="DL39" s="60" t="s">
        <v>125</v>
      </c>
      <c r="DM39" s="61"/>
      <c r="DN39" s="62">
        <f t="shared" si="12"/>
        <v>46987</v>
      </c>
      <c r="DO39" s="63">
        <f t="shared" si="12"/>
        <v>46826</v>
      </c>
      <c r="DP39" s="63">
        <f t="shared" si="12"/>
        <v>47200</v>
      </c>
      <c r="DQ39" s="63">
        <f t="shared" si="12"/>
        <v>47468</v>
      </c>
      <c r="DR39" s="63">
        <f t="shared" si="12"/>
        <v>47605</v>
      </c>
      <c r="DS39" s="63">
        <f t="shared" si="12"/>
        <v>48071</v>
      </c>
      <c r="DT39" s="63">
        <f t="shared" si="12"/>
        <v>48548</v>
      </c>
      <c r="DU39" s="63">
        <f t="shared" si="12"/>
        <v>48717</v>
      </c>
      <c r="DV39" s="63">
        <f t="shared" si="12"/>
        <v>48294</v>
      </c>
      <c r="DW39" s="63">
        <f t="shared" si="12"/>
        <v>48690</v>
      </c>
      <c r="DX39" s="63">
        <f t="shared" si="12"/>
        <v>48582</v>
      </c>
      <c r="DY39" s="64">
        <f t="shared" si="12"/>
        <v>48738</v>
      </c>
      <c r="DZ39" s="63">
        <f t="shared" si="12"/>
        <v>48525</v>
      </c>
      <c r="EA39" s="63">
        <f t="shared" si="12"/>
        <v>48741</v>
      </c>
      <c r="EB39" s="63">
        <f t="shared" ref="EB39:FX39" si="13">SUM(EB29:EB38)</f>
        <v>49330</v>
      </c>
      <c r="EC39" s="63">
        <f t="shared" si="13"/>
        <v>50283</v>
      </c>
      <c r="ED39" s="63">
        <f t="shared" si="13"/>
        <v>50877</v>
      </c>
      <c r="EE39" s="63">
        <f t="shared" si="13"/>
        <v>51683</v>
      </c>
      <c r="EF39" s="63">
        <f t="shared" si="13"/>
        <v>52647</v>
      </c>
      <c r="EG39" s="63">
        <f t="shared" si="13"/>
        <v>53651</v>
      </c>
      <c r="EH39" s="63">
        <f t="shared" si="13"/>
        <v>54411</v>
      </c>
      <c r="EI39" s="63">
        <f t="shared" si="13"/>
        <v>55205</v>
      </c>
      <c r="EJ39" s="63">
        <f t="shared" si="13"/>
        <v>54279</v>
      </c>
      <c r="EK39" s="64">
        <f t="shared" si="13"/>
        <v>54318</v>
      </c>
      <c r="EL39" s="62">
        <f t="shared" si="13"/>
        <v>54762</v>
      </c>
      <c r="EM39" s="63">
        <f t="shared" si="13"/>
        <v>54923</v>
      </c>
      <c r="EN39" s="63">
        <f t="shared" si="13"/>
        <v>55803</v>
      </c>
      <c r="EO39" s="63">
        <f t="shared" si="13"/>
        <v>56465</v>
      </c>
      <c r="EP39" s="63">
        <f t="shared" si="13"/>
        <v>57402</v>
      </c>
      <c r="EQ39" s="63">
        <f t="shared" si="13"/>
        <v>58036</v>
      </c>
      <c r="ER39" s="63">
        <f t="shared" si="13"/>
        <v>58356</v>
      </c>
      <c r="ES39" s="63">
        <f t="shared" si="13"/>
        <v>58720</v>
      </c>
      <c r="ET39" s="63">
        <f t="shared" si="13"/>
        <v>58978</v>
      </c>
      <c r="EU39" s="63">
        <f t="shared" si="13"/>
        <v>59081</v>
      </c>
      <c r="EV39" s="63">
        <f t="shared" si="13"/>
        <v>58749</v>
      </c>
      <c r="EW39" s="64">
        <f t="shared" si="13"/>
        <v>61567</v>
      </c>
      <c r="EX39" s="62">
        <f t="shared" si="13"/>
        <v>61454</v>
      </c>
      <c r="EY39" s="63">
        <f t="shared" si="13"/>
        <v>60887</v>
      </c>
      <c r="EZ39" s="63">
        <f t="shared" si="13"/>
        <v>61687</v>
      </c>
      <c r="FA39" s="63">
        <f t="shared" si="13"/>
        <v>62095</v>
      </c>
      <c r="FB39" s="63">
        <f t="shared" si="13"/>
        <v>62265</v>
      </c>
      <c r="FC39" s="63">
        <f t="shared" si="13"/>
        <v>62325</v>
      </c>
      <c r="FD39" s="63">
        <f t="shared" si="13"/>
        <v>62150</v>
      </c>
      <c r="FE39" s="63">
        <f t="shared" si="13"/>
        <v>62647</v>
      </c>
      <c r="FF39" s="63">
        <f t="shared" si="13"/>
        <v>62683</v>
      </c>
      <c r="FG39" s="63">
        <f t="shared" si="13"/>
        <v>62797</v>
      </c>
      <c r="FH39" s="63">
        <f t="shared" si="13"/>
        <v>62994</v>
      </c>
      <c r="FI39" s="64">
        <f t="shared" si="13"/>
        <v>61739</v>
      </c>
      <c r="FJ39" s="62">
        <f t="shared" si="13"/>
        <v>61300</v>
      </c>
      <c r="FK39" s="63">
        <f t="shared" si="13"/>
        <v>61366</v>
      </c>
      <c r="FL39" s="63">
        <f t="shared" si="13"/>
        <v>62799</v>
      </c>
      <c r="FM39" s="63">
        <f t="shared" si="13"/>
        <v>62273</v>
      </c>
      <c r="FN39" s="63">
        <f t="shared" si="13"/>
        <v>61456</v>
      </c>
      <c r="FO39" s="63">
        <f t="shared" si="13"/>
        <v>61869</v>
      </c>
      <c r="FP39" s="63">
        <f t="shared" si="13"/>
        <v>61763</v>
      </c>
      <c r="FQ39" s="63">
        <f t="shared" si="13"/>
        <v>62778</v>
      </c>
      <c r="FR39" s="63">
        <f t="shared" si="13"/>
        <v>62941</v>
      </c>
      <c r="FS39" s="63">
        <f t="shared" si="13"/>
        <v>63190</v>
      </c>
      <c r="FT39" s="63">
        <f t="shared" si="13"/>
        <v>63318</v>
      </c>
      <c r="FU39" s="64">
        <f t="shared" si="13"/>
        <v>63627</v>
      </c>
      <c r="FV39" s="62">
        <f t="shared" si="13"/>
        <v>64209</v>
      </c>
      <c r="FW39" s="63">
        <f t="shared" si="13"/>
        <v>64189</v>
      </c>
      <c r="FX39" s="63">
        <f t="shared" si="13"/>
        <v>64845</v>
      </c>
      <c r="FY39" s="63">
        <f t="shared" ref="FY39:GH39" si="14">SUM(FY29:FY38)</f>
        <v>65615</v>
      </c>
      <c r="FZ39" s="63">
        <f t="shared" si="14"/>
        <v>65858</v>
      </c>
      <c r="GA39" s="63">
        <f t="shared" si="14"/>
        <v>66059</v>
      </c>
      <c r="GB39" s="63">
        <f t="shared" si="14"/>
        <v>66107</v>
      </c>
      <c r="GC39" s="63">
        <f t="shared" si="14"/>
        <v>66805</v>
      </c>
      <c r="GD39" s="63">
        <f t="shared" si="14"/>
        <v>66782</v>
      </c>
      <c r="GE39" s="63">
        <f t="shared" si="14"/>
        <v>66921</v>
      </c>
      <c r="GF39" s="63">
        <f t="shared" si="14"/>
        <v>66852</v>
      </c>
      <c r="GG39" s="64">
        <f t="shared" si="14"/>
        <v>67297</v>
      </c>
      <c r="GH39" s="62">
        <f t="shared" si="14"/>
        <v>66921</v>
      </c>
      <c r="GI39" s="63">
        <f t="shared" ref="GI39:GJ39" si="15">SUM(GI29:GI38)</f>
        <v>67212</v>
      </c>
      <c r="GJ39" s="64">
        <f t="shared" si="15"/>
        <v>67538</v>
      </c>
    </row>
    <row r="40" spans="2:192" x14ac:dyDescent="0.25">
      <c r="B40" s="74">
        <v>4</v>
      </c>
      <c r="C40" s="65" t="s">
        <v>126</v>
      </c>
      <c r="D40" s="68">
        <v>85</v>
      </c>
      <c r="E40" s="68">
        <v>179</v>
      </c>
      <c r="F40" s="68">
        <v>173</v>
      </c>
      <c r="G40" s="66">
        <v>171</v>
      </c>
      <c r="H40" s="67">
        <v>169</v>
      </c>
      <c r="I40" s="67">
        <v>167</v>
      </c>
      <c r="J40" s="67">
        <v>165</v>
      </c>
      <c r="K40" s="67">
        <v>165</v>
      </c>
      <c r="L40" s="67">
        <v>168</v>
      </c>
      <c r="M40" s="67">
        <v>168</v>
      </c>
      <c r="N40" s="67">
        <v>169</v>
      </c>
      <c r="O40" s="67">
        <v>171</v>
      </c>
      <c r="P40" s="67">
        <v>169</v>
      </c>
      <c r="Q40" s="67">
        <v>168</v>
      </c>
      <c r="R40" s="68">
        <v>173</v>
      </c>
      <c r="S40" s="67">
        <v>175</v>
      </c>
      <c r="T40" s="67">
        <v>174</v>
      </c>
      <c r="U40" s="67">
        <v>174</v>
      </c>
      <c r="V40" s="67">
        <v>172</v>
      </c>
      <c r="W40" s="67">
        <v>177</v>
      </c>
      <c r="X40" s="67">
        <v>174</v>
      </c>
      <c r="Y40" s="67">
        <v>175</v>
      </c>
      <c r="Z40" s="67">
        <v>178</v>
      </c>
      <c r="AA40" s="67">
        <v>178</v>
      </c>
      <c r="AB40" s="67">
        <v>177</v>
      </c>
      <c r="AC40" s="67">
        <v>180</v>
      </c>
      <c r="AD40" s="68">
        <v>178</v>
      </c>
      <c r="AE40" s="67">
        <v>170</v>
      </c>
      <c r="AF40" s="67">
        <v>170</v>
      </c>
      <c r="AG40" s="116">
        <v>170</v>
      </c>
      <c r="AH40" s="67">
        <v>170</v>
      </c>
      <c r="AI40" s="67">
        <v>170</v>
      </c>
      <c r="AJ40" s="67">
        <v>170</v>
      </c>
      <c r="AK40" s="67">
        <v>170</v>
      </c>
      <c r="AL40" s="67">
        <v>170</v>
      </c>
      <c r="AM40" s="67">
        <v>170</v>
      </c>
      <c r="AN40" s="67">
        <v>170</v>
      </c>
      <c r="AO40" s="67">
        <v>170</v>
      </c>
      <c r="AP40" s="68">
        <v>170</v>
      </c>
      <c r="AQ40" s="66">
        <v>170</v>
      </c>
      <c r="AR40" s="67">
        <v>170</v>
      </c>
      <c r="AS40" s="67">
        <v>212</v>
      </c>
      <c r="AT40" s="67">
        <v>205</v>
      </c>
      <c r="AU40" s="67">
        <v>209</v>
      </c>
      <c r="AV40" s="67">
        <v>212</v>
      </c>
      <c r="AW40" s="67">
        <v>214</v>
      </c>
      <c r="AX40" s="67">
        <v>214</v>
      </c>
      <c r="AY40" s="67">
        <v>211</v>
      </c>
      <c r="AZ40" s="67">
        <v>214</v>
      </c>
      <c r="BA40" s="67">
        <v>216</v>
      </c>
      <c r="BB40" s="68">
        <v>216</v>
      </c>
      <c r="BC40" s="66">
        <v>217</v>
      </c>
      <c r="BD40" s="67">
        <v>211</v>
      </c>
      <c r="BE40" s="67">
        <v>214</v>
      </c>
      <c r="BF40" s="67">
        <v>215</v>
      </c>
      <c r="BG40" s="67">
        <v>215</v>
      </c>
      <c r="BH40" s="67">
        <v>216</v>
      </c>
      <c r="BI40" s="67">
        <v>216</v>
      </c>
      <c r="BJ40" s="67">
        <v>223</v>
      </c>
      <c r="BK40" s="67">
        <v>223</v>
      </c>
      <c r="BL40" s="67">
        <v>224</v>
      </c>
      <c r="BM40" s="67">
        <v>224</v>
      </c>
      <c r="BN40" s="68">
        <v>222</v>
      </c>
      <c r="BO40" s="66">
        <v>216</v>
      </c>
      <c r="BP40" s="67">
        <v>209</v>
      </c>
      <c r="BQ40" s="67">
        <v>209</v>
      </c>
      <c r="BR40" s="67">
        <v>209</v>
      </c>
      <c r="BS40" s="67">
        <v>213</v>
      </c>
      <c r="BT40" s="67">
        <v>210</v>
      </c>
      <c r="BU40" s="67">
        <v>214</v>
      </c>
      <c r="BV40" s="67">
        <v>210</v>
      </c>
      <c r="BW40" s="67">
        <v>209</v>
      </c>
      <c r="BX40" s="67">
        <v>210</v>
      </c>
      <c r="BY40" s="67">
        <v>210</v>
      </c>
      <c r="BZ40" s="68">
        <v>210</v>
      </c>
      <c r="CA40" s="67">
        <v>209</v>
      </c>
      <c r="CB40" s="67">
        <v>206</v>
      </c>
      <c r="CC40" s="67">
        <v>206</v>
      </c>
      <c r="CD40" s="67">
        <v>201</v>
      </c>
      <c r="CE40" s="67">
        <v>203</v>
      </c>
      <c r="CF40" s="67">
        <v>205</v>
      </c>
      <c r="CG40" s="67">
        <v>205</v>
      </c>
      <c r="CH40" s="67">
        <v>203</v>
      </c>
      <c r="CI40" s="67">
        <v>202</v>
      </c>
      <c r="CJ40" s="67">
        <v>200</v>
      </c>
      <c r="CK40" s="67">
        <v>202</v>
      </c>
      <c r="CL40" s="68">
        <v>199</v>
      </c>
      <c r="CM40" s="67">
        <v>197</v>
      </c>
      <c r="CN40" s="67">
        <v>198</v>
      </c>
      <c r="CO40" s="67">
        <v>194</v>
      </c>
      <c r="CP40" s="67">
        <v>192</v>
      </c>
      <c r="CQ40" s="67">
        <v>192</v>
      </c>
      <c r="CR40" s="67">
        <v>189</v>
      </c>
      <c r="CS40" s="67">
        <v>187</v>
      </c>
      <c r="CT40" s="67">
        <v>188</v>
      </c>
      <c r="CU40" s="67">
        <v>189</v>
      </c>
      <c r="CV40" s="67">
        <v>174</v>
      </c>
      <c r="CW40" s="67">
        <v>166</v>
      </c>
      <c r="CX40" s="68">
        <v>168</v>
      </c>
      <c r="CY40" s="67">
        <v>164</v>
      </c>
      <c r="CZ40" s="67">
        <v>164</v>
      </c>
      <c r="DA40" s="67">
        <v>163</v>
      </c>
      <c r="DB40" s="67">
        <v>172</v>
      </c>
      <c r="DC40" s="67">
        <v>173</v>
      </c>
      <c r="DD40" s="67">
        <v>183</v>
      </c>
      <c r="DE40" s="67">
        <v>187</v>
      </c>
      <c r="DF40" s="67">
        <v>189</v>
      </c>
      <c r="DG40" s="67">
        <v>184</v>
      </c>
      <c r="DH40" s="67">
        <v>193</v>
      </c>
      <c r="DI40" s="67">
        <v>187</v>
      </c>
      <c r="DJ40" s="68">
        <v>187</v>
      </c>
      <c r="DL40" s="74">
        <v>4</v>
      </c>
      <c r="DM40" s="65" t="s">
        <v>126</v>
      </c>
      <c r="DN40" s="66">
        <v>191</v>
      </c>
      <c r="DO40" s="67">
        <v>186</v>
      </c>
      <c r="DP40" s="67">
        <v>189</v>
      </c>
      <c r="DQ40" s="67">
        <v>190</v>
      </c>
      <c r="DR40" s="67">
        <v>192</v>
      </c>
      <c r="DS40" s="67">
        <v>191</v>
      </c>
      <c r="DT40" s="67">
        <v>188</v>
      </c>
      <c r="DU40" s="67">
        <v>186</v>
      </c>
      <c r="DV40" s="67">
        <v>186</v>
      </c>
      <c r="DW40" s="67">
        <v>184</v>
      </c>
      <c r="DX40" s="67">
        <v>183</v>
      </c>
      <c r="DY40" s="68">
        <v>182</v>
      </c>
      <c r="DZ40" s="67">
        <v>177</v>
      </c>
      <c r="EA40" s="67">
        <v>171</v>
      </c>
      <c r="EB40" s="67">
        <v>170</v>
      </c>
      <c r="EC40" s="67">
        <v>170</v>
      </c>
      <c r="ED40" s="67">
        <v>169</v>
      </c>
      <c r="EE40" s="67">
        <v>168</v>
      </c>
      <c r="EF40" s="67">
        <v>168</v>
      </c>
      <c r="EG40" s="67">
        <v>167</v>
      </c>
      <c r="EH40" s="67">
        <v>167</v>
      </c>
      <c r="EI40" s="67">
        <v>169</v>
      </c>
      <c r="EJ40" s="67">
        <v>165</v>
      </c>
      <c r="EK40" s="68">
        <v>164</v>
      </c>
      <c r="EL40" s="66">
        <v>160</v>
      </c>
      <c r="EM40" s="67">
        <v>169</v>
      </c>
      <c r="EN40" s="67">
        <v>172</v>
      </c>
      <c r="EO40" s="67">
        <v>171</v>
      </c>
      <c r="EP40" s="67">
        <v>172</v>
      </c>
      <c r="EQ40" s="67">
        <v>171</v>
      </c>
      <c r="ER40" s="67">
        <v>169</v>
      </c>
      <c r="ES40" s="67">
        <v>172</v>
      </c>
      <c r="ET40" s="67">
        <v>168</v>
      </c>
      <c r="EU40" s="67">
        <v>168</v>
      </c>
      <c r="EV40" s="67">
        <v>172</v>
      </c>
      <c r="EW40" s="68">
        <v>181</v>
      </c>
      <c r="EX40" s="66">
        <v>181</v>
      </c>
      <c r="EY40" s="67">
        <v>180</v>
      </c>
      <c r="EZ40" s="67">
        <v>187</v>
      </c>
      <c r="FA40" s="67">
        <v>190</v>
      </c>
      <c r="FB40" s="67">
        <v>187</v>
      </c>
      <c r="FC40" s="67">
        <v>188</v>
      </c>
      <c r="FD40" s="67">
        <v>189</v>
      </c>
      <c r="FE40" s="67">
        <v>200</v>
      </c>
      <c r="FF40" s="67">
        <v>210</v>
      </c>
      <c r="FG40" s="67">
        <v>210</v>
      </c>
      <c r="FH40" s="67">
        <v>218</v>
      </c>
      <c r="FI40" s="68">
        <v>206</v>
      </c>
      <c r="FJ40" s="66">
        <v>197</v>
      </c>
      <c r="FK40" s="67">
        <v>194</v>
      </c>
      <c r="FL40" s="67">
        <v>175</v>
      </c>
      <c r="FM40" s="67">
        <v>163</v>
      </c>
      <c r="FN40" s="67">
        <v>1139</v>
      </c>
      <c r="FO40" s="67">
        <v>1188</v>
      </c>
      <c r="FP40" s="67">
        <v>1215</v>
      </c>
      <c r="FQ40" s="67">
        <v>1211</v>
      </c>
      <c r="FR40" s="67">
        <v>1234</v>
      </c>
      <c r="FS40" s="67">
        <v>1254</v>
      </c>
      <c r="FT40" s="67">
        <v>1270</v>
      </c>
      <c r="FU40" s="68">
        <v>1248</v>
      </c>
      <c r="FV40" s="66">
        <v>1251</v>
      </c>
      <c r="FW40" s="67">
        <v>1268</v>
      </c>
      <c r="FX40" s="67">
        <v>1291</v>
      </c>
      <c r="FY40" s="67">
        <v>1318</v>
      </c>
      <c r="FZ40" s="67">
        <v>1345</v>
      </c>
      <c r="GA40" s="67">
        <v>1366</v>
      </c>
      <c r="GB40" s="67">
        <v>1379</v>
      </c>
      <c r="GC40" s="67">
        <v>1404</v>
      </c>
      <c r="GD40" s="67">
        <v>1410</v>
      </c>
      <c r="GE40" s="67">
        <v>1415</v>
      </c>
      <c r="GF40" s="67">
        <v>1435</v>
      </c>
      <c r="GG40" s="68">
        <v>1468</v>
      </c>
      <c r="GH40" s="66">
        <v>1478</v>
      </c>
      <c r="GI40" s="67">
        <v>1494</v>
      </c>
      <c r="GJ40" s="68">
        <v>1512</v>
      </c>
    </row>
    <row r="41" spans="2:192" x14ac:dyDescent="0.25">
      <c r="B41" s="50"/>
      <c r="C41" s="51" t="s">
        <v>127</v>
      </c>
      <c r="D41" s="54">
        <v>15</v>
      </c>
      <c r="E41" s="54">
        <v>12</v>
      </c>
      <c r="F41" s="54">
        <v>12</v>
      </c>
      <c r="G41" s="52">
        <v>12</v>
      </c>
      <c r="H41" s="53">
        <v>12</v>
      </c>
      <c r="I41" s="53">
        <v>12</v>
      </c>
      <c r="J41" s="53">
        <v>11</v>
      </c>
      <c r="K41" s="53">
        <v>10</v>
      </c>
      <c r="L41" s="53">
        <v>10</v>
      </c>
      <c r="M41" s="53">
        <v>11</v>
      </c>
      <c r="N41" s="53">
        <v>11</v>
      </c>
      <c r="O41" s="53">
        <v>10</v>
      </c>
      <c r="P41" s="53">
        <v>10</v>
      </c>
      <c r="Q41" s="53">
        <v>9</v>
      </c>
      <c r="R41" s="54">
        <v>8</v>
      </c>
      <c r="S41" s="53">
        <v>8</v>
      </c>
      <c r="T41" s="53">
        <v>9</v>
      </c>
      <c r="U41" s="53">
        <v>9</v>
      </c>
      <c r="V41" s="53">
        <v>9</v>
      </c>
      <c r="W41" s="53">
        <v>8</v>
      </c>
      <c r="X41" s="53">
        <v>6</v>
      </c>
      <c r="Y41" s="53">
        <v>6</v>
      </c>
      <c r="Z41" s="53">
        <v>5</v>
      </c>
      <c r="AA41" s="53">
        <v>5</v>
      </c>
      <c r="AB41" s="53">
        <v>5</v>
      </c>
      <c r="AC41" s="53">
        <v>6</v>
      </c>
      <c r="AD41" s="54">
        <v>6</v>
      </c>
      <c r="AE41" s="53">
        <v>6</v>
      </c>
      <c r="AF41" s="53">
        <v>6</v>
      </c>
      <c r="AG41" s="112">
        <v>6</v>
      </c>
      <c r="AH41" s="53">
        <v>6</v>
      </c>
      <c r="AI41" s="53">
        <v>6</v>
      </c>
      <c r="AJ41" s="53">
        <v>5</v>
      </c>
      <c r="AK41" s="53">
        <v>5</v>
      </c>
      <c r="AL41" s="53">
        <v>5</v>
      </c>
      <c r="AM41" s="53">
        <v>5</v>
      </c>
      <c r="AN41" s="53">
        <v>5</v>
      </c>
      <c r="AO41" s="53">
        <v>5</v>
      </c>
      <c r="AP41" s="54">
        <v>5</v>
      </c>
      <c r="AQ41" s="52">
        <v>5</v>
      </c>
      <c r="AR41" s="53">
        <v>5</v>
      </c>
      <c r="AS41" s="53">
        <v>7</v>
      </c>
      <c r="AT41" s="53">
        <v>8</v>
      </c>
      <c r="AU41" s="53">
        <v>7</v>
      </c>
      <c r="AV41" s="53">
        <v>7</v>
      </c>
      <c r="AW41" s="53">
        <v>7</v>
      </c>
      <c r="AX41" s="53">
        <v>7</v>
      </c>
      <c r="AY41" s="53">
        <v>7</v>
      </c>
      <c r="AZ41" s="53">
        <v>7</v>
      </c>
      <c r="BA41" s="53">
        <v>7</v>
      </c>
      <c r="BB41" s="54">
        <v>7</v>
      </c>
      <c r="BC41" s="52">
        <v>7</v>
      </c>
      <c r="BD41" s="53">
        <v>7</v>
      </c>
      <c r="BE41" s="53">
        <v>5</v>
      </c>
      <c r="BF41" s="53">
        <v>7</v>
      </c>
      <c r="BG41" s="53">
        <v>6</v>
      </c>
      <c r="BH41" s="53">
        <v>6</v>
      </c>
      <c r="BI41" s="53">
        <v>6</v>
      </c>
      <c r="BJ41" s="53">
        <v>6</v>
      </c>
      <c r="BK41" s="53">
        <v>5</v>
      </c>
      <c r="BL41" s="53">
        <v>4</v>
      </c>
      <c r="BM41" s="53">
        <v>4</v>
      </c>
      <c r="BN41" s="54">
        <v>4</v>
      </c>
      <c r="BO41" s="52">
        <v>4</v>
      </c>
      <c r="BP41" s="53">
        <v>4</v>
      </c>
      <c r="BQ41" s="53">
        <v>5</v>
      </c>
      <c r="BR41" s="53">
        <v>5</v>
      </c>
      <c r="BS41" s="53">
        <v>5</v>
      </c>
      <c r="BT41" s="53">
        <v>5</v>
      </c>
      <c r="BU41" s="53">
        <v>6</v>
      </c>
      <c r="BV41" s="53">
        <v>5</v>
      </c>
      <c r="BW41" s="53">
        <v>4</v>
      </c>
      <c r="BX41" s="53">
        <v>3</v>
      </c>
      <c r="BY41" s="53">
        <v>3</v>
      </c>
      <c r="BZ41" s="54">
        <v>3</v>
      </c>
      <c r="CA41" s="53">
        <v>3</v>
      </c>
      <c r="CB41" s="53">
        <v>3</v>
      </c>
      <c r="CC41" s="53">
        <v>4</v>
      </c>
      <c r="CD41" s="53">
        <v>4</v>
      </c>
      <c r="CE41" s="53">
        <v>4</v>
      </c>
      <c r="CF41" s="53">
        <v>4</v>
      </c>
      <c r="CG41" s="53">
        <v>4</v>
      </c>
      <c r="CH41" s="53">
        <v>4</v>
      </c>
      <c r="CI41" s="53">
        <v>5</v>
      </c>
      <c r="CJ41" s="53">
        <v>5</v>
      </c>
      <c r="CK41" s="53">
        <v>5</v>
      </c>
      <c r="CL41" s="54">
        <v>5</v>
      </c>
      <c r="CM41" s="53">
        <v>5</v>
      </c>
      <c r="CN41" s="53">
        <v>5</v>
      </c>
      <c r="CO41" s="53">
        <v>5</v>
      </c>
      <c r="CP41" s="53">
        <v>5</v>
      </c>
      <c r="CQ41" s="53">
        <v>5</v>
      </c>
      <c r="CR41" s="53">
        <v>5</v>
      </c>
      <c r="CS41" s="53">
        <v>6</v>
      </c>
      <c r="CT41" s="53">
        <v>6</v>
      </c>
      <c r="CU41" s="53">
        <v>6</v>
      </c>
      <c r="CV41" s="53">
        <v>6</v>
      </c>
      <c r="CW41" s="53">
        <v>6</v>
      </c>
      <c r="CX41" s="54">
        <v>7</v>
      </c>
      <c r="CY41" s="53">
        <v>7</v>
      </c>
      <c r="CZ41" s="53">
        <v>7</v>
      </c>
      <c r="DA41" s="53">
        <v>7</v>
      </c>
      <c r="DB41" s="53">
        <v>6</v>
      </c>
      <c r="DC41" s="53">
        <v>6</v>
      </c>
      <c r="DD41" s="53">
        <v>6</v>
      </c>
      <c r="DE41" s="53">
        <v>6</v>
      </c>
      <c r="DF41" s="53">
        <v>6</v>
      </c>
      <c r="DG41" s="53">
        <v>7</v>
      </c>
      <c r="DH41" s="53">
        <v>8</v>
      </c>
      <c r="DI41" s="53">
        <v>8</v>
      </c>
      <c r="DJ41" s="54">
        <v>6</v>
      </c>
      <c r="DL41" s="50"/>
      <c r="DM41" s="51" t="s">
        <v>127</v>
      </c>
      <c r="DN41" s="52">
        <v>6</v>
      </c>
      <c r="DO41" s="53">
        <v>7</v>
      </c>
      <c r="DP41" s="53">
        <v>6</v>
      </c>
      <c r="DQ41" s="53">
        <v>8</v>
      </c>
      <c r="DR41" s="53">
        <v>8</v>
      </c>
      <c r="DS41" s="53">
        <v>8</v>
      </c>
      <c r="DT41" s="53">
        <v>8</v>
      </c>
      <c r="DU41" s="53">
        <v>10</v>
      </c>
      <c r="DV41" s="53">
        <v>9</v>
      </c>
      <c r="DW41" s="53">
        <v>9</v>
      </c>
      <c r="DX41" s="53">
        <v>9</v>
      </c>
      <c r="DY41" s="54">
        <v>9</v>
      </c>
      <c r="DZ41" s="53">
        <v>9</v>
      </c>
      <c r="EA41" s="53">
        <v>10</v>
      </c>
      <c r="EB41" s="53">
        <v>11</v>
      </c>
      <c r="EC41" s="53">
        <v>11</v>
      </c>
      <c r="ED41" s="53">
        <v>11</v>
      </c>
      <c r="EE41" s="53">
        <v>11</v>
      </c>
      <c r="EF41" s="53">
        <v>14</v>
      </c>
      <c r="EG41" s="53">
        <v>15</v>
      </c>
      <c r="EH41" s="53">
        <v>18</v>
      </c>
      <c r="EI41" s="53">
        <v>18</v>
      </c>
      <c r="EJ41" s="53">
        <v>49</v>
      </c>
      <c r="EK41" s="54">
        <v>50</v>
      </c>
      <c r="EL41" s="52">
        <v>53</v>
      </c>
      <c r="EM41" s="53">
        <v>59</v>
      </c>
      <c r="EN41" s="53">
        <v>71</v>
      </c>
      <c r="EO41" s="53">
        <v>78</v>
      </c>
      <c r="EP41" s="53">
        <v>78</v>
      </c>
      <c r="EQ41" s="53">
        <v>74</v>
      </c>
      <c r="ER41" s="53">
        <v>71</v>
      </c>
      <c r="ES41" s="53">
        <v>72</v>
      </c>
      <c r="ET41" s="53">
        <v>76</v>
      </c>
      <c r="EU41" s="53">
        <v>81</v>
      </c>
      <c r="EV41" s="53">
        <v>84</v>
      </c>
      <c r="EW41" s="54">
        <v>93</v>
      </c>
      <c r="EX41" s="52">
        <v>88</v>
      </c>
      <c r="EY41" s="53">
        <v>84</v>
      </c>
      <c r="EZ41" s="53">
        <v>92</v>
      </c>
      <c r="FA41" s="53">
        <v>91</v>
      </c>
      <c r="FB41" s="53">
        <v>90</v>
      </c>
      <c r="FC41" s="53">
        <v>89</v>
      </c>
      <c r="FD41" s="53">
        <v>72</v>
      </c>
      <c r="FE41" s="53">
        <v>152</v>
      </c>
      <c r="FF41" s="53">
        <v>158</v>
      </c>
      <c r="FG41" s="53">
        <v>175</v>
      </c>
      <c r="FH41" s="53">
        <v>413</v>
      </c>
      <c r="FI41" s="54">
        <v>447</v>
      </c>
      <c r="FJ41" s="52">
        <v>489</v>
      </c>
      <c r="FK41" s="53">
        <v>507</v>
      </c>
      <c r="FL41" s="53">
        <v>543</v>
      </c>
      <c r="FM41" s="53">
        <v>557</v>
      </c>
      <c r="FN41" s="53">
        <v>572</v>
      </c>
      <c r="FO41" s="53">
        <v>583</v>
      </c>
      <c r="FP41" s="53">
        <v>604</v>
      </c>
      <c r="FQ41" s="53">
        <v>627</v>
      </c>
      <c r="FR41" s="53">
        <v>629</v>
      </c>
      <c r="FS41" s="53">
        <v>642</v>
      </c>
      <c r="FT41" s="53">
        <v>650</v>
      </c>
      <c r="FU41" s="54">
        <v>685</v>
      </c>
      <c r="FV41" s="52">
        <v>699</v>
      </c>
      <c r="FW41" s="53">
        <v>701</v>
      </c>
      <c r="FX41" s="53">
        <v>727</v>
      </c>
      <c r="FY41" s="53">
        <v>747</v>
      </c>
      <c r="FZ41" s="53">
        <v>783</v>
      </c>
      <c r="GA41" s="53">
        <v>805</v>
      </c>
      <c r="GB41" s="53">
        <v>823</v>
      </c>
      <c r="GC41" s="53">
        <v>849</v>
      </c>
      <c r="GD41" s="53">
        <v>860</v>
      </c>
      <c r="GE41" s="53">
        <v>862</v>
      </c>
      <c r="GF41" s="53">
        <v>891</v>
      </c>
      <c r="GG41" s="54">
        <v>903</v>
      </c>
      <c r="GH41" s="52">
        <v>925</v>
      </c>
      <c r="GI41" s="53">
        <v>938</v>
      </c>
      <c r="GJ41" s="54">
        <v>953</v>
      </c>
    </row>
    <row r="42" spans="2:192" x14ac:dyDescent="0.25">
      <c r="B42" s="50"/>
      <c r="C42" s="51" t="s">
        <v>128</v>
      </c>
      <c r="D42" s="54">
        <v>123</v>
      </c>
      <c r="E42" s="54">
        <v>152</v>
      </c>
      <c r="F42" s="54">
        <v>194</v>
      </c>
      <c r="G42" s="52">
        <v>196</v>
      </c>
      <c r="H42" s="53">
        <v>198</v>
      </c>
      <c r="I42" s="53">
        <v>189</v>
      </c>
      <c r="J42" s="53">
        <v>182</v>
      </c>
      <c r="K42" s="53">
        <v>183</v>
      </c>
      <c r="L42" s="53">
        <v>191</v>
      </c>
      <c r="M42" s="53">
        <v>196</v>
      </c>
      <c r="N42" s="53">
        <v>199</v>
      </c>
      <c r="O42" s="53">
        <v>198</v>
      </c>
      <c r="P42" s="53">
        <v>197</v>
      </c>
      <c r="Q42" s="53">
        <v>201</v>
      </c>
      <c r="R42" s="54">
        <v>199</v>
      </c>
      <c r="S42" s="53">
        <v>198</v>
      </c>
      <c r="T42" s="53">
        <v>198</v>
      </c>
      <c r="U42" s="53">
        <v>204</v>
      </c>
      <c r="V42" s="53">
        <v>202</v>
      </c>
      <c r="W42" s="53">
        <v>206</v>
      </c>
      <c r="X42" s="53">
        <v>208</v>
      </c>
      <c r="Y42" s="53">
        <v>209</v>
      </c>
      <c r="Z42" s="53">
        <v>209</v>
      </c>
      <c r="AA42" s="53">
        <v>211</v>
      </c>
      <c r="AB42" s="53">
        <v>213</v>
      </c>
      <c r="AC42" s="53">
        <v>220</v>
      </c>
      <c r="AD42" s="54">
        <v>226</v>
      </c>
      <c r="AE42" s="53">
        <v>234</v>
      </c>
      <c r="AF42" s="53">
        <v>234</v>
      </c>
      <c r="AG42" s="112">
        <v>234</v>
      </c>
      <c r="AH42" s="53">
        <v>234</v>
      </c>
      <c r="AI42" s="53">
        <v>234</v>
      </c>
      <c r="AJ42" s="53">
        <v>235</v>
      </c>
      <c r="AK42" s="53">
        <v>235</v>
      </c>
      <c r="AL42" s="53">
        <v>235</v>
      </c>
      <c r="AM42" s="53">
        <v>235</v>
      </c>
      <c r="AN42" s="53">
        <v>235</v>
      </c>
      <c r="AO42" s="53">
        <v>235</v>
      </c>
      <c r="AP42" s="54">
        <v>235</v>
      </c>
      <c r="AQ42" s="52">
        <v>235</v>
      </c>
      <c r="AR42" s="53">
        <v>235</v>
      </c>
      <c r="AS42" s="53">
        <v>162</v>
      </c>
      <c r="AT42" s="53">
        <v>158</v>
      </c>
      <c r="AU42" s="53">
        <v>160</v>
      </c>
      <c r="AV42" s="53">
        <v>168</v>
      </c>
      <c r="AW42" s="53">
        <v>168</v>
      </c>
      <c r="AX42" s="53">
        <v>168</v>
      </c>
      <c r="AY42" s="53">
        <v>162</v>
      </c>
      <c r="AZ42" s="53">
        <v>167</v>
      </c>
      <c r="BA42" s="53">
        <v>165</v>
      </c>
      <c r="BB42" s="54">
        <v>162</v>
      </c>
      <c r="BC42" s="52">
        <v>165</v>
      </c>
      <c r="BD42" s="53">
        <v>159</v>
      </c>
      <c r="BE42" s="53">
        <v>172</v>
      </c>
      <c r="BF42" s="53">
        <v>173</v>
      </c>
      <c r="BG42" s="53">
        <v>178</v>
      </c>
      <c r="BH42" s="53">
        <v>186</v>
      </c>
      <c r="BI42" s="53">
        <v>191</v>
      </c>
      <c r="BJ42" s="53">
        <v>198</v>
      </c>
      <c r="BK42" s="53">
        <v>202</v>
      </c>
      <c r="BL42" s="53">
        <v>203</v>
      </c>
      <c r="BM42" s="53">
        <v>209</v>
      </c>
      <c r="BN42" s="54">
        <v>209</v>
      </c>
      <c r="BO42" s="52">
        <v>210</v>
      </c>
      <c r="BP42" s="53">
        <v>210</v>
      </c>
      <c r="BQ42" s="53">
        <v>213</v>
      </c>
      <c r="BR42" s="53">
        <v>212</v>
      </c>
      <c r="BS42" s="53">
        <v>292</v>
      </c>
      <c r="BT42" s="53">
        <v>290</v>
      </c>
      <c r="BU42" s="53">
        <v>295</v>
      </c>
      <c r="BV42" s="53">
        <v>286</v>
      </c>
      <c r="BW42" s="53">
        <v>291</v>
      </c>
      <c r="BX42" s="53">
        <v>294</v>
      </c>
      <c r="BY42" s="53">
        <v>294</v>
      </c>
      <c r="BZ42" s="54">
        <v>294</v>
      </c>
      <c r="CA42" s="53">
        <v>308</v>
      </c>
      <c r="CB42" s="53">
        <v>312</v>
      </c>
      <c r="CC42" s="53">
        <v>321</v>
      </c>
      <c r="CD42" s="53">
        <v>322</v>
      </c>
      <c r="CE42" s="53">
        <v>329</v>
      </c>
      <c r="CF42" s="53">
        <v>342</v>
      </c>
      <c r="CG42" s="53">
        <v>350</v>
      </c>
      <c r="CH42" s="53">
        <v>352</v>
      </c>
      <c r="CI42" s="53">
        <v>359</v>
      </c>
      <c r="CJ42" s="53">
        <v>361</v>
      </c>
      <c r="CK42" s="53">
        <v>362</v>
      </c>
      <c r="CL42" s="54">
        <v>360</v>
      </c>
      <c r="CM42" s="53">
        <v>362</v>
      </c>
      <c r="CN42" s="53">
        <v>364</v>
      </c>
      <c r="CO42" s="53">
        <v>349</v>
      </c>
      <c r="CP42" s="53">
        <v>343</v>
      </c>
      <c r="CQ42" s="53">
        <v>348</v>
      </c>
      <c r="CR42" s="53">
        <v>345</v>
      </c>
      <c r="CS42" s="53">
        <v>345</v>
      </c>
      <c r="CT42" s="53">
        <v>345</v>
      </c>
      <c r="CU42" s="53">
        <v>347</v>
      </c>
      <c r="CV42" s="53">
        <v>356</v>
      </c>
      <c r="CW42" s="53">
        <v>358</v>
      </c>
      <c r="CX42" s="54">
        <v>354</v>
      </c>
      <c r="CY42" s="53">
        <v>355</v>
      </c>
      <c r="CZ42" s="53">
        <v>353</v>
      </c>
      <c r="DA42" s="53">
        <v>353</v>
      </c>
      <c r="DB42" s="53">
        <v>347</v>
      </c>
      <c r="DC42" s="53">
        <v>341</v>
      </c>
      <c r="DD42" s="53">
        <v>340</v>
      </c>
      <c r="DE42" s="53">
        <v>346</v>
      </c>
      <c r="DF42" s="53">
        <v>346</v>
      </c>
      <c r="DG42" s="53">
        <v>341</v>
      </c>
      <c r="DH42" s="53">
        <v>359</v>
      </c>
      <c r="DI42" s="53">
        <v>348</v>
      </c>
      <c r="DJ42" s="54">
        <v>342</v>
      </c>
      <c r="DL42" s="50"/>
      <c r="DM42" s="51" t="s">
        <v>128</v>
      </c>
      <c r="DN42" s="52">
        <v>344</v>
      </c>
      <c r="DO42" s="53">
        <v>342</v>
      </c>
      <c r="DP42" s="53">
        <v>343</v>
      </c>
      <c r="DQ42" s="53">
        <v>342</v>
      </c>
      <c r="DR42" s="53">
        <v>337</v>
      </c>
      <c r="DS42" s="53">
        <v>339</v>
      </c>
      <c r="DT42" s="53">
        <v>335</v>
      </c>
      <c r="DU42" s="53">
        <v>336</v>
      </c>
      <c r="DV42" s="53">
        <v>337</v>
      </c>
      <c r="DW42" s="53">
        <v>338</v>
      </c>
      <c r="DX42" s="53">
        <v>337</v>
      </c>
      <c r="DY42" s="54">
        <v>337</v>
      </c>
      <c r="DZ42" s="53">
        <v>332</v>
      </c>
      <c r="EA42" s="53">
        <v>323</v>
      </c>
      <c r="EB42" s="53">
        <v>313</v>
      </c>
      <c r="EC42" s="53">
        <v>311</v>
      </c>
      <c r="ED42" s="53">
        <v>312</v>
      </c>
      <c r="EE42" s="53">
        <v>313</v>
      </c>
      <c r="EF42" s="53">
        <v>334</v>
      </c>
      <c r="EG42" s="53">
        <v>335</v>
      </c>
      <c r="EH42" s="53">
        <v>343</v>
      </c>
      <c r="EI42" s="53">
        <v>344</v>
      </c>
      <c r="EJ42" s="53">
        <v>326</v>
      </c>
      <c r="EK42" s="54">
        <v>329</v>
      </c>
      <c r="EL42" s="52">
        <v>324</v>
      </c>
      <c r="EM42" s="53">
        <v>347</v>
      </c>
      <c r="EN42" s="53">
        <v>359</v>
      </c>
      <c r="EO42" s="53">
        <v>367</v>
      </c>
      <c r="EP42" s="53">
        <v>373</v>
      </c>
      <c r="EQ42" s="53">
        <v>371</v>
      </c>
      <c r="ER42" s="53">
        <v>371</v>
      </c>
      <c r="ES42" s="53">
        <v>373</v>
      </c>
      <c r="ET42" s="53">
        <v>369</v>
      </c>
      <c r="EU42" s="53">
        <v>365</v>
      </c>
      <c r="EV42" s="53">
        <v>362</v>
      </c>
      <c r="EW42" s="54">
        <v>365</v>
      </c>
      <c r="EX42" s="52">
        <v>361</v>
      </c>
      <c r="EY42" s="53">
        <v>354</v>
      </c>
      <c r="EZ42" s="53">
        <v>367</v>
      </c>
      <c r="FA42" s="53">
        <v>361</v>
      </c>
      <c r="FB42" s="53">
        <v>353</v>
      </c>
      <c r="FC42" s="53">
        <v>348</v>
      </c>
      <c r="FD42" s="53">
        <v>352</v>
      </c>
      <c r="FE42" s="53">
        <v>359</v>
      </c>
      <c r="FF42" s="53">
        <v>353</v>
      </c>
      <c r="FG42" s="53">
        <v>352</v>
      </c>
      <c r="FH42" s="53">
        <v>904</v>
      </c>
      <c r="FI42" s="54">
        <v>909</v>
      </c>
      <c r="FJ42" s="52">
        <v>913</v>
      </c>
      <c r="FK42" s="53">
        <v>933</v>
      </c>
      <c r="FL42" s="53">
        <v>1016</v>
      </c>
      <c r="FM42" s="53">
        <v>993</v>
      </c>
      <c r="FN42" s="53">
        <v>1017</v>
      </c>
      <c r="FO42" s="53">
        <v>1050</v>
      </c>
      <c r="FP42" s="53">
        <v>1074</v>
      </c>
      <c r="FQ42" s="53">
        <v>1073</v>
      </c>
      <c r="FR42" s="53">
        <v>1076</v>
      </c>
      <c r="FS42" s="53">
        <v>1094</v>
      </c>
      <c r="FT42" s="53">
        <v>1069</v>
      </c>
      <c r="FU42" s="54">
        <v>1068</v>
      </c>
      <c r="FV42" s="52">
        <v>1076</v>
      </c>
      <c r="FW42" s="53">
        <v>1083</v>
      </c>
      <c r="FX42" s="53">
        <v>1094</v>
      </c>
      <c r="FY42" s="53">
        <v>1103</v>
      </c>
      <c r="FZ42" s="53">
        <v>1159</v>
      </c>
      <c r="GA42" s="53">
        <v>1200</v>
      </c>
      <c r="GB42" s="53">
        <v>1229</v>
      </c>
      <c r="GC42" s="53">
        <v>1263</v>
      </c>
      <c r="GD42" s="53">
        <v>1279</v>
      </c>
      <c r="GE42" s="53">
        <v>1309</v>
      </c>
      <c r="GF42" s="53">
        <v>1323</v>
      </c>
      <c r="GG42" s="54">
        <v>1335</v>
      </c>
      <c r="GH42" s="52">
        <v>1329</v>
      </c>
      <c r="GI42" s="53">
        <v>1342</v>
      </c>
      <c r="GJ42" s="54">
        <v>1345</v>
      </c>
    </row>
    <row r="43" spans="2:192" x14ac:dyDescent="0.25">
      <c r="B43" s="50"/>
      <c r="C43" s="51" t="s">
        <v>129</v>
      </c>
      <c r="D43" s="54">
        <v>9612</v>
      </c>
      <c r="E43" s="54">
        <v>10644</v>
      </c>
      <c r="F43" s="54">
        <v>17141</v>
      </c>
      <c r="G43" s="52">
        <v>17624</v>
      </c>
      <c r="H43" s="53">
        <v>17845</v>
      </c>
      <c r="I43" s="53">
        <v>18338</v>
      </c>
      <c r="J43" s="53">
        <v>18879</v>
      </c>
      <c r="K43" s="53">
        <v>19509</v>
      </c>
      <c r="L43" s="53">
        <v>18900</v>
      </c>
      <c r="M43" s="53">
        <v>19368</v>
      </c>
      <c r="N43" s="53">
        <v>19815</v>
      </c>
      <c r="O43" s="53">
        <v>20106</v>
      </c>
      <c r="P43" s="53">
        <v>19081</v>
      </c>
      <c r="Q43" s="53">
        <v>19417</v>
      </c>
      <c r="R43" s="54">
        <v>19356</v>
      </c>
      <c r="S43" s="53">
        <v>19656</v>
      </c>
      <c r="T43" s="53">
        <v>19720</v>
      </c>
      <c r="U43" s="53">
        <v>20040</v>
      </c>
      <c r="V43" s="53">
        <v>20432</v>
      </c>
      <c r="W43" s="53">
        <v>20633</v>
      </c>
      <c r="X43" s="53">
        <v>20784</v>
      </c>
      <c r="Y43" s="53">
        <v>21166</v>
      </c>
      <c r="Z43" s="53">
        <v>21441</v>
      </c>
      <c r="AA43" s="53">
        <v>21615</v>
      </c>
      <c r="AB43" s="53">
        <v>21777</v>
      </c>
      <c r="AC43" s="53">
        <v>21830</v>
      </c>
      <c r="AD43" s="54">
        <v>21684</v>
      </c>
      <c r="AE43" s="53">
        <v>21365</v>
      </c>
      <c r="AF43" s="53">
        <v>21065</v>
      </c>
      <c r="AG43" s="112">
        <v>21043</v>
      </c>
      <c r="AH43" s="53">
        <v>21600</v>
      </c>
      <c r="AI43" s="53">
        <v>22096</v>
      </c>
      <c r="AJ43" s="53">
        <v>21784</v>
      </c>
      <c r="AK43" s="53">
        <v>22027</v>
      </c>
      <c r="AL43" s="53">
        <v>22670</v>
      </c>
      <c r="AM43" s="53">
        <v>22649</v>
      </c>
      <c r="AN43" s="53">
        <v>22628</v>
      </c>
      <c r="AO43" s="53">
        <v>22778</v>
      </c>
      <c r="AP43" s="54">
        <v>22895</v>
      </c>
      <c r="AQ43" s="52">
        <v>23141</v>
      </c>
      <c r="AR43" s="53">
        <v>23311</v>
      </c>
      <c r="AS43" s="53">
        <v>24023</v>
      </c>
      <c r="AT43" s="53">
        <v>24199</v>
      </c>
      <c r="AU43" s="53">
        <v>24740</v>
      </c>
      <c r="AV43" s="53">
        <v>24583</v>
      </c>
      <c r="AW43" s="53">
        <v>24688</v>
      </c>
      <c r="AX43" s="53">
        <v>24243</v>
      </c>
      <c r="AY43" s="53">
        <v>24182</v>
      </c>
      <c r="AZ43" s="53">
        <v>24313</v>
      </c>
      <c r="BA43" s="53">
        <v>24393</v>
      </c>
      <c r="BB43" s="54">
        <v>24696</v>
      </c>
      <c r="BC43" s="52">
        <v>24786</v>
      </c>
      <c r="BD43" s="53">
        <v>24639</v>
      </c>
      <c r="BE43" s="53">
        <v>25308</v>
      </c>
      <c r="BF43" s="53">
        <v>25581</v>
      </c>
      <c r="BG43" s="53">
        <v>25634</v>
      </c>
      <c r="BH43" s="53">
        <v>25953</v>
      </c>
      <c r="BI43" s="53">
        <v>26270</v>
      </c>
      <c r="BJ43" s="53">
        <v>26648</v>
      </c>
      <c r="BK43" s="53">
        <v>26947</v>
      </c>
      <c r="BL43" s="53">
        <v>27328</v>
      </c>
      <c r="BM43" s="53">
        <v>27600</v>
      </c>
      <c r="BN43" s="54">
        <v>27647</v>
      </c>
      <c r="BO43" s="52">
        <v>28113</v>
      </c>
      <c r="BP43" s="53">
        <v>28006</v>
      </c>
      <c r="BQ43" s="53">
        <v>28640</v>
      </c>
      <c r="BR43" s="53">
        <v>29218</v>
      </c>
      <c r="BS43" s="53">
        <v>29675</v>
      </c>
      <c r="BT43" s="53">
        <v>29832</v>
      </c>
      <c r="BU43" s="53">
        <v>30231</v>
      </c>
      <c r="BV43" s="53">
        <v>30707</v>
      </c>
      <c r="BW43" s="53">
        <v>30993</v>
      </c>
      <c r="BX43" s="53">
        <v>31159</v>
      </c>
      <c r="BY43" s="53">
        <v>31405</v>
      </c>
      <c r="BZ43" s="54">
        <v>31554</v>
      </c>
      <c r="CA43" s="53">
        <v>31748</v>
      </c>
      <c r="CB43" s="53">
        <v>32032</v>
      </c>
      <c r="CC43" s="53">
        <v>32395</v>
      </c>
      <c r="CD43" s="53">
        <v>32870</v>
      </c>
      <c r="CE43" s="53">
        <v>33198</v>
      </c>
      <c r="CF43" s="53">
        <v>33381</v>
      </c>
      <c r="CG43" s="53">
        <v>33610</v>
      </c>
      <c r="CH43" s="53">
        <v>34091</v>
      </c>
      <c r="CI43" s="53">
        <v>34452</v>
      </c>
      <c r="CJ43" s="53">
        <v>34623</v>
      </c>
      <c r="CK43" s="53">
        <v>35085</v>
      </c>
      <c r="CL43" s="54">
        <v>35308</v>
      </c>
      <c r="CM43" s="53">
        <v>35572</v>
      </c>
      <c r="CN43" s="53">
        <v>35864</v>
      </c>
      <c r="CO43" s="53">
        <v>36192</v>
      </c>
      <c r="CP43" s="53">
        <v>36497</v>
      </c>
      <c r="CQ43" s="53">
        <v>36748</v>
      </c>
      <c r="CR43" s="53">
        <v>36985</v>
      </c>
      <c r="CS43" s="53">
        <v>37635</v>
      </c>
      <c r="CT43" s="53">
        <v>38081</v>
      </c>
      <c r="CU43" s="53">
        <v>38446</v>
      </c>
      <c r="CV43" s="53">
        <v>38456</v>
      </c>
      <c r="CW43" s="53">
        <v>38425</v>
      </c>
      <c r="CX43" s="54">
        <v>38863</v>
      </c>
      <c r="CY43" s="53">
        <v>39272</v>
      </c>
      <c r="CZ43" s="53">
        <v>39313</v>
      </c>
      <c r="DA43" s="53">
        <v>39528</v>
      </c>
      <c r="DB43" s="53">
        <v>39489</v>
      </c>
      <c r="DC43" s="53">
        <v>39459</v>
      </c>
      <c r="DD43" s="53">
        <v>39760</v>
      </c>
      <c r="DE43" s="53">
        <v>40370</v>
      </c>
      <c r="DF43" s="53">
        <v>40987</v>
      </c>
      <c r="DG43" s="53">
        <v>40213</v>
      </c>
      <c r="DH43" s="53">
        <v>41422</v>
      </c>
      <c r="DI43" s="53">
        <v>42305</v>
      </c>
      <c r="DJ43" s="54">
        <v>43056</v>
      </c>
      <c r="DL43" s="50"/>
      <c r="DM43" s="51" t="s">
        <v>129</v>
      </c>
      <c r="DN43" s="52">
        <v>44000</v>
      </c>
      <c r="DO43" s="53">
        <v>44310</v>
      </c>
      <c r="DP43" s="53">
        <v>44866</v>
      </c>
      <c r="DQ43" s="53">
        <v>45093</v>
      </c>
      <c r="DR43" s="53">
        <v>45316</v>
      </c>
      <c r="DS43" s="53">
        <v>45719</v>
      </c>
      <c r="DT43" s="53">
        <v>45720</v>
      </c>
      <c r="DU43" s="53">
        <v>45814</v>
      </c>
      <c r="DV43" s="53">
        <v>45567</v>
      </c>
      <c r="DW43" s="53">
        <v>45528</v>
      </c>
      <c r="DX43" s="53">
        <v>45574</v>
      </c>
      <c r="DY43" s="54">
        <v>45613</v>
      </c>
      <c r="DZ43" s="53">
        <v>46004</v>
      </c>
      <c r="EA43" s="53">
        <v>46133</v>
      </c>
      <c r="EB43" s="53">
        <v>46785</v>
      </c>
      <c r="EC43" s="53">
        <v>47788</v>
      </c>
      <c r="ED43" s="53">
        <v>48546</v>
      </c>
      <c r="EE43" s="53">
        <v>48886</v>
      </c>
      <c r="EF43" s="53">
        <v>49142</v>
      </c>
      <c r="EG43" s="53">
        <v>49514</v>
      </c>
      <c r="EH43" s="53">
        <v>49921</v>
      </c>
      <c r="EI43" s="53">
        <v>50747</v>
      </c>
      <c r="EJ43" s="53">
        <v>57937</v>
      </c>
      <c r="EK43" s="54">
        <v>58461</v>
      </c>
      <c r="EL43" s="52">
        <v>59096</v>
      </c>
      <c r="EM43" s="53">
        <v>59836</v>
      </c>
      <c r="EN43" s="53">
        <v>60918</v>
      </c>
      <c r="EO43" s="53">
        <v>61906</v>
      </c>
      <c r="EP43" s="53">
        <v>63891</v>
      </c>
      <c r="EQ43" s="53">
        <v>64245</v>
      </c>
      <c r="ER43" s="53">
        <v>64860</v>
      </c>
      <c r="ES43" s="53">
        <v>64536</v>
      </c>
      <c r="ET43" s="53">
        <v>65088</v>
      </c>
      <c r="EU43" s="53">
        <v>65588</v>
      </c>
      <c r="EV43" s="53">
        <v>65356</v>
      </c>
      <c r="EW43" s="54">
        <v>66205</v>
      </c>
      <c r="EX43" s="52">
        <v>66309</v>
      </c>
      <c r="EY43" s="53">
        <v>66396</v>
      </c>
      <c r="EZ43" s="53">
        <v>67460</v>
      </c>
      <c r="FA43" s="53">
        <v>67745</v>
      </c>
      <c r="FB43" s="53">
        <v>67793</v>
      </c>
      <c r="FC43" s="53">
        <v>67643</v>
      </c>
      <c r="FD43" s="53">
        <v>67782</v>
      </c>
      <c r="FE43" s="53">
        <v>68501</v>
      </c>
      <c r="FF43" s="53">
        <v>68537</v>
      </c>
      <c r="FG43" s="53">
        <v>68823</v>
      </c>
      <c r="FH43" s="53">
        <v>69328</v>
      </c>
      <c r="FI43" s="54">
        <v>68153</v>
      </c>
      <c r="FJ43" s="52">
        <v>68388</v>
      </c>
      <c r="FK43" s="53">
        <v>69426</v>
      </c>
      <c r="FL43" s="53">
        <v>68883</v>
      </c>
      <c r="FM43" s="53">
        <v>69927</v>
      </c>
      <c r="FN43" s="53">
        <v>70181</v>
      </c>
      <c r="FO43" s="53">
        <v>70276</v>
      </c>
      <c r="FP43" s="53">
        <v>69770</v>
      </c>
      <c r="FQ43" s="53">
        <v>70707</v>
      </c>
      <c r="FR43" s="53">
        <v>70646</v>
      </c>
      <c r="FS43" s="53">
        <v>70494</v>
      </c>
      <c r="FT43" s="53">
        <v>70486</v>
      </c>
      <c r="FU43" s="54">
        <v>70879</v>
      </c>
      <c r="FV43" s="52">
        <v>71459</v>
      </c>
      <c r="FW43" s="53">
        <v>71663</v>
      </c>
      <c r="FX43" s="53">
        <v>71727</v>
      </c>
      <c r="FY43" s="53">
        <v>71943</v>
      </c>
      <c r="FZ43" s="53">
        <v>72003</v>
      </c>
      <c r="GA43" s="53">
        <v>72110</v>
      </c>
      <c r="GB43" s="53">
        <v>72247</v>
      </c>
      <c r="GC43" s="53">
        <v>72759</v>
      </c>
      <c r="GD43" s="53">
        <v>72449</v>
      </c>
      <c r="GE43" s="53">
        <v>72676</v>
      </c>
      <c r="GF43" s="53">
        <v>72471</v>
      </c>
      <c r="GG43" s="54">
        <v>73383</v>
      </c>
      <c r="GH43" s="52">
        <v>73147</v>
      </c>
      <c r="GI43" s="53">
        <v>73991</v>
      </c>
      <c r="GJ43" s="54">
        <v>73586</v>
      </c>
    </row>
    <row r="44" spans="2:192" x14ac:dyDescent="0.25">
      <c r="B44" s="50"/>
      <c r="C44" s="51" t="s">
        <v>130</v>
      </c>
      <c r="D44" s="54">
        <v>869</v>
      </c>
      <c r="E44" s="54">
        <v>963</v>
      </c>
      <c r="F44" s="54">
        <v>1066</v>
      </c>
      <c r="G44" s="52">
        <v>1061</v>
      </c>
      <c r="H44" s="53">
        <v>1058</v>
      </c>
      <c r="I44" s="53">
        <v>1074</v>
      </c>
      <c r="J44" s="53">
        <v>1087</v>
      </c>
      <c r="K44" s="53">
        <v>1087</v>
      </c>
      <c r="L44" s="53">
        <v>1101</v>
      </c>
      <c r="M44" s="53">
        <v>1115</v>
      </c>
      <c r="N44" s="53">
        <v>1113</v>
      </c>
      <c r="O44" s="53">
        <v>1109</v>
      </c>
      <c r="P44" s="53">
        <v>1104</v>
      </c>
      <c r="Q44" s="53">
        <v>1091</v>
      </c>
      <c r="R44" s="54">
        <v>1083</v>
      </c>
      <c r="S44" s="53">
        <v>1067</v>
      </c>
      <c r="T44" s="53">
        <v>1065</v>
      </c>
      <c r="U44" s="53">
        <v>1056</v>
      </c>
      <c r="V44" s="53">
        <v>1055</v>
      </c>
      <c r="W44" s="53">
        <v>1065</v>
      </c>
      <c r="X44" s="53">
        <v>1076</v>
      </c>
      <c r="Y44" s="53">
        <v>1104</v>
      </c>
      <c r="Z44" s="53">
        <v>1129</v>
      </c>
      <c r="AA44" s="53">
        <v>1143</v>
      </c>
      <c r="AB44" s="53">
        <v>1164</v>
      </c>
      <c r="AC44" s="53">
        <v>1183</v>
      </c>
      <c r="AD44" s="54">
        <v>1196</v>
      </c>
      <c r="AE44" s="53">
        <v>1143</v>
      </c>
      <c r="AF44" s="53">
        <v>1144</v>
      </c>
      <c r="AG44" s="112">
        <v>1150</v>
      </c>
      <c r="AH44" s="53">
        <v>1154</v>
      </c>
      <c r="AI44" s="53">
        <v>1162</v>
      </c>
      <c r="AJ44" s="53">
        <v>1173</v>
      </c>
      <c r="AK44" s="53">
        <v>1184</v>
      </c>
      <c r="AL44" s="53">
        <v>1195</v>
      </c>
      <c r="AM44" s="53">
        <v>1199</v>
      </c>
      <c r="AN44" s="53">
        <v>1208</v>
      </c>
      <c r="AO44" s="53">
        <v>1211</v>
      </c>
      <c r="AP44" s="54">
        <v>1211</v>
      </c>
      <c r="AQ44" s="52">
        <v>1210</v>
      </c>
      <c r="AR44" s="53">
        <v>1207</v>
      </c>
      <c r="AS44" s="53">
        <v>1251</v>
      </c>
      <c r="AT44" s="53">
        <v>1212</v>
      </c>
      <c r="AU44" s="53">
        <v>1223</v>
      </c>
      <c r="AV44" s="53">
        <v>1238</v>
      </c>
      <c r="AW44" s="53">
        <v>1250</v>
      </c>
      <c r="AX44" s="53">
        <v>1253</v>
      </c>
      <c r="AY44" s="53">
        <v>1248</v>
      </c>
      <c r="AZ44" s="53">
        <v>1262</v>
      </c>
      <c r="BA44" s="53">
        <v>1262</v>
      </c>
      <c r="BB44" s="54">
        <v>1255</v>
      </c>
      <c r="BC44" s="52">
        <v>1251</v>
      </c>
      <c r="BD44" s="53">
        <v>1235</v>
      </c>
      <c r="BE44" s="53">
        <v>1249</v>
      </c>
      <c r="BF44" s="53">
        <v>1240</v>
      </c>
      <c r="BG44" s="53">
        <v>1231</v>
      </c>
      <c r="BH44" s="53">
        <v>1220</v>
      </c>
      <c r="BI44" s="53">
        <v>1236</v>
      </c>
      <c r="BJ44" s="53">
        <v>1247</v>
      </c>
      <c r="BK44" s="53">
        <v>1258</v>
      </c>
      <c r="BL44" s="53">
        <v>1271</v>
      </c>
      <c r="BM44" s="53">
        <v>1280</v>
      </c>
      <c r="BN44" s="54">
        <v>1282</v>
      </c>
      <c r="BO44" s="52">
        <v>1279</v>
      </c>
      <c r="BP44" s="53">
        <v>1276</v>
      </c>
      <c r="BQ44" s="53">
        <v>1266</v>
      </c>
      <c r="BR44" s="53">
        <v>1277</v>
      </c>
      <c r="BS44" s="53">
        <v>1285</v>
      </c>
      <c r="BT44" s="53">
        <v>1269</v>
      </c>
      <c r="BU44" s="53">
        <v>1298</v>
      </c>
      <c r="BV44" s="53">
        <v>1272</v>
      </c>
      <c r="BW44" s="53">
        <v>1276</v>
      </c>
      <c r="BX44" s="53">
        <v>1257</v>
      </c>
      <c r="BY44" s="53">
        <v>1256</v>
      </c>
      <c r="BZ44" s="54">
        <v>1251</v>
      </c>
      <c r="CA44" s="53">
        <v>1254</v>
      </c>
      <c r="CB44" s="53">
        <v>1249</v>
      </c>
      <c r="CC44" s="53">
        <v>1249</v>
      </c>
      <c r="CD44" s="53">
        <v>1243</v>
      </c>
      <c r="CE44" s="53">
        <v>1239</v>
      </c>
      <c r="CF44" s="53">
        <v>1237</v>
      </c>
      <c r="CG44" s="53">
        <v>1231</v>
      </c>
      <c r="CH44" s="53">
        <v>1230</v>
      </c>
      <c r="CI44" s="53">
        <v>1231</v>
      </c>
      <c r="CJ44" s="53">
        <v>1257</v>
      </c>
      <c r="CK44" s="53">
        <v>1254</v>
      </c>
      <c r="CL44" s="54">
        <v>1269</v>
      </c>
      <c r="CM44" s="53">
        <v>1274</v>
      </c>
      <c r="CN44" s="53">
        <v>1284</v>
      </c>
      <c r="CO44" s="53">
        <v>1284</v>
      </c>
      <c r="CP44" s="53">
        <v>1304</v>
      </c>
      <c r="CQ44" s="53">
        <v>1310</v>
      </c>
      <c r="CR44" s="53">
        <v>1326</v>
      </c>
      <c r="CS44" s="53">
        <v>1341</v>
      </c>
      <c r="CT44" s="53">
        <v>1346</v>
      </c>
      <c r="CU44" s="53">
        <v>1349</v>
      </c>
      <c r="CV44" s="53">
        <v>1382</v>
      </c>
      <c r="CW44" s="53">
        <v>1380</v>
      </c>
      <c r="CX44" s="54">
        <v>1381</v>
      </c>
      <c r="CY44" s="53">
        <v>1379</v>
      </c>
      <c r="CZ44" s="53">
        <v>1364</v>
      </c>
      <c r="DA44" s="53">
        <v>1371</v>
      </c>
      <c r="DB44" s="53">
        <v>1377</v>
      </c>
      <c r="DC44" s="53">
        <v>1367</v>
      </c>
      <c r="DD44" s="53">
        <v>1367</v>
      </c>
      <c r="DE44" s="53">
        <v>1369</v>
      </c>
      <c r="DF44" s="53">
        <v>1362</v>
      </c>
      <c r="DG44" s="53">
        <v>1331</v>
      </c>
      <c r="DH44" s="53">
        <v>1377</v>
      </c>
      <c r="DI44" s="53">
        <v>1364</v>
      </c>
      <c r="DJ44" s="54">
        <v>1335</v>
      </c>
      <c r="DL44" s="50"/>
      <c r="DM44" s="51" t="s">
        <v>130</v>
      </c>
      <c r="DN44" s="52">
        <v>1328</v>
      </c>
      <c r="DO44" s="53">
        <v>1327</v>
      </c>
      <c r="DP44" s="53">
        <v>1318</v>
      </c>
      <c r="DQ44" s="53">
        <v>1311</v>
      </c>
      <c r="DR44" s="53">
        <v>1295</v>
      </c>
      <c r="DS44" s="53">
        <v>1307</v>
      </c>
      <c r="DT44" s="53">
        <v>1406</v>
      </c>
      <c r="DU44" s="53">
        <v>1408</v>
      </c>
      <c r="DV44" s="53">
        <v>1475</v>
      </c>
      <c r="DW44" s="53">
        <v>1502</v>
      </c>
      <c r="DX44" s="53">
        <v>1500</v>
      </c>
      <c r="DY44" s="54">
        <v>1531</v>
      </c>
      <c r="DZ44" s="53">
        <v>1527</v>
      </c>
      <c r="EA44" s="53">
        <v>1560</v>
      </c>
      <c r="EB44" s="53">
        <v>1561</v>
      </c>
      <c r="EC44" s="53">
        <v>1569</v>
      </c>
      <c r="ED44" s="53">
        <v>1567</v>
      </c>
      <c r="EE44" s="53">
        <v>1605</v>
      </c>
      <c r="EF44" s="53">
        <v>1624</v>
      </c>
      <c r="EG44" s="53">
        <v>1616</v>
      </c>
      <c r="EH44" s="53">
        <v>1630</v>
      </c>
      <c r="EI44" s="53">
        <v>1675</v>
      </c>
      <c r="EJ44" s="53">
        <v>1809</v>
      </c>
      <c r="EK44" s="54">
        <v>1805</v>
      </c>
      <c r="EL44" s="52">
        <v>1794</v>
      </c>
      <c r="EM44" s="53">
        <v>1816</v>
      </c>
      <c r="EN44" s="53">
        <v>1865</v>
      </c>
      <c r="EO44" s="53">
        <v>1908</v>
      </c>
      <c r="EP44" s="53">
        <v>1912</v>
      </c>
      <c r="EQ44" s="53">
        <v>1907</v>
      </c>
      <c r="ER44" s="53">
        <v>1905</v>
      </c>
      <c r="ES44" s="53">
        <v>1900</v>
      </c>
      <c r="ET44" s="53">
        <v>2504</v>
      </c>
      <c r="EU44" s="53">
        <v>2396</v>
      </c>
      <c r="EV44" s="53">
        <v>2367</v>
      </c>
      <c r="EW44" s="54">
        <v>3124</v>
      </c>
      <c r="EX44" s="52">
        <v>3197</v>
      </c>
      <c r="EY44" s="53">
        <v>3045</v>
      </c>
      <c r="EZ44" s="53">
        <v>3206</v>
      </c>
      <c r="FA44" s="53">
        <v>3343</v>
      </c>
      <c r="FB44" s="53">
        <v>3447</v>
      </c>
      <c r="FC44" s="53">
        <v>3498</v>
      </c>
      <c r="FD44" s="53">
        <v>3427</v>
      </c>
      <c r="FE44" s="53">
        <v>3563</v>
      </c>
      <c r="FF44" s="53">
        <v>3751</v>
      </c>
      <c r="FG44" s="53">
        <v>4084</v>
      </c>
      <c r="FH44" s="53">
        <v>4257</v>
      </c>
      <c r="FI44" s="54">
        <v>4171</v>
      </c>
      <c r="FJ44" s="52">
        <v>4114</v>
      </c>
      <c r="FK44" s="53">
        <v>4092</v>
      </c>
      <c r="FL44" s="53">
        <v>4200</v>
      </c>
      <c r="FM44" s="53">
        <v>4177</v>
      </c>
      <c r="FN44" s="53">
        <v>4148</v>
      </c>
      <c r="FO44" s="53">
        <v>4178</v>
      </c>
      <c r="FP44" s="53">
        <v>4172</v>
      </c>
      <c r="FQ44" s="53">
        <v>4321</v>
      </c>
      <c r="FR44" s="53">
        <v>4351</v>
      </c>
      <c r="FS44" s="53">
        <v>4390</v>
      </c>
      <c r="FT44" s="53">
        <v>4384</v>
      </c>
      <c r="FU44" s="54">
        <v>4377</v>
      </c>
      <c r="FV44" s="52">
        <v>4410</v>
      </c>
      <c r="FW44" s="53">
        <v>4465</v>
      </c>
      <c r="FX44" s="53">
        <v>4524</v>
      </c>
      <c r="FY44" s="53">
        <v>4590</v>
      </c>
      <c r="FZ44" s="53">
        <v>4672</v>
      </c>
      <c r="GA44" s="53">
        <v>4743</v>
      </c>
      <c r="GB44" s="53">
        <v>4773</v>
      </c>
      <c r="GC44" s="53">
        <v>4843</v>
      </c>
      <c r="GD44" s="53">
        <v>4831</v>
      </c>
      <c r="GE44" s="53">
        <v>4838</v>
      </c>
      <c r="GF44" s="53">
        <v>4887</v>
      </c>
      <c r="GG44" s="54">
        <v>4921</v>
      </c>
      <c r="GH44" s="52">
        <v>4918</v>
      </c>
      <c r="GI44" s="53">
        <v>4945</v>
      </c>
      <c r="GJ44" s="54">
        <v>4972</v>
      </c>
    </row>
    <row r="45" spans="2:192" x14ac:dyDescent="0.25">
      <c r="B45" s="50"/>
      <c r="C45" s="51" t="s">
        <v>131</v>
      </c>
      <c r="D45" s="54">
        <v>2</v>
      </c>
      <c r="E45" s="54"/>
      <c r="F45" s="54"/>
      <c r="G45" s="52"/>
      <c r="H45" s="53"/>
      <c r="I45" s="53"/>
      <c r="J45" s="53"/>
      <c r="K45" s="53"/>
      <c r="L45" s="53"/>
      <c r="M45" s="53"/>
      <c r="N45" s="53"/>
      <c r="O45" s="53"/>
      <c r="P45" s="53"/>
      <c r="Q45" s="53"/>
      <c r="R45" s="54"/>
      <c r="S45" s="53"/>
      <c r="T45" s="53">
        <v>1</v>
      </c>
      <c r="U45" s="53">
        <v>1</v>
      </c>
      <c r="V45" s="53">
        <v>1</v>
      </c>
      <c r="W45" s="53">
        <v>1</v>
      </c>
      <c r="X45" s="53">
        <v>1</v>
      </c>
      <c r="Y45" s="53">
        <v>1</v>
      </c>
      <c r="Z45" s="53">
        <v>1</v>
      </c>
      <c r="AA45" s="53">
        <v>1</v>
      </c>
      <c r="AB45" s="53">
        <v>1</v>
      </c>
      <c r="AC45" s="53">
        <v>1</v>
      </c>
      <c r="AD45" s="54">
        <v>1</v>
      </c>
      <c r="AE45" s="53">
        <v>1</v>
      </c>
      <c r="AF45" s="53">
        <v>1</v>
      </c>
      <c r="AG45" s="112">
        <v>1</v>
      </c>
      <c r="AH45" s="53">
        <v>1</v>
      </c>
      <c r="AI45" s="53">
        <v>1</v>
      </c>
      <c r="AJ45" s="53">
        <v>1</v>
      </c>
      <c r="AK45" s="53">
        <v>1</v>
      </c>
      <c r="AL45" s="53">
        <v>1</v>
      </c>
      <c r="AM45" s="53">
        <v>1</v>
      </c>
      <c r="AN45" s="53">
        <v>1</v>
      </c>
      <c r="AO45" s="53">
        <v>1</v>
      </c>
      <c r="AP45" s="54">
        <v>1</v>
      </c>
      <c r="AQ45" s="52">
        <v>1</v>
      </c>
      <c r="AR45" s="53">
        <v>1</v>
      </c>
      <c r="AS45" s="53">
        <v>1</v>
      </c>
      <c r="AT45" s="53">
        <v>1</v>
      </c>
      <c r="AU45" s="53">
        <v>1</v>
      </c>
      <c r="AV45" s="53">
        <v>2</v>
      </c>
      <c r="AW45" s="53">
        <v>2</v>
      </c>
      <c r="AX45" s="53">
        <v>2</v>
      </c>
      <c r="AY45" s="53">
        <v>2</v>
      </c>
      <c r="AZ45" s="53">
        <v>2</v>
      </c>
      <c r="BA45" s="53">
        <v>2</v>
      </c>
      <c r="BB45" s="54">
        <v>2</v>
      </c>
      <c r="BC45" s="52">
        <v>2</v>
      </c>
      <c r="BD45" s="53">
        <v>2</v>
      </c>
      <c r="BE45" s="53">
        <v>2</v>
      </c>
      <c r="BF45" s="53">
        <v>2</v>
      </c>
      <c r="BG45" s="53">
        <v>2</v>
      </c>
      <c r="BH45" s="53">
        <v>2</v>
      </c>
      <c r="BI45" s="53">
        <v>2</v>
      </c>
      <c r="BJ45" s="53">
        <v>2</v>
      </c>
      <c r="BK45" s="53">
        <v>2</v>
      </c>
      <c r="BL45" s="53">
        <v>2</v>
      </c>
      <c r="BM45" s="53">
        <v>2</v>
      </c>
      <c r="BN45" s="54">
        <v>2</v>
      </c>
      <c r="BO45" s="52">
        <v>1</v>
      </c>
      <c r="BP45" s="53">
        <v>1</v>
      </c>
      <c r="BQ45" s="53">
        <v>1</v>
      </c>
      <c r="BR45" s="53">
        <v>1</v>
      </c>
      <c r="BS45" s="53">
        <v>1</v>
      </c>
      <c r="BT45" s="53">
        <v>1</v>
      </c>
      <c r="BU45" s="53">
        <v>1</v>
      </c>
      <c r="BV45" s="53">
        <v>1</v>
      </c>
      <c r="BW45" s="53">
        <v>1</v>
      </c>
      <c r="BX45" s="53">
        <v>1</v>
      </c>
      <c r="BY45" s="53">
        <v>1</v>
      </c>
      <c r="BZ45" s="54">
        <v>1</v>
      </c>
      <c r="CA45" s="53">
        <v>1</v>
      </c>
      <c r="CB45" s="53">
        <v>1</v>
      </c>
      <c r="CC45" s="53">
        <v>1</v>
      </c>
      <c r="CD45" s="53">
        <v>1</v>
      </c>
      <c r="CE45" s="53">
        <v>1</v>
      </c>
      <c r="CF45" s="53">
        <v>1</v>
      </c>
      <c r="CG45" s="53">
        <v>1</v>
      </c>
      <c r="CH45" s="53">
        <v>1</v>
      </c>
      <c r="CI45" s="53">
        <v>1</v>
      </c>
      <c r="CJ45" s="53">
        <v>1</v>
      </c>
      <c r="CK45" s="53">
        <v>1</v>
      </c>
      <c r="CL45" s="54">
        <v>1</v>
      </c>
      <c r="CM45" s="53">
        <v>1</v>
      </c>
      <c r="CN45" s="53">
        <v>1</v>
      </c>
      <c r="CO45" s="53">
        <v>1</v>
      </c>
      <c r="CP45" s="53">
        <v>1</v>
      </c>
      <c r="CQ45" s="53">
        <v>1</v>
      </c>
      <c r="CR45" s="53">
        <v>1</v>
      </c>
      <c r="CS45" s="53">
        <v>1</v>
      </c>
      <c r="CT45" s="53">
        <v>1</v>
      </c>
      <c r="CU45" s="53">
        <v>1</v>
      </c>
      <c r="CV45" s="53">
        <v>1</v>
      </c>
      <c r="CW45" s="53">
        <v>1</v>
      </c>
      <c r="CX45" s="54">
        <v>1</v>
      </c>
      <c r="CY45" s="53">
        <v>1</v>
      </c>
      <c r="CZ45" s="53">
        <v>1</v>
      </c>
      <c r="DA45" s="53">
        <v>1</v>
      </c>
      <c r="DB45" s="53">
        <v>1</v>
      </c>
      <c r="DC45" s="53">
        <v>1</v>
      </c>
      <c r="DD45" s="53">
        <v>1</v>
      </c>
      <c r="DE45" s="53">
        <v>1</v>
      </c>
      <c r="DF45" s="53">
        <v>1</v>
      </c>
      <c r="DG45" s="53">
        <v>1</v>
      </c>
      <c r="DH45" s="53">
        <v>1</v>
      </c>
      <c r="DI45" s="53">
        <v>1</v>
      </c>
      <c r="DJ45" s="54">
        <v>1</v>
      </c>
      <c r="DL45" s="50"/>
      <c r="DM45" s="51" t="s">
        <v>131</v>
      </c>
      <c r="DN45" s="52">
        <v>1</v>
      </c>
      <c r="DO45" s="53">
        <v>1</v>
      </c>
      <c r="DP45" s="53">
        <v>1</v>
      </c>
      <c r="DQ45" s="53">
        <v>1</v>
      </c>
      <c r="DR45" s="53">
        <v>1</v>
      </c>
      <c r="DS45" s="53">
        <v>1</v>
      </c>
      <c r="DT45" s="53">
        <v>1</v>
      </c>
      <c r="DU45" s="53">
        <v>2</v>
      </c>
      <c r="DV45" s="53">
        <v>6</v>
      </c>
      <c r="DW45" s="53">
        <v>8</v>
      </c>
      <c r="DX45" s="53">
        <v>9</v>
      </c>
      <c r="DY45" s="54">
        <v>9</v>
      </c>
      <c r="DZ45" s="53">
        <v>10</v>
      </c>
      <c r="EA45" s="53">
        <v>8</v>
      </c>
      <c r="EB45" s="53">
        <v>6</v>
      </c>
      <c r="EC45" s="53">
        <v>6</v>
      </c>
      <c r="ED45" s="53">
        <v>7</v>
      </c>
      <c r="EE45" s="53">
        <v>8</v>
      </c>
      <c r="EF45" s="53">
        <v>9</v>
      </c>
      <c r="EG45" s="53">
        <v>9</v>
      </c>
      <c r="EH45" s="53">
        <v>8</v>
      </c>
      <c r="EI45" s="53">
        <v>8</v>
      </c>
      <c r="EJ45" s="53">
        <v>10</v>
      </c>
      <c r="EK45" s="54">
        <v>14</v>
      </c>
      <c r="EL45" s="52">
        <v>16</v>
      </c>
      <c r="EM45" s="53">
        <v>25</v>
      </c>
      <c r="EN45" s="53">
        <v>62</v>
      </c>
      <c r="EO45" s="53">
        <v>114</v>
      </c>
      <c r="EP45" s="53">
        <v>128</v>
      </c>
      <c r="EQ45" s="53">
        <v>132</v>
      </c>
      <c r="ER45" s="53">
        <v>133</v>
      </c>
      <c r="ES45" s="53">
        <v>121</v>
      </c>
      <c r="ET45" s="53">
        <v>124</v>
      </c>
      <c r="EU45" s="53">
        <v>120</v>
      </c>
      <c r="EV45" s="53">
        <v>115</v>
      </c>
      <c r="EW45" s="54">
        <v>128</v>
      </c>
      <c r="EX45" s="52">
        <v>110</v>
      </c>
      <c r="EY45" s="53">
        <v>111</v>
      </c>
      <c r="EZ45" s="53">
        <v>111</v>
      </c>
      <c r="FA45" s="53">
        <v>108</v>
      </c>
      <c r="FB45" s="53">
        <v>104</v>
      </c>
      <c r="FC45" s="53">
        <v>98</v>
      </c>
      <c r="FD45" s="53">
        <v>98</v>
      </c>
      <c r="FE45" s="53">
        <v>102</v>
      </c>
      <c r="FF45" s="53">
        <v>95</v>
      </c>
      <c r="FG45" s="53">
        <v>95</v>
      </c>
      <c r="FH45" s="53">
        <v>96</v>
      </c>
      <c r="FI45" s="54">
        <v>95</v>
      </c>
      <c r="FJ45" s="52">
        <v>91</v>
      </c>
      <c r="FK45" s="53">
        <v>91</v>
      </c>
      <c r="FL45" s="53">
        <v>91</v>
      </c>
      <c r="FM45" s="53">
        <v>90</v>
      </c>
      <c r="FN45" s="53">
        <v>88</v>
      </c>
      <c r="FO45" s="53">
        <v>108</v>
      </c>
      <c r="FP45" s="53">
        <v>124</v>
      </c>
      <c r="FQ45" s="53">
        <v>266</v>
      </c>
      <c r="FR45" s="53">
        <v>276</v>
      </c>
      <c r="FS45" s="53">
        <v>272</v>
      </c>
      <c r="FT45" s="53">
        <v>261</v>
      </c>
      <c r="FU45" s="54">
        <v>254</v>
      </c>
      <c r="FV45" s="52">
        <v>252</v>
      </c>
      <c r="FW45" s="53">
        <v>249</v>
      </c>
      <c r="FX45" s="53">
        <v>255</v>
      </c>
      <c r="FY45" s="53">
        <v>259</v>
      </c>
      <c r="FZ45" s="53">
        <v>268</v>
      </c>
      <c r="GA45" s="53">
        <v>267</v>
      </c>
      <c r="GB45" s="53">
        <v>280</v>
      </c>
      <c r="GC45" s="53">
        <v>291</v>
      </c>
      <c r="GD45" s="53">
        <v>287</v>
      </c>
      <c r="GE45" s="53">
        <v>295</v>
      </c>
      <c r="GF45" s="53">
        <v>301</v>
      </c>
      <c r="GG45" s="54">
        <v>306</v>
      </c>
      <c r="GH45" s="52">
        <v>309</v>
      </c>
      <c r="GI45" s="53">
        <v>319</v>
      </c>
      <c r="GJ45" s="54">
        <v>329</v>
      </c>
    </row>
    <row r="46" spans="2:192" x14ac:dyDescent="0.25">
      <c r="B46" s="50"/>
      <c r="C46" s="51" t="s">
        <v>132</v>
      </c>
      <c r="D46" s="54">
        <v>19787</v>
      </c>
      <c r="E46" s="54">
        <v>21413</v>
      </c>
      <c r="F46" s="54">
        <v>27035</v>
      </c>
      <c r="G46" s="52">
        <v>27229</v>
      </c>
      <c r="H46" s="53">
        <v>27455</v>
      </c>
      <c r="I46" s="53">
        <v>27616</v>
      </c>
      <c r="J46" s="53">
        <v>28134</v>
      </c>
      <c r="K46" s="53">
        <v>28580</v>
      </c>
      <c r="L46" s="53">
        <v>28323</v>
      </c>
      <c r="M46" s="53">
        <v>28840</v>
      </c>
      <c r="N46" s="53">
        <v>29146</v>
      </c>
      <c r="O46" s="53">
        <v>29258</v>
      </c>
      <c r="P46" s="53">
        <v>29018</v>
      </c>
      <c r="Q46" s="53">
        <v>29191</v>
      </c>
      <c r="R46" s="54">
        <v>29183</v>
      </c>
      <c r="S46" s="53">
        <v>29385</v>
      </c>
      <c r="T46" s="53">
        <v>29451</v>
      </c>
      <c r="U46" s="53">
        <v>29950</v>
      </c>
      <c r="V46" s="53">
        <v>30345</v>
      </c>
      <c r="W46" s="53">
        <v>30708</v>
      </c>
      <c r="X46" s="53">
        <v>30885</v>
      </c>
      <c r="Y46" s="53">
        <v>31235</v>
      </c>
      <c r="Z46" s="53">
        <v>31753</v>
      </c>
      <c r="AA46" s="53">
        <v>31999</v>
      </c>
      <c r="AB46" s="53">
        <v>32089</v>
      </c>
      <c r="AC46" s="53">
        <v>32331</v>
      </c>
      <c r="AD46" s="54">
        <v>32193</v>
      </c>
      <c r="AE46" s="53">
        <v>33256</v>
      </c>
      <c r="AF46" s="53">
        <v>33147</v>
      </c>
      <c r="AG46" s="112">
        <v>33142</v>
      </c>
      <c r="AH46" s="53">
        <v>33683</v>
      </c>
      <c r="AI46" s="53">
        <v>34093</v>
      </c>
      <c r="AJ46" s="53">
        <v>33957</v>
      </c>
      <c r="AK46" s="53">
        <v>34302</v>
      </c>
      <c r="AL46" s="53">
        <v>35114</v>
      </c>
      <c r="AM46" s="53">
        <v>35185</v>
      </c>
      <c r="AN46" s="53">
        <v>35453</v>
      </c>
      <c r="AO46" s="53">
        <v>35697</v>
      </c>
      <c r="AP46" s="54">
        <v>35771</v>
      </c>
      <c r="AQ46" s="52">
        <v>35837</v>
      </c>
      <c r="AR46" s="53">
        <v>35904</v>
      </c>
      <c r="AS46" s="53">
        <v>36976</v>
      </c>
      <c r="AT46" s="53">
        <v>36617</v>
      </c>
      <c r="AU46" s="53">
        <v>36718</v>
      </c>
      <c r="AV46" s="53">
        <v>36504</v>
      </c>
      <c r="AW46" s="53">
        <v>36922</v>
      </c>
      <c r="AX46" s="53">
        <v>36784</v>
      </c>
      <c r="AY46" s="53">
        <v>37220</v>
      </c>
      <c r="AZ46" s="53">
        <v>37855</v>
      </c>
      <c r="BA46" s="53">
        <v>38078</v>
      </c>
      <c r="BB46" s="54">
        <v>38295</v>
      </c>
      <c r="BC46" s="52">
        <v>38457</v>
      </c>
      <c r="BD46" s="53">
        <v>37881</v>
      </c>
      <c r="BE46" s="53">
        <v>39565</v>
      </c>
      <c r="BF46" s="53">
        <v>40173</v>
      </c>
      <c r="BG46" s="53">
        <v>40393</v>
      </c>
      <c r="BH46" s="53">
        <v>41218</v>
      </c>
      <c r="BI46" s="53">
        <v>41637</v>
      </c>
      <c r="BJ46" s="53">
        <v>42115</v>
      </c>
      <c r="BK46" s="53">
        <v>42451</v>
      </c>
      <c r="BL46" s="53">
        <v>42842</v>
      </c>
      <c r="BM46" s="53">
        <v>43034</v>
      </c>
      <c r="BN46" s="54">
        <v>43298</v>
      </c>
      <c r="BO46" s="52">
        <v>43645</v>
      </c>
      <c r="BP46" s="53">
        <v>43734</v>
      </c>
      <c r="BQ46" s="53">
        <v>44865</v>
      </c>
      <c r="BR46" s="53">
        <v>45698</v>
      </c>
      <c r="BS46" s="53">
        <v>46173</v>
      </c>
      <c r="BT46" s="53">
        <v>46118</v>
      </c>
      <c r="BU46" s="53">
        <v>46917</v>
      </c>
      <c r="BV46" s="53">
        <v>47406</v>
      </c>
      <c r="BW46" s="53">
        <v>47556</v>
      </c>
      <c r="BX46" s="53">
        <v>47846</v>
      </c>
      <c r="BY46" s="53">
        <v>48079</v>
      </c>
      <c r="BZ46" s="54">
        <v>48083</v>
      </c>
      <c r="CA46" s="53">
        <v>48141</v>
      </c>
      <c r="CB46" s="53">
        <v>48269</v>
      </c>
      <c r="CC46" s="53">
        <v>48998</v>
      </c>
      <c r="CD46" s="53">
        <v>49269</v>
      </c>
      <c r="CE46" s="53">
        <v>49508</v>
      </c>
      <c r="CF46" s="53">
        <v>49724</v>
      </c>
      <c r="CG46" s="53">
        <v>49926</v>
      </c>
      <c r="CH46" s="53">
        <v>49993</v>
      </c>
      <c r="CI46" s="53">
        <v>50060</v>
      </c>
      <c r="CJ46" s="53">
        <v>50195</v>
      </c>
      <c r="CK46" s="53">
        <v>50198</v>
      </c>
      <c r="CL46" s="54">
        <v>50355</v>
      </c>
      <c r="CM46" s="53">
        <v>50450</v>
      </c>
      <c r="CN46" s="53">
        <v>51132</v>
      </c>
      <c r="CO46" s="53">
        <v>51527</v>
      </c>
      <c r="CP46" s="53">
        <v>52062</v>
      </c>
      <c r="CQ46" s="53">
        <v>52519</v>
      </c>
      <c r="CR46" s="53">
        <v>53033</v>
      </c>
      <c r="CS46" s="53">
        <v>53782</v>
      </c>
      <c r="CT46" s="53">
        <v>54423</v>
      </c>
      <c r="CU46" s="53">
        <v>54679</v>
      </c>
      <c r="CV46" s="53">
        <v>55124</v>
      </c>
      <c r="CW46" s="53">
        <v>55212</v>
      </c>
      <c r="CX46" s="54">
        <v>55621</v>
      </c>
      <c r="CY46" s="53">
        <v>55947</v>
      </c>
      <c r="CZ46" s="53">
        <v>56029</v>
      </c>
      <c r="DA46" s="53">
        <v>56423</v>
      </c>
      <c r="DB46" s="53">
        <v>56896</v>
      </c>
      <c r="DC46" s="53">
        <v>56952</v>
      </c>
      <c r="DD46" s="53">
        <v>57608</v>
      </c>
      <c r="DE46" s="53">
        <v>57775</v>
      </c>
      <c r="DF46" s="53">
        <v>58240</v>
      </c>
      <c r="DG46" s="53">
        <v>54303</v>
      </c>
      <c r="DH46" s="53">
        <v>53856</v>
      </c>
      <c r="DI46" s="53">
        <v>55547</v>
      </c>
      <c r="DJ46" s="54">
        <v>58308</v>
      </c>
      <c r="DL46" s="50"/>
      <c r="DM46" s="51" t="s">
        <v>132</v>
      </c>
      <c r="DN46" s="52">
        <v>59562</v>
      </c>
      <c r="DO46" s="53">
        <v>60008</v>
      </c>
      <c r="DP46" s="53">
        <v>60331</v>
      </c>
      <c r="DQ46" s="53">
        <v>60515</v>
      </c>
      <c r="DR46" s="53">
        <v>60305</v>
      </c>
      <c r="DS46" s="53">
        <v>60946</v>
      </c>
      <c r="DT46" s="53">
        <v>61167</v>
      </c>
      <c r="DU46" s="53">
        <v>61275</v>
      </c>
      <c r="DV46" s="53">
        <v>61057</v>
      </c>
      <c r="DW46" s="53">
        <v>60799</v>
      </c>
      <c r="DX46" s="53">
        <v>60654</v>
      </c>
      <c r="DY46" s="54">
        <v>60752</v>
      </c>
      <c r="DZ46" s="53">
        <v>61037</v>
      </c>
      <c r="EA46" s="53">
        <v>61364</v>
      </c>
      <c r="EB46" s="53">
        <v>61913</v>
      </c>
      <c r="EC46" s="53">
        <v>62372</v>
      </c>
      <c r="ED46" s="53">
        <v>62817</v>
      </c>
      <c r="EE46" s="53">
        <v>62928</v>
      </c>
      <c r="EF46" s="53">
        <v>63348</v>
      </c>
      <c r="EG46" s="53">
        <v>63474</v>
      </c>
      <c r="EH46" s="53">
        <v>64589</v>
      </c>
      <c r="EI46" s="53">
        <v>65605</v>
      </c>
      <c r="EJ46" s="53">
        <v>60462</v>
      </c>
      <c r="EK46" s="54">
        <v>61058</v>
      </c>
      <c r="EL46" s="52">
        <v>61881</v>
      </c>
      <c r="EM46" s="53">
        <v>62510</v>
      </c>
      <c r="EN46" s="53">
        <v>63801</v>
      </c>
      <c r="EO46" s="53">
        <v>64501</v>
      </c>
      <c r="EP46" s="53">
        <v>66391</v>
      </c>
      <c r="EQ46" s="53">
        <v>66913</v>
      </c>
      <c r="ER46" s="53">
        <v>67622</v>
      </c>
      <c r="ES46" s="53">
        <v>67513</v>
      </c>
      <c r="ET46" s="53">
        <v>68852</v>
      </c>
      <c r="EU46" s="53">
        <v>69280</v>
      </c>
      <c r="EV46" s="53">
        <v>69285</v>
      </c>
      <c r="EW46" s="54">
        <v>70039</v>
      </c>
      <c r="EX46" s="52">
        <v>70208</v>
      </c>
      <c r="EY46" s="53">
        <v>69786</v>
      </c>
      <c r="EZ46" s="53">
        <v>70978</v>
      </c>
      <c r="FA46" s="53">
        <v>71880</v>
      </c>
      <c r="FB46" s="53">
        <v>71939</v>
      </c>
      <c r="FC46" s="53">
        <v>72051</v>
      </c>
      <c r="FD46" s="53">
        <v>71893</v>
      </c>
      <c r="FE46" s="53">
        <v>72356</v>
      </c>
      <c r="FF46" s="53">
        <v>72315</v>
      </c>
      <c r="FG46" s="53">
        <v>72350</v>
      </c>
      <c r="FH46" s="53">
        <v>72555</v>
      </c>
      <c r="FI46" s="54">
        <v>71737</v>
      </c>
      <c r="FJ46" s="52">
        <v>71679</v>
      </c>
      <c r="FK46" s="53">
        <v>72732</v>
      </c>
      <c r="FL46" s="53">
        <v>73269</v>
      </c>
      <c r="FM46" s="53">
        <v>73306</v>
      </c>
      <c r="FN46" s="53">
        <v>72973</v>
      </c>
      <c r="FO46" s="53">
        <v>73194</v>
      </c>
      <c r="FP46" s="53">
        <v>72569</v>
      </c>
      <c r="FQ46" s="53">
        <v>73740</v>
      </c>
      <c r="FR46" s="53">
        <v>73644</v>
      </c>
      <c r="FS46" s="53">
        <v>73543</v>
      </c>
      <c r="FT46" s="53">
        <v>73652</v>
      </c>
      <c r="FU46" s="54">
        <v>73837</v>
      </c>
      <c r="FV46" s="52">
        <v>74562</v>
      </c>
      <c r="FW46" s="53">
        <v>74753</v>
      </c>
      <c r="FX46" s="53">
        <v>75118</v>
      </c>
      <c r="FY46" s="53">
        <v>75317</v>
      </c>
      <c r="FZ46" s="53">
        <v>75533</v>
      </c>
      <c r="GA46" s="53">
        <v>75536</v>
      </c>
      <c r="GB46" s="53">
        <v>75462</v>
      </c>
      <c r="GC46" s="53">
        <v>75866</v>
      </c>
      <c r="GD46" s="53">
        <v>75754</v>
      </c>
      <c r="GE46" s="53">
        <v>75921</v>
      </c>
      <c r="GF46" s="53">
        <v>75843</v>
      </c>
      <c r="GG46" s="54">
        <v>76655</v>
      </c>
      <c r="GH46" s="52">
        <v>76798</v>
      </c>
      <c r="GI46" s="53">
        <v>77582</v>
      </c>
      <c r="GJ46" s="54">
        <v>77329</v>
      </c>
    </row>
    <row r="47" spans="2:192" x14ac:dyDescent="0.25">
      <c r="B47" s="50"/>
      <c r="C47" s="51" t="s">
        <v>133</v>
      </c>
      <c r="D47" s="54">
        <v>406</v>
      </c>
      <c r="E47" s="54">
        <v>508</v>
      </c>
      <c r="F47" s="54">
        <v>574</v>
      </c>
      <c r="G47" s="52">
        <v>586</v>
      </c>
      <c r="H47" s="53">
        <v>591</v>
      </c>
      <c r="I47" s="53">
        <v>580</v>
      </c>
      <c r="J47" s="53">
        <v>581</v>
      </c>
      <c r="K47" s="53">
        <v>581</v>
      </c>
      <c r="L47" s="53">
        <v>580</v>
      </c>
      <c r="M47" s="53">
        <v>584</v>
      </c>
      <c r="N47" s="53">
        <v>575</v>
      </c>
      <c r="O47" s="53">
        <v>581</v>
      </c>
      <c r="P47" s="53">
        <v>589</v>
      </c>
      <c r="Q47" s="53">
        <v>589</v>
      </c>
      <c r="R47" s="54">
        <v>585</v>
      </c>
      <c r="S47" s="53">
        <v>584</v>
      </c>
      <c r="T47" s="53">
        <v>582</v>
      </c>
      <c r="U47" s="53">
        <v>573</v>
      </c>
      <c r="V47" s="53">
        <v>569</v>
      </c>
      <c r="W47" s="53">
        <v>572</v>
      </c>
      <c r="X47" s="53">
        <v>564</v>
      </c>
      <c r="Y47" s="53">
        <v>571</v>
      </c>
      <c r="Z47" s="53">
        <v>574</v>
      </c>
      <c r="AA47" s="53">
        <v>574</v>
      </c>
      <c r="AB47" s="53">
        <v>580</v>
      </c>
      <c r="AC47" s="53">
        <v>589</v>
      </c>
      <c r="AD47" s="54">
        <v>598</v>
      </c>
      <c r="AE47" s="53">
        <v>596</v>
      </c>
      <c r="AF47" s="53">
        <v>597</v>
      </c>
      <c r="AG47" s="112">
        <v>601</v>
      </c>
      <c r="AH47" s="53">
        <v>602</v>
      </c>
      <c r="AI47" s="53">
        <v>607</v>
      </c>
      <c r="AJ47" s="53">
        <v>611</v>
      </c>
      <c r="AK47" s="53">
        <v>616</v>
      </c>
      <c r="AL47" s="53">
        <v>621</v>
      </c>
      <c r="AM47" s="53">
        <v>622</v>
      </c>
      <c r="AN47" s="53">
        <v>626</v>
      </c>
      <c r="AO47" s="53">
        <v>627</v>
      </c>
      <c r="AP47" s="54">
        <v>627</v>
      </c>
      <c r="AQ47" s="52">
        <v>627</v>
      </c>
      <c r="AR47" s="53">
        <v>627</v>
      </c>
      <c r="AS47" s="53">
        <v>632</v>
      </c>
      <c r="AT47" s="53">
        <v>616</v>
      </c>
      <c r="AU47" s="53">
        <v>619</v>
      </c>
      <c r="AV47" s="53">
        <v>625</v>
      </c>
      <c r="AW47" s="53">
        <v>631</v>
      </c>
      <c r="AX47" s="53">
        <v>632</v>
      </c>
      <c r="AY47" s="53">
        <v>633</v>
      </c>
      <c r="AZ47" s="53">
        <v>645</v>
      </c>
      <c r="BA47" s="53">
        <v>646</v>
      </c>
      <c r="BB47" s="54">
        <v>640</v>
      </c>
      <c r="BC47" s="52">
        <v>640</v>
      </c>
      <c r="BD47" s="53">
        <v>630</v>
      </c>
      <c r="BE47" s="53">
        <v>632</v>
      </c>
      <c r="BF47" s="53">
        <v>637</v>
      </c>
      <c r="BG47" s="53">
        <v>630</v>
      </c>
      <c r="BH47" s="53">
        <v>635</v>
      </c>
      <c r="BI47" s="53">
        <v>637</v>
      </c>
      <c r="BJ47" s="53">
        <v>633</v>
      </c>
      <c r="BK47" s="53">
        <v>630</v>
      </c>
      <c r="BL47" s="53">
        <v>635</v>
      </c>
      <c r="BM47" s="53">
        <v>653</v>
      </c>
      <c r="BN47" s="54">
        <v>670</v>
      </c>
      <c r="BO47" s="52">
        <v>690</v>
      </c>
      <c r="BP47" s="53">
        <v>693</v>
      </c>
      <c r="BQ47" s="53">
        <v>694</v>
      </c>
      <c r="BR47" s="53">
        <v>694</v>
      </c>
      <c r="BS47" s="53">
        <v>688</v>
      </c>
      <c r="BT47" s="53">
        <v>678</v>
      </c>
      <c r="BU47" s="53">
        <v>695</v>
      </c>
      <c r="BV47" s="53">
        <v>690</v>
      </c>
      <c r="BW47" s="53">
        <v>698</v>
      </c>
      <c r="BX47" s="53">
        <v>744</v>
      </c>
      <c r="BY47" s="53">
        <v>744</v>
      </c>
      <c r="BZ47" s="54">
        <v>744</v>
      </c>
      <c r="CA47" s="53">
        <v>789</v>
      </c>
      <c r="CB47" s="53">
        <v>780</v>
      </c>
      <c r="CC47" s="53">
        <v>776</v>
      </c>
      <c r="CD47" s="53">
        <v>799</v>
      </c>
      <c r="CE47" s="53">
        <v>815</v>
      </c>
      <c r="CF47" s="53">
        <v>828</v>
      </c>
      <c r="CG47" s="53">
        <v>857</v>
      </c>
      <c r="CH47" s="53">
        <v>856</v>
      </c>
      <c r="CI47" s="53">
        <v>870</v>
      </c>
      <c r="CJ47" s="53">
        <v>875</v>
      </c>
      <c r="CK47" s="53">
        <v>871</v>
      </c>
      <c r="CL47" s="54">
        <v>873</v>
      </c>
      <c r="CM47" s="53">
        <v>884</v>
      </c>
      <c r="CN47" s="53">
        <v>887</v>
      </c>
      <c r="CO47" s="53">
        <v>892</v>
      </c>
      <c r="CP47" s="53">
        <v>886</v>
      </c>
      <c r="CQ47" s="53">
        <v>899</v>
      </c>
      <c r="CR47" s="53">
        <v>895</v>
      </c>
      <c r="CS47" s="53">
        <v>901</v>
      </c>
      <c r="CT47" s="53">
        <v>902</v>
      </c>
      <c r="CU47" s="53">
        <v>904</v>
      </c>
      <c r="CV47" s="53">
        <v>872</v>
      </c>
      <c r="CW47" s="53">
        <v>874</v>
      </c>
      <c r="CX47" s="54">
        <v>871</v>
      </c>
      <c r="CY47" s="53">
        <v>877</v>
      </c>
      <c r="CZ47" s="53">
        <v>876</v>
      </c>
      <c r="DA47" s="53">
        <v>877</v>
      </c>
      <c r="DB47" s="53">
        <v>885</v>
      </c>
      <c r="DC47" s="53">
        <v>884</v>
      </c>
      <c r="DD47" s="53">
        <v>890</v>
      </c>
      <c r="DE47" s="53">
        <v>888</v>
      </c>
      <c r="DF47" s="53">
        <v>891</v>
      </c>
      <c r="DG47" s="53">
        <v>816</v>
      </c>
      <c r="DH47" s="53">
        <v>874</v>
      </c>
      <c r="DI47" s="53">
        <v>870</v>
      </c>
      <c r="DJ47" s="54">
        <v>897</v>
      </c>
      <c r="DL47" s="50"/>
      <c r="DM47" s="51" t="s">
        <v>133</v>
      </c>
      <c r="DN47" s="52">
        <v>891</v>
      </c>
      <c r="DO47" s="53">
        <v>889</v>
      </c>
      <c r="DP47" s="53">
        <v>885</v>
      </c>
      <c r="DQ47" s="53">
        <v>881</v>
      </c>
      <c r="DR47" s="53">
        <v>879</v>
      </c>
      <c r="DS47" s="53">
        <v>890</v>
      </c>
      <c r="DT47" s="53">
        <v>888</v>
      </c>
      <c r="DU47" s="53">
        <v>892</v>
      </c>
      <c r="DV47" s="53">
        <v>884</v>
      </c>
      <c r="DW47" s="53">
        <v>866</v>
      </c>
      <c r="DX47" s="53">
        <v>845</v>
      </c>
      <c r="DY47" s="54">
        <v>830</v>
      </c>
      <c r="DZ47" s="53">
        <v>818</v>
      </c>
      <c r="EA47" s="53">
        <v>811</v>
      </c>
      <c r="EB47" s="53">
        <v>800</v>
      </c>
      <c r="EC47" s="53">
        <v>790</v>
      </c>
      <c r="ED47" s="53">
        <v>778</v>
      </c>
      <c r="EE47" s="53">
        <v>779</v>
      </c>
      <c r="EF47" s="53">
        <v>820</v>
      </c>
      <c r="EG47" s="53">
        <v>811</v>
      </c>
      <c r="EH47" s="53">
        <v>799</v>
      </c>
      <c r="EI47" s="53">
        <v>806</v>
      </c>
      <c r="EJ47" s="53">
        <v>766</v>
      </c>
      <c r="EK47" s="54">
        <v>773</v>
      </c>
      <c r="EL47" s="52">
        <v>765</v>
      </c>
      <c r="EM47" s="53">
        <v>796</v>
      </c>
      <c r="EN47" s="53">
        <v>809</v>
      </c>
      <c r="EO47" s="53">
        <v>806</v>
      </c>
      <c r="EP47" s="53">
        <v>1453</v>
      </c>
      <c r="EQ47" s="53">
        <v>2632</v>
      </c>
      <c r="ER47" s="53">
        <v>2509</v>
      </c>
      <c r="ES47" s="53">
        <v>2513</v>
      </c>
      <c r="ET47" s="53">
        <v>2394</v>
      </c>
      <c r="EU47" s="53">
        <v>2327</v>
      </c>
      <c r="EV47" s="53">
        <v>2241</v>
      </c>
      <c r="EW47" s="54">
        <v>2795</v>
      </c>
      <c r="EX47" s="52">
        <v>2812</v>
      </c>
      <c r="EY47" s="53">
        <v>2778</v>
      </c>
      <c r="EZ47" s="53">
        <v>2787</v>
      </c>
      <c r="FA47" s="53">
        <v>2890</v>
      </c>
      <c r="FB47" s="53">
        <v>2892</v>
      </c>
      <c r="FC47" s="53">
        <v>3671</v>
      </c>
      <c r="FD47" s="53">
        <v>4156</v>
      </c>
      <c r="FE47" s="53">
        <v>4475</v>
      </c>
      <c r="FF47" s="53">
        <v>4516</v>
      </c>
      <c r="FG47" s="53">
        <v>4528</v>
      </c>
      <c r="FH47" s="53">
        <v>4586</v>
      </c>
      <c r="FI47" s="54">
        <v>4607</v>
      </c>
      <c r="FJ47" s="52">
        <v>4607</v>
      </c>
      <c r="FK47" s="53">
        <v>4611</v>
      </c>
      <c r="FL47" s="53">
        <v>4745</v>
      </c>
      <c r="FM47" s="53">
        <v>4752</v>
      </c>
      <c r="FN47" s="53">
        <v>4721</v>
      </c>
      <c r="FO47" s="53">
        <v>4709</v>
      </c>
      <c r="FP47" s="53">
        <v>4724</v>
      </c>
      <c r="FQ47" s="53">
        <v>4833</v>
      </c>
      <c r="FR47" s="53">
        <v>4857</v>
      </c>
      <c r="FS47" s="53">
        <v>4866</v>
      </c>
      <c r="FT47" s="53">
        <v>4875</v>
      </c>
      <c r="FU47" s="54">
        <v>4880</v>
      </c>
      <c r="FV47" s="52">
        <v>4955</v>
      </c>
      <c r="FW47" s="53">
        <v>4982</v>
      </c>
      <c r="FX47" s="53">
        <v>5039</v>
      </c>
      <c r="FY47" s="53">
        <v>5089</v>
      </c>
      <c r="FZ47" s="53">
        <v>5125</v>
      </c>
      <c r="GA47" s="53">
        <v>5186</v>
      </c>
      <c r="GB47" s="53">
        <v>5209</v>
      </c>
      <c r="GC47" s="53">
        <v>5290</v>
      </c>
      <c r="GD47" s="53">
        <v>5293</v>
      </c>
      <c r="GE47" s="53">
        <v>5324</v>
      </c>
      <c r="GF47" s="53">
        <v>5353</v>
      </c>
      <c r="GG47" s="54">
        <v>5456</v>
      </c>
      <c r="GH47" s="52">
        <v>5491</v>
      </c>
      <c r="GI47" s="53">
        <v>5576</v>
      </c>
      <c r="GJ47" s="54">
        <v>5547</v>
      </c>
    </row>
    <row r="48" spans="2:192" x14ac:dyDescent="0.25">
      <c r="B48" s="50"/>
      <c r="C48" s="51" t="s">
        <v>134</v>
      </c>
      <c r="D48" s="54">
        <v>118</v>
      </c>
      <c r="E48" s="54">
        <v>124</v>
      </c>
      <c r="F48" s="54">
        <v>141</v>
      </c>
      <c r="G48" s="52">
        <v>145</v>
      </c>
      <c r="H48" s="53">
        <v>141</v>
      </c>
      <c r="I48" s="53">
        <v>137</v>
      </c>
      <c r="J48" s="53">
        <v>133</v>
      </c>
      <c r="K48" s="53">
        <v>136</v>
      </c>
      <c r="L48" s="53">
        <v>133</v>
      </c>
      <c r="M48" s="53">
        <v>132</v>
      </c>
      <c r="N48" s="53">
        <v>132</v>
      </c>
      <c r="O48" s="53">
        <v>130</v>
      </c>
      <c r="P48" s="53">
        <v>132</v>
      </c>
      <c r="Q48" s="53">
        <v>132</v>
      </c>
      <c r="R48" s="54">
        <v>129</v>
      </c>
      <c r="S48" s="53">
        <v>128</v>
      </c>
      <c r="T48" s="53">
        <v>127</v>
      </c>
      <c r="U48" s="53">
        <v>128</v>
      </c>
      <c r="V48" s="53">
        <v>130</v>
      </c>
      <c r="W48" s="53">
        <v>134</v>
      </c>
      <c r="X48" s="53">
        <v>136</v>
      </c>
      <c r="Y48" s="53">
        <v>136</v>
      </c>
      <c r="Z48" s="53">
        <v>136</v>
      </c>
      <c r="AA48" s="53">
        <v>135</v>
      </c>
      <c r="AB48" s="53">
        <v>136</v>
      </c>
      <c r="AC48" s="53">
        <v>136</v>
      </c>
      <c r="AD48" s="54">
        <v>137</v>
      </c>
      <c r="AE48" s="53">
        <v>130</v>
      </c>
      <c r="AF48" s="53">
        <v>129</v>
      </c>
      <c r="AG48" s="112">
        <v>129</v>
      </c>
      <c r="AH48" s="53">
        <v>129</v>
      </c>
      <c r="AI48" s="53">
        <v>129</v>
      </c>
      <c r="AJ48" s="53">
        <v>128</v>
      </c>
      <c r="AK48" s="53">
        <v>128</v>
      </c>
      <c r="AL48" s="53">
        <v>128</v>
      </c>
      <c r="AM48" s="53">
        <v>128</v>
      </c>
      <c r="AN48" s="53">
        <v>128</v>
      </c>
      <c r="AO48" s="53">
        <v>128</v>
      </c>
      <c r="AP48" s="54">
        <v>128</v>
      </c>
      <c r="AQ48" s="52">
        <v>128</v>
      </c>
      <c r="AR48" s="53">
        <v>128</v>
      </c>
      <c r="AS48" s="53">
        <v>127</v>
      </c>
      <c r="AT48" s="53">
        <v>125</v>
      </c>
      <c r="AU48" s="53">
        <v>126</v>
      </c>
      <c r="AV48" s="53">
        <v>131</v>
      </c>
      <c r="AW48" s="53">
        <v>131</v>
      </c>
      <c r="AX48" s="53">
        <v>131</v>
      </c>
      <c r="AY48" s="53">
        <v>127</v>
      </c>
      <c r="AZ48" s="53">
        <v>128</v>
      </c>
      <c r="BA48" s="53">
        <v>130</v>
      </c>
      <c r="BB48" s="54">
        <v>132</v>
      </c>
      <c r="BC48" s="52">
        <v>133</v>
      </c>
      <c r="BD48" s="53">
        <v>132</v>
      </c>
      <c r="BE48" s="53">
        <v>132</v>
      </c>
      <c r="BF48" s="53">
        <v>133</v>
      </c>
      <c r="BG48" s="53">
        <v>130</v>
      </c>
      <c r="BH48" s="53">
        <v>129</v>
      </c>
      <c r="BI48" s="53">
        <v>130</v>
      </c>
      <c r="BJ48" s="53">
        <v>131</v>
      </c>
      <c r="BK48" s="53">
        <v>130</v>
      </c>
      <c r="BL48" s="53">
        <v>131</v>
      </c>
      <c r="BM48" s="53">
        <v>132</v>
      </c>
      <c r="BN48" s="54">
        <v>134</v>
      </c>
      <c r="BO48" s="52">
        <v>133</v>
      </c>
      <c r="BP48" s="53">
        <v>132</v>
      </c>
      <c r="BQ48" s="53">
        <v>132</v>
      </c>
      <c r="BR48" s="53">
        <v>130</v>
      </c>
      <c r="BS48" s="53">
        <v>132</v>
      </c>
      <c r="BT48" s="53">
        <v>131</v>
      </c>
      <c r="BU48" s="53">
        <v>134</v>
      </c>
      <c r="BV48" s="53">
        <v>131</v>
      </c>
      <c r="BW48" s="53">
        <v>135</v>
      </c>
      <c r="BX48" s="53">
        <v>136</v>
      </c>
      <c r="BY48" s="53">
        <v>136</v>
      </c>
      <c r="BZ48" s="54">
        <v>136</v>
      </c>
      <c r="CA48" s="53">
        <v>136</v>
      </c>
      <c r="CB48" s="53">
        <v>132</v>
      </c>
      <c r="CC48" s="53">
        <v>133</v>
      </c>
      <c r="CD48" s="53">
        <v>133</v>
      </c>
      <c r="CE48" s="53">
        <v>131</v>
      </c>
      <c r="CF48" s="53">
        <v>131</v>
      </c>
      <c r="CG48" s="53">
        <v>131</v>
      </c>
      <c r="CH48" s="53">
        <v>131</v>
      </c>
      <c r="CI48" s="53">
        <v>129</v>
      </c>
      <c r="CJ48" s="53">
        <v>128</v>
      </c>
      <c r="CK48" s="53">
        <v>128</v>
      </c>
      <c r="CL48" s="54">
        <v>137</v>
      </c>
      <c r="CM48" s="53">
        <v>141</v>
      </c>
      <c r="CN48" s="53">
        <v>141</v>
      </c>
      <c r="CO48" s="53">
        <v>142</v>
      </c>
      <c r="CP48" s="53">
        <v>146</v>
      </c>
      <c r="CQ48" s="53">
        <v>155</v>
      </c>
      <c r="CR48" s="53">
        <v>154</v>
      </c>
      <c r="CS48" s="53">
        <v>155</v>
      </c>
      <c r="CT48" s="53">
        <v>155</v>
      </c>
      <c r="CU48" s="53">
        <v>155</v>
      </c>
      <c r="CV48" s="53">
        <v>160</v>
      </c>
      <c r="CW48" s="53">
        <v>159</v>
      </c>
      <c r="CX48" s="54">
        <v>159</v>
      </c>
      <c r="CY48" s="53">
        <v>159</v>
      </c>
      <c r="CZ48" s="53">
        <v>157</v>
      </c>
      <c r="DA48" s="53">
        <v>158</v>
      </c>
      <c r="DB48" s="53">
        <v>158</v>
      </c>
      <c r="DC48" s="53">
        <v>157</v>
      </c>
      <c r="DD48" s="53">
        <v>156</v>
      </c>
      <c r="DE48" s="53">
        <v>154</v>
      </c>
      <c r="DF48" s="53">
        <v>153</v>
      </c>
      <c r="DG48" s="53">
        <v>155</v>
      </c>
      <c r="DH48" s="53">
        <v>158</v>
      </c>
      <c r="DI48" s="53">
        <v>155</v>
      </c>
      <c r="DJ48" s="54">
        <v>160</v>
      </c>
      <c r="DL48" s="50"/>
      <c r="DM48" s="51" t="s">
        <v>134</v>
      </c>
      <c r="DN48" s="52">
        <v>159</v>
      </c>
      <c r="DO48" s="53">
        <v>156</v>
      </c>
      <c r="DP48" s="53">
        <v>154</v>
      </c>
      <c r="DQ48" s="53">
        <v>154</v>
      </c>
      <c r="DR48" s="53">
        <v>156</v>
      </c>
      <c r="DS48" s="53">
        <v>155</v>
      </c>
      <c r="DT48" s="53">
        <v>154</v>
      </c>
      <c r="DU48" s="53">
        <v>153</v>
      </c>
      <c r="DV48" s="53">
        <v>149</v>
      </c>
      <c r="DW48" s="53">
        <v>157</v>
      </c>
      <c r="DX48" s="53">
        <v>159</v>
      </c>
      <c r="DY48" s="54">
        <v>165</v>
      </c>
      <c r="DZ48" s="53">
        <v>165</v>
      </c>
      <c r="EA48" s="53">
        <v>165</v>
      </c>
      <c r="EB48" s="53">
        <v>163</v>
      </c>
      <c r="EC48" s="53">
        <v>158</v>
      </c>
      <c r="ED48" s="53">
        <v>161</v>
      </c>
      <c r="EE48" s="53">
        <v>164</v>
      </c>
      <c r="EF48" s="53">
        <v>176</v>
      </c>
      <c r="EG48" s="53">
        <v>176</v>
      </c>
      <c r="EH48" s="53">
        <v>194</v>
      </c>
      <c r="EI48" s="53">
        <v>218</v>
      </c>
      <c r="EJ48" s="53">
        <v>207</v>
      </c>
      <c r="EK48" s="54">
        <v>223</v>
      </c>
      <c r="EL48" s="52">
        <v>237</v>
      </c>
      <c r="EM48" s="53">
        <v>283</v>
      </c>
      <c r="EN48" s="53">
        <v>321</v>
      </c>
      <c r="EO48" s="53">
        <v>364</v>
      </c>
      <c r="EP48" s="53">
        <v>374</v>
      </c>
      <c r="EQ48" s="53">
        <v>371</v>
      </c>
      <c r="ER48" s="53">
        <v>383</v>
      </c>
      <c r="ES48" s="53">
        <v>385</v>
      </c>
      <c r="ET48" s="53">
        <v>389</v>
      </c>
      <c r="EU48" s="53">
        <v>388</v>
      </c>
      <c r="EV48" s="53">
        <v>397</v>
      </c>
      <c r="EW48" s="54">
        <v>412</v>
      </c>
      <c r="EX48" s="52">
        <v>410</v>
      </c>
      <c r="EY48" s="53">
        <v>405</v>
      </c>
      <c r="EZ48" s="53">
        <v>404</v>
      </c>
      <c r="FA48" s="53">
        <v>385</v>
      </c>
      <c r="FB48" s="53">
        <v>376</v>
      </c>
      <c r="FC48" s="53">
        <v>355</v>
      </c>
      <c r="FD48" s="53">
        <v>335</v>
      </c>
      <c r="FE48" s="53">
        <v>353</v>
      </c>
      <c r="FF48" s="53">
        <v>322</v>
      </c>
      <c r="FG48" s="53">
        <v>314</v>
      </c>
      <c r="FH48" s="53">
        <v>760</v>
      </c>
      <c r="FI48" s="54">
        <v>860</v>
      </c>
      <c r="FJ48" s="52">
        <v>1223</v>
      </c>
      <c r="FK48" s="53">
        <v>1281</v>
      </c>
      <c r="FL48" s="53">
        <v>1378</v>
      </c>
      <c r="FM48" s="53">
        <v>1358</v>
      </c>
      <c r="FN48" s="53">
        <v>1403</v>
      </c>
      <c r="FO48" s="53">
        <v>1411</v>
      </c>
      <c r="FP48" s="53">
        <v>1432</v>
      </c>
      <c r="FQ48" s="53">
        <v>1435</v>
      </c>
      <c r="FR48" s="53">
        <v>1439</v>
      </c>
      <c r="FS48" s="53">
        <v>1457</v>
      </c>
      <c r="FT48" s="53">
        <v>1444</v>
      </c>
      <c r="FU48" s="54">
        <v>1474</v>
      </c>
      <c r="FV48" s="52">
        <v>1477</v>
      </c>
      <c r="FW48" s="53">
        <v>1500</v>
      </c>
      <c r="FX48" s="53">
        <v>1521</v>
      </c>
      <c r="FY48" s="53">
        <v>1533</v>
      </c>
      <c r="FZ48" s="53">
        <v>1580</v>
      </c>
      <c r="GA48" s="53">
        <v>1617</v>
      </c>
      <c r="GB48" s="53">
        <v>1681</v>
      </c>
      <c r="GC48" s="53">
        <v>1707</v>
      </c>
      <c r="GD48" s="53">
        <v>1750</v>
      </c>
      <c r="GE48" s="53">
        <v>1841</v>
      </c>
      <c r="GF48" s="53">
        <v>1857</v>
      </c>
      <c r="GG48" s="54">
        <v>1901</v>
      </c>
      <c r="GH48" s="52">
        <v>1954</v>
      </c>
      <c r="GI48" s="53">
        <v>1990</v>
      </c>
      <c r="GJ48" s="54">
        <v>2012</v>
      </c>
    </row>
    <row r="49" spans="2:192" x14ac:dyDescent="0.25">
      <c r="B49" s="50"/>
      <c r="C49" s="51" t="s">
        <v>135</v>
      </c>
      <c r="D49" s="54">
        <v>3184</v>
      </c>
      <c r="E49" s="54">
        <v>3615</v>
      </c>
      <c r="F49" s="54">
        <v>4076</v>
      </c>
      <c r="G49" s="52">
        <v>4092</v>
      </c>
      <c r="H49" s="53">
        <v>4114</v>
      </c>
      <c r="I49" s="53">
        <v>4157</v>
      </c>
      <c r="J49" s="53">
        <v>4187</v>
      </c>
      <c r="K49" s="53">
        <v>4220</v>
      </c>
      <c r="L49" s="53">
        <v>4233</v>
      </c>
      <c r="M49" s="53">
        <v>4232</v>
      </c>
      <c r="N49" s="53">
        <v>4209</v>
      </c>
      <c r="O49" s="53">
        <v>4187</v>
      </c>
      <c r="P49" s="53">
        <v>4191</v>
      </c>
      <c r="Q49" s="53">
        <v>4192</v>
      </c>
      <c r="R49" s="54">
        <v>4193</v>
      </c>
      <c r="S49" s="53">
        <v>4109</v>
      </c>
      <c r="T49" s="53">
        <v>4089</v>
      </c>
      <c r="U49" s="53">
        <v>4096</v>
      </c>
      <c r="V49" s="53">
        <v>4116</v>
      </c>
      <c r="W49" s="53">
        <v>4133</v>
      </c>
      <c r="X49" s="53">
        <v>4135</v>
      </c>
      <c r="Y49" s="53">
        <v>4155</v>
      </c>
      <c r="Z49" s="53">
        <v>4262</v>
      </c>
      <c r="AA49" s="53">
        <v>4339</v>
      </c>
      <c r="AB49" s="53">
        <v>4387</v>
      </c>
      <c r="AC49" s="53">
        <v>4453</v>
      </c>
      <c r="AD49" s="54">
        <v>4486</v>
      </c>
      <c r="AE49" s="53">
        <v>4451</v>
      </c>
      <c r="AF49" s="53">
        <v>4455</v>
      </c>
      <c r="AG49" s="112">
        <v>4484</v>
      </c>
      <c r="AH49" s="53">
        <v>4501</v>
      </c>
      <c r="AI49" s="53">
        <v>4528</v>
      </c>
      <c r="AJ49" s="53">
        <v>4568</v>
      </c>
      <c r="AK49" s="53">
        <v>4603</v>
      </c>
      <c r="AL49" s="53">
        <v>4641</v>
      </c>
      <c r="AM49" s="53">
        <v>4658</v>
      </c>
      <c r="AN49" s="53">
        <v>4690</v>
      </c>
      <c r="AO49" s="53">
        <v>4706</v>
      </c>
      <c r="AP49" s="54">
        <v>4697</v>
      </c>
      <c r="AQ49" s="52">
        <v>4689</v>
      </c>
      <c r="AR49" s="53">
        <v>4671</v>
      </c>
      <c r="AS49" s="53">
        <v>5156</v>
      </c>
      <c r="AT49" s="53">
        <v>4997</v>
      </c>
      <c r="AU49" s="53">
        <v>5026</v>
      </c>
      <c r="AV49" s="53">
        <v>5039</v>
      </c>
      <c r="AW49" s="53">
        <v>5096</v>
      </c>
      <c r="AX49" s="53">
        <v>5118</v>
      </c>
      <c r="AY49" s="53">
        <v>5135</v>
      </c>
      <c r="AZ49" s="53">
        <v>5185</v>
      </c>
      <c r="BA49" s="53">
        <v>5208</v>
      </c>
      <c r="BB49" s="54">
        <v>5214</v>
      </c>
      <c r="BC49" s="52">
        <v>5246</v>
      </c>
      <c r="BD49" s="53">
        <v>5123</v>
      </c>
      <c r="BE49" s="53">
        <v>5282</v>
      </c>
      <c r="BF49" s="53">
        <v>5380</v>
      </c>
      <c r="BG49" s="53">
        <v>5417</v>
      </c>
      <c r="BH49" s="53">
        <v>5506</v>
      </c>
      <c r="BI49" s="53">
        <v>5559</v>
      </c>
      <c r="BJ49" s="53">
        <v>5643</v>
      </c>
      <c r="BK49" s="53">
        <v>5702</v>
      </c>
      <c r="BL49" s="53">
        <v>5769</v>
      </c>
      <c r="BM49" s="53">
        <v>5796</v>
      </c>
      <c r="BN49" s="54">
        <v>5808</v>
      </c>
      <c r="BO49" s="52">
        <v>5822</v>
      </c>
      <c r="BP49" s="53">
        <v>5754</v>
      </c>
      <c r="BQ49" s="53">
        <v>5843</v>
      </c>
      <c r="BR49" s="53">
        <v>5893</v>
      </c>
      <c r="BS49" s="53">
        <v>5960</v>
      </c>
      <c r="BT49" s="53">
        <v>5879</v>
      </c>
      <c r="BU49" s="53">
        <v>6021</v>
      </c>
      <c r="BV49" s="53">
        <v>6108</v>
      </c>
      <c r="BW49" s="53">
        <v>6150</v>
      </c>
      <c r="BX49" s="53">
        <v>6196</v>
      </c>
      <c r="BY49" s="53">
        <v>6202</v>
      </c>
      <c r="BZ49" s="54">
        <v>6186</v>
      </c>
      <c r="CA49" s="53">
        <v>6284</v>
      </c>
      <c r="CB49" s="53">
        <v>6327</v>
      </c>
      <c r="CC49" s="53">
        <v>6404</v>
      </c>
      <c r="CD49" s="53">
        <v>6356</v>
      </c>
      <c r="CE49" s="53">
        <v>6536</v>
      </c>
      <c r="CF49" s="53">
        <v>6556</v>
      </c>
      <c r="CG49" s="53">
        <v>6612</v>
      </c>
      <c r="CH49" s="53">
        <v>6614</v>
      </c>
      <c r="CI49" s="53">
        <v>6611</v>
      </c>
      <c r="CJ49" s="53">
        <v>6580</v>
      </c>
      <c r="CK49" s="53">
        <v>6577</v>
      </c>
      <c r="CL49" s="54">
        <v>6588</v>
      </c>
      <c r="CM49" s="53">
        <v>6585</v>
      </c>
      <c r="CN49" s="53">
        <v>6612</v>
      </c>
      <c r="CO49" s="53">
        <v>6680</v>
      </c>
      <c r="CP49" s="53">
        <v>6756</v>
      </c>
      <c r="CQ49" s="53">
        <v>6857</v>
      </c>
      <c r="CR49" s="53">
        <v>6881</v>
      </c>
      <c r="CS49" s="53">
        <v>6893</v>
      </c>
      <c r="CT49" s="53">
        <v>6910</v>
      </c>
      <c r="CU49" s="53">
        <v>6914</v>
      </c>
      <c r="CV49" s="53">
        <v>6657</v>
      </c>
      <c r="CW49" s="53">
        <v>6572</v>
      </c>
      <c r="CX49" s="54">
        <v>6640</v>
      </c>
      <c r="CY49" s="53">
        <v>6723</v>
      </c>
      <c r="CZ49" s="53">
        <v>6867</v>
      </c>
      <c r="DA49" s="53">
        <v>7055</v>
      </c>
      <c r="DB49" s="53">
        <v>7317</v>
      </c>
      <c r="DC49" s="53">
        <v>7711</v>
      </c>
      <c r="DD49" s="53">
        <v>8059</v>
      </c>
      <c r="DE49" s="53">
        <v>8352</v>
      </c>
      <c r="DF49" s="53">
        <v>8671</v>
      </c>
      <c r="DG49" s="53">
        <v>9640</v>
      </c>
      <c r="DH49" s="53">
        <v>9648</v>
      </c>
      <c r="DI49" s="53">
        <v>9799</v>
      </c>
      <c r="DJ49" s="54">
        <v>10079</v>
      </c>
      <c r="DL49" s="50"/>
      <c r="DM49" s="51" t="s">
        <v>135</v>
      </c>
      <c r="DN49" s="52">
        <v>10522</v>
      </c>
      <c r="DO49" s="53">
        <v>10594</v>
      </c>
      <c r="DP49" s="53">
        <v>10704</v>
      </c>
      <c r="DQ49" s="53">
        <v>10811</v>
      </c>
      <c r="DR49" s="53">
        <v>10925</v>
      </c>
      <c r="DS49" s="53">
        <v>11100</v>
      </c>
      <c r="DT49" s="53">
        <v>11206</v>
      </c>
      <c r="DU49" s="53">
        <v>11280</v>
      </c>
      <c r="DV49" s="53">
        <v>11255</v>
      </c>
      <c r="DW49" s="53">
        <v>11276</v>
      </c>
      <c r="DX49" s="53">
        <v>11270</v>
      </c>
      <c r="DY49" s="54">
        <v>11317</v>
      </c>
      <c r="DZ49" s="53">
        <v>11327</v>
      </c>
      <c r="EA49" s="53">
        <v>11474</v>
      </c>
      <c r="EB49" s="53">
        <v>11670</v>
      </c>
      <c r="EC49" s="53">
        <v>12120</v>
      </c>
      <c r="ED49" s="53">
        <v>12399</v>
      </c>
      <c r="EE49" s="53">
        <v>12684</v>
      </c>
      <c r="EF49" s="53">
        <v>13059</v>
      </c>
      <c r="EG49" s="53">
        <v>13256</v>
      </c>
      <c r="EH49" s="53">
        <v>13570</v>
      </c>
      <c r="EI49" s="53">
        <v>13911</v>
      </c>
      <c r="EJ49" s="53">
        <v>15729</v>
      </c>
      <c r="EK49" s="54">
        <v>16017</v>
      </c>
      <c r="EL49" s="52">
        <v>16516</v>
      </c>
      <c r="EM49" s="53">
        <v>16370</v>
      </c>
      <c r="EN49" s="53">
        <v>16843</v>
      </c>
      <c r="EO49" s="53">
        <v>17156</v>
      </c>
      <c r="EP49" s="53">
        <v>17676</v>
      </c>
      <c r="EQ49" s="53">
        <v>17920</v>
      </c>
      <c r="ER49" s="53">
        <v>17862</v>
      </c>
      <c r="ES49" s="53">
        <v>18166</v>
      </c>
      <c r="ET49" s="53">
        <v>18289</v>
      </c>
      <c r="EU49" s="53">
        <v>18385</v>
      </c>
      <c r="EV49" s="53">
        <v>18339</v>
      </c>
      <c r="EW49" s="54">
        <v>18336</v>
      </c>
      <c r="EX49" s="52">
        <v>18362</v>
      </c>
      <c r="EY49" s="53">
        <v>18229</v>
      </c>
      <c r="EZ49" s="53">
        <v>18393</v>
      </c>
      <c r="FA49" s="53">
        <v>18622</v>
      </c>
      <c r="FB49" s="53">
        <v>18631</v>
      </c>
      <c r="FC49" s="53">
        <v>18624</v>
      </c>
      <c r="FD49" s="53">
        <v>18651</v>
      </c>
      <c r="FE49" s="53">
        <v>18952</v>
      </c>
      <c r="FF49" s="53">
        <v>18962</v>
      </c>
      <c r="FG49" s="53">
        <v>19051</v>
      </c>
      <c r="FH49" s="53">
        <v>19199</v>
      </c>
      <c r="FI49" s="54">
        <v>19632</v>
      </c>
      <c r="FJ49" s="52">
        <v>20122</v>
      </c>
      <c r="FK49" s="53">
        <v>20235</v>
      </c>
      <c r="FL49" s="53">
        <v>20538</v>
      </c>
      <c r="FM49" s="53">
        <v>20270</v>
      </c>
      <c r="FN49" s="53">
        <v>19931</v>
      </c>
      <c r="FO49" s="53">
        <v>19977</v>
      </c>
      <c r="FP49" s="53">
        <v>19675</v>
      </c>
      <c r="FQ49" s="53">
        <v>20466</v>
      </c>
      <c r="FR49" s="53">
        <v>20440</v>
      </c>
      <c r="FS49" s="53">
        <v>20483</v>
      </c>
      <c r="FT49" s="53">
        <v>20435</v>
      </c>
      <c r="FU49" s="54">
        <v>20409</v>
      </c>
      <c r="FV49" s="52">
        <v>20451</v>
      </c>
      <c r="FW49" s="53">
        <v>20517</v>
      </c>
      <c r="FX49" s="53">
        <v>20672</v>
      </c>
      <c r="FY49" s="53">
        <v>20809</v>
      </c>
      <c r="FZ49" s="53">
        <v>20939</v>
      </c>
      <c r="GA49" s="53">
        <v>21055</v>
      </c>
      <c r="GB49" s="53">
        <v>21115</v>
      </c>
      <c r="GC49" s="53">
        <v>21233</v>
      </c>
      <c r="GD49" s="53">
        <v>21229</v>
      </c>
      <c r="GE49" s="53">
        <v>21293</v>
      </c>
      <c r="GF49" s="53">
        <v>21315</v>
      </c>
      <c r="GG49" s="54">
        <v>21441</v>
      </c>
      <c r="GH49" s="52">
        <v>21332</v>
      </c>
      <c r="GI49" s="53">
        <v>21452</v>
      </c>
      <c r="GJ49" s="54">
        <v>21518</v>
      </c>
    </row>
    <row r="50" spans="2:192" x14ac:dyDescent="0.25">
      <c r="B50" s="50"/>
      <c r="C50" s="51" t="s">
        <v>136</v>
      </c>
      <c r="D50" s="54">
        <v>17</v>
      </c>
      <c r="E50" s="54">
        <v>11</v>
      </c>
      <c r="F50" s="54">
        <v>5</v>
      </c>
      <c r="G50" s="52">
        <v>5</v>
      </c>
      <c r="H50" s="53">
        <v>6</v>
      </c>
      <c r="I50" s="53">
        <v>4</v>
      </c>
      <c r="J50" s="53">
        <v>4</v>
      </c>
      <c r="K50" s="53">
        <v>4</v>
      </c>
      <c r="L50" s="53">
        <v>4</v>
      </c>
      <c r="M50" s="53">
        <v>3</v>
      </c>
      <c r="N50" s="53">
        <v>3</v>
      </c>
      <c r="O50" s="53">
        <v>3</v>
      </c>
      <c r="P50" s="53">
        <v>3</v>
      </c>
      <c r="Q50" s="53">
        <v>3</v>
      </c>
      <c r="R50" s="54">
        <v>2</v>
      </c>
      <c r="S50" s="53">
        <v>2</v>
      </c>
      <c r="T50" s="53">
        <v>2</v>
      </c>
      <c r="U50" s="53">
        <v>2</v>
      </c>
      <c r="V50" s="53">
        <v>2</v>
      </c>
      <c r="W50" s="53">
        <v>2</v>
      </c>
      <c r="X50" s="53">
        <v>2</v>
      </c>
      <c r="Y50" s="53">
        <v>2</v>
      </c>
      <c r="Z50" s="53"/>
      <c r="AA50" s="53"/>
      <c r="AB50" s="53"/>
      <c r="AC50" s="53">
        <v>2</v>
      </c>
      <c r="AD50" s="54">
        <v>2</v>
      </c>
      <c r="AE50" s="53">
        <v>2</v>
      </c>
      <c r="AF50" s="53">
        <v>2</v>
      </c>
      <c r="AG50" s="112">
        <v>2</v>
      </c>
      <c r="AH50" s="53">
        <v>2</v>
      </c>
      <c r="AI50" s="53">
        <v>2</v>
      </c>
      <c r="AJ50" s="53">
        <v>2</v>
      </c>
      <c r="AK50" s="53">
        <v>2</v>
      </c>
      <c r="AL50" s="53">
        <v>2</v>
      </c>
      <c r="AM50" s="53">
        <v>2</v>
      </c>
      <c r="AN50" s="53">
        <v>2</v>
      </c>
      <c r="AO50" s="53">
        <v>2</v>
      </c>
      <c r="AP50" s="54">
        <v>3</v>
      </c>
      <c r="AQ50" s="52">
        <v>3</v>
      </c>
      <c r="AR50" s="53">
        <v>3</v>
      </c>
      <c r="AS50" s="53">
        <v>1</v>
      </c>
      <c r="AT50" s="53">
        <v>1</v>
      </c>
      <c r="AU50" s="53">
        <v>1</v>
      </c>
      <c r="AV50" s="53">
        <v>1</v>
      </c>
      <c r="AW50" s="53">
        <v>1</v>
      </c>
      <c r="AX50" s="53">
        <v>1</v>
      </c>
      <c r="AY50" s="53">
        <v>1</v>
      </c>
      <c r="AZ50" s="53">
        <v>1</v>
      </c>
      <c r="BA50" s="53">
        <v>1</v>
      </c>
      <c r="BB50" s="54">
        <v>1</v>
      </c>
      <c r="BC50" s="52">
        <v>1</v>
      </c>
      <c r="BD50" s="53">
        <v>1</v>
      </c>
      <c r="BE50" s="53">
        <v>1</v>
      </c>
      <c r="BF50" s="53">
        <v>1</v>
      </c>
      <c r="BG50" s="53">
        <v>1</v>
      </c>
      <c r="BH50" s="53">
        <v>1</v>
      </c>
      <c r="BI50" s="53">
        <v>1</v>
      </c>
      <c r="BJ50" s="53">
        <v>1</v>
      </c>
      <c r="BK50" s="53">
        <v>1</v>
      </c>
      <c r="BL50" s="53">
        <v>1</v>
      </c>
      <c r="BM50" s="53">
        <v>3</v>
      </c>
      <c r="BN50" s="54">
        <v>3</v>
      </c>
      <c r="BO50" s="52">
        <v>4</v>
      </c>
      <c r="BP50" s="53">
        <v>5</v>
      </c>
      <c r="BQ50" s="53">
        <v>5</v>
      </c>
      <c r="BR50" s="53">
        <v>5</v>
      </c>
      <c r="BS50" s="53">
        <v>5</v>
      </c>
      <c r="BT50" s="53">
        <v>5</v>
      </c>
      <c r="BU50" s="53">
        <v>5</v>
      </c>
      <c r="BV50" s="53">
        <v>5</v>
      </c>
      <c r="BW50" s="53">
        <v>6</v>
      </c>
      <c r="BX50" s="53">
        <v>6</v>
      </c>
      <c r="BY50" s="53">
        <v>6</v>
      </c>
      <c r="BZ50" s="54">
        <v>6</v>
      </c>
      <c r="CA50" s="53">
        <v>7</v>
      </c>
      <c r="CB50" s="53">
        <v>6</v>
      </c>
      <c r="CC50" s="53">
        <v>6</v>
      </c>
      <c r="CD50" s="53">
        <v>6</v>
      </c>
      <c r="CE50" s="53">
        <v>6</v>
      </c>
      <c r="CF50" s="53">
        <v>6</v>
      </c>
      <c r="CG50" s="53">
        <v>6</v>
      </c>
      <c r="CH50" s="53">
        <v>7</v>
      </c>
      <c r="CI50" s="53">
        <v>7</v>
      </c>
      <c r="CJ50" s="53">
        <v>7</v>
      </c>
      <c r="CK50" s="53">
        <v>7</v>
      </c>
      <c r="CL50" s="54">
        <v>7</v>
      </c>
      <c r="CM50" s="53">
        <v>7</v>
      </c>
      <c r="CN50" s="53">
        <v>7</v>
      </c>
      <c r="CO50" s="53">
        <v>7</v>
      </c>
      <c r="CP50" s="53">
        <v>7</v>
      </c>
      <c r="CQ50" s="53">
        <v>7</v>
      </c>
      <c r="CR50" s="53">
        <v>7</v>
      </c>
      <c r="CS50" s="53">
        <v>7</v>
      </c>
      <c r="CT50" s="53">
        <v>8</v>
      </c>
      <c r="CU50" s="53">
        <v>8</v>
      </c>
      <c r="CV50" s="53">
        <v>8</v>
      </c>
      <c r="CW50" s="53">
        <v>8</v>
      </c>
      <c r="CX50" s="54">
        <v>8</v>
      </c>
      <c r="CY50" s="53">
        <v>8</v>
      </c>
      <c r="CZ50" s="53">
        <v>8</v>
      </c>
      <c r="DA50" s="53">
        <v>8</v>
      </c>
      <c r="DB50" s="53">
        <v>8</v>
      </c>
      <c r="DC50" s="53">
        <v>8</v>
      </c>
      <c r="DD50" s="53">
        <v>8</v>
      </c>
      <c r="DE50" s="53">
        <v>7</v>
      </c>
      <c r="DF50" s="53">
        <v>7</v>
      </c>
      <c r="DG50" s="53">
        <v>7</v>
      </c>
      <c r="DH50" s="53">
        <v>7</v>
      </c>
      <c r="DI50" s="53">
        <v>7</v>
      </c>
      <c r="DJ50" s="54">
        <v>7</v>
      </c>
      <c r="DL50" s="50"/>
      <c r="DM50" s="51" t="s">
        <v>136</v>
      </c>
      <c r="DN50" s="52">
        <v>7</v>
      </c>
      <c r="DO50" s="53">
        <v>7</v>
      </c>
      <c r="DP50" s="53">
        <v>7</v>
      </c>
      <c r="DQ50" s="53">
        <v>7</v>
      </c>
      <c r="DR50" s="53">
        <v>7</v>
      </c>
      <c r="DS50" s="53">
        <v>7</v>
      </c>
      <c r="DT50" s="53">
        <v>7</v>
      </c>
      <c r="DU50" s="53">
        <v>7</v>
      </c>
      <c r="DV50" s="53">
        <v>7</v>
      </c>
      <c r="DW50" s="53">
        <v>7</v>
      </c>
      <c r="DX50" s="53">
        <v>7</v>
      </c>
      <c r="DY50" s="54">
        <v>7</v>
      </c>
      <c r="DZ50" s="53">
        <v>7</v>
      </c>
      <c r="EA50" s="53">
        <v>7</v>
      </c>
      <c r="EB50" s="53">
        <v>7</v>
      </c>
      <c r="EC50" s="53">
        <v>7</v>
      </c>
      <c r="ED50" s="53">
        <v>7</v>
      </c>
      <c r="EE50" s="53">
        <v>7</v>
      </c>
      <c r="EF50" s="53">
        <v>9</v>
      </c>
      <c r="EG50" s="53">
        <v>10</v>
      </c>
      <c r="EH50" s="53">
        <v>10</v>
      </c>
      <c r="EI50" s="53">
        <v>12</v>
      </c>
      <c r="EJ50" s="53">
        <v>10</v>
      </c>
      <c r="EK50" s="54">
        <v>15</v>
      </c>
      <c r="EL50" s="52">
        <v>18</v>
      </c>
      <c r="EM50" s="53">
        <v>19</v>
      </c>
      <c r="EN50" s="53">
        <v>21</v>
      </c>
      <c r="EO50" s="53">
        <v>19</v>
      </c>
      <c r="EP50" s="53">
        <v>20</v>
      </c>
      <c r="EQ50" s="53">
        <v>21</v>
      </c>
      <c r="ER50" s="53">
        <v>18</v>
      </c>
      <c r="ES50" s="53">
        <v>20</v>
      </c>
      <c r="ET50" s="53">
        <v>26</v>
      </c>
      <c r="EU50" s="53">
        <v>34</v>
      </c>
      <c r="EV50" s="53">
        <v>40</v>
      </c>
      <c r="EW50" s="54">
        <v>38</v>
      </c>
      <c r="EX50" s="52">
        <v>48</v>
      </c>
      <c r="EY50" s="53">
        <v>48</v>
      </c>
      <c r="EZ50" s="53">
        <v>56</v>
      </c>
      <c r="FA50" s="53">
        <v>62</v>
      </c>
      <c r="FB50" s="53">
        <v>61</v>
      </c>
      <c r="FC50" s="53">
        <v>63</v>
      </c>
      <c r="FD50" s="53">
        <v>69</v>
      </c>
      <c r="FE50" s="53">
        <v>72</v>
      </c>
      <c r="FF50" s="53">
        <v>68</v>
      </c>
      <c r="FG50" s="53">
        <v>64</v>
      </c>
      <c r="FH50" s="53">
        <v>67</v>
      </c>
      <c r="FI50" s="54">
        <v>58</v>
      </c>
      <c r="FJ50" s="52">
        <v>57</v>
      </c>
      <c r="FK50" s="53">
        <v>58</v>
      </c>
      <c r="FL50" s="53">
        <v>63</v>
      </c>
      <c r="FM50" s="53">
        <v>64</v>
      </c>
      <c r="FN50" s="53">
        <v>67</v>
      </c>
      <c r="FO50" s="53">
        <v>70</v>
      </c>
      <c r="FP50" s="53">
        <v>75</v>
      </c>
      <c r="FQ50" s="53">
        <v>76</v>
      </c>
      <c r="FR50" s="53">
        <v>76</v>
      </c>
      <c r="FS50" s="53">
        <v>80</v>
      </c>
      <c r="FT50" s="53">
        <v>83</v>
      </c>
      <c r="FU50" s="54">
        <v>89</v>
      </c>
      <c r="FV50" s="52">
        <v>93</v>
      </c>
      <c r="FW50" s="53">
        <v>99</v>
      </c>
      <c r="FX50" s="53">
        <v>98</v>
      </c>
      <c r="FY50" s="53">
        <v>100</v>
      </c>
      <c r="FZ50" s="53">
        <v>101</v>
      </c>
      <c r="GA50" s="53">
        <v>105</v>
      </c>
      <c r="GB50" s="53">
        <v>105</v>
      </c>
      <c r="GC50" s="53">
        <v>111</v>
      </c>
      <c r="GD50" s="53">
        <v>108</v>
      </c>
      <c r="GE50" s="53">
        <v>110</v>
      </c>
      <c r="GF50" s="53">
        <v>113</v>
      </c>
      <c r="GG50" s="54">
        <v>118</v>
      </c>
      <c r="GH50" s="52">
        <v>118</v>
      </c>
      <c r="GI50" s="53">
        <v>128</v>
      </c>
      <c r="GJ50" s="54">
        <v>127</v>
      </c>
    </row>
    <row r="51" spans="2:192" x14ac:dyDescent="0.25">
      <c r="B51" s="50"/>
      <c r="C51" s="51" t="s">
        <v>137</v>
      </c>
      <c r="D51" s="54">
        <v>118</v>
      </c>
      <c r="E51" s="54">
        <v>131</v>
      </c>
      <c r="F51" s="54">
        <v>157</v>
      </c>
      <c r="G51" s="52">
        <v>166</v>
      </c>
      <c r="H51" s="53">
        <v>172</v>
      </c>
      <c r="I51" s="53">
        <v>175</v>
      </c>
      <c r="J51" s="53">
        <v>174</v>
      </c>
      <c r="K51" s="53">
        <v>184</v>
      </c>
      <c r="L51" s="53">
        <v>184</v>
      </c>
      <c r="M51" s="53">
        <v>183</v>
      </c>
      <c r="N51" s="53">
        <v>180</v>
      </c>
      <c r="O51" s="53">
        <v>186</v>
      </c>
      <c r="P51" s="53">
        <v>183</v>
      </c>
      <c r="Q51" s="53">
        <v>180</v>
      </c>
      <c r="R51" s="54">
        <v>183</v>
      </c>
      <c r="S51" s="53">
        <v>182</v>
      </c>
      <c r="T51" s="53">
        <v>181</v>
      </c>
      <c r="U51" s="53">
        <v>184</v>
      </c>
      <c r="V51" s="53">
        <v>183</v>
      </c>
      <c r="W51" s="53">
        <v>188</v>
      </c>
      <c r="X51" s="53">
        <v>190</v>
      </c>
      <c r="Y51" s="53">
        <v>191</v>
      </c>
      <c r="Z51" s="53">
        <v>194</v>
      </c>
      <c r="AA51" s="53">
        <v>194</v>
      </c>
      <c r="AB51" s="53">
        <v>193</v>
      </c>
      <c r="AC51" s="53">
        <v>197</v>
      </c>
      <c r="AD51" s="54">
        <v>195</v>
      </c>
      <c r="AE51" s="53">
        <v>183</v>
      </c>
      <c r="AF51" s="53">
        <v>183</v>
      </c>
      <c r="AG51" s="112">
        <v>183</v>
      </c>
      <c r="AH51" s="53">
        <v>183</v>
      </c>
      <c r="AI51" s="53">
        <v>183</v>
      </c>
      <c r="AJ51" s="53">
        <v>183</v>
      </c>
      <c r="AK51" s="53">
        <v>183</v>
      </c>
      <c r="AL51" s="53">
        <v>183</v>
      </c>
      <c r="AM51" s="53">
        <v>183</v>
      </c>
      <c r="AN51" s="53">
        <v>183</v>
      </c>
      <c r="AO51" s="53">
        <v>183</v>
      </c>
      <c r="AP51" s="54">
        <v>183</v>
      </c>
      <c r="AQ51" s="52">
        <v>183</v>
      </c>
      <c r="AR51" s="53">
        <v>183</v>
      </c>
      <c r="AS51" s="53">
        <v>213</v>
      </c>
      <c r="AT51" s="53">
        <v>209</v>
      </c>
      <c r="AU51" s="53">
        <v>211</v>
      </c>
      <c r="AV51" s="53">
        <v>210</v>
      </c>
      <c r="AW51" s="53">
        <v>210</v>
      </c>
      <c r="AX51" s="53">
        <v>212</v>
      </c>
      <c r="AY51" s="53">
        <v>214</v>
      </c>
      <c r="AZ51" s="53">
        <v>216</v>
      </c>
      <c r="BA51" s="53">
        <v>212</v>
      </c>
      <c r="BB51" s="54">
        <v>211</v>
      </c>
      <c r="BC51" s="52">
        <v>214</v>
      </c>
      <c r="BD51" s="53">
        <v>209</v>
      </c>
      <c r="BE51" s="53">
        <v>214</v>
      </c>
      <c r="BF51" s="53">
        <v>220</v>
      </c>
      <c r="BG51" s="53">
        <v>210</v>
      </c>
      <c r="BH51" s="53">
        <v>215</v>
      </c>
      <c r="BI51" s="53">
        <v>216</v>
      </c>
      <c r="BJ51" s="53">
        <v>221</v>
      </c>
      <c r="BK51" s="53">
        <v>214</v>
      </c>
      <c r="BL51" s="53">
        <v>215</v>
      </c>
      <c r="BM51" s="53">
        <v>227</v>
      </c>
      <c r="BN51" s="54">
        <v>222</v>
      </c>
      <c r="BO51" s="52">
        <v>222</v>
      </c>
      <c r="BP51" s="53">
        <v>222</v>
      </c>
      <c r="BQ51" s="53">
        <v>226</v>
      </c>
      <c r="BR51" s="53">
        <v>228</v>
      </c>
      <c r="BS51" s="53">
        <v>229</v>
      </c>
      <c r="BT51" s="53">
        <v>227</v>
      </c>
      <c r="BU51" s="53">
        <v>231</v>
      </c>
      <c r="BV51" s="53">
        <v>223</v>
      </c>
      <c r="BW51" s="53">
        <v>223</v>
      </c>
      <c r="BX51" s="53">
        <v>221</v>
      </c>
      <c r="BY51" s="53">
        <v>221</v>
      </c>
      <c r="BZ51" s="54">
        <v>221</v>
      </c>
      <c r="CA51" s="53">
        <v>215</v>
      </c>
      <c r="CB51" s="53">
        <v>214</v>
      </c>
      <c r="CC51" s="53">
        <v>213</v>
      </c>
      <c r="CD51" s="53">
        <v>207</v>
      </c>
      <c r="CE51" s="53">
        <v>209</v>
      </c>
      <c r="CF51" s="53">
        <v>206</v>
      </c>
      <c r="CG51" s="53">
        <v>203</v>
      </c>
      <c r="CH51" s="53">
        <v>205</v>
      </c>
      <c r="CI51" s="53">
        <v>203</v>
      </c>
      <c r="CJ51" s="53">
        <v>200</v>
      </c>
      <c r="CK51" s="53">
        <v>200</v>
      </c>
      <c r="CL51" s="54">
        <v>201</v>
      </c>
      <c r="CM51" s="53">
        <v>209</v>
      </c>
      <c r="CN51" s="53">
        <v>210</v>
      </c>
      <c r="CO51" s="53">
        <v>233</v>
      </c>
      <c r="CP51" s="53">
        <v>235</v>
      </c>
      <c r="CQ51" s="53">
        <v>235</v>
      </c>
      <c r="CR51" s="53">
        <v>237</v>
      </c>
      <c r="CS51" s="53">
        <v>243</v>
      </c>
      <c r="CT51" s="53">
        <v>243</v>
      </c>
      <c r="CU51" s="53">
        <v>243</v>
      </c>
      <c r="CV51" s="53">
        <v>244</v>
      </c>
      <c r="CW51" s="53">
        <v>244</v>
      </c>
      <c r="CX51" s="54">
        <v>246</v>
      </c>
      <c r="CY51" s="53">
        <v>245</v>
      </c>
      <c r="CZ51" s="53">
        <v>244</v>
      </c>
      <c r="DA51" s="53">
        <v>251</v>
      </c>
      <c r="DB51" s="53">
        <v>249</v>
      </c>
      <c r="DC51" s="53">
        <v>243</v>
      </c>
      <c r="DD51" s="53">
        <v>243</v>
      </c>
      <c r="DE51" s="53">
        <v>246</v>
      </c>
      <c r="DF51" s="53">
        <v>249</v>
      </c>
      <c r="DG51" s="53">
        <v>244</v>
      </c>
      <c r="DH51" s="53">
        <v>252</v>
      </c>
      <c r="DI51" s="53">
        <v>248</v>
      </c>
      <c r="DJ51" s="54">
        <v>247</v>
      </c>
      <c r="DL51" s="50"/>
      <c r="DM51" s="51" t="s">
        <v>137</v>
      </c>
      <c r="DN51" s="52">
        <v>242</v>
      </c>
      <c r="DO51" s="53">
        <v>238</v>
      </c>
      <c r="DP51" s="53">
        <v>237</v>
      </c>
      <c r="DQ51" s="53">
        <v>234</v>
      </c>
      <c r="DR51" s="53">
        <v>232</v>
      </c>
      <c r="DS51" s="53">
        <v>233</v>
      </c>
      <c r="DT51" s="53">
        <v>233</v>
      </c>
      <c r="DU51" s="53">
        <v>230</v>
      </c>
      <c r="DV51" s="53">
        <v>230</v>
      </c>
      <c r="DW51" s="53">
        <v>231</v>
      </c>
      <c r="DX51" s="53">
        <v>231</v>
      </c>
      <c r="DY51" s="54">
        <v>229</v>
      </c>
      <c r="DZ51" s="53">
        <v>226</v>
      </c>
      <c r="EA51" s="53">
        <v>226</v>
      </c>
      <c r="EB51" s="53">
        <v>227</v>
      </c>
      <c r="EC51" s="53">
        <v>222</v>
      </c>
      <c r="ED51" s="53">
        <v>219</v>
      </c>
      <c r="EE51" s="53">
        <v>229</v>
      </c>
      <c r="EF51" s="53">
        <v>229</v>
      </c>
      <c r="EG51" s="53">
        <v>233</v>
      </c>
      <c r="EH51" s="53">
        <v>236</v>
      </c>
      <c r="EI51" s="53">
        <v>240</v>
      </c>
      <c r="EJ51" s="53">
        <v>230</v>
      </c>
      <c r="EK51" s="54">
        <v>236</v>
      </c>
      <c r="EL51" s="52">
        <v>231</v>
      </c>
      <c r="EM51" s="53">
        <v>238</v>
      </c>
      <c r="EN51" s="53">
        <v>254</v>
      </c>
      <c r="EO51" s="53">
        <v>258</v>
      </c>
      <c r="EP51" s="53">
        <v>260</v>
      </c>
      <c r="EQ51" s="53">
        <v>259</v>
      </c>
      <c r="ER51" s="53">
        <v>256</v>
      </c>
      <c r="ES51" s="53">
        <v>251</v>
      </c>
      <c r="ET51" s="53">
        <v>255</v>
      </c>
      <c r="EU51" s="53">
        <v>256</v>
      </c>
      <c r="EV51" s="53">
        <v>256</v>
      </c>
      <c r="EW51" s="54">
        <v>273</v>
      </c>
      <c r="EX51" s="52">
        <v>256</v>
      </c>
      <c r="EY51" s="53">
        <v>260</v>
      </c>
      <c r="EZ51" s="53">
        <v>274</v>
      </c>
      <c r="FA51" s="53">
        <v>283</v>
      </c>
      <c r="FB51" s="53">
        <v>275</v>
      </c>
      <c r="FC51" s="53">
        <v>278</v>
      </c>
      <c r="FD51" s="53">
        <v>273</v>
      </c>
      <c r="FE51" s="53">
        <v>280</v>
      </c>
      <c r="FF51" s="53">
        <v>267</v>
      </c>
      <c r="FG51" s="53">
        <v>262</v>
      </c>
      <c r="FH51" s="53">
        <v>258</v>
      </c>
      <c r="FI51" s="54">
        <v>243</v>
      </c>
      <c r="FJ51" s="52">
        <v>232</v>
      </c>
      <c r="FK51" s="53">
        <v>404</v>
      </c>
      <c r="FL51" s="53">
        <v>436</v>
      </c>
      <c r="FM51" s="53">
        <v>470</v>
      </c>
      <c r="FN51" s="53">
        <v>488</v>
      </c>
      <c r="FO51" s="53">
        <v>555</v>
      </c>
      <c r="FP51" s="53">
        <v>628</v>
      </c>
      <c r="FQ51" s="53">
        <v>647</v>
      </c>
      <c r="FR51" s="53">
        <v>684</v>
      </c>
      <c r="FS51" s="53">
        <v>704</v>
      </c>
      <c r="FT51" s="53">
        <v>705</v>
      </c>
      <c r="FU51" s="54">
        <v>718</v>
      </c>
      <c r="FV51" s="52">
        <v>726</v>
      </c>
      <c r="FW51" s="53">
        <v>735</v>
      </c>
      <c r="FX51" s="53">
        <v>750</v>
      </c>
      <c r="FY51" s="53">
        <v>758</v>
      </c>
      <c r="FZ51" s="53">
        <v>795</v>
      </c>
      <c r="GA51" s="53">
        <v>827</v>
      </c>
      <c r="GB51" s="53">
        <v>870</v>
      </c>
      <c r="GC51" s="53">
        <v>883</v>
      </c>
      <c r="GD51" s="53">
        <v>918</v>
      </c>
      <c r="GE51" s="53">
        <v>969</v>
      </c>
      <c r="GF51" s="53">
        <v>995</v>
      </c>
      <c r="GG51" s="54">
        <v>1024</v>
      </c>
      <c r="GH51" s="52">
        <v>1051</v>
      </c>
      <c r="GI51" s="53">
        <v>1083</v>
      </c>
      <c r="GJ51" s="54">
        <v>1112</v>
      </c>
    </row>
    <row r="52" spans="2:192" x14ac:dyDescent="0.25">
      <c r="B52" s="50"/>
      <c r="C52" s="51" t="s">
        <v>138</v>
      </c>
      <c r="D52" s="54">
        <v>1</v>
      </c>
      <c r="E52" s="54">
        <v>2</v>
      </c>
      <c r="F52" s="54">
        <v>2</v>
      </c>
      <c r="G52" s="52">
        <v>2</v>
      </c>
      <c r="H52" s="53">
        <v>2</v>
      </c>
      <c r="I52" s="53">
        <v>2</v>
      </c>
      <c r="J52" s="53">
        <v>3</v>
      </c>
      <c r="K52" s="53">
        <v>3</v>
      </c>
      <c r="L52" s="53">
        <v>3</v>
      </c>
      <c r="M52" s="53">
        <v>3</v>
      </c>
      <c r="N52" s="53">
        <v>3</v>
      </c>
      <c r="O52" s="53">
        <v>3</v>
      </c>
      <c r="P52" s="53">
        <v>3</v>
      </c>
      <c r="Q52" s="53">
        <v>3</v>
      </c>
      <c r="R52" s="54">
        <v>3</v>
      </c>
      <c r="S52" s="53">
        <v>3</v>
      </c>
      <c r="T52" s="53">
        <v>3</v>
      </c>
      <c r="U52" s="53">
        <v>3</v>
      </c>
      <c r="V52" s="53">
        <v>3</v>
      </c>
      <c r="W52" s="53">
        <v>3</v>
      </c>
      <c r="X52" s="53">
        <v>3</v>
      </c>
      <c r="Y52" s="53">
        <v>3</v>
      </c>
      <c r="Z52" s="53">
        <v>1</v>
      </c>
      <c r="AA52" s="53">
        <v>1</v>
      </c>
      <c r="AB52" s="53">
        <v>1</v>
      </c>
      <c r="AC52" s="53">
        <v>3</v>
      </c>
      <c r="AD52" s="54">
        <v>3</v>
      </c>
      <c r="AE52" s="53">
        <v>1</v>
      </c>
      <c r="AF52" s="53">
        <v>1</v>
      </c>
      <c r="AG52" s="112">
        <v>1</v>
      </c>
      <c r="AH52" s="53">
        <v>1</v>
      </c>
      <c r="AI52" s="53">
        <v>1</v>
      </c>
      <c r="AJ52" s="53">
        <v>1</v>
      </c>
      <c r="AK52" s="53">
        <v>1</v>
      </c>
      <c r="AL52" s="53">
        <v>1</v>
      </c>
      <c r="AM52" s="53">
        <v>1</v>
      </c>
      <c r="AN52" s="53">
        <v>1</v>
      </c>
      <c r="AO52" s="53">
        <v>1</v>
      </c>
      <c r="AP52" s="54">
        <v>1</v>
      </c>
      <c r="AQ52" s="52">
        <v>1</v>
      </c>
      <c r="AR52" s="53">
        <v>1</v>
      </c>
      <c r="AS52" s="53">
        <v>1</v>
      </c>
      <c r="AT52" s="53">
        <v>1</v>
      </c>
      <c r="AU52" s="53">
        <v>1</v>
      </c>
      <c r="AV52" s="53">
        <v>1</v>
      </c>
      <c r="AW52" s="53">
        <v>1</v>
      </c>
      <c r="AX52" s="53">
        <v>1</v>
      </c>
      <c r="AY52" s="53">
        <v>1</v>
      </c>
      <c r="AZ52" s="53">
        <v>1</v>
      </c>
      <c r="BA52" s="53">
        <v>1</v>
      </c>
      <c r="BB52" s="54">
        <v>1</v>
      </c>
      <c r="BC52" s="52">
        <v>1</v>
      </c>
      <c r="BD52" s="53">
        <v>1</v>
      </c>
      <c r="BE52" s="53">
        <v>1</v>
      </c>
      <c r="BF52" s="53">
        <v>1</v>
      </c>
      <c r="BG52" s="53">
        <v>1</v>
      </c>
      <c r="BH52" s="53">
        <v>1</v>
      </c>
      <c r="BI52" s="53">
        <v>1</v>
      </c>
      <c r="BJ52" s="53">
        <v>0</v>
      </c>
      <c r="BK52" s="53">
        <v>0</v>
      </c>
      <c r="BL52" s="53"/>
      <c r="BM52" s="53"/>
      <c r="BN52" s="54"/>
      <c r="BO52" s="52"/>
      <c r="BP52" s="53"/>
      <c r="BQ52" s="53"/>
      <c r="BR52" s="53"/>
      <c r="BS52" s="53"/>
      <c r="BT52" s="53"/>
      <c r="BU52" s="53"/>
      <c r="BV52" s="53"/>
      <c r="BW52" s="53"/>
      <c r="BX52" s="53"/>
      <c r="BY52" s="53"/>
      <c r="BZ52" s="54"/>
      <c r="CA52" s="53">
        <v>1</v>
      </c>
      <c r="CB52" s="53">
        <v>1</v>
      </c>
      <c r="CC52" s="53">
        <v>1</v>
      </c>
      <c r="CD52" s="53">
        <v>1</v>
      </c>
      <c r="CE52" s="53">
        <v>1</v>
      </c>
      <c r="CF52" s="53">
        <v>1</v>
      </c>
      <c r="CG52" s="53">
        <v>2</v>
      </c>
      <c r="CH52" s="53">
        <v>2</v>
      </c>
      <c r="CI52" s="53">
        <v>2</v>
      </c>
      <c r="CJ52" s="53">
        <v>2</v>
      </c>
      <c r="CK52" s="53">
        <v>2</v>
      </c>
      <c r="CL52" s="54">
        <v>2</v>
      </c>
      <c r="CM52" s="53">
        <v>2</v>
      </c>
      <c r="CN52" s="53">
        <v>2</v>
      </c>
      <c r="CO52" s="53">
        <v>2</v>
      </c>
      <c r="CP52" s="53">
        <v>2</v>
      </c>
      <c r="CQ52" s="53">
        <v>2</v>
      </c>
      <c r="CR52" s="53">
        <v>2</v>
      </c>
      <c r="CS52" s="53">
        <v>2</v>
      </c>
      <c r="CT52" s="53">
        <v>2</v>
      </c>
      <c r="CU52" s="53">
        <v>2</v>
      </c>
      <c r="CV52" s="53">
        <v>2</v>
      </c>
      <c r="CW52" s="53">
        <v>2</v>
      </c>
      <c r="CX52" s="54">
        <v>2</v>
      </c>
      <c r="CY52" s="53">
        <v>2</v>
      </c>
      <c r="CZ52" s="53">
        <v>2</v>
      </c>
      <c r="DA52" s="53">
        <v>2</v>
      </c>
      <c r="DB52" s="53">
        <v>2</v>
      </c>
      <c r="DC52" s="53">
        <v>2</v>
      </c>
      <c r="DD52" s="53">
        <v>2</v>
      </c>
      <c r="DE52" s="53">
        <v>2</v>
      </c>
      <c r="DF52" s="53">
        <v>2</v>
      </c>
      <c r="DG52" s="53">
        <v>4</v>
      </c>
      <c r="DH52" s="53">
        <v>4</v>
      </c>
      <c r="DI52" s="53">
        <v>4</v>
      </c>
      <c r="DJ52" s="54">
        <v>4</v>
      </c>
      <c r="DL52" s="50"/>
      <c r="DM52" s="51" t="s">
        <v>138</v>
      </c>
      <c r="DN52" s="52">
        <v>4</v>
      </c>
      <c r="DO52" s="53">
        <v>4</v>
      </c>
      <c r="DP52" s="53">
        <v>4</v>
      </c>
      <c r="DQ52" s="53">
        <v>4</v>
      </c>
      <c r="DR52" s="53">
        <v>4</v>
      </c>
      <c r="DS52" s="53">
        <v>4</v>
      </c>
      <c r="DT52" s="53">
        <v>4</v>
      </c>
      <c r="DU52" s="53">
        <v>4</v>
      </c>
      <c r="DV52" s="53">
        <v>4</v>
      </c>
      <c r="DW52" s="53">
        <v>4</v>
      </c>
      <c r="DX52" s="53">
        <v>4</v>
      </c>
      <c r="DY52" s="54">
        <v>4</v>
      </c>
      <c r="DZ52" s="53">
        <v>4</v>
      </c>
      <c r="EA52" s="53">
        <v>5</v>
      </c>
      <c r="EB52" s="53">
        <v>5</v>
      </c>
      <c r="EC52" s="53">
        <v>5</v>
      </c>
      <c r="ED52" s="53">
        <v>5</v>
      </c>
      <c r="EE52" s="53">
        <v>6</v>
      </c>
      <c r="EF52" s="53">
        <v>10</v>
      </c>
      <c r="EG52" s="53">
        <v>12</v>
      </c>
      <c r="EH52" s="53">
        <v>12</v>
      </c>
      <c r="EI52" s="53">
        <v>12</v>
      </c>
      <c r="EJ52" s="53">
        <v>10</v>
      </c>
      <c r="EK52" s="54">
        <v>10</v>
      </c>
      <c r="EL52" s="52">
        <v>13</v>
      </c>
      <c r="EM52" s="53">
        <v>13</v>
      </c>
      <c r="EN52" s="53">
        <v>15</v>
      </c>
      <c r="EO52" s="53">
        <v>15</v>
      </c>
      <c r="EP52" s="53">
        <v>17</v>
      </c>
      <c r="EQ52" s="53">
        <v>18</v>
      </c>
      <c r="ER52" s="53">
        <v>16</v>
      </c>
      <c r="ES52" s="53">
        <v>17</v>
      </c>
      <c r="ET52" s="53">
        <v>19</v>
      </c>
      <c r="EU52" s="53">
        <v>18</v>
      </c>
      <c r="EV52" s="53">
        <v>21</v>
      </c>
      <c r="EW52" s="54">
        <v>25</v>
      </c>
      <c r="EX52" s="52">
        <v>24</v>
      </c>
      <c r="EY52" s="53">
        <v>26</v>
      </c>
      <c r="EZ52" s="53">
        <v>28</v>
      </c>
      <c r="FA52" s="53">
        <v>28</v>
      </c>
      <c r="FB52" s="53">
        <v>28</v>
      </c>
      <c r="FC52" s="53">
        <v>28</v>
      </c>
      <c r="FD52" s="53">
        <v>30</v>
      </c>
      <c r="FE52" s="53">
        <v>31</v>
      </c>
      <c r="FF52" s="53">
        <v>32</v>
      </c>
      <c r="FG52" s="53">
        <v>31</v>
      </c>
      <c r="FH52" s="53">
        <v>30</v>
      </c>
      <c r="FI52" s="54">
        <v>28</v>
      </c>
      <c r="FJ52" s="52">
        <v>27</v>
      </c>
      <c r="FK52" s="53">
        <v>27</v>
      </c>
      <c r="FL52" s="53">
        <v>26</v>
      </c>
      <c r="FM52" s="53">
        <v>29</v>
      </c>
      <c r="FN52" s="53">
        <v>37</v>
      </c>
      <c r="FO52" s="53">
        <v>36</v>
      </c>
      <c r="FP52" s="53">
        <v>39</v>
      </c>
      <c r="FQ52" s="53">
        <v>38</v>
      </c>
      <c r="FR52" s="53">
        <v>40</v>
      </c>
      <c r="FS52" s="53">
        <v>40</v>
      </c>
      <c r="FT52" s="53">
        <v>42</v>
      </c>
      <c r="FU52" s="54">
        <v>40</v>
      </c>
      <c r="FV52" s="52">
        <v>39</v>
      </c>
      <c r="FW52" s="53">
        <v>39</v>
      </c>
      <c r="FX52" s="53">
        <v>39</v>
      </c>
      <c r="FY52" s="53">
        <v>42</v>
      </c>
      <c r="FZ52" s="53">
        <v>42</v>
      </c>
      <c r="GA52" s="53">
        <v>46</v>
      </c>
      <c r="GB52" s="53">
        <v>42</v>
      </c>
      <c r="GC52" s="53">
        <v>49</v>
      </c>
      <c r="GD52" s="53">
        <v>54</v>
      </c>
      <c r="GE52" s="53">
        <v>69</v>
      </c>
      <c r="GF52" s="53">
        <v>77</v>
      </c>
      <c r="GG52" s="54">
        <v>79</v>
      </c>
      <c r="GH52" s="52">
        <v>83</v>
      </c>
      <c r="GI52" s="53">
        <v>80</v>
      </c>
      <c r="GJ52" s="54">
        <v>90</v>
      </c>
    </row>
    <row r="53" spans="2:192" x14ac:dyDescent="0.25">
      <c r="B53" s="50"/>
      <c r="C53" s="51" t="s">
        <v>139</v>
      </c>
      <c r="D53" s="54">
        <v>399</v>
      </c>
      <c r="E53" s="54">
        <v>450</v>
      </c>
      <c r="F53" s="54">
        <v>494</v>
      </c>
      <c r="G53" s="52">
        <v>492</v>
      </c>
      <c r="H53" s="53">
        <v>496</v>
      </c>
      <c r="I53" s="53">
        <v>497</v>
      </c>
      <c r="J53" s="53">
        <v>495</v>
      </c>
      <c r="K53" s="53">
        <v>492</v>
      </c>
      <c r="L53" s="53">
        <v>505</v>
      </c>
      <c r="M53" s="53">
        <v>508</v>
      </c>
      <c r="N53" s="53">
        <v>517</v>
      </c>
      <c r="O53" s="53">
        <v>524</v>
      </c>
      <c r="P53" s="53">
        <v>519</v>
      </c>
      <c r="Q53" s="53">
        <v>524</v>
      </c>
      <c r="R53" s="54">
        <v>519</v>
      </c>
      <c r="S53" s="53">
        <v>506</v>
      </c>
      <c r="T53" s="53">
        <v>506</v>
      </c>
      <c r="U53" s="53">
        <v>507</v>
      </c>
      <c r="V53" s="53">
        <v>512</v>
      </c>
      <c r="W53" s="53">
        <v>518</v>
      </c>
      <c r="X53" s="53">
        <v>519</v>
      </c>
      <c r="Y53" s="53">
        <v>529</v>
      </c>
      <c r="Z53" s="53">
        <v>530</v>
      </c>
      <c r="AA53" s="53">
        <v>532</v>
      </c>
      <c r="AB53" s="53">
        <v>540</v>
      </c>
      <c r="AC53" s="53">
        <v>552</v>
      </c>
      <c r="AD53" s="54">
        <v>563</v>
      </c>
      <c r="AE53" s="53">
        <v>560</v>
      </c>
      <c r="AF53" s="53">
        <v>560</v>
      </c>
      <c r="AG53" s="112">
        <v>564</v>
      </c>
      <c r="AH53" s="53">
        <v>564</v>
      </c>
      <c r="AI53" s="53">
        <v>569</v>
      </c>
      <c r="AJ53" s="53">
        <v>573</v>
      </c>
      <c r="AK53" s="53">
        <v>577</v>
      </c>
      <c r="AL53" s="53">
        <v>581</v>
      </c>
      <c r="AM53" s="53">
        <v>582</v>
      </c>
      <c r="AN53" s="53">
        <v>586</v>
      </c>
      <c r="AO53" s="53">
        <v>585</v>
      </c>
      <c r="AP53" s="54">
        <v>586</v>
      </c>
      <c r="AQ53" s="52">
        <v>587</v>
      </c>
      <c r="AR53" s="53">
        <v>586</v>
      </c>
      <c r="AS53" s="53">
        <v>707</v>
      </c>
      <c r="AT53" s="53">
        <v>695</v>
      </c>
      <c r="AU53" s="53">
        <v>696</v>
      </c>
      <c r="AV53" s="53">
        <v>701</v>
      </c>
      <c r="AW53" s="53">
        <v>705</v>
      </c>
      <c r="AX53" s="53">
        <v>706</v>
      </c>
      <c r="AY53" s="53">
        <v>706</v>
      </c>
      <c r="AZ53" s="53">
        <v>708</v>
      </c>
      <c r="BA53" s="53">
        <v>717</v>
      </c>
      <c r="BB53" s="54">
        <v>721</v>
      </c>
      <c r="BC53" s="52">
        <v>718</v>
      </c>
      <c r="BD53" s="53">
        <v>711</v>
      </c>
      <c r="BE53" s="53">
        <v>696</v>
      </c>
      <c r="BF53" s="53">
        <v>695</v>
      </c>
      <c r="BG53" s="53">
        <v>688</v>
      </c>
      <c r="BH53" s="53">
        <v>686</v>
      </c>
      <c r="BI53" s="53">
        <v>681</v>
      </c>
      <c r="BJ53" s="53">
        <v>671</v>
      </c>
      <c r="BK53" s="53">
        <v>663</v>
      </c>
      <c r="BL53" s="53">
        <v>669</v>
      </c>
      <c r="BM53" s="53">
        <v>654</v>
      </c>
      <c r="BN53" s="54">
        <v>654</v>
      </c>
      <c r="BO53" s="52">
        <v>646</v>
      </c>
      <c r="BP53" s="53">
        <v>641</v>
      </c>
      <c r="BQ53" s="53">
        <v>629</v>
      </c>
      <c r="BR53" s="53">
        <v>622</v>
      </c>
      <c r="BS53" s="53">
        <v>624</v>
      </c>
      <c r="BT53" s="53">
        <v>617</v>
      </c>
      <c r="BU53" s="53">
        <v>625</v>
      </c>
      <c r="BV53" s="53">
        <v>611</v>
      </c>
      <c r="BW53" s="53">
        <v>601</v>
      </c>
      <c r="BX53" s="53">
        <v>423</v>
      </c>
      <c r="BY53" s="53">
        <v>422</v>
      </c>
      <c r="BZ53" s="54">
        <v>422</v>
      </c>
      <c r="CA53" s="53">
        <v>418</v>
      </c>
      <c r="CB53" s="53">
        <v>411</v>
      </c>
      <c r="CC53" s="53">
        <v>406</v>
      </c>
      <c r="CD53" s="53">
        <v>399</v>
      </c>
      <c r="CE53" s="53">
        <v>394</v>
      </c>
      <c r="CF53" s="53">
        <v>403</v>
      </c>
      <c r="CG53" s="53">
        <v>453</v>
      </c>
      <c r="CH53" s="53">
        <v>523</v>
      </c>
      <c r="CI53" s="53">
        <v>545</v>
      </c>
      <c r="CJ53" s="53">
        <v>568</v>
      </c>
      <c r="CK53" s="53">
        <v>569</v>
      </c>
      <c r="CL53" s="54">
        <v>568</v>
      </c>
      <c r="CM53" s="53">
        <v>558</v>
      </c>
      <c r="CN53" s="53">
        <v>560</v>
      </c>
      <c r="CO53" s="53">
        <v>569</v>
      </c>
      <c r="CP53" s="53">
        <v>589</v>
      </c>
      <c r="CQ53" s="53">
        <v>604</v>
      </c>
      <c r="CR53" s="53">
        <v>618</v>
      </c>
      <c r="CS53" s="53">
        <v>620</v>
      </c>
      <c r="CT53" s="53">
        <v>619</v>
      </c>
      <c r="CU53" s="53">
        <v>621</v>
      </c>
      <c r="CV53" s="53">
        <v>715</v>
      </c>
      <c r="CW53" s="53">
        <v>705</v>
      </c>
      <c r="CX53" s="54">
        <v>707</v>
      </c>
      <c r="CY53" s="53">
        <v>714</v>
      </c>
      <c r="CZ53" s="53">
        <v>722</v>
      </c>
      <c r="DA53" s="53">
        <v>732</v>
      </c>
      <c r="DB53" s="53">
        <v>750</v>
      </c>
      <c r="DC53" s="53">
        <v>745</v>
      </c>
      <c r="DD53" s="53">
        <v>746</v>
      </c>
      <c r="DE53" s="53">
        <v>743</v>
      </c>
      <c r="DF53" s="53">
        <v>745</v>
      </c>
      <c r="DG53" s="53">
        <v>735</v>
      </c>
      <c r="DH53" s="53">
        <v>839</v>
      </c>
      <c r="DI53" s="53">
        <v>772</v>
      </c>
      <c r="DJ53" s="54">
        <v>746</v>
      </c>
      <c r="DL53" s="50"/>
      <c r="DM53" s="51" t="s">
        <v>139</v>
      </c>
      <c r="DN53" s="52">
        <v>742</v>
      </c>
      <c r="DO53" s="53">
        <v>741</v>
      </c>
      <c r="DP53" s="53">
        <v>737</v>
      </c>
      <c r="DQ53" s="53">
        <v>737</v>
      </c>
      <c r="DR53" s="53">
        <v>749</v>
      </c>
      <c r="DS53" s="53">
        <v>757</v>
      </c>
      <c r="DT53" s="53">
        <v>760</v>
      </c>
      <c r="DU53" s="53">
        <v>756</v>
      </c>
      <c r="DV53" s="53">
        <v>750</v>
      </c>
      <c r="DW53" s="53">
        <v>765</v>
      </c>
      <c r="DX53" s="53">
        <v>761</v>
      </c>
      <c r="DY53" s="54">
        <v>743</v>
      </c>
      <c r="DZ53" s="53">
        <v>729</v>
      </c>
      <c r="EA53" s="53">
        <v>718</v>
      </c>
      <c r="EB53" s="53">
        <v>705</v>
      </c>
      <c r="EC53" s="53">
        <v>699</v>
      </c>
      <c r="ED53" s="53">
        <v>690</v>
      </c>
      <c r="EE53" s="53">
        <v>682</v>
      </c>
      <c r="EF53" s="53">
        <v>702</v>
      </c>
      <c r="EG53" s="53">
        <v>705</v>
      </c>
      <c r="EH53" s="53">
        <v>701</v>
      </c>
      <c r="EI53" s="53">
        <v>710</v>
      </c>
      <c r="EJ53" s="53">
        <v>724</v>
      </c>
      <c r="EK53" s="54">
        <v>711</v>
      </c>
      <c r="EL53" s="52">
        <v>687</v>
      </c>
      <c r="EM53" s="53">
        <v>702</v>
      </c>
      <c r="EN53" s="53">
        <v>739</v>
      </c>
      <c r="EO53" s="53">
        <v>792</v>
      </c>
      <c r="EP53" s="53">
        <v>927</v>
      </c>
      <c r="EQ53" s="53">
        <v>916</v>
      </c>
      <c r="ER53" s="53">
        <v>891</v>
      </c>
      <c r="ES53" s="53">
        <v>869</v>
      </c>
      <c r="ET53" s="53">
        <v>850</v>
      </c>
      <c r="EU53" s="53">
        <v>832</v>
      </c>
      <c r="EV53" s="53">
        <v>794</v>
      </c>
      <c r="EW53" s="54">
        <v>819</v>
      </c>
      <c r="EX53" s="52">
        <v>801</v>
      </c>
      <c r="EY53" s="53">
        <v>767</v>
      </c>
      <c r="EZ53" s="53">
        <v>755</v>
      </c>
      <c r="FA53" s="53">
        <v>747</v>
      </c>
      <c r="FB53" s="53">
        <v>717</v>
      </c>
      <c r="FC53" s="53">
        <v>701</v>
      </c>
      <c r="FD53" s="53">
        <v>668</v>
      </c>
      <c r="FE53" s="53">
        <v>664</v>
      </c>
      <c r="FF53" s="53">
        <v>987</v>
      </c>
      <c r="FG53" s="53">
        <v>1285</v>
      </c>
      <c r="FH53" s="53">
        <v>1347</v>
      </c>
      <c r="FI53" s="54">
        <v>1354</v>
      </c>
      <c r="FJ53" s="52">
        <v>1362</v>
      </c>
      <c r="FK53" s="53">
        <v>1363</v>
      </c>
      <c r="FL53" s="53">
        <v>1462</v>
      </c>
      <c r="FM53" s="53">
        <v>1467</v>
      </c>
      <c r="FN53" s="53">
        <v>1483</v>
      </c>
      <c r="FO53" s="53">
        <v>1536</v>
      </c>
      <c r="FP53" s="53">
        <v>1573</v>
      </c>
      <c r="FQ53" s="53">
        <v>1614</v>
      </c>
      <c r="FR53" s="53">
        <v>1728</v>
      </c>
      <c r="FS53" s="53">
        <v>1737</v>
      </c>
      <c r="FT53" s="53">
        <v>1735</v>
      </c>
      <c r="FU53" s="54">
        <v>1743</v>
      </c>
      <c r="FV53" s="52">
        <v>1739</v>
      </c>
      <c r="FW53" s="53">
        <v>1741</v>
      </c>
      <c r="FX53" s="53">
        <v>1768</v>
      </c>
      <c r="FY53" s="53">
        <v>1769</v>
      </c>
      <c r="FZ53" s="53">
        <v>1802</v>
      </c>
      <c r="GA53" s="53">
        <v>1836</v>
      </c>
      <c r="GB53" s="53">
        <v>1873</v>
      </c>
      <c r="GC53" s="53">
        <v>1910</v>
      </c>
      <c r="GD53" s="53">
        <v>1930</v>
      </c>
      <c r="GE53" s="53">
        <v>1910</v>
      </c>
      <c r="GF53" s="53">
        <v>1933</v>
      </c>
      <c r="GG53" s="54">
        <v>1949</v>
      </c>
      <c r="GH53" s="52">
        <v>1966</v>
      </c>
      <c r="GI53" s="53">
        <v>1962</v>
      </c>
      <c r="GJ53" s="54">
        <v>2014</v>
      </c>
    </row>
    <row r="54" spans="2:192" x14ac:dyDescent="0.25">
      <c r="B54" s="50"/>
      <c r="C54" s="51" t="s">
        <v>140</v>
      </c>
      <c r="D54" s="54">
        <v>418</v>
      </c>
      <c r="E54" s="54">
        <v>473</v>
      </c>
      <c r="F54" s="54">
        <v>573</v>
      </c>
      <c r="G54" s="52">
        <v>569</v>
      </c>
      <c r="H54" s="53">
        <v>564</v>
      </c>
      <c r="I54" s="53">
        <v>557</v>
      </c>
      <c r="J54" s="53">
        <v>564</v>
      </c>
      <c r="K54" s="53">
        <v>565</v>
      </c>
      <c r="L54" s="53">
        <v>562</v>
      </c>
      <c r="M54" s="53">
        <v>564</v>
      </c>
      <c r="N54" s="53">
        <v>569</v>
      </c>
      <c r="O54" s="53">
        <v>576</v>
      </c>
      <c r="P54" s="53">
        <v>580</v>
      </c>
      <c r="Q54" s="53">
        <v>578</v>
      </c>
      <c r="R54" s="54">
        <v>583</v>
      </c>
      <c r="S54" s="53">
        <v>577</v>
      </c>
      <c r="T54" s="53">
        <v>583</v>
      </c>
      <c r="U54" s="53">
        <v>581</v>
      </c>
      <c r="V54" s="53">
        <v>578</v>
      </c>
      <c r="W54" s="53">
        <v>586</v>
      </c>
      <c r="X54" s="53">
        <v>588</v>
      </c>
      <c r="Y54" s="53">
        <v>590</v>
      </c>
      <c r="Z54" s="53">
        <v>601</v>
      </c>
      <c r="AA54" s="53">
        <v>614</v>
      </c>
      <c r="AB54" s="53">
        <v>632</v>
      </c>
      <c r="AC54" s="53">
        <v>643</v>
      </c>
      <c r="AD54" s="54">
        <v>645</v>
      </c>
      <c r="AE54" s="53">
        <v>642</v>
      </c>
      <c r="AF54" s="53">
        <v>642</v>
      </c>
      <c r="AG54" s="112">
        <v>641</v>
      </c>
      <c r="AH54" s="53">
        <v>642</v>
      </c>
      <c r="AI54" s="53">
        <v>646</v>
      </c>
      <c r="AJ54" s="53">
        <v>650</v>
      </c>
      <c r="AK54" s="53">
        <v>654</v>
      </c>
      <c r="AL54" s="53">
        <v>658</v>
      </c>
      <c r="AM54" s="53">
        <v>659</v>
      </c>
      <c r="AN54" s="53">
        <v>663</v>
      </c>
      <c r="AO54" s="53">
        <v>665</v>
      </c>
      <c r="AP54" s="54">
        <v>664</v>
      </c>
      <c r="AQ54" s="52">
        <v>664</v>
      </c>
      <c r="AR54" s="53">
        <v>663</v>
      </c>
      <c r="AS54" s="53">
        <v>740</v>
      </c>
      <c r="AT54" s="53">
        <v>719</v>
      </c>
      <c r="AU54" s="53">
        <v>724</v>
      </c>
      <c r="AV54" s="53">
        <v>721</v>
      </c>
      <c r="AW54" s="53">
        <v>726</v>
      </c>
      <c r="AX54" s="53">
        <v>732</v>
      </c>
      <c r="AY54" s="53">
        <v>738</v>
      </c>
      <c r="AZ54" s="53">
        <v>759</v>
      </c>
      <c r="BA54" s="53">
        <v>734</v>
      </c>
      <c r="BB54" s="54">
        <v>718</v>
      </c>
      <c r="BC54" s="52">
        <v>700</v>
      </c>
      <c r="BD54" s="53">
        <v>700</v>
      </c>
      <c r="BE54" s="53">
        <v>703</v>
      </c>
      <c r="BF54" s="53">
        <v>706</v>
      </c>
      <c r="BG54" s="53">
        <v>699</v>
      </c>
      <c r="BH54" s="53">
        <v>711</v>
      </c>
      <c r="BI54" s="53">
        <v>737</v>
      </c>
      <c r="BJ54" s="53">
        <v>746</v>
      </c>
      <c r="BK54" s="53">
        <v>758</v>
      </c>
      <c r="BL54" s="53">
        <v>766</v>
      </c>
      <c r="BM54" s="53">
        <v>793</v>
      </c>
      <c r="BN54" s="54">
        <v>806</v>
      </c>
      <c r="BO54" s="52">
        <v>812</v>
      </c>
      <c r="BP54" s="53">
        <v>806</v>
      </c>
      <c r="BQ54" s="53">
        <v>816</v>
      </c>
      <c r="BR54" s="53">
        <v>838</v>
      </c>
      <c r="BS54" s="53">
        <v>847</v>
      </c>
      <c r="BT54" s="53">
        <v>839</v>
      </c>
      <c r="BU54" s="53">
        <v>859</v>
      </c>
      <c r="BV54" s="53">
        <v>869</v>
      </c>
      <c r="BW54" s="53">
        <v>886</v>
      </c>
      <c r="BX54" s="53">
        <v>598</v>
      </c>
      <c r="BY54" s="53">
        <v>599</v>
      </c>
      <c r="BZ54" s="54">
        <v>598</v>
      </c>
      <c r="CA54" s="53">
        <v>895</v>
      </c>
      <c r="CB54" s="53">
        <v>915</v>
      </c>
      <c r="CC54" s="53">
        <v>920</v>
      </c>
      <c r="CD54" s="53">
        <v>921</v>
      </c>
      <c r="CE54" s="53">
        <v>932</v>
      </c>
      <c r="CF54" s="53">
        <v>935</v>
      </c>
      <c r="CG54" s="53">
        <v>940</v>
      </c>
      <c r="CH54" s="53">
        <v>944</v>
      </c>
      <c r="CI54" s="53">
        <v>950</v>
      </c>
      <c r="CJ54" s="53">
        <v>945</v>
      </c>
      <c r="CK54" s="53">
        <v>952</v>
      </c>
      <c r="CL54" s="54">
        <v>955</v>
      </c>
      <c r="CM54" s="53">
        <v>944</v>
      </c>
      <c r="CN54" s="53">
        <v>944</v>
      </c>
      <c r="CO54" s="53">
        <v>940</v>
      </c>
      <c r="CP54" s="53">
        <v>953</v>
      </c>
      <c r="CQ54" s="53">
        <v>988</v>
      </c>
      <c r="CR54" s="53">
        <v>1003</v>
      </c>
      <c r="CS54" s="53">
        <v>1005</v>
      </c>
      <c r="CT54" s="53">
        <v>1007</v>
      </c>
      <c r="CU54" s="53">
        <v>1014</v>
      </c>
      <c r="CV54" s="53">
        <v>1022</v>
      </c>
      <c r="CW54" s="53">
        <v>1017</v>
      </c>
      <c r="CX54" s="54">
        <v>1000</v>
      </c>
      <c r="CY54" s="53">
        <v>995</v>
      </c>
      <c r="CZ54" s="53">
        <v>992</v>
      </c>
      <c r="DA54" s="53">
        <v>988</v>
      </c>
      <c r="DB54" s="53">
        <v>1001</v>
      </c>
      <c r="DC54" s="53">
        <v>981</v>
      </c>
      <c r="DD54" s="53">
        <v>993</v>
      </c>
      <c r="DE54" s="53">
        <v>992</v>
      </c>
      <c r="DF54" s="53">
        <v>993</v>
      </c>
      <c r="DG54" s="53">
        <v>981</v>
      </c>
      <c r="DH54" s="53">
        <v>1019</v>
      </c>
      <c r="DI54" s="53">
        <v>1007</v>
      </c>
      <c r="DJ54" s="54">
        <v>996</v>
      </c>
      <c r="DL54" s="50"/>
      <c r="DM54" s="51" t="s">
        <v>140</v>
      </c>
      <c r="DN54" s="52">
        <v>984</v>
      </c>
      <c r="DO54" s="53">
        <v>981</v>
      </c>
      <c r="DP54" s="53">
        <v>966</v>
      </c>
      <c r="DQ54" s="53">
        <v>961</v>
      </c>
      <c r="DR54" s="53">
        <v>946</v>
      </c>
      <c r="DS54" s="53">
        <v>939</v>
      </c>
      <c r="DT54" s="53">
        <v>926</v>
      </c>
      <c r="DU54" s="53">
        <v>910</v>
      </c>
      <c r="DV54" s="53">
        <v>904</v>
      </c>
      <c r="DW54" s="53">
        <v>894</v>
      </c>
      <c r="DX54" s="53">
        <v>883</v>
      </c>
      <c r="DY54" s="54">
        <v>865</v>
      </c>
      <c r="DZ54" s="53">
        <v>849</v>
      </c>
      <c r="EA54" s="53">
        <v>834</v>
      </c>
      <c r="EB54" s="53">
        <v>813</v>
      </c>
      <c r="EC54" s="53">
        <v>778</v>
      </c>
      <c r="ED54" s="53">
        <v>765</v>
      </c>
      <c r="EE54" s="53">
        <v>750</v>
      </c>
      <c r="EF54" s="53">
        <v>743</v>
      </c>
      <c r="EG54" s="53">
        <v>735</v>
      </c>
      <c r="EH54" s="53">
        <v>716</v>
      </c>
      <c r="EI54" s="53">
        <v>713</v>
      </c>
      <c r="EJ54" s="53">
        <v>657</v>
      </c>
      <c r="EK54" s="54">
        <v>649</v>
      </c>
      <c r="EL54" s="52">
        <v>638</v>
      </c>
      <c r="EM54" s="53">
        <v>649</v>
      </c>
      <c r="EN54" s="53">
        <v>663</v>
      </c>
      <c r="EO54" s="53">
        <v>672</v>
      </c>
      <c r="EP54" s="53">
        <v>1070</v>
      </c>
      <c r="EQ54" s="53">
        <v>1295</v>
      </c>
      <c r="ER54" s="53">
        <v>1581</v>
      </c>
      <c r="ES54" s="53">
        <v>1713</v>
      </c>
      <c r="ET54" s="53">
        <v>1047</v>
      </c>
      <c r="EU54" s="53">
        <v>1017</v>
      </c>
      <c r="EV54" s="53">
        <v>1015</v>
      </c>
      <c r="EW54" s="54">
        <v>1811</v>
      </c>
      <c r="EX54" s="52">
        <v>1805</v>
      </c>
      <c r="EY54" s="53">
        <v>1777</v>
      </c>
      <c r="EZ54" s="53">
        <v>1782</v>
      </c>
      <c r="FA54" s="53">
        <v>1921</v>
      </c>
      <c r="FB54" s="53">
        <v>1999</v>
      </c>
      <c r="FC54" s="53">
        <v>2029</v>
      </c>
      <c r="FD54" s="53">
        <v>1958</v>
      </c>
      <c r="FE54" s="53">
        <v>2106</v>
      </c>
      <c r="FF54" s="53">
        <v>2045</v>
      </c>
      <c r="FG54" s="53">
        <v>2039</v>
      </c>
      <c r="FH54" s="53">
        <v>2072</v>
      </c>
      <c r="FI54" s="54">
        <v>2016</v>
      </c>
      <c r="FJ54" s="52">
        <v>1962</v>
      </c>
      <c r="FK54" s="53">
        <v>1934</v>
      </c>
      <c r="FL54" s="53">
        <v>2299</v>
      </c>
      <c r="FM54" s="53">
        <v>2312</v>
      </c>
      <c r="FN54" s="53">
        <v>2365</v>
      </c>
      <c r="FO54" s="53">
        <v>2380</v>
      </c>
      <c r="FP54" s="53">
        <v>2342</v>
      </c>
      <c r="FQ54" s="53">
        <v>2439</v>
      </c>
      <c r="FR54" s="53">
        <v>2422</v>
      </c>
      <c r="FS54" s="53">
        <v>2679</v>
      </c>
      <c r="FT54" s="53">
        <v>2668</v>
      </c>
      <c r="FU54" s="54">
        <v>2645</v>
      </c>
      <c r="FV54" s="52">
        <v>2633</v>
      </c>
      <c r="FW54" s="53">
        <v>2666</v>
      </c>
      <c r="FX54" s="53">
        <v>2734</v>
      </c>
      <c r="FY54" s="53">
        <v>2758</v>
      </c>
      <c r="FZ54" s="53">
        <v>2804</v>
      </c>
      <c r="GA54" s="53">
        <v>2841</v>
      </c>
      <c r="GB54" s="53">
        <v>2885</v>
      </c>
      <c r="GC54" s="53">
        <v>2947</v>
      </c>
      <c r="GD54" s="53">
        <v>2928</v>
      </c>
      <c r="GE54" s="53">
        <v>2912</v>
      </c>
      <c r="GF54" s="53">
        <v>2952</v>
      </c>
      <c r="GG54" s="54">
        <v>2942</v>
      </c>
      <c r="GH54" s="52">
        <v>2978</v>
      </c>
      <c r="GI54" s="53">
        <v>3008</v>
      </c>
      <c r="GJ54" s="54">
        <v>3014</v>
      </c>
    </row>
    <row r="55" spans="2:192" ht="13" thickBot="1" x14ac:dyDescent="0.3">
      <c r="B55" s="55"/>
      <c r="C55" s="56" t="s">
        <v>436</v>
      </c>
      <c r="D55" s="59"/>
      <c r="E55" s="59">
        <v>1</v>
      </c>
      <c r="F55" s="59"/>
      <c r="G55" s="57"/>
      <c r="H55" s="58"/>
      <c r="I55" s="58"/>
      <c r="J55" s="58"/>
      <c r="K55" s="58"/>
      <c r="L55" s="58"/>
      <c r="M55" s="58"/>
      <c r="N55" s="58"/>
      <c r="O55" s="58"/>
      <c r="P55" s="58"/>
      <c r="Q55" s="58"/>
      <c r="R55" s="59"/>
      <c r="S55" s="58"/>
      <c r="T55" s="58"/>
      <c r="U55" s="58"/>
      <c r="V55" s="58"/>
      <c r="W55" s="58"/>
      <c r="X55" s="58"/>
      <c r="Y55" s="58"/>
      <c r="Z55" s="58"/>
      <c r="AA55" s="58"/>
      <c r="AB55" s="58"/>
      <c r="AC55" s="58"/>
      <c r="AD55" s="59"/>
      <c r="AE55" s="58"/>
      <c r="AF55" s="58"/>
      <c r="AG55" s="113"/>
      <c r="AH55" s="58"/>
      <c r="AI55" s="58"/>
      <c r="AJ55" s="58"/>
      <c r="AK55" s="58"/>
      <c r="AL55" s="58"/>
      <c r="AM55" s="58"/>
      <c r="AN55" s="58"/>
      <c r="AO55" s="58"/>
      <c r="AP55" s="59"/>
      <c r="AQ55" s="57"/>
      <c r="AR55" s="58"/>
      <c r="AS55" s="58"/>
      <c r="AT55" s="58"/>
      <c r="AU55" s="58"/>
      <c r="AV55" s="58"/>
      <c r="AW55" s="58"/>
      <c r="AX55" s="58"/>
      <c r="AY55" s="58"/>
      <c r="AZ55" s="58"/>
      <c r="BA55" s="58"/>
      <c r="BB55" s="59"/>
      <c r="BC55" s="57"/>
      <c r="BD55" s="58"/>
      <c r="BE55" s="58"/>
      <c r="BF55" s="58"/>
      <c r="BG55" s="58"/>
      <c r="BH55" s="58"/>
      <c r="BI55" s="58"/>
      <c r="BJ55" s="58"/>
      <c r="BK55" s="58"/>
      <c r="BL55" s="58"/>
      <c r="BM55" s="58"/>
      <c r="BN55" s="59"/>
      <c r="BO55" s="57"/>
      <c r="BP55" s="58"/>
      <c r="BQ55" s="58"/>
      <c r="BR55" s="58"/>
      <c r="BS55" s="58"/>
      <c r="BT55" s="58"/>
      <c r="BU55" s="58"/>
      <c r="BV55" s="58"/>
      <c r="BW55" s="58"/>
      <c r="BX55" s="58"/>
      <c r="BY55" s="58"/>
      <c r="BZ55" s="59"/>
      <c r="CA55" s="58"/>
      <c r="CB55" s="58"/>
      <c r="CC55" s="58"/>
      <c r="CD55" s="58"/>
      <c r="CE55" s="58"/>
      <c r="CF55" s="58"/>
      <c r="CG55" s="58"/>
      <c r="CH55" s="58"/>
      <c r="CI55" s="58"/>
      <c r="CJ55" s="58"/>
      <c r="CK55" s="58"/>
      <c r="CL55" s="59"/>
      <c r="CM55" s="58"/>
      <c r="CN55" s="58"/>
      <c r="CO55" s="58"/>
      <c r="CP55" s="58"/>
      <c r="CQ55" s="58"/>
      <c r="CR55" s="58"/>
      <c r="CS55" s="58"/>
      <c r="CT55" s="58"/>
      <c r="CU55" s="58"/>
      <c r="CV55" s="58"/>
      <c r="CW55" s="58"/>
      <c r="CX55" s="59"/>
      <c r="CY55" s="58"/>
      <c r="CZ55" s="58"/>
      <c r="DA55" s="58"/>
      <c r="DB55" s="58"/>
      <c r="DC55" s="58"/>
      <c r="DD55" s="58"/>
      <c r="DE55" s="58"/>
      <c r="DF55" s="58"/>
      <c r="DG55" s="58"/>
      <c r="DH55" s="58"/>
      <c r="DI55" s="58"/>
      <c r="DJ55" s="59"/>
      <c r="DL55" s="55"/>
      <c r="DM55" s="56" t="s">
        <v>436</v>
      </c>
      <c r="DN55" s="57"/>
      <c r="DO55" s="58"/>
      <c r="DP55" s="58"/>
      <c r="DQ55" s="58"/>
      <c r="DR55" s="58"/>
      <c r="DS55" s="58"/>
      <c r="DT55" s="58"/>
      <c r="DU55" s="58"/>
      <c r="DV55" s="58"/>
      <c r="DW55" s="58"/>
      <c r="DX55" s="58"/>
      <c r="DY55" s="59"/>
      <c r="DZ55" s="58"/>
      <c r="EA55" s="58"/>
      <c r="EB55" s="58"/>
      <c r="EC55" s="58"/>
      <c r="ED55" s="58"/>
      <c r="EE55" s="58"/>
      <c r="EF55" s="58"/>
      <c r="EG55" s="58"/>
      <c r="EH55" s="58"/>
      <c r="EI55" s="58"/>
      <c r="EJ55" s="58"/>
      <c r="EK55" s="59"/>
      <c r="EL55" s="57"/>
      <c r="EM55" s="58"/>
      <c r="EN55" s="58"/>
      <c r="EO55" s="58"/>
      <c r="EP55" s="58"/>
      <c r="EQ55" s="58"/>
      <c r="ER55" s="58"/>
      <c r="ES55" s="58"/>
      <c r="ET55" s="58"/>
      <c r="EU55" s="58"/>
      <c r="EV55" s="58"/>
      <c r="EW55" s="59"/>
      <c r="EX55" s="57"/>
      <c r="EY55" s="58"/>
      <c r="EZ55" s="58"/>
      <c r="FA55" s="58"/>
      <c r="FB55" s="58"/>
      <c r="FC55" s="58"/>
      <c r="FD55" s="58"/>
      <c r="FE55" s="58"/>
      <c r="FF55" s="58"/>
      <c r="FG55" s="58"/>
      <c r="FH55" s="58"/>
      <c r="FI55" s="59"/>
      <c r="FJ55" s="57"/>
      <c r="FK55" s="58"/>
      <c r="FL55" s="58"/>
      <c r="FM55" s="58"/>
      <c r="FN55" s="58"/>
      <c r="FO55" s="58"/>
      <c r="FP55" s="58"/>
      <c r="FQ55" s="58"/>
      <c r="FR55" s="58"/>
      <c r="FS55" s="58"/>
      <c r="FT55" s="58"/>
      <c r="FU55" s="59"/>
      <c r="FV55" s="57"/>
      <c r="FW55" s="58"/>
      <c r="FX55" s="58"/>
      <c r="FY55" s="58"/>
      <c r="FZ55" s="58"/>
      <c r="GA55" s="58"/>
      <c r="GB55" s="58"/>
      <c r="GC55" s="58"/>
      <c r="GD55" s="58"/>
      <c r="GE55" s="58"/>
      <c r="GF55" s="58"/>
      <c r="GG55" s="59"/>
      <c r="GH55" s="57"/>
      <c r="GI55" s="58"/>
      <c r="GJ55" s="59"/>
    </row>
    <row r="56" spans="2:192" ht="13" thickBot="1" x14ac:dyDescent="0.3">
      <c r="B56" s="60" t="s">
        <v>141</v>
      </c>
      <c r="C56" s="61"/>
      <c r="D56" s="64">
        <f t="shared" ref="D56:BO56" si="16">SUM(D40:D55)</f>
        <v>35154</v>
      </c>
      <c r="E56" s="64">
        <f t="shared" si="16"/>
        <v>38678</v>
      </c>
      <c r="F56" s="64">
        <f t="shared" si="16"/>
        <v>51643</v>
      </c>
      <c r="G56" s="62">
        <f t="shared" si="16"/>
        <v>52350</v>
      </c>
      <c r="H56" s="63">
        <f t="shared" si="16"/>
        <v>52823</v>
      </c>
      <c r="I56" s="63">
        <f t="shared" si="16"/>
        <v>53505</v>
      </c>
      <c r="J56" s="63">
        <f t="shared" si="16"/>
        <v>54599</v>
      </c>
      <c r="K56" s="63">
        <f t="shared" si="16"/>
        <v>55719</v>
      </c>
      <c r="L56" s="63">
        <f t="shared" si="16"/>
        <v>54897</v>
      </c>
      <c r="M56" s="63">
        <f t="shared" si="16"/>
        <v>55907</v>
      </c>
      <c r="N56" s="63">
        <f t="shared" si="16"/>
        <v>56641</v>
      </c>
      <c r="O56" s="63">
        <f t="shared" si="16"/>
        <v>57042</v>
      </c>
      <c r="P56" s="63">
        <f t="shared" si="16"/>
        <v>55779</v>
      </c>
      <c r="Q56" s="63">
        <f t="shared" si="16"/>
        <v>56278</v>
      </c>
      <c r="R56" s="64">
        <f t="shared" si="16"/>
        <v>56199</v>
      </c>
      <c r="S56" s="63">
        <f t="shared" si="16"/>
        <v>56580</v>
      </c>
      <c r="T56" s="63">
        <f t="shared" si="16"/>
        <v>56691</v>
      </c>
      <c r="U56" s="63">
        <f t="shared" si="16"/>
        <v>57508</v>
      </c>
      <c r="V56" s="63">
        <f t="shared" si="16"/>
        <v>58309</v>
      </c>
      <c r="W56" s="63">
        <f t="shared" si="16"/>
        <v>58934</v>
      </c>
      <c r="X56" s="63">
        <f t="shared" si="16"/>
        <v>59271</v>
      </c>
      <c r="Y56" s="63">
        <f t="shared" si="16"/>
        <v>60073</v>
      </c>
      <c r="Z56" s="63">
        <f t="shared" si="16"/>
        <v>61014</v>
      </c>
      <c r="AA56" s="63">
        <f t="shared" si="16"/>
        <v>61541</v>
      </c>
      <c r="AB56" s="63">
        <f t="shared" si="16"/>
        <v>61895</v>
      </c>
      <c r="AC56" s="63">
        <f t="shared" si="16"/>
        <v>62326</v>
      </c>
      <c r="AD56" s="64">
        <f t="shared" si="16"/>
        <v>62113</v>
      </c>
      <c r="AE56" s="63">
        <f t="shared" si="16"/>
        <v>62740</v>
      </c>
      <c r="AF56" s="63">
        <f t="shared" si="16"/>
        <v>62336</v>
      </c>
      <c r="AG56" s="114">
        <f t="shared" si="16"/>
        <v>62351</v>
      </c>
      <c r="AH56" s="63">
        <f t="shared" si="16"/>
        <v>63472</v>
      </c>
      <c r="AI56" s="63">
        <f t="shared" si="16"/>
        <v>64427</v>
      </c>
      <c r="AJ56" s="63">
        <f t="shared" si="16"/>
        <v>64041</v>
      </c>
      <c r="AK56" s="63">
        <f t="shared" si="16"/>
        <v>64688</v>
      </c>
      <c r="AL56" s="63">
        <f t="shared" si="16"/>
        <v>66205</v>
      </c>
      <c r="AM56" s="63">
        <f t="shared" si="16"/>
        <v>66279</v>
      </c>
      <c r="AN56" s="63">
        <f t="shared" si="16"/>
        <v>66579</v>
      </c>
      <c r="AO56" s="63">
        <f t="shared" si="16"/>
        <v>66994</v>
      </c>
      <c r="AP56" s="64">
        <f t="shared" si="16"/>
        <v>67177</v>
      </c>
      <c r="AQ56" s="62">
        <f t="shared" si="16"/>
        <v>67481</v>
      </c>
      <c r="AR56" s="63">
        <f t="shared" si="16"/>
        <v>67695</v>
      </c>
      <c r="AS56" s="63">
        <f t="shared" si="16"/>
        <v>70209</v>
      </c>
      <c r="AT56" s="63">
        <f t="shared" si="16"/>
        <v>69763</v>
      </c>
      <c r="AU56" s="63">
        <f t="shared" si="16"/>
        <v>70462</v>
      </c>
      <c r="AV56" s="63">
        <f t="shared" si="16"/>
        <v>70143</v>
      </c>
      <c r="AW56" s="63">
        <f t="shared" si="16"/>
        <v>70752</v>
      </c>
      <c r="AX56" s="63">
        <f t="shared" si="16"/>
        <v>70204</v>
      </c>
      <c r="AY56" s="63">
        <f t="shared" si="16"/>
        <v>70587</v>
      </c>
      <c r="AZ56" s="63">
        <f t="shared" si="16"/>
        <v>71463</v>
      </c>
      <c r="BA56" s="63">
        <f t="shared" si="16"/>
        <v>71772</v>
      </c>
      <c r="BB56" s="64">
        <f t="shared" si="16"/>
        <v>72271</v>
      </c>
      <c r="BC56" s="62">
        <f t="shared" si="16"/>
        <v>72538</v>
      </c>
      <c r="BD56" s="63">
        <f t="shared" si="16"/>
        <v>71641</v>
      </c>
      <c r="BE56" s="63">
        <f t="shared" si="16"/>
        <v>74176</v>
      </c>
      <c r="BF56" s="63">
        <f t="shared" si="16"/>
        <v>75164</v>
      </c>
      <c r="BG56" s="63">
        <f t="shared" si="16"/>
        <v>75435</v>
      </c>
      <c r="BH56" s="63">
        <f t="shared" si="16"/>
        <v>76685</v>
      </c>
      <c r="BI56" s="63">
        <f t="shared" si="16"/>
        <v>77520</v>
      </c>
      <c r="BJ56" s="63">
        <f t="shared" si="16"/>
        <v>78485</v>
      </c>
      <c r="BK56" s="63">
        <f t="shared" si="16"/>
        <v>79186</v>
      </c>
      <c r="BL56" s="63">
        <f t="shared" si="16"/>
        <v>80060</v>
      </c>
      <c r="BM56" s="63">
        <f t="shared" si="16"/>
        <v>80611</v>
      </c>
      <c r="BN56" s="64">
        <f t="shared" si="16"/>
        <v>80961</v>
      </c>
      <c r="BO56" s="62">
        <f t="shared" si="16"/>
        <v>81797</v>
      </c>
      <c r="BP56" s="63">
        <f t="shared" ref="BP56:EA56" si="17">SUM(BP40:BP55)</f>
        <v>81693</v>
      </c>
      <c r="BQ56" s="63">
        <f t="shared" si="17"/>
        <v>83544</v>
      </c>
      <c r="BR56" s="63">
        <f t="shared" si="17"/>
        <v>85030</v>
      </c>
      <c r="BS56" s="63">
        <f t="shared" si="17"/>
        <v>86129</v>
      </c>
      <c r="BT56" s="63">
        <f t="shared" si="17"/>
        <v>86101</v>
      </c>
      <c r="BU56" s="63">
        <f t="shared" si="17"/>
        <v>87532</v>
      </c>
      <c r="BV56" s="63">
        <f t="shared" si="17"/>
        <v>88524</v>
      </c>
      <c r="BW56" s="63">
        <f t="shared" si="17"/>
        <v>89029</v>
      </c>
      <c r="BX56" s="63">
        <f t="shared" si="17"/>
        <v>89094</v>
      </c>
      <c r="BY56" s="63">
        <f t="shared" si="17"/>
        <v>89578</v>
      </c>
      <c r="BZ56" s="64">
        <f t="shared" si="17"/>
        <v>89709</v>
      </c>
      <c r="CA56" s="63">
        <f t="shared" si="17"/>
        <v>90409</v>
      </c>
      <c r="CB56" s="63">
        <f t="shared" si="17"/>
        <v>90858</v>
      </c>
      <c r="CC56" s="63">
        <f t="shared" si="17"/>
        <v>92033</v>
      </c>
      <c r="CD56" s="63">
        <f t="shared" si="17"/>
        <v>92732</v>
      </c>
      <c r="CE56" s="63">
        <f t="shared" si="17"/>
        <v>93506</v>
      </c>
      <c r="CF56" s="63">
        <f t="shared" si="17"/>
        <v>93960</v>
      </c>
      <c r="CG56" s="63">
        <f t="shared" si="17"/>
        <v>94531</v>
      </c>
      <c r="CH56" s="63">
        <f t="shared" si="17"/>
        <v>95156</v>
      </c>
      <c r="CI56" s="63">
        <f t="shared" si="17"/>
        <v>95627</v>
      </c>
      <c r="CJ56" s="63">
        <f t="shared" si="17"/>
        <v>95947</v>
      </c>
      <c r="CK56" s="63">
        <f t="shared" si="17"/>
        <v>96413</v>
      </c>
      <c r="CL56" s="64">
        <f t="shared" si="17"/>
        <v>96828</v>
      </c>
      <c r="CM56" s="63">
        <f t="shared" si="17"/>
        <v>97191</v>
      </c>
      <c r="CN56" s="63">
        <f t="shared" si="17"/>
        <v>98211</v>
      </c>
      <c r="CO56" s="63">
        <f t="shared" si="17"/>
        <v>99017</v>
      </c>
      <c r="CP56" s="63">
        <f t="shared" si="17"/>
        <v>99978</v>
      </c>
      <c r="CQ56" s="63">
        <f t="shared" si="17"/>
        <v>100870</v>
      </c>
      <c r="CR56" s="63">
        <f t="shared" si="17"/>
        <v>101681</v>
      </c>
      <c r="CS56" s="63">
        <f t="shared" si="17"/>
        <v>103123</v>
      </c>
      <c r="CT56" s="63">
        <f t="shared" si="17"/>
        <v>104236</v>
      </c>
      <c r="CU56" s="63">
        <f t="shared" si="17"/>
        <v>104878</v>
      </c>
      <c r="CV56" s="63">
        <f t="shared" si="17"/>
        <v>105179</v>
      </c>
      <c r="CW56" s="63">
        <f t="shared" si="17"/>
        <v>105129</v>
      </c>
      <c r="CX56" s="64">
        <f t="shared" si="17"/>
        <v>106028</v>
      </c>
      <c r="CY56" s="63">
        <f t="shared" si="17"/>
        <v>106848</v>
      </c>
      <c r="CZ56" s="63">
        <f t="shared" si="17"/>
        <v>107099</v>
      </c>
      <c r="DA56" s="63">
        <f t="shared" si="17"/>
        <v>107917</v>
      </c>
      <c r="DB56" s="63">
        <f t="shared" si="17"/>
        <v>108658</v>
      </c>
      <c r="DC56" s="63">
        <f t="shared" si="17"/>
        <v>109030</v>
      </c>
      <c r="DD56" s="63">
        <f t="shared" si="17"/>
        <v>110362</v>
      </c>
      <c r="DE56" s="63">
        <f t="shared" si="17"/>
        <v>111438</v>
      </c>
      <c r="DF56" s="63">
        <f t="shared" si="17"/>
        <v>112842</v>
      </c>
      <c r="DG56" s="63">
        <f t="shared" si="17"/>
        <v>108962</v>
      </c>
      <c r="DH56" s="63">
        <f t="shared" si="17"/>
        <v>110017</v>
      </c>
      <c r="DI56" s="63">
        <f t="shared" si="17"/>
        <v>112622</v>
      </c>
      <c r="DJ56" s="64">
        <f t="shared" si="17"/>
        <v>116371</v>
      </c>
      <c r="DL56" s="60" t="s">
        <v>141</v>
      </c>
      <c r="DM56" s="61"/>
      <c r="DN56" s="62">
        <f t="shared" si="17"/>
        <v>118983</v>
      </c>
      <c r="DO56" s="63">
        <f t="shared" si="17"/>
        <v>119791</v>
      </c>
      <c r="DP56" s="63">
        <f t="shared" si="17"/>
        <v>120748</v>
      </c>
      <c r="DQ56" s="63">
        <f t="shared" si="17"/>
        <v>121249</v>
      </c>
      <c r="DR56" s="63">
        <f t="shared" si="17"/>
        <v>121352</v>
      </c>
      <c r="DS56" s="63">
        <f t="shared" si="17"/>
        <v>122596</v>
      </c>
      <c r="DT56" s="63">
        <f t="shared" si="17"/>
        <v>123003</v>
      </c>
      <c r="DU56" s="63">
        <f t="shared" si="17"/>
        <v>123263</v>
      </c>
      <c r="DV56" s="63">
        <f t="shared" si="17"/>
        <v>122820</v>
      </c>
      <c r="DW56" s="63">
        <f t="shared" si="17"/>
        <v>122568</v>
      </c>
      <c r="DX56" s="63">
        <f t="shared" si="17"/>
        <v>122426</v>
      </c>
      <c r="DY56" s="64">
        <f t="shared" si="17"/>
        <v>122593</v>
      </c>
      <c r="DZ56" s="63">
        <f t="shared" si="17"/>
        <v>123221</v>
      </c>
      <c r="EA56" s="63">
        <f t="shared" si="17"/>
        <v>123809</v>
      </c>
      <c r="EB56" s="63">
        <f t="shared" ref="EB56:FX56" si="18">SUM(EB40:EB55)</f>
        <v>125149</v>
      </c>
      <c r="EC56" s="63">
        <f t="shared" si="18"/>
        <v>127006</v>
      </c>
      <c r="ED56" s="63">
        <f t="shared" si="18"/>
        <v>128453</v>
      </c>
      <c r="EE56" s="63">
        <f t="shared" si="18"/>
        <v>129220</v>
      </c>
      <c r="EF56" s="63">
        <f t="shared" si="18"/>
        <v>130387</v>
      </c>
      <c r="EG56" s="63">
        <f t="shared" si="18"/>
        <v>131068</v>
      </c>
      <c r="EH56" s="63">
        <f t="shared" si="18"/>
        <v>132914</v>
      </c>
      <c r="EI56" s="63">
        <f t="shared" si="18"/>
        <v>135188</v>
      </c>
      <c r="EJ56" s="63">
        <f t="shared" si="18"/>
        <v>139091</v>
      </c>
      <c r="EK56" s="64">
        <f t="shared" si="18"/>
        <v>140515</v>
      </c>
      <c r="EL56" s="62">
        <f t="shared" si="18"/>
        <v>142429</v>
      </c>
      <c r="EM56" s="63">
        <f t="shared" si="18"/>
        <v>143832</v>
      </c>
      <c r="EN56" s="63">
        <f t="shared" si="18"/>
        <v>146913</v>
      </c>
      <c r="EO56" s="63">
        <f t="shared" si="18"/>
        <v>149127</v>
      </c>
      <c r="EP56" s="63">
        <f t="shared" si="18"/>
        <v>154742</v>
      </c>
      <c r="EQ56" s="63">
        <f t="shared" si="18"/>
        <v>157245</v>
      </c>
      <c r="ER56" s="63">
        <f t="shared" si="18"/>
        <v>158647</v>
      </c>
      <c r="ES56" s="63">
        <f t="shared" si="18"/>
        <v>158621</v>
      </c>
      <c r="ET56" s="63">
        <f t="shared" si="18"/>
        <v>160450</v>
      </c>
      <c r="EU56" s="63">
        <f t="shared" si="18"/>
        <v>161255</v>
      </c>
      <c r="EV56" s="63">
        <f t="shared" si="18"/>
        <v>160844</v>
      </c>
      <c r="EW56" s="64">
        <f t="shared" si="18"/>
        <v>164644</v>
      </c>
      <c r="EX56" s="62">
        <f t="shared" si="18"/>
        <v>164972</v>
      </c>
      <c r="EY56" s="63">
        <f t="shared" si="18"/>
        <v>164246</v>
      </c>
      <c r="EZ56" s="63">
        <f t="shared" si="18"/>
        <v>166880</v>
      </c>
      <c r="FA56" s="63">
        <f t="shared" si="18"/>
        <v>168656</v>
      </c>
      <c r="FB56" s="63">
        <f t="shared" si="18"/>
        <v>168892</v>
      </c>
      <c r="FC56" s="63">
        <f t="shared" si="18"/>
        <v>169664</v>
      </c>
      <c r="FD56" s="63">
        <f t="shared" si="18"/>
        <v>169953</v>
      </c>
      <c r="FE56" s="63">
        <f t="shared" si="18"/>
        <v>172166</v>
      </c>
      <c r="FF56" s="63">
        <f t="shared" si="18"/>
        <v>172618</v>
      </c>
      <c r="FG56" s="63">
        <f t="shared" si="18"/>
        <v>173663</v>
      </c>
      <c r="FH56" s="63">
        <f t="shared" si="18"/>
        <v>176090</v>
      </c>
      <c r="FI56" s="64">
        <f t="shared" si="18"/>
        <v>174516</v>
      </c>
      <c r="FJ56" s="62">
        <f t="shared" si="18"/>
        <v>175463</v>
      </c>
      <c r="FK56" s="63">
        <f t="shared" si="18"/>
        <v>177888</v>
      </c>
      <c r="FL56" s="63">
        <f t="shared" si="18"/>
        <v>179124</v>
      </c>
      <c r="FM56" s="63">
        <f t="shared" si="18"/>
        <v>179935</v>
      </c>
      <c r="FN56" s="63">
        <f t="shared" si="18"/>
        <v>180613</v>
      </c>
      <c r="FO56" s="63">
        <f t="shared" si="18"/>
        <v>181251</v>
      </c>
      <c r="FP56" s="63">
        <f t="shared" si="18"/>
        <v>180016</v>
      </c>
      <c r="FQ56" s="63">
        <f t="shared" si="18"/>
        <v>183493</v>
      </c>
      <c r="FR56" s="63">
        <f t="shared" si="18"/>
        <v>183542</v>
      </c>
      <c r="FS56" s="63">
        <f t="shared" si="18"/>
        <v>183735</v>
      </c>
      <c r="FT56" s="63">
        <f t="shared" si="18"/>
        <v>183759</v>
      </c>
      <c r="FU56" s="64">
        <f t="shared" si="18"/>
        <v>184346</v>
      </c>
      <c r="FV56" s="62">
        <f t="shared" si="18"/>
        <v>185822</v>
      </c>
      <c r="FW56" s="63">
        <f t="shared" si="18"/>
        <v>186461</v>
      </c>
      <c r="FX56" s="63">
        <f t="shared" si="18"/>
        <v>187357</v>
      </c>
      <c r="FY56" s="63">
        <f t="shared" ref="FY56:GH56" si="19">SUM(FY40:FY55)</f>
        <v>188135</v>
      </c>
      <c r="FZ56" s="63">
        <f t="shared" si="19"/>
        <v>188951</v>
      </c>
      <c r="GA56" s="63">
        <f t="shared" si="19"/>
        <v>189540</v>
      </c>
      <c r="GB56" s="63">
        <f t="shared" si="19"/>
        <v>189973</v>
      </c>
      <c r="GC56" s="63">
        <f t="shared" si="19"/>
        <v>191405</v>
      </c>
      <c r="GD56" s="63">
        <f t="shared" si="19"/>
        <v>191080</v>
      </c>
      <c r="GE56" s="63">
        <f t="shared" si="19"/>
        <v>191744</v>
      </c>
      <c r="GF56" s="63">
        <f t="shared" si="19"/>
        <v>191746</v>
      </c>
      <c r="GG56" s="64">
        <f t="shared" si="19"/>
        <v>193881</v>
      </c>
      <c r="GH56" s="62">
        <f t="shared" si="19"/>
        <v>193877</v>
      </c>
      <c r="GI56" s="63">
        <f t="shared" ref="GI56:GJ56" si="20">SUM(GI40:GI55)</f>
        <v>195890</v>
      </c>
      <c r="GJ56" s="64">
        <f t="shared" si="20"/>
        <v>195460</v>
      </c>
    </row>
    <row r="57" spans="2:192" x14ac:dyDescent="0.25">
      <c r="B57" s="74">
        <v>5</v>
      </c>
      <c r="C57" s="65" t="s">
        <v>142</v>
      </c>
      <c r="D57" s="68">
        <v>564</v>
      </c>
      <c r="E57" s="68">
        <v>586</v>
      </c>
      <c r="F57" s="68">
        <v>676</v>
      </c>
      <c r="G57" s="66">
        <v>686</v>
      </c>
      <c r="H57" s="67">
        <v>687</v>
      </c>
      <c r="I57" s="67">
        <v>692</v>
      </c>
      <c r="J57" s="67">
        <v>684</v>
      </c>
      <c r="K57" s="67">
        <v>683</v>
      </c>
      <c r="L57" s="67">
        <v>681</v>
      </c>
      <c r="M57" s="67">
        <v>682</v>
      </c>
      <c r="N57" s="67">
        <v>694</v>
      </c>
      <c r="O57" s="67">
        <v>696</v>
      </c>
      <c r="P57" s="67">
        <v>704</v>
      </c>
      <c r="Q57" s="67">
        <v>714</v>
      </c>
      <c r="R57" s="68">
        <v>716</v>
      </c>
      <c r="S57" s="67">
        <v>718</v>
      </c>
      <c r="T57" s="67">
        <v>733</v>
      </c>
      <c r="U57" s="67">
        <v>736</v>
      </c>
      <c r="V57" s="67">
        <v>733</v>
      </c>
      <c r="W57" s="67">
        <v>738</v>
      </c>
      <c r="X57" s="67">
        <v>750</v>
      </c>
      <c r="Y57" s="67">
        <v>756</v>
      </c>
      <c r="Z57" s="67">
        <v>765</v>
      </c>
      <c r="AA57" s="67">
        <v>775</v>
      </c>
      <c r="AB57" s="67">
        <v>790</v>
      </c>
      <c r="AC57" s="67">
        <v>809</v>
      </c>
      <c r="AD57" s="68">
        <v>828</v>
      </c>
      <c r="AE57" s="67">
        <v>837</v>
      </c>
      <c r="AF57" s="67">
        <v>837</v>
      </c>
      <c r="AG57" s="116">
        <v>841</v>
      </c>
      <c r="AH57" s="67">
        <v>843</v>
      </c>
      <c r="AI57" s="67">
        <v>848</v>
      </c>
      <c r="AJ57" s="67">
        <v>855</v>
      </c>
      <c r="AK57" s="67">
        <v>862</v>
      </c>
      <c r="AL57" s="67">
        <v>869</v>
      </c>
      <c r="AM57" s="67">
        <v>872</v>
      </c>
      <c r="AN57" s="67">
        <v>878</v>
      </c>
      <c r="AO57" s="67">
        <v>880</v>
      </c>
      <c r="AP57" s="68">
        <v>880</v>
      </c>
      <c r="AQ57" s="66">
        <v>879</v>
      </c>
      <c r="AR57" s="67">
        <v>877</v>
      </c>
      <c r="AS57" s="67">
        <v>964</v>
      </c>
      <c r="AT57" s="67">
        <v>937</v>
      </c>
      <c r="AU57" s="67">
        <v>942</v>
      </c>
      <c r="AV57" s="67">
        <v>930</v>
      </c>
      <c r="AW57" s="67">
        <v>938</v>
      </c>
      <c r="AX57" s="67">
        <v>942</v>
      </c>
      <c r="AY57" s="67">
        <v>960</v>
      </c>
      <c r="AZ57" s="67">
        <v>966</v>
      </c>
      <c r="BA57" s="67">
        <v>980</v>
      </c>
      <c r="BB57" s="68">
        <v>976</v>
      </c>
      <c r="BC57" s="66">
        <v>991</v>
      </c>
      <c r="BD57" s="67">
        <v>970</v>
      </c>
      <c r="BE57" s="67">
        <v>1003</v>
      </c>
      <c r="BF57" s="67">
        <v>1000</v>
      </c>
      <c r="BG57" s="67">
        <v>1000</v>
      </c>
      <c r="BH57" s="67">
        <v>1017</v>
      </c>
      <c r="BI57" s="67">
        <v>1035</v>
      </c>
      <c r="BJ57" s="67">
        <v>1055</v>
      </c>
      <c r="BK57" s="67">
        <v>1063</v>
      </c>
      <c r="BL57" s="67">
        <v>1073</v>
      </c>
      <c r="BM57" s="67">
        <v>1099</v>
      </c>
      <c r="BN57" s="68">
        <v>1115</v>
      </c>
      <c r="BO57" s="66">
        <v>1161</v>
      </c>
      <c r="BP57" s="67">
        <v>1182</v>
      </c>
      <c r="BQ57" s="67">
        <v>1214</v>
      </c>
      <c r="BR57" s="67">
        <v>1233</v>
      </c>
      <c r="BS57" s="67">
        <v>1244</v>
      </c>
      <c r="BT57" s="67">
        <v>1227</v>
      </c>
      <c r="BU57" s="67">
        <v>1258</v>
      </c>
      <c r="BV57" s="67">
        <v>1297</v>
      </c>
      <c r="BW57" s="67">
        <v>1305</v>
      </c>
      <c r="BX57" s="67">
        <v>1320</v>
      </c>
      <c r="BY57" s="67">
        <v>1320</v>
      </c>
      <c r="BZ57" s="68">
        <v>1319</v>
      </c>
      <c r="CA57" s="67">
        <v>1373</v>
      </c>
      <c r="CB57" s="67">
        <v>1380</v>
      </c>
      <c r="CC57" s="67">
        <v>1381</v>
      </c>
      <c r="CD57" s="67">
        <v>1374</v>
      </c>
      <c r="CE57" s="67">
        <v>1380</v>
      </c>
      <c r="CF57" s="67">
        <v>1378</v>
      </c>
      <c r="CG57" s="67">
        <v>1379</v>
      </c>
      <c r="CH57" s="67">
        <v>1367</v>
      </c>
      <c r="CI57" s="67">
        <v>1365</v>
      </c>
      <c r="CJ57" s="67">
        <v>1160</v>
      </c>
      <c r="CK57" s="67">
        <v>1161</v>
      </c>
      <c r="CL57" s="68">
        <v>1177</v>
      </c>
      <c r="CM57" s="67">
        <v>1201</v>
      </c>
      <c r="CN57" s="67">
        <v>1204</v>
      </c>
      <c r="CO57" s="67">
        <v>1218</v>
      </c>
      <c r="CP57" s="67">
        <v>1213</v>
      </c>
      <c r="CQ57" s="67">
        <v>1404</v>
      </c>
      <c r="CR57" s="67">
        <v>1200</v>
      </c>
      <c r="CS57" s="67">
        <v>1433</v>
      </c>
      <c r="CT57" s="67">
        <v>1434</v>
      </c>
      <c r="CU57" s="67">
        <v>1440</v>
      </c>
      <c r="CV57" s="67">
        <v>1478</v>
      </c>
      <c r="CW57" s="67">
        <v>1448</v>
      </c>
      <c r="CX57" s="68">
        <v>1464</v>
      </c>
      <c r="CY57" s="67">
        <v>1481</v>
      </c>
      <c r="CZ57" s="67">
        <v>1483</v>
      </c>
      <c r="DA57" s="67">
        <v>1493</v>
      </c>
      <c r="DB57" s="67">
        <v>1488</v>
      </c>
      <c r="DC57" s="67">
        <v>1469</v>
      </c>
      <c r="DD57" s="67">
        <v>1469</v>
      </c>
      <c r="DE57" s="67">
        <v>1473</v>
      </c>
      <c r="DF57" s="67">
        <v>1460</v>
      </c>
      <c r="DG57" s="67">
        <v>1373</v>
      </c>
      <c r="DH57" s="67">
        <v>1441</v>
      </c>
      <c r="DI57" s="67">
        <v>1432</v>
      </c>
      <c r="DJ57" s="68">
        <v>1402</v>
      </c>
      <c r="DL57" s="74">
        <v>5</v>
      </c>
      <c r="DM57" s="65" t="s">
        <v>142</v>
      </c>
      <c r="DN57" s="66">
        <v>1411</v>
      </c>
      <c r="DO57" s="67">
        <v>1418</v>
      </c>
      <c r="DP57" s="67">
        <v>1430</v>
      </c>
      <c r="DQ57" s="67">
        <v>1420</v>
      </c>
      <c r="DR57" s="67">
        <v>1421</v>
      </c>
      <c r="DS57" s="67">
        <v>1424</v>
      </c>
      <c r="DT57" s="67">
        <v>1436</v>
      </c>
      <c r="DU57" s="67">
        <v>1431</v>
      </c>
      <c r="DV57" s="67">
        <v>1447</v>
      </c>
      <c r="DW57" s="67">
        <v>1430</v>
      </c>
      <c r="DX57" s="67">
        <v>1451</v>
      </c>
      <c r="DY57" s="68">
        <v>1459</v>
      </c>
      <c r="DZ57" s="67">
        <v>1468</v>
      </c>
      <c r="EA57" s="67">
        <v>1474</v>
      </c>
      <c r="EB57" s="67">
        <v>1452</v>
      </c>
      <c r="EC57" s="67">
        <v>1433</v>
      </c>
      <c r="ED57" s="67">
        <v>1424</v>
      </c>
      <c r="EE57" s="67">
        <v>1405</v>
      </c>
      <c r="EF57" s="67">
        <v>1404</v>
      </c>
      <c r="EG57" s="67">
        <v>1419</v>
      </c>
      <c r="EH57" s="67">
        <v>1427</v>
      </c>
      <c r="EI57" s="67">
        <v>1471</v>
      </c>
      <c r="EJ57" s="67">
        <v>1569</v>
      </c>
      <c r="EK57" s="68">
        <v>1576</v>
      </c>
      <c r="EL57" s="66">
        <v>1587</v>
      </c>
      <c r="EM57" s="67">
        <v>1905</v>
      </c>
      <c r="EN57" s="67">
        <v>2672</v>
      </c>
      <c r="EO57" s="67">
        <v>2868</v>
      </c>
      <c r="EP57" s="67">
        <v>3297</v>
      </c>
      <c r="EQ57" s="67">
        <v>3360</v>
      </c>
      <c r="ER57" s="67">
        <v>3500</v>
      </c>
      <c r="ES57" s="67">
        <v>3521</v>
      </c>
      <c r="ET57" s="67">
        <v>3579</v>
      </c>
      <c r="EU57" s="67">
        <v>3658</v>
      </c>
      <c r="EV57" s="67">
        <v>3911</v>
      </c>
      <c r="EW57" s="68">
        <v>4097</v>
      </c>
      <c r="EX57" s="66">
        <v>4456</v>
      </c>
      <c r="EY57" s="67">
        <v>4421</v>
      </c>
      <c r="EZ57" s="67">
        <v>4654</v>
      </c>
      <c r="FA57" s="67">
        <v>4758</v>
      </c>
      <c r="FB57" s="67">
        <v>4840</v>
      </c>
      <c r="FC57" s="67">
        <v>4978</v>
      </c>
      <c r="FD57" s="67">
        <v>5195</v>
      </c>
      <c r="FE57" s="67">
        <v>5289</v>
      </c>
      <c r="FF57" s="67">
        <v>5422</v>
      </c>
      <c r="FG57" s="67">
        <v>5655</v>
      </c>
      <c r="FH57" s="67">
        <v>5744</v>
      </c>
      <c r="FI57" s="68">
        <v>6027</v>
      </c>
      <c r="FJ57" s="66">
        <v>6093</v>
      </c>
      <c r="FK57" s="67">
        <v>6149</v>
      </c>
      <c r="FL57" s="67">
        <v>6363</v>
      </c>
      <c r="FM57" s="67">
        <v>6415</v>
      </c>
      <c r="FN57" s="67">
        <v>6431</v>
      </c>
      <c r="FO57" s="67">
        <v>6480</v>
      </c>
      <c r="FP57" s="67">
        <v>6624</v>
      </c>
      <c r="FQ57" s="67">
        <v>6628</v>
      </c>
      <c r="FR57" s="67">
        <v>6688</v>
      </c>
      <c r="FS57" s="67">
        <v>6721</v>
      </c>
      <c r="FT57" s="67">
        <v>6671</v>
      </c>
      <c r="FU57" s="68">
        <v>6888</v>
      </c>
      <c r="FV57" s="66">
        <v>7150</v>
      </c>
      <c r="FW57" s="67">
        <v>7295</v>
      </c>
      <c r="FX57" s="67">
        <v>7262</v>
      </c>
      <c r="FY57" s="67">
        <v>7200</v>
      </c>
      <c r="FZ57" s="67">
        <v>7208</v>
      </c>
      <c r="GA57" s="67">
        <v>7253</v>
      </c>
      <c r="GB57" s="67">
        <v>7307</v>
      </c>
      <c r="GC57" s="67">
        <v>7289</v>
      </c>
      <c r="GD57" s="67">
        <v>7447</v>
      </c>
      <c r="GE57" s="67">
        <v>7462</v>
      </c>
      <c r="GF57" s="67">
        <v>7536</v>
      </c>
      <c r="GG57" s="68">
        <v>7726</v>
      </c>
      <c r="GH57" s="66">
        <v>8047</v>
      </c>
      <c r="GI57" s="67">
        <v>8246</v>
      </c>
      <c r="GJ57" s="68">
        <v>8277</v>
      </c>
    </row>
    <row r="58" spans="2:192" x14ac:dyDescent="0.25">
      <c r="B58" s="50"/>
      <c r="C58" s="51" t="s">
        <v>143</v>
      </c>
      <c r="D58" s="54">
        <v>459</v>
      </c>
      <c r="E58" s="54">
        <v>528</v>
      </c>
      <c r="F58" s="54">
        <v>666</v>
      </c>
      <c r="G58" s="52">
        <v>666</v>
      </c>
      <c r="H58" s="53">
        <v>664</v>
      </c>
      <c r="I58" s="53">
        <v>674</v>
      </c>
      <c r="J58" s="53">
        <v>679</v>
      </c>
      <c r="K58" s="53">
        <v>686</v>
      </c>
      <c r="L58" s="53">
        <v>697</v>
      </c>
      <c r="M58" s="53">
        <v>696</v>
      </c>
      <c r="N58" s="53">
        <v>688</v>
      </c>
      <c r="O58" s="53">
        <v>692</v>
      </c>
      <c r="P58" s="53">
        <v>700</v>
      </c>
      <c r="Q58" s="53">
        <v>691</v>
      </c>
      <c r="R58" s="54">
        <v>684</v>
      </c>
      <c r="S58" s="53">
        <v>692</v>
      </c>
      <c r="T58" s="53">
        <v>682</v>
      </c>
      <c r="U58" s="53">
        <v>683</v>
      </c>
      <c r="V58" s="53">
        <v>693</v>
      </c>
      <c r="W58" s="53">
        <v>712</v>
      </c>
      <c r="X58" s="53">
        <v>719</v>
      </c>
      <c r="Y58" s="53">
        <v>720</v>
      </c>
      <c r="Z58" s="53">
        <v>725</v>
      </c>
      <c r="AA58" s="53">
        <v>729</v>
      </c>
      <c r="AB58" s="53">
        <v>733</v>
      </c>
      <c r="AC58" s="53">
        <v>735</v>
      </c>
      <c r="AD58" s="54">
        <v>732</v>
      </c>
      <c r="AE58" s="53">
        <v>716</v>
      </c>
      <c r="AF58" s="53">
        <v>716</v>
      </c>
      <c r="AG58" s="112">
        <v>720</v>
      </c>
      <c r="AH58" s="53">
        <v>722</v>
      </c>
      <c r="AI58" s="53">
        <v>726</v>
      </c>
      <c r="AJ58" s="53">
        <v>734</v>
      </c>
      <c r="AK58" s="53">
        <v>740</v>
      </c>
      <c r="AL58" s="53">
        <v>745</v>
      </c>
      <c r="AM58" s="53">
        <v>747</v>
      </c>
      <c r="AN58" s="53">
        <v>752</v>
      </c>
      <c r="AO58" s="53">
        <v>753</v>
      </c>
      <c r="AP58" s="54">
        <v>753</v>
      </c>
      <c r="AQ58" s="52">
        <v>753</v>
      </c>
      <c r="AR58" s="53">
        <v>751</v>
      </c>
      <c r="AS58" s="53">
        <v>812</v>
      </c>
      <c r="AT58" s="53">
        <v>790</v>
      </c>
      <c r="AU58" s="53">
        <v>795</v>
      </c>
      <c r="AV58" s="53">
        <v>789</v>
      </c>
      <c r="AW58" s="53">
        <v>796</v>
      </c>
      <c r="AX58" s="53">
        <v>801</v>
      </c>
      <c r="AY58" s="53">
        <v>810</v>
      </c>
      <c r="AZ58" s="53">
        <v>823</v>
      </c>
      <c r="BA58" s="53">
        <v>823</v>
      </c>
      <c r="BB58" s="54">
        <v>821</v>
      </c>
      <c r="BC58" s="52">
        <v>820</v>
      </c>
      <c r="BD58" s="53">
        <v>812</v>
      </c>
      <c r="BE58" s="53">
        <v>824</v>
      </c>
      <c r="BF58" s="53">
        <v>850</v>
      </c>
      <c r="BG58" s="53">
        <v>839</v>
      </c>
      <c r="BH58" s="53">
        <v>848</v>
      </c>
      <c r="BI58" s="53">
        <v>858</v>
      </c>
      <c r="BJ58" s="53">
        <v>872</v>
      </c>
      <c r="BK58" s="53">
        <v>868</v>
      </c>
      <c r="BL58" s="53">
        <v>877</v>
      </c>
      <c r="BM58" s="53">
        <v>881</v>
      </c>
      <c r="BN58" s="54">
        <v>896</v>
      </c>
      <c r="BO58" s="52">
        <v>887</v>
      </c>
      <c r="BP58" s="53">
        <v>888</v>
      </c>
      <c r="BQ58" s="53">
        <v>901</v>
      </c>
      <c r="BR58" s="53">
        <v>908</v>
      </c>
      <c r="BS58" s="53">
        <v>929</v>
      </c>
      <c r="BT58" s="53">
        <v>918</v>
      </c>
      <c r="BU58" s="53">
        <v>939</v>
      </c>
      <c r="BV58" s="53">
        <v>949</v>
      </c>
      <c r="BW58" s="53">
        <v>964</v>
      </c>
      <c r="BX58" s="53">
        <v>978</v>
      </c>
      <c r="BY58" s="53">
        <v>978</v>
      </c>
      <c r="BZ58" s="54">
        <v>977</v>
      </c>
      <c r="CA58" s="53">
        <v>992</v>
      </c>
      <c r="CB58" s="53">
        <v>984</v>
      </c>
      <c r="CC58" s="53">
        <v>985</v>
      </c>
      <c r="CD58" s="53">
        <v>994</v>
      </c>
      <c r="CE58" s="53">
        <v>1004</v>
      </c>
      <c r="CF58" s="53">
        <v>1011</v>
      </c>
      <c r="CG58" s="53">
        <v>1015</v>
      </c>
      <c r="CH58" s="53">
        <v>1024</v>
      </c>
      <c r="CI58" s="53">
        <v>1018</v>
      </c>
      <c r="CJ58" s="53">
        <v>1014</v>
      </c>
      <c r="CK58" s="53">
        <v>1019</v>
      </c>
      <c r="CL58" s="54">
        <v>996</v>
      </c>
      <c r="CM58" s="53">
        <v>1007</v>
      </c>
      <c r="CN58" s="53">
        <v>1015</v>
      </c>
      <c r="CO58" s="53">
        <v>1019</v>
      </c>
      <c r="CP58" s="53">
        <v>1047</v>
      </c>
      <c r="CQ58" s="53">
        <v>1058</v>
      </c>
      <c r="CR58" s="53">
        <v>1047</v>
      </c>
      <c r="CS58" s="53">
        <v>1048</v>
      </c>
      <c r="CT58" s="53">
        <v>1049</v>
      </c>
      <c r="CU58" s="53">
        <v>1052</v>
      </c>
      <c r="CV58" s="53">
        <v>1082</v>
      </c>
      <c r="CW58" s="53">
        <v>1083</v>
      </c>
      <c r="CX58" s="54">
        <v>1089</v>
      </c>
      <c r="CY58" s="53">
        <v>1086</v>
      </c>
      <c r="CZ58" s="53">
        <v>1089</v>
      </c>
      <c r="DA58" s="53">
        <v>1105</v>
      </c>
      <c r="DB58" s="53">
        <v>1108</v>
      </c>
      <c r="DC58" s="53">
        <v>1105</v>
      </c>
      <c r="DD58" s="53">
        <v>1102</v>
      </c>
      <c r="DE58" s="53">
        <v>1131</v>
      </c>
      <c r="DF58" s="53">
        <v>1236</v>
      </c>
      <c r="DG58" s="53">
        <v>1210</v>
      </c>
      <c r="DH58" s="53">
        <v>1230</v>
      </c>
      <c r="DI58" s="53">
        <v>1216</v>
      </c>
      <c r="DJ58" s="54">
        <v>1213</v>
      </c>
      <c r="DL58" s="50"/>
      <c r="DM58" s="51" t="s">
        <v>143</v>
      </c>
      <c r="DN58" s="52">
        <v>1209</v>
      </c>
      <c r="DO58" s="53">
        <v>1189</v>
      </c>
      <c r="DP58" s="53">
        <v>1183</v>
      </c>
      <c r="DQ58" s="53">
        <v>1137</v>
      </c>
      <c r="DR58" s="53">
        <v>1128</v>
      </c>
      <c r="DS58" s="53">
        <v>1127</v>
      </c>
      <c r="DT58" s="53">
        <v>1120</v>
      </c>
      <c r="DU58" s="53">
        <v>1100</v>
      </c>
      <c r="DV58" s="53">
        <v>1099</v>
      </c>
      <c r="DW58" s="53">
        <v>1087</v>
      </c>
      <c r="DX58" s="53">
        <v>1075</v>
      </c>
      <c r="DY58" s="54">
        <v>1055</v>
      </c>
      <c r="DZ58" s="53">
        <v>1034</v>
      </c>
      <c r="EA58" s="53">
        <v>1004</v>
      </c>
      <c r="EB58" s="53">
        <v>996</v>
      </c>
      <c r="EC58" s="53">
        <v>950</v>
      </c>
      <c r="ED58" s="53">
        <v>915</v>
      </c>
      <c r="EE58" s="53">
        <v>887</v>
      </c>
      <c r="EF58" s="53">
        <v>869</v>
      </c>
      <c r="EG58" s="53">
        <v>852</v>
      </c>
      <c r="EH58" s="53">
        <v>840</v>
      </c>
      <c r="EI58" s="53">
        <v>830</v>
      </c>
      <c r="EJ58" s="53">
        <v>793</v>
      </c>
      <c r="EK58" s="54">
        <v>780</v>
      </c>
      <c r="EL58" s="52">
        <v>757</v>
      </c>
      <c r="EM58" s="53">
        <v>759</v>
      </c>
      <c r="EN58" s="53">
        <v>766</v>
      </c>
      <c r="EO58" s="53">
        <v>771</v>
      </c>
      <c r="EP58" s="53">
        <v>754</v>
      </c>
      <c r="EQ58" s="53">
        <v>735</v>
      </c>
      <c r="ER58" s="53">
        <v>724</v>
      </c>
      <c r="ES58" s="53">
        <v>714</v>
      </c>
      <c r="ET58" s="53">
        <v>705</v>
      </c>
      <c r="EU58" s="53">
        <v>709</v>
      </c>
      <c r="EV58" s="53">
        <v>708</v>
      </c>
      <c r="EW58" s="54">
        <v>707</v>
      </c>
      <c r="EX58" s="52">
        <v>1131</v>
      </c>
      <c r="EY58" s="53">
        <v>1317</v>
      </c>
      <c r="EZ58" s="53">
        <v>1381</v>
      </c>
      <c r="FA58" s="53">
        <v>1437</v>
      </c>
      <c r="FB58" s="53">
        <v>1469</v>
      </c>
      <c r="FC58" s="53">
        <v>1510</v>
      </c>
      <c r="FD58" s="53">
        <v>1542</v>
      </c>
      <c r="FE58" s="53">
        <v>1916</v>
      </c>
      <c r="FF58" s="53">
        <v>1975</v>
      </c>
      <c r="FG58" s="53">
        <v>1957</v>
      </c>
      <c r="FH58" s="53">
        <v>1939</v>
      </c>
      <c r="FI58" s="54">
        <v>2023</v>
      </c>
      <c r="FJ58" s="52">
        <v>2066</v>
      </c>
      <c r="FK58" s="53">
        <v>2057</v>
      </c>
      <c r="FL58" s="53">
        <v>2208</v>
      </c>
      <c r="FM58" s="53">
        <v>2213</v>
      </c>
      <c r="FN58" s="53">
        <v>2185</v>
      </c>
      <c r="FO58" s="53">
        <v>2188</v>
      </c>
      <c r="FP58" s="53">
        <v>2170</v>
      </c>
      <c r="FQ58" s="53">
        <v>2219</v>
      </c>
      <c r="FR58" s="53">
        <v>2225</v>
      </c>
      <c r="FS58" s="53">
        <v>2246</v>
      </c>
      <c r="FT58" s="53">
        <v>2257</v>
      </c>
      <c r="FU58" s="54">
        <v>2228</v>
      </c>
      <c r="FV58" s="52">
        <v>2255</v>
      </c>
      <c r="FW58" s="53">
        <v>2254</v>
      </c>
      <c r="FX58" s="53">
        <v>2314</v>
      </c>
      <c r="FY58" s="53">
        <v>2338</v>
      </c>
      <c r="FZ58" s="53">
        <v>2353</v>
      </c>
      <c r="GA58" s="53">
        <v>2385</v>
      </c>
      <c r="GB58" s="53">
        <v>2416</v>
      </c>
      <c r="GC58" s="53">
        <v>2399</v>
      </c>
      <c r="GD58" s="53">
        <v>2394</v>
      </c>
      <c r="GE58" s="53">
        <v>2415</v>
      </c>
      <c r="GF58" s="53">
        <v>2413</v>
      </c>
      <c r="GG58" s="54">
        <v>2426</v>
      </c>
      <c r="GH58" s="52">
        <v>2383</v>
      </c>
      <c r="GI58" s="53">
        <v>2417</v>
      </c>
      <c r="GJ58" s="54">
        <v>2406</v>
      </c>
    </row>
    <row r="59" spans="2:192" x14ac:dyDescent="0.25">
      <c r="B59" s="50"/>
      <c r="C59" s="51" t="s">
        <v>144</v>
      </c>
      <c r="D59" s="54">
        <v>2511</v>
      </c>
      <c r="E59" s="54">
        <v>2992</v>
      </c>
      <c r="F59" s="54">
        <v>3855</v>
      </c>
      <c r="G59" s="52">
        <v>3820</v>
      </c>
      <c r="H59" s="53">
        <v>3866</v>
      </c>
      <c r="I59" s="53">
        <v>3844</v>
      </c>
      <c r="J59" s="53">
        <v>3931</v>
      </c>
      <c r="K59" s="53">
        <v>3949</v>
      </c>
      <c r="L59" s="53">
        <v>3983</v>
      </c>
      <c r="M59" s="53">
        <v>4013</v>
      </c>
      <c r="N59" s="53">
        <v>4075</v>
      </c>
      <c r="O59" s="53">
        <v>4080</v>
      </c>
      <c r="P59" s="53">
        <v>4155</v>
      </c>
      <c r="Q59" s="53">
        <v>4147</v>
      </c>
      <c r="R59" s="54">
        <v>4130</v>
      </c>
      <c r="S59" s="53">
        <v>4153</v>
      </c>
      <c r="T59" s="53">
        <v>4097</v>
      </c>
      <c r="U59" s="53">
        <v>4181</v>
      </c>
      <c r="V59" s="53">
        <v>4198</v>
      </c>
      <c r="W59" s="53">
        <v>4284</v>
      </c>
      <c r="X59" s="53">
        <v>4322</v>
      </c>
      <c r="Y59" s="53">
        <v>4473</v>
      </c>
      <c r="Z59" s="53">
        <v>4451</v>
      </c>
      <c r="AA59" s="53">
        <v>4411</v>
      </c>
      <c r="AB59" s="53">
        <v>4414</v>
      </c>
      <c r="AC59" s="53">
        <v>4455</v>
      </c>
      <c r="AD59" s="54">
        <v>4425</v>
      </c>
      <c r="AE59" s="53">
        <v>4006</v>
      </c>
      <c r="AF59" s="53">
        <v>4083</v>
      </c>
      <c r="AG59" s="112">
        <v>4277</v>
      </c>
      <c r="AH59" s="53">
        <v>4697</v>
      </c>
      <c r="AI59" s="53">
        <v>4762</v>
      </c>
      <c r="AJ59" s="53">
        <v>5242</v>
      </c>
      <c r="AK59" s="53">
        <v>5512</v>
      </c>
      <c r="AL59" s="53">
        <v>5739</v>
      </c>
      <c r="AM59" s="53">
        <v>5800</v>
      </c>
      <c r="AN59" s="53">
        <v>5914</v>
      </c>
      <c r="AO59" s="53">
        <v>5972</v>
      </c>
      <c r="AP59" s="54">
        <v>5921</v>
      </c>
      <c r="AQ59" s="52">
        <v>5952</v>
      </c>
      <c r="AR59" s="53">
        <v>6029</v>
      </c>
      <c r="AS59" s="53">
        <v>6242</v>
      </c>
      <c r="AT59" s="53">
        <v>6297</v>
      </c>
      <c r="AU59" s="53">
        <v>6312</v>
      </c>
      <c r="AV59" s="53">
        <v>6375</v>
      </c>
      <c r="AW59" s="53">
        <v>6403</v>
      </c>
      <c r="AX59" s="53">
        <v>6407</v>
      </c>
      <c r="AY59" s="53">
        <v>6418</v>
      </c>
      <c r="AZ59" s="53">
        <v>6607</v>
      </c>
      <c r="BA59" s="53">
        <v>6629</v>
      </c>
      <c r="BB59" s="54">
        <v>6518</v>
      </c>
      <c r="BC59" s="52">
        <v>6437</v>
      </c>
      <c r="BD59" s="53">
        <v>6540</v>
      </c>
      <c r="BE59" s="53">
        <v>6640</v>
      </c>
      <c r="BF59" s="53">
        <v>6735</v>
      </c>
      <c r="BG59" s="53">
        <v>6807</v>
      </c>
      <c r="BH59" s="53">
        <v>6821</v>
      </c>
      <c r="BI59" s="53">
        <v>6967</v>
      </c>
      <c r="BJ59" s="53">
        <v>6963</v>
      </c>
      <c r="BK59" s="53">
        <v>7020</v>
      </c>
      <c r="BL59" s="53">
        <v>7120</v>
      </c>
      <c r="BM59" s="53">
        <v>7114</v>
      </c>
      <c r="BN59" s="54">
        <v>7013</v>
      </c>
      <c r="BO59" s="52">
        <v>7101</v>
      </c>
      <c r="BP59" s="53">
        <v>7112</v>
      </c>
      <c r="BQ59" s="53">
        <v>7203</v>
      </c>
      <c r="BR59" s="53">
        <v>7284</v>
      </c>
      <c r="BS59" s="53">
        <v>7395</v>
      </c>
      <c r="BT59" s="53">
        <v>7402</v>
      </c>
      <c r="BU59" s="53">
        <v>7499</v>
      </c>
      <c r="BV59" s="53">
        <v>7546</v>
      </c>
      <c r="BW59" s="53">
        <v>7537</v>
      </c>
      <c r="BX59" s="53">
        <v>7601</v>
      </c>
      <c r="BY59" s="53">
        <v>7579</v>
      </c>
      <c r="BZ59" s="54">
        <v>7564</v>
      </c>
      <c r="CA59" s="53">
        <v>7534</v>
      </c>
      <c r="CB59" s="53">
        <v>7557</v>
      </c>
      <c r="CC59" s="53">
        <v>7670</v>
      </c>
      <c r="CD59" s="53">
        <v>7729</v>
      </c>
      <c r="CE59" s="53">
        <v>7785</v>
      </c>
      <c r="CF59" s="53">
        <v>8005</v>
      </c>
      <c r="CG59" s="53">
        <v>8060</v>
      </c>
      <c r="CH59" s="53">
        <v>8144</v>
      </c>
      <c r="CI59" s="53">
        <v>8172</v>
      </c>
      <c r="CJ59" s="53">
        <v>8207</v>
      </c>
      <c r="CK59" s="53">
        <v>8074</v>
      </c>
      <c r="CL59" s="54">
        <v>8126</v>
      </c>
      <c r="CM59" s="53">
        <v>8078</v>
      </c>
      <c r="CN59" s="53">
        <v>8105</v>
      </c>
      <c r="CO59" s="53">
        <v>8204</v>
      </c>
      <c r="CP59" s="53">
        <v>8230</v>
      </c>
      <c r="CQ59" s="53">
        <v>8211</v>
      </c>
      <c r="CR59" s="53">
        <v>8313</v>
      </c>
      <c r="CS59" s="53">
        <v>8341</v>
      </c>
      <c r="CT59" s="53">
        <v>8377</v>
      </c>
      <c r="CU59" s="53">
        <v>8389</v>
      </c>
      <c r="CV59" s="53">
        <v>8127</v>
      </c>
      <c r="CW59" s="53">
        <v>8225</v>
      </c>
      <c r="CX59" s="54">
        <v>8130</v>
      </c>
      <c r="CY59" s="53">
        <v>8106</v>
      </c>
      <c r="CZ59" s="53">
        <v>8192</v>
      </c>
      <c r="DA59" s="53">
        <v>8142</v>
      </c>
      <c r="DB59" s="53">
        <v>8119</v>
      </c>
      <c r="DC59" s="53">
        <v>8207</v>
      </c>
      <c r="DD59" s="53">
        <v>8320</v>
      </c>
      <c r="DE59" s="53">
        <v>8348</v>
      </c>
      <c r="DF59" s="53">
        <v>8291</v>
      </c>
      <c r="DG59" s="53">
        <v>8542</v>
      </c>
      <c r="DH59" s="53">
        <v>8684</v>
      </c>
      <c r="DI59" s="53">
        <v>8670</v>
      </c>
      <c r="DJ59" s="54">
        <v>8523</v>
      </c>
      <c r="DL59" s="50"/>
      <c r="DM59" s="51" t="s">
        <v>144</v>
      </c>
      <c r="DN59" s="52">
        <v>9310</v>
      </c>
      <c r="DO59" s="53">
        <v>9416</v>
      </c>
      <c r="DP59" s="53">
        <v>9468</v>
      </c>
      <c r="DQ59" s="53">
        <v>9766</v>
      </c>
      <c r="DR59" s="53">
        <v>9741</v>
      </c>
      <c r="DS59" s="53">
        <v>9802</v>
      </c>
      <c r="DT59" s="53">
        <v>9866</v>
      </c>
      <c r="DU59" s="53">
        <v>9975</v>
      </c>
      <c r="DV59" s="53">
        <v>10047</v>
      </c>
      <c r="DW59" s="53">
        <v>10050</v>
      </c>
      <c r="DX59" s="53">
        <v>10255</v>
      </c>
      <c r="DY59" s="54">
        <v>10224</v>
      </c>
      <c r="DZ59" s="53">
        <v>10318</v>
      </c>
      <c r="EA59" s="53">
        <v>10453</v>
      </c>
      <c r="EB59" s="53">
        <v>10553</v>
      </c>
      <c r="EC59" s="53">
        <v>10845</v>
      </c>
      <c r="ED59" s="53">
        <v>10971</v>
      </c>
      <c r="EE59" s="53">
        <v>10986</v>
      </c>
      <c r="EF59" s="53">
        <v>11037</v>
      </c>
      <c r="EG59" s="53">
        <v>11131</v>
      </c>
      <c r="EH59" s="53">
        <v>11242</v>
      </c>
      <c r="EI59" s="53">
        <v>11359</v>
      </c>
      <c r="EJ59" s="53">
        <v>11668</v>
      </c>
      <c r="EK59" s="54">
        <v>11694</v>
      </c>
      <c r="EL59" s="52">
        <v>11774</v>
      </c>
      <c r="EM59" s="53">
        <v>11829</v>
      </c>
      <c r="EN59" s="53">
        <v>12046</v>
      </c>
      <c r="EO59" s="53">
        <v>12067</v>
      </c>
      <c r="EP59" s="53">
        <v>11628</v>
      </c>
      <c r="EQ59" s="53">
        <v>11727</v>
      </c>
      <c r="ER59" s="53">
        <v>11907</v>
      </c>
      <c r="ES59" s="53">
        <v>12855</v>
      </c>
      <c r="ET59" s="53">
        <v>13071</v>
      </c>
      <c r="EU59" s="53">
        <v>13130</v>
      </c>
      <c r="EV59" s="53">
        <v>13098</v>
      </c>
      <c r="EW59" s="54">
        <v>12666</v>
      </c>
      <c r="EX59" s="52">
        <v>12534</v>
      </c>
      <c r="EY59" s="53">
        <v>12518</v>
      </c>
      <c r="EZ59" s="53">
        <v>12616</v>
      </c>
      <c r="FA59" s="53">
        <v>12599</v>
      </c>
      <c r="FB59" s="53">
        <v>12564</v>
      </c>
      <c r="FC59" s="53">
        <v>12523</v>
      </c>
      <c r="FD59" s="53">
        <v>12630</v>
      </c>
      <c r="FE59" s="53">
        <v>12840</v>
      </c>
      <c r="FF59" s="53">
        <v>12846</v>
      </c>
      <c r="FG59" s="53">
        <v>12927</v>
      </c>
      <c r="FH59" s="53">
        <v>13215</v>
      </c>
      <c r="FI59" s="54">
        <v>13035</v>
      </c>
      <c r="FJ59" s="52">
        <v>12524</v>
      </c>
      <c r="FK59" s="53">
        <v>12318</v>
      </c>
      <c r="FL59" s="53">
        <v>12749</v>
      </c>
      <c r="FM59" s="53">
        <v>12725</v>
      </c>
      <c r="FN59" s="53">
        <v>12831</v>
      </c>
      <c r="FO59" s="53">
        <v>12814</v>
      </c>
      <c r="FP59" s="53">
        <v>12925</v>
      </c>
      <c r="FQ59" s="53">
        <v>13026</v>
      </c>
      <c r="FR59" s="53">
        <v>13078</v>
      </c>
      <c r="FS59" s="53">
        <v>13172</v>
      </c>
      <c r="FT59" s="53">
        <v>13113</v>
      </c>
      <c r="FU59" s="54">
        <v>13075</v>
      </c>
      <c r="FV59" s="52">
        <v>13056</v>
      </c>
      <c r="FW59" s="53">
        <v>13057</v>
      </c>
      <c r="FX59" s="53">
        <v>13120</v>
      </c>
      <c r="FY59" s="53">
        <v>13168</v>
      </c>
      <c r="FZ59" s="53">
        <v>13211</v>
      </c>
      <c r="GA59" s="53">
        <v>13247</v>
      </c>
      <c r="GB59" s="53">
        <v>13276</v>
      </c>
      <c r="GC59" s="53">
        <v>13286</v>
      </c>
      <c r="GD59" s="53">
        <v>13256</v>
      </c>
      <c r="GE59" s="53">
        <v>13308</v>
      </c>
      <c r="GF59" s="53">
        <v>13254</v>
      </c>
      <c r="GG59" s="54">
        <v>13346</v>
      </c>
      <c r="GH59" s="52">
        <v>13208</v>
      </c>
      <c r="GI59" s="53">
        <v>13288</v>
      </c>
      <c r="GJ59" s="54">
        <v>13290</v>
      </c>
    </row>
    <row r="60" spans="2:192" x14ac:dyDescent="0.25">
      <c r="B60" s="50"/>
      <c r="C60" s="51" t="s">
        <v>145</v>
      </c>
      <c r="D60" s="54">
        <v>265</v>
      </c>
      <c r="E60" s="54">
        <v>334</v>
      </c>
      <c r="F60" s="54">
        <v>416</v>
      </c>
      <c r="G60" s="52">
        <v>414</v>
      </c>
      <c r="H60" s="53">
        <v>423</v>
      </c>
      <c r="I60" s="53">
        <v>427</v>
      </c>
      <c r="J60" s="53">
        <v>438</v>
      </c>
      <c r="K60" s="53">
        <v>441</v>
      </c>
      <c r="L60" s="53">
        <v>447</v>
      </c>
      <c r="M60" s="53">
        <v>449</v>
      </c>
      <c r="N60" s="53">
        <v>455</v>
      </c>
      <c r="O60" s="53">
        <v>459</v>
      </c>
      <c r="P60" s="53">
        <v>478</v>
      </c>
      <c r="Q60" s="53">
        <v>480</v>
      </c>
      <c r="R60" s="54">
        <v>480</v>
      </c>
      <c r="S60" s="53">
        <v>484</v>
      </c>
      <c r="T60" s="53">
        <v>493</v>
      </c>
      <c r="U60" s="53">
        <v>493</v>
      </c>
      <c r="V60" s="53">
        <v>499</v>
      </c>
      <c r="W60" s="53">
        <v>507</v>
      </c>
      <c r="X60" s="53">
        <v>518</v>
      </c>
      <c r="Y60" s="53">
        <v>522</v>
      </c>
      <c r="Z60" s="53">
        <v>541</v>
      </c>
      <c r="AA60" s="53">
        <v>547</v>
      </c>
      <c r="AB60" s="53">
        <v>548</v>
      </c>
      <c r="AC60" s="53">
        <v>564</v>
      </c>
      <c r="AD60" s="54">
        <v>584</v>
      </c>
      <c r="AE60" s="53">
        <v>571</v>
      </c>
      <c r="AF60" s="53">
        <v>572</v>
      </c>
      <c r="AG60" s="112">
        <v>577</v>
      </c>
      <c r="AH60" s="53">
        <v>578</v>
      </c>
      <c r="AI60" s="53">
        <v>579</v>
      </c>
      <c r="AJ60" s="53">
        <v>586</v>
      </c>
      <c r="AK60" s="53">
        <v>588</v>
      </c>
      <c r="AL60" s="53">
        <v>591</v>
      </c>
      <c r="AM60" s="53">
        <v>591</v>
      </c>
      <c r="AN60" s="53">
        <v>593</v>
      </c>
      <c r="AO60" s="53">
        <v>593</v>
      </c>
      <c r="AP60" s="54">
        <v>592</v>
      </c>
      <c r="AQ60" s="52">
        <v>590</v>
      </c>
      <c r="AR60" s="53">
        <v>592</v>
      </c>
      <c r="AS60" s="53">
        <v>760</v>
      </c>
      <c r="AT60" s="53">
        <v>739</v>
      </c>
      <c r="AU60" s="53">
        <v>739</v>
      </c>
      <c r="AV60" s="53">
        <v>743</v>
      </c>
      <c r="AW60" s="53">
        <v>749</v>
      </c>
      <c r="AX60" s="53">
        <v>757</v>
      </c>
      <c r="AY60" s="53">
        <v>756</v>
      </c>
      <c r="AZ60" s="53">
        <v>758</v>
      </c>
      <c r="BA60" s="53">
        <v>753</v>
      </c>
      <c r="BB60" s="54">
        <v>752</v>
      </c>
      <c r="BC60" s="52">
        <v>750</v>
      </c>
      <c r="BD60" s="53">
        <v>732</v>
      </c>
      <c r="BE60" s="53">
        <v>756</v>
      </c>
      <c r="BF60" s="53">
        <v>763</v>
      </c>
      <c r="BG60" s="53">
        <v>763</v>
      </c>
      <c r="BH60" s="53">
        <v>780</v>
      </c>
      <c r="BI60" s="53">
        <v>786</v>
      </c>
      <c r="BJ60" s="53">
        <v>787</v>
      </c>
      <c r="BK60" s="53">
        <v>790</v>
      </c>
      <c r="BL60" s="53">
        <v>797</v>
      </c>
      <c r="BM60" s="53">
        <v>805</v>
      </c>
      <c r="BN60" s="54">
        <v>808</v>
      </c>
      <c r="BO60" s="52">
        <v>817</v>
      </c>
      <c r="BP60" s="53">
        <v>819</v>
      </c>
      <c r="BQ60" s="53">
        <v>832</v>
      </c>
      <c r="BR60" s="53">
        <v>836</v>
      </c>
      <c r="BS60" s="53">
        <v>851</v>
      </c>
      <c r="BT60" s="53">
        <v>841</v>
      </c>
      <c r="BU60" s="53">
        <v>862</v>
      </c>
      <c r="BV60" s="53">
        <v>861</v>
      </c>
      <c r="BW60" s="53">
        <v>877</v>
      </c>
      <c r="BX60" s="53">
        <v>893</v>
      </c>
      <c r="BY60" s="53">
        <v>894</v>
      </c>
      <c r="BZ60" s="54">
        <v>892</v>
      </c>
      <c r="CA60" s="53">
        <v>919</v>
      </c>
      <c r="CB60" s="53">
        <v>916</v>
      </c>
      <c r="CC60" s="53">
        <v>924</v>
      </c>
      <c r="CD60" s="53">
        <v>933</v>
      </c>
      <c r="CE60" s="53">
        <v>908</v>
      </c>
      <c r="CF60" s="53">
        <v>868</v>
      </c>
      <c r="CG60" s="53">
        <v>865</v>
      </c>
      <c r="CH60" s="53">
        <v>846</v>
      </c>
      <c r="CI60" s="53">
        <v>840</v>
      </c>
      <c r="CJ60" s="53">
        <v>838</v>
      </c>
      <c r="CK60" s="53">
        <v>838</v>
      </c>
      <c r="CL60" s="54">
        <v>827</v>
      </c>
      <c r="CM60" s="53">
        <v>823</v>
      </c>
      <c r="CN60" s="53">
        <v>826</v>
      </c>
      <c r="CO60" s="53">
        <v>833</v>
      </c>
      <c r="CP60" s="53">
        <v>827</v>
      </c>
      <c r="CQ60" s="53">
        <v>824</v>
      </c>
      <c r="CR60" s="53">
        <v>826</v>
      </c>
      <c r="CS60" s="53">
        <v>835</v>
      </c>
      <c r="CT60" s="53">
        <v>836</v>
      </c>
      <c r="CU60" s="53">
        <v>837</v>
      </c>
      <c r="CV60" s="53">
        <v>752</v>
      </c>
      <c r="CW60" s="53">
        <v>761</v>
      </c>
      <c r="CX60" s="54">
        <v>760</v>
      </c>
      <c r="CY60" s="53">
        <v>758</v>
      </c>
      <c r="CZ60" s="53">
        <v>755</v>
      </c>
      <c r="DA60" s="53">
        <v>764</v>
      </c>
      <c r="DB60" s="53">
        <v>753</v>
      </c>
      <c r="DC60" s="53">
        <v>760</v>
      </c>
      <c r="DD60" s="53">
        <v>765</v>
      </c>
      <c r="DE60" s="53">
        <v>766</v>
      </c>
      <c r="DF60" s="53">
        <v>768</v>
      </c>
      <c r="DG60" s="53">
        <v>688</v>
      </c>
      <c r="DH60" s="53">
        <v>753</v>
      </c>
      <c r="DI60" s="53">
        <v>745</v>
      </c>
      <c r="DJ60" s="54">
        <v>661</v>
      </c>
      <c r="DL60" s="50"/>
      <c r="DM60" s="51" t="s">
        <v>145</v>
      </c>
      <c r="DN60" s="52">
        <v>674</v>
      </c>
      <c r="DO60" s="53">
        <v>676</v>
      </c>
      <c r="DP60" s="53">
        <v>668</v>
      </c>
      <c r="DQ60" s="53">
        <v>667</v>
      </c>
      <c r="DR60" s="53">
        <v>655</v>
      </c>
      <c r="DS60" s="53">
        <v>651</v>
      </c>
      <c r="DT60" s="53">
        <v>649</v>
      </c>
      <c r="DU60" s="53">
        <v>644</v>
      </c>
      <c r="DV60" s="53">
        <v>636</v>
      </c>
      <c r="DW60" s="53">
        <v>745</v>
      </c>
      <c r="DX60" s="53">
        <v>735</v>
      </c>
      <c r="DY60" s="54">
        <v>697</v>
      </c>
      <c r="DZ60" s="53">
        <v>698</v>
      </c>
      <c r="EA60" s="53">
        <v>682</v>
      </c>
      <c r="EB60" s="53">
        <v>663</v>
      </c>
      <c r="EC60" s="53">
        <v>646</v>
      </c>
      <c r="ED60" s="53">
        <v>635</v>
      </c>
      <c r="EE60" s="53">
        <v>633</v>
      </c>
      <c r="EF60" s="53">
        <v>625</v>
      </c>
      <c r="EG60" s="53">
        <v>616</v>
      </c>
      <c r="EH60" s="53">
        <v>616</v>
      </c>
      <c r="EI60" s="53">
        <v>611</v>
      </c>
      <c r="EJ60" s="53">
        <v>1146</v>
      </c>
      <c r="EK60" s="54">
        <v>1164</v>
      </c>
      <c r="EL60" s="52">
        <v>1164</v>
      </c>
      <c r="EM60" s="53">
        <v>1181</v>
      </c>
      <c r="EN60" s="53">
        <v>1207</v>
      </c>
      <c r="EO60" s="53">
        <v>1229</v>
      </c>
      <c r="EP60" s="53">
        <v>1224</v>
      </c>
      <c r="EQ60" s="53">
        <v>1229</v>
      </c>
      <c r="ER60" s="53">
        <v>1213</v>
      </c>
      <c r="ES60" s="53">
        <v>1214</v>
      </c>
      <c r="ET60" s="53">
        <v>1206</v>
      </c>
      <c r="EU60" s="53">
        <v>1214</v>
      </c>
      <c r="EV60" s="53">
        <v>1212</v>
      </c>
      <c r="EW60" s="54">
        <v>1796</v>
      </c>
      <c r="EX60" s="52">
        <v>1966</v>
      </c>
      <c r="EY60" s="53">
        <v>2024</v>
      </c>
      <c r="EZ60" s="53">
        <v>2097</v>
      </c>
      <c r="FA60" s="53">
        <v>2175</v>
      </c>
      <c r="FB60" s="53">
        <v>2225</v>
      </c>
      <c r="FC60" s="53">
        <v>2256</v>
      </c>
      <c r="FD60" s="53">
        <v>2296</v>
      </c>
      <c r="FE60" s="53">
        <v>2316</v>
      </c>
      <c r="FF60" s="53">
        <v>2325</v>
      </c>
      <c r="FG60" s="53">
        <v>2456</v>
      </c>
      <c r="FH60" s="53">
        <v>2715</v>
      </c>
      <c r="FI60" s="54">
        <v>2791</v>
      </c>
      <c r="FJ60" s="52">
        <v>2750</v>
      </c>
      <c r="FK60" s="53">
        <v>2736</v>
      </c>
      <c r="FL60" s="53">
        <v>2815</v>
      </c>
      <c r="FM60" s="53">
        <v>2868</v>
      </c>
      <c r="FN60" s="53">
        <v>2864</v>
      </c>
      <c r="FO60" s="53">
        <v>2881</v>
      </c>
      <c r="FP60" s="53">
        <v>2926</v>
      </c>
      <c r="FQ60" s="53">
        <v>2922</v>
      </c>
      <c r="FR60" s="53">
        <v>2926</v>
      </c>
      <c r="FS60" s="53">
        <v>2960</v>
      </c>
      <c r="FT60" s="53">
        <v>2968</v>
      </c>
      <c r="FU60" s="54">
        <v>2957</v>
      </c>
      <c r="FV60" s="52">
        <v>2980</v>
      </c>
      <c r="FW60" s="53">
        <v>2970</v>
      </c>
      <c r="FX60" s="53">
        <v>3004</v>
      </c>
      <c r="FY60" s="53">
        <v>3024</v>
      </c>
      <c r="FZ60" s="53">
        <v>3042</v>
      </c>
      <c r="GA60" s="53">
        <v>3073</v>
      </c>
      <c r="GB60" s="53">
        <v>3100</v>
      </c>
      <c r="GC60" s="53">
        <v>3148</v>
      </c>
      <c r="GD60" s="53">
        <v>3189</v>
      </c>
      <c r="GE60" s="53">
        <v>3246</v>
      </c>
      <c r="GF60" s="53">
        <v>3283</v>
      </c>
      <c r="GG60" s="54">
        <v>3327</v>
      </c>
      <c r="GH60" s="52">
        <v>3347</v>
      </c>
      <c r="GI60" s="53">
        <v>3368</v>
      </c>
      <c r="GJ60" s="54">
        <v>3428</v>
      </c>
    </row>
    <row r="61" spans="2:192" x14ac:dyDescent="0.25">
      <c r="B61" s="50"/>
      <c r="C61" s="51" t="s">
        <v>146</v>
      </c>
      <c r="D61" s="54">
        <v>420</v>
      </c>
      <c r="E61" s="54">
        <v>505</v>
      </c>
      <c r="F61" s="54">
        <v>668</v>
      </c>
      <c r="G61" s="52">
        <v>676</v>
      </c>
      <c r="H61" s="53">
        <v>689</v>
      </c>
      <c r="I61" s="53">
        <v>692</v>
      </c>
      <c r="J61" s="53">
        <v>706</v>
      </c>
      <c r="K61" s="53">
        <v>711</v>
      </c>
      <c r="L61" s="53">
        <v>724</v>
      </c>
      <c r="M61" s="53">
        <v>733</v>
      </c>
      <c r="N61" s="53">
        <v>744</v>
      </c>
      <c r="O61" s="53">
        <v>749</v>
      </c>
      <c r="P61" s="53">
        <v>772</v>
      </c>
      <c r="Q61" s="53">
        <v>763</v>
      </c>
      <c r="R61" s="54">
        <v>774</v>
      </c>
      <c r="S61" s="53">
        <v>770</v>
      </c>
      <c r="T61" s="53">
        <v>764</v>
      </c>
      <c r="U61" s="53">
        <v>759</v>
      </c>
      <c r="V61" s="53">
        <v>767</v>
      </c>
      <c r="W61" s="53">
        <v>776</v>
      </c>
      <c r="X61" s="53">
        <v>783</v>
      </c>
      <c r="Y61" s="53">
        <v>792</v>
      </c>
      <c r="Z61" s="53">
        <v>808</v>
      </c>
      <c r="AA61" s="53">
        <v>822</v>
      </c>
      <c r="AB61" s="53">
        <v>827</v>
      </c>
      <c r="AC61" s="53">
        <v>842</v>
      </c>
      <c r="AD61" s="54">
        <v>872</v>
      </c>
      <c r="AE61" s="53">
        <v>883</v>
      </c>
      <c r="AF61" s="53">
        <v>884</v>
      </c>
      <c r="AG61" s="112">
        <v>889</v>
      </c>
      <c r="AH61" s="53">
        <v>892</v>
      </c>
      <c r="AI61" s="53">
        <v>896</v>
      </c>
      <c r="AJ61" s="53">
        <v>905</v>
      </c>
      <c r="AK61" s="53">
        <v>914</v>
      </c>
      <c r="AL61" s="53">
        <v>921</v>
      </c>
      <c r="AM61" s="53">
        <v>924</v>
      </c>
      <c r="AN61" s="53">
        <v>930</v>
      </c>
      <c r="AO61" s="53">
        <v>933</v>
      </c>
      <c r="AP61" s="54">
        <v>932</v>
      </c>
      <c r="AQ61" s="52">
        <v>932</v>
      </c>
      <c r="AR61" s="53">
        <v>929</v>
      </c>
      <c r="AS61" s="53">
        <v>1096</v>
      </c>
      <c r="AT61" s="53">
        <v>1064</v>
      </c>
      <c r="AU61" s="53">
        <v>1071</v>
      </c>
      <c r="AV61" s="53">
        <v>1059</v>
      </c>
      <c r="AW61" s="53">
        <v>1068</v>
      </c>
      <c r="AX61" s="53">
        <v>1075</v>
      </c>
      <c r="AY61" s="53">
        <v>1090</v>
      </c>
      <c r="AZ61" s="53">
        <v>1108</v>
      </c>
      <c r="BA61" s="53">
        <v>1116</v>
      </c>
      <c r="BB61" s="54">
        <v>1119</v>
      </c>
      <c r="BC61" s="52">
        <v>1146</v>
      </c>
      <c r="BD61" s="53">
        <v>1095</v>
      </c>
      <c r="BE61" s="53">
        <v>1198</v>
      </c>
      <c r="BF61" s="53">
        <v>1214</v>
      </c>
      <c r="BG61" s="53">
        <v>1197</v>
      </c>
      <c r="BH61" s="53">
        <v>1225</v>
      </c>
      <c r="BI61" s="53">
        <v>1225</v>
      </c>
      <c r="BJ61" s="53">
        <v>1256</v>
      </c>
      <c r="BK61" s="53">
        <v>1271</v>
      </c>
      <c r="BL61" s="53">
        <v>1285</v>
      </c>
      <c r="BM61" s="53">
        <v>1289</v>
      </c>
      <c r="BN61" s="54">
        <v>1314</v>
      </c>
      <c r="BO61" s="52">
        <v>1339</v>
      </c>
      <c r="BP61" s="53">
        <v>1351</v>
      </c>
      <c r="BQ61" s="53">
        <v>1380</v>
      </c>
      <c r="BR61" s="53">
        <v>1381</v>
      </c>
      <c r="BS61" s="53">
        <v>1410</v>
      </c>
      <c r="BT61" s="53">
        <v>1391</v>
      </c>
      <c r="BU61" s="53">
        <v>1426</v>
      </c>
      <c r="BV61" s="53">
        <v>1414</v>
      </c>
      <c r="BW61" s="53">
        <v>1435</v>
      </c>
      <c r="BX61" s="53">
        <v>1459</v>
      </c>
      <c r="BY61" s="53">
        <v>1461</v>
      </c>
      <c r="BZ61" s="54">
        <v>1458</v>
      </c>
      <c r="CA61" s="53">
        <v>1520</v>
      </c>
      <c r="CB61" s="53">
        <v>1529</v>
      </c>
      <c r="CC61" s="53">
        <v>1544</v>
      </c>
      <c r="CD61" s="53">
        <v>1554</v>
      </c>
      <c r="CE61" s="53">
        <v>1552</v>
      </c>
      <c r="CF61" s="53">
        <v>1562</v>
      </c>
      <c r="CG61" s="53">
        <v>1569</v>
      </c>
      <c r="CH61" s="53">
        <v>1592</v>
      </c>
      <c r="CI61" s="53">
        <v>1599</v>
      </c>
      <c r="CJ61" s="53">
        <v>1580</v>
      </c>
      <c r="CK61" s="53">
        <v>1584</v>
      </c>
      <c r="CL61" s="54">
        <v>1560</v>
      </c>
      <c r="CM61" s="53">
        <v>1559</v>
      </c>
      <c r="CN61" s="53">
        <v>1571</v>
      </c>
      <c r="CO61" s="53">
        <v>1577</v>
      </c>
      <c r="CP61" s="53">
        <v>1587</v>
      </c>
      <c r="CQ61" s="53">
        <v>1598</v>
      </c>
      <c r="CR61" s="53">
        <v>1591</v>
      </c>
      <c r="CS61" s="53">
        <v>1597</v>
      </c>
      <c r="CT61" s="53">
        <v>1599</v>
      </c>
      <c r="CU61" s="53">
        <v>1606</v>
      </c>
      <c r="CV61" s="53">
        <v>1599</v>
      </c>
      <c r="CW61" s="53">
        <v>1598</v>
      </c>
      <c r="CX61" s="54">
        <v>1597</v>
      </c>
      <c r="CY61" s="53">
        <v>1591</v>
      </c>
      <c r="CZ61" s="53">
        <v>1587</v>
      </c>
      <c r="DA61" s="53">
        <v>1582</v>
      </c>
      <c r="DB61" s="53">
        <v>1567</v>
      </c>
      <c r="DC61" s="53">
        <v>1581</v>
      </c>
      <c r="DD61" s="53">
        <v>1567</v>
      </c>
      <c r="DE61" s="53">
        <v>1560</v>
      </c>
      <c r="DF61" s="53">
        <v>1532</v>
      </c>
      <c r="DG61" s="53">
        <v>814</v>
      </c>
      <c r="DH61" s="53">
        <v>1463</v>
      </c>
      <c r="DI61" s="53">
        <v>857</v>
      </c>
      <c r="DJ61" s="54">
        <v>1511</v>
      </c>
      <c r="DL61" s="50"/>
      <c r="DM61" s="51" t="s">
        <v>146</v>
      </c>
      <c r="DN61" s="52">
        <v>1496</v>
      </c>
      <c r="DO61" s="53">
        <v>1484</v>
      </c>
      <c r="DP61" s="53">
        <v>1507</v>
      </c>
      <c r="DQ61" s="53">
        <v>1529</v>
      </c>
      <c r="DR61" s="53">
        <v>1532</v>
      </c>
      <c r="DS61" s="53">
        <v>1540</v>
      </c>
      <c r="DT61" s="53">
        <v>1540</v>
      </c>
      <c r="DU61" s="53">
        <v>1548</v>
      </c>
      <c r="DV61" s="53">
        <v>1555</v>
      </c>
      <c r="DW61" s="53">
        <v>1565</v>
      </c>
      <c r="DX61" s="53">
        <v>1551</v>
      </c>
      <c r="DY61" s="54">
        <v>1548</v>
      </c>
      <c r="DZ61" s="53">
        <v>1527</v>
      </c>
      <c r="EA61" s="53">
        <v>1500</v>
      </c>
      <c r="EB61" s="53">
        <v>1495</v>
      </c>
      <c r="EC61" s="53">
        <v>1467</v>
      </c>
      <c r="ED61" s="53">
        <v>1461</v>
      </c>
      <c r="EE61" s="53">
        <v>1448</v>
      </c>
      <c r="EF61" s="53">
        <v>1433</v>
      </c>
      <c r="EG61" s="53">
        <v>1419</v>
      </c>
      <c r="EH61" s="53">
        <v>1436</v>
      </c>
      <c r="EI61" s="53">
        <v>1468</v>
      </c>
      <c r="EJ61" s="53">
        <v>1526</v>
      </c>
      <c r="EK61" s="54">
        <v>3838</v>
      </c>
      <c r="EL61" s="52">
        <v>4238</v>
      </c>
      <c r="EM61" s="53">
        <v>4219</v>
      </c>
      <c r="EN61" s="53">
        <v>4038</v>
      </c>
      <c r="EO61" s="53">
        <v>4109</v>
      </c>
      <c r="EP61" s="53">
        <v>4198</v>
      </c>
      <c r="EQ61" s="53">
        <v>4282</v>
      </c>
      <c r="ER61" s="53">
        <v>4414</v>
      </c>
      <c r="ES61" s="53">
        <v>4496</v>
      </c>
      <c r="ET61" s="53">
        <v>4547</v>
      </c>
      <c r="EU61" s="53">
        <v>4623</v>
      </c>
      <c r="EV61" s="53">
        <v>4709</v>
      </c>
      <c r="EW61" s="54">
        <v>4780</v>
      </c>
      <c r="EX61" s="52">
        <v>4942</v>
      </c>
      <c r="EY61" s="53">
        <v>5047</v>
      </c>
      <c r="EZ61" s="53">
        <v>5159</v>
      </c>
      <c r="FA61" s="53">
        <v>5184</v>
      </c>
      <c r="FB61" s="53">
        <v>5202</v>
      </c>
      <c r="FC61" s="53">
        <v>5272</v>
      </c>
      <c r="FD61" s="53">
        <v>5349</v>
      </c>
      <c r="FE61" s="53">
        <v>5457</v>
      </c>
      <c r="FF61" s="53">
        <v>5653</v>
      </c>
      <c r="FG61" s="53">
        <v>5734</v>
      </c>
      <c r="FH61" s="53">
        <v>5815</v>
      </c>
      <c r="FI61" s="54">
        <v>5868</v>
      </c>
      <c r="FJ61" s="52">
        <v>6091</v>
      </c>
      <c r="FK61" s="53">
        <v>6208</v>
      </c>
      <c r="FL61" s="53">
        <v>6349</v>
      </c>
      <c r="FM61" s="53">
        <v>6300</v>
      </c>
      <c r="FN61" s="53">
        <v>6217</v>
      </c>
      <c r="FO61" s="53">
        <v>6232</v>
      </c>
      <c r="FP61" s="53">
        <v>6175</v>
      </c>
      <c r="FQ61" s="53">
        <v>6160</v>
      </c>
      <c r="FR61" s="53">
        <v>6158</v>
      </c>
      <c r="FS61" s="53">
        <v>6154</v>
      </c>
      <c r="FT61" s="53">
        <v>6137</v>
      </c>
      <c r="FU61" s="54">
        <v>6128</v>
      </c>
      <c r="FV61" s="52">
        <v>6217</v>
      </c>
      <c r="FW61" s="53">
        <v>6046</v>
      </c>
      <c r="FX61" s="53">
        <v>6140</v>
      </c>
      <c r="FY61" s="53">
        <v>6295</v>
      </c>
      <c r="FZ61" s="53">
        <v>6404</v>
      </c>
      <c r="GA61" s="53">
        <v>6423</v>
      </c>
      <c r="GB61" s="53">
        <v>6485</v>
      </c>
      <c r="GC61" s="53">
        <v>6511</v>
      </c>
      <c r="GD61" s="53">
        <v>6532</v>
      </c>
      <c r="GE61" s="53">
        <v>6525</v>
      </c>
      <c r="GF61" s="53">
        <v>6552</v>
      </c>
      <c r="GG61" s="54">
        <v>6614</v>
      </c>
      <c r="GH61" s="52">
        <v>6784</v>
      </c>
      <c r="GI61" s="53">
        <v>6901</v>
      </c>
      <c r="GJ61" s="54">
        <v>6957</v>
      </c>
    </row>
    <row r="62" spans="2:192" x14ac:dyDescent="0.25">
      <c r="B62" s="50"/>
      <c r="C62" s="51" t="s">
        <v>147</v>
      </c>
      <c r="D62" s="54">
        <v>1033</v>
      </c>
      <c r="E62" s="54">
        <v>903</v>
      </c>
      <c r="F62" s="54">
        <v>4329</v>
      </c>
      <c r="G62" s="52">
        <v>4521</v>
      </c>
      <c r="H62" s="53">
        <v>4677</v>
      </c>
      <c r="I62" s="53">
        <v>4786</v>
      </c>
      <c r="J62" s="53">
        <v>4938</v>
      </c>
      <c r="K62" s="53">
        <v>5046</v>
      </c>
      <c r="L62" s="53">
        <v>4579</v>
      </c>
      <c r="M62" s="53">
        <v>7339</v>
      </c>
      <c r="N62" s="53">
        <v>4847</v>
      </c>
      <c r="O62" s="53">
        <v>4967</v>
      </c>
      <c r="P62" s="53">
        <v>1181</v>
      </c>
      <c r="Q62" s="53">
        <v>1184</v>
      </c>
      <c r="R62" s="54">
        <v>1185</v>
      </c>
      <c r="S62" s="53">
        <v>1196</v>
      </c>
      <c r="T62" s="53">
        <v>1202</v>
      </c>
      <c r="U62" s="53">
        <v>1210</v>
      </c>
      <c r="V62" s="53">
        <v>1218</v>
      </c>
      <c r="W62" s="53">
        <v>1228</v>
      </c>
      <c r="X62" s="53">
        <v>1217</v>
      </c>
      <c r="Y62" s="53">
        <v>1215</v>
      </c>
      <c r="Z62" s="53">
        <v>1233</v>
      </c>
      <c r="AA62" s="53">
        <v>1254</v>
      </c>
      <c r="AB62" s="53">
        <v>1275</v>
      </c>
      <c r="AC62" s="53">
        <v>1286</v>
      </c>
      <c r="AD62" s="54">
        <v>1292</v>
      </c>
      <c r="AE62" s="53">
        <v>1252</v>
      </c>
      <c r="AF62" s="53">
        <v>1251</v>
      </c>
      <c r="AG62" s="112">
        <v>1260</v>
      </c>
      <c r="AH62" s="53">
        <v>1263</v>
      </c>
      <c r="AI62" s="53">
        <v>1272</v>
      </c>
      <c r="AJ62" s="53">
        <v>1284</v>
      </c>
      <c r="AK62" s="53">
        <v>1296</v>
      </c>
      <c r="AL62" s="53">
        <v>1308</v>
      </c>
      <c r="AM62" s="53">
        <v>1312</v>
      </c>
      <c r="AN62" s="53">
        <v>1322</v>
      </c>
      <c r="AO62" s="53">
        <v>1326</v>
      </c>
      <c r="AP62" s="54">
        <v>1324</v>
      </c>
      <c r="AQ62" s="52">
        <v>1322</v>
      </c>
      <c r="AR62" s="53">
        <v>1319</v>
      </c>
      <c r="AS62" s="53">
        <v>1592</v>
      </c>
      <c r="AT62" s="53">
        <v>1540</v>
      </c>
      <c r="AU62" s="53">
        <v>1552</v>
      </c>
      <c r="AV62" s="53">
        <v>1572</v>
      </c>
      <c r="AW62" s="53">
        <v>1589</v>
      </c>
      <c r="AX62" s="53">
        <v>1598</v>
      </c>
      <c r="AY62" s="53">
        <v>1589</v>
      </c>
      <c r="AZ62" s="53">
        <v>1634</v>
      </c>
      <c r="BA62" s="53">
        <v>1636</v>
      </c>
      <c r="BB62" s="54">
        <v>1636</v>
      </c>
      <c r="BC62" s="52">
        <v>1642</v>
      </c>
      <c r="BD62" s="53">
        <v>1605</v>
      </c>
      <c r="BE62" s="53">
        <v>1651</v>
      </c>
      <c r="BF62" s="53">
        <v>1676</v>
      </c>
      <c r="BG62" s="53">
        <v>1682</v>
      </c>
      <c r="BH62" s="53">
        <v>1714</v>
      </c>
      <c r="BI62" s="53">
        <v>1756</v>
      </c>
      <c r="BJ62" s="53">
        <v>1780</v>
      </c>
      <c r="BK62" s="53">
        <v>1809</v>
      </c>
      <c r="BL62" s="53">
        <v>1829</v>
      </c>
      <c r="BM62" s="53">
        <v>1845</v>
      </c>
      <c r="BN62" s="54">
        <v>1844</v>
      </c>
      <c r="BO62" s="52">
        <v>1836</v>
      </c>
      <c r="BP62" s="53">
        <v>1820</v>
      </c>
      <c r="BQ62" s="53">
        <v>1882</v>
      </c>
      <c r="BR62" s="53">
        <v>1866</v>
      </c>
      <c r="BS62" s="53">
        <v>1876</v>
      </c>
      <c r="BT62" s="53">
        <v>1848</v>
      </c>
      <c r="BU62" s="53">
        <v>1892</v>
      </c>
      <c r="BV62" s="53">
        <v>1875</v>
      </c>
      <c r="BW62" s="53">
        <v>1879</v>
      </c>
      <c r="BX62" s="53">
        <v>1894</v>
      </c>
      <c r="BY62" s="53">
        <v>1898</v>
      </c>
      <c r="BZ62" s="54">
        <v>1894</v>
      </c>
      <c r="CA62" s="53">
        <v>1898</v>
      </c>
      <c r="CB62" s="53">
        <v>1899</v>
      </c>
      <c r="CC62" s="53">
        <v>1915</v>
      </c>
      <c r="CD62" s="53">
        <v>1925</v>
      </c>
      <c r="CE62" s="53">
        <v>1920</v>
      </c>
      <c r="CF62" s="53">
        <v>1955</v>
      </c>
      <c r="CG62" s="53">
        <v>1985</v>
      </c>
      <c r="CH62" s="53">
        <v>1998</v>
      </c>
      <c r="CI62" s="53">
        <v>2002</v>
      </c>
      <c r="CJ62" s="53">
        <v>2023</v>
      </c>
      <c r="CK62" s="53">
        <v>2014</v>
      </c>
      <c r="CL62" s="54">
        <v>2005</v>
      </c>
      <c r="CM62" s="53">
        <v>1991</v>
      </c>
      <c r="CN62" s="53">
        <v>2001</v>
      </c>
      <c r="CO62" s="53">
        <v>2025</v>
      </c>
      <c r="CP62" s="53">
        <v>2035</v>
      </c>
      <c r="CQ62" s="53">
        <v>2069</v>
      </c>
      <c r="CR62" s="53">
        <v>2052</v>
      </c>
      <c r="CS62" s="53">
        <v>2050</v>
      </c>
      <c r="CT62" s="53">
        <v>2055</v>
      </c>
      <c r="CU62" s="53">
        <v>2060</v>
      </c>
      <c r="CV62" s="53">
        <v>2064</v>
      </c>
      <c r="CW62" s="53">
        <v>2071</v>
      </c>
      <c r="CX62" s="54">
        <v>2089</v>
      </c>
      <c r="CY62" s="53">
        <v>2099</v>
      </c>
      <c r="CZ62" s="53">
        <v>2089</v>
      </c>
      <c r="DA62" s="53">
        <v>2093</v>
      </c>
      <c r="DB62" s="53">
        <v>2097</v>
      </c>
      <c r="DC62" s="53">
        <v>2083</v>
      </c>
      <c r="DD62" s="53">
        <v>2088</v>
      </c>
      <c r="DE62" s="53">
        <v>2089</v>
      </c>
      <c r="DF62" s="53">
        <v>2098</v>
      </c>
      <c r="DG62" s="53">
        <v>2053</v>
      </c>
      <c r="DH62" s="53">
        <v>2107</v>
      </c>
      <c r="DI62" s="53">
        <v>2093</v>
      </c>
      <c r="DJ62" s="54">
        <v>2069</v>
      </c>
      <c r="DL62" s="50"/>
      <c r="DM62" s="51" t="s">
        <v>147</v>
      </c>
      <c r="DN62" s="52">
        <v>2051</v>
      </c>
      <c r="DO62" s="53">
        <v>2040</v>
      </c>
      <c r="DP62" s="53">
        <v>2035</v>
      </c>
      <c r="DQ62" s="53">
        <v>2024</v>
      </c>
      <c r="DR62" s="53">
        <v>2014</v>
      </c>
      <c r="DS62" s="53">
        <v>2022</v>
      </c>
      <c r="DT62" s="53">
        <v>2033</v>
      </c>
      <c r="DU62" s="53">
        <v>2032</v>
      </c>
      <c r="DV62" s="53">
        <v>2032</v>
      </c>
      <c r="DW62" s="53">
        <v>2029</v>
      </c>
      <c r="DX62" s="53">
        <v>2012</v>
      </c>
      <c r="DY62" s="54">
        <v>2010</v>
      </c>
      <c r="DZ62" s="53">
        <v>1979</v>
      </c>
      <c r="EA62" s="53">
        <v>1946</v>
      </c>
      <c r="EB62" s="53">
        <v>1944</v>
      </c>
      <c r="EC62" s="53">
        <v>1925</v>
      </c>
      <c r="ED62" s="53">
        <v>1881</v>
      </c>
      <c r="EE62" s="53">
        <v>1872</v>
      </c>
      <c r="EF62" s="53">
        <v>2392</v>
      </c>
      <c r="EG62" s="53">
        <v>2756</v>
      </c>
      <c r="EH62" s="53">
        <v>2887</v>
      </c>
      <c r="EI62" s="53">
        <v>3261</v>
      </c>
      <c r="EJ62" s="53">
        <v>3199</v>
      </c>
      <c r="EK62" s="54">
        <v>3249</v>
      </c>
      <c r="EL62" s="52">
        <v>3284</v>
      </c>
      <c r="EM62" s="53">
        <v>3404</v>
      </c>
      <c r="EN62" s="53">
        <v>3435</v>
      </c>
      <c r="EO62" s="53">
        <v>3570</v>
      </c>
      <c r="EP62" s="53">
        <v>3659</v>
      </c>
      <c r="EQ62" s="53">
        <v>3773</v>
      </c>
      <c r="ER62" s="53">
        <v>3775</v>
      </c>
      <c r="ES62" s="53">
        <v>3776</v>
      </c>
      <c r="ET62" s="53">
        <v>3500</v>
      </c>
      <c r="EU62" s="53">
        <v>3477</v>
      </c>
      <c r="EV62" s="53">
        <v>3491</v>
      </c>
      <c r="EW62" s="54">
        <v>3934</v>
      </c>
      <c r="EX62" s="52">
        <v>3912</v>
      </c>
      <c r="EY62" s="53">
        <v>3883</v>
      </c>
      <c r="EZ62" s="53">
        <v>3915</v>
      </c>
      <c r="FA62" s="53">
        <v>4107</v>
      </c>
      <c r="FB62" s="53">
        <v>4139</v>
      </c>
      <c r="FC62" s="53">
        <v>4155</v>
      </c>
      <c r="FD62" s="53">
        <v>4159</v>
      </c>
      <c r="FE62" s="53">
        <v>4372</v>
      </c>
      <c r="FF62" s="53">
        <v>4557</v>
      </c>
      <c r="FG62" s="53">
        <v>4698</v>
      </c>
      <c r="FH62" s="53">
        <v>4765</v>
      </c>
      <c r="FI62" s="54">
        <v>4736</v>
      </c>
      <c r="FJ62" s="52">
        <v>4721</v>
      </c>
      <c r="FK62" s="53">
        <v>4710</v>
      </c>
      <c r="FL62" s="53">
        <v>4820</v>
      </c>
      <c r="FM62" s="53">
        <v>4834</v>
      </c>
      <c r="FN62" s="53">
        <v>4808</v>
      </c>
      <c r="FO62" s="53">
        <v>4813</v>
      </c>
      <c r="FP62" s="53">
        <v>4828</v>
      </c>
      <c r="FQ62" s="53">
        <v>4885</v>
      </c>
      <c r="FR62" s="53">
        <v>4907</v>
      </c>
      <c r="FS62" s="53">
        <v>5017</v>
      </c>
      <c r="FT62" s="53">
        <v>5022</v>
      </c>
      <c r="FU62" s="54">
        <v>5035</v>
      </c>
      <c r="FV62" s="52">
        <v>5086</v>
      </c>
      <c r="FW62" s="53">
        <v>5078</v>
      </c>
      <c r="FX62" s="53">
        <v>5130</v>
      </c>
      <c r="FY62" s="53">
        <v>5184</v>
      </c>
      <c r="FZ62" s="53">
        <v>5202</v>
      </c>
      <c r="GA62" s="53">
        <v>5277</v>
      </c>
      <c r="GB62" s="53">
        <v>5268</v>
      </c>
      <c r="GC62" s="53">
        <v>5374</v>
      </c>
      <c r="GD62" s="53">
        <v>5400</v>
      </c>
      <c r="GE62" s="53">
        <v>5391</v>
      </c>
      <c r="GF62" s="53">
        <v>5404</v>
      </c>
      <c r="GG62" s="54">
        <v>5435</v>
      </c>
      <c r="GH62" s="52">
        <v>5423</v>
      </c>
      <c r="GI62" s="53">
        <v>5470</v>
      </c>
      <c r="GJ62" s="54">
        <v>5497</v>
      </c>
    </row>
    <row r="63" spans="2:192" x14ac:dyDescent="0.25">
      <c r="B63" s="50"/>
      <c r="C63" s="51" t="s">
        <v>148</v>
      </c>
      <c r="D63" s="54">
        <v>188</v>
      </c>
      <c r="E63" s="54">
        <v>192</v>
      </c>
      <c r="F63" s="54">
        <v>198</v>
      </c>
      <c r="G63" s="52">
        <v>206</v>
      </c>
      <c r="H63" s="53">
        <v>205</v>
      </c>
      <c r="I63" s="53">
        <v>211</v>
      </c>
      <c r="J63" s="53">
        <v>214</v>
      </c>
      <c r="K63" s="53">
        <v>219</v>
      </c>
      <c r="L63" s="53">
        <v>222</v>
      </c>
      <c r="M63" s="53">
        <v>235</v>
      </c>
      <c r="N63" s="53">
        <v>248</v>
      </c>
      <c r="O63" s="53">
        <v>266</v>
      </c>
      <c r="P63" s="53">
        <v>275</v>
      </c>
      <c r="Q63" s="53">
        <v>282</v>
      </c>
      <c r="R63" s="54">
        <v>286</v>
      </c>
      <c r="S63" s="53">
        <v>288</v>
      </c>
      <c r="T63" s="53">
        <v>295</v>
      </c>
      <c r="U63" s="53">
        <v>298</v>
      </c>
      <c r="V63" s="53">
        <v>302</v>
      </c>
      <c r="W63" s="53">
        <v>313</v>
      </c>
      <c r="X63" s="53">
        <v>321</v>
      </c>
      <c r="Y63" s="53">
        <v>330</v>
      </c>
      <c r="Z63" s="53">
        <v>332</v>
      </c>
      <c r="AA63" s="53">
        <v>330</v>
      </c>
      <c r="AB63" s="53">
        <v>336</v>
      </c>
      <c r="AC63" s="53">
        <v>331</v>
      </c>
      <c r="AD63" s="54">
        <v>338</v>
      </c>
      <c r="AE63" s="53">
        <v>326</v>
      </c>
      <c r="AF63" s="53">
        <v>326</v>
      </c>
      <c r="AG63" s="112">
        <v>327</v>
      </c>
      <c r="AH63" s="53">
        <v>326</v>
      </c>
      <c r="AI63" s="53">
        <v>327</v>
      </c>
      <c r="AJ63" s="53">
        <v>328</v>
      </c>
      <c r="AK63" s="53">
        <v>330</v>
      </c>
      <c r="AL63" s="53">
        <v>332</v>
      </c>
      <c r="AM63" s="53">
        <v>332</v>
      </c>
      <c r="AN63" s="53">
        <v>334</v>
      </c>
      <c r="AO63" s="53">
        <v>334</v>
      </c>
      <c r="AP63" s="54">
        <v>334</v>
      </c>
      <c r="AQ63" s="52">
        <v>334</v>
      </c>
      <c r="AR63" s="53">
        <v>334</v>
      </c>
      <c r="AS63" s="53">
        <v>370</v>
      </c>
      <c r="AT63" s="53">
        <v>360</v>
      </c>
      <c r="AU63" s="53">
        <v>361</v>
      </c>
      <c r="AV63" s="53">
        <v>360</v>
      </c>
      <c r="AW63" s="53">
        <v>362</v>
      </c>
      <c r="AX63" s="53">
        <v>362</v>
      </c>
      <c r="AY63" s="53">
        <v>368</v>
      </c>
      <c r="AZ63" s="53">
        <v>378</v>
      </c>
      <c r="BA63" s="53">
        <v>374</v>
      </c>
      <c r="BB63" s="54">
        <v>369</v>
      </c>
      <c r="BC63" s="52">
        <v>362</v>
      </c>
      <c r="BD63" s="53">
        <v>363</v>
      </c>
      <c r="BE63" s="53">
        <v>369</v>
      </c>
      <c r="BF63" s="53">
        <v>370</v>
      </c>
      <c r="BG63" s="53">
        <v>371</v>
      </c>
      <c r="BH63" s="53">
        <v>378</v>
      </c>
      <c r="BI63" s="53">
        <v>378</v>
      </c>
      <c r="BJ63" s="53">
        <v>387</v>
      </c>
      <c r="BK63" s="53">
        <v>389</v>
      </c>
      <c r="BL63" s="53">
        <v>391</v>
      </c>
      <c r="BM63" s="53">
        <v>401</v>
      </c>
      <c r="BN63" s="54">
        <v>399</v>
      </c>
      <c r="BO63" s="52">
        <v>396</v>
      </c>
      <c r="BP63" s="53">
        <v>405</v>
      </c>
      <c r="BQ63" s="53">
        <v>411</v>
      </c>
      <c r="BR63" s="53">
        <v>414</v>
      </c>
      <c r="BS63" s="53">
        <v>421</v>
      </c>
      <c r="BT63" s="53">
        <v>416</v>
      </c>
      <c r="BU63" s="53">
        <v>425</v>
      </c>
      <c r="BV63" s="53">
        <v>434</v>
      </c>
      <c r="BW63" s="53">
        <v>442</v>
      </c>
      <c r="BX63" s="53">
        <v>447</v>
      </c>
      <c r="BY63" s="53">
        <v>447</v>
      </c>
      <c r="BZ63" s="54">
        <v>447</v>
      </c>
      <c r="CA63" s="53">
        <v>445</v>
      </c>
      <c r="CB63" s="53">
        <v>440</v>
      </c>
      <c r="CC63" s="53">
        <v>435</v>
      </c>
      <c r="CD63" s="53">
        <v>438</v>
      </c>
      <c r="CE63" s="53">
        <v>442</v>
      </c>
      <c r="CF63" s="53">
        <v>441</v>
      </c>
      <c r="CG63" s="53">
        <v>439</v>
      </c>
      <c r="CH63" s="53">
        <v>441</v>
      </c>
      <c r="CI63" s="53">
        <v>435</v>
      </c>
      <c r="CJ63" s="53">
        <v>438</v>
      </c>
      <c r="CK63" s="53">
        <v>438</v>
      </c>
      <c r="CL63" s="54">
        <v>437</v>
      </c>
      <c r="CM63" s="53">
        <v>439</v>
      </c>
      <c r="CN63" s="53">
        <v>439</v>
      </c>
      <c r="CO63" s="53">
        <v>440</v>
      </c>
      <c r="CP63" s="53">
        <v>436</v>
      </c>
      <c r="CQ63" s="53">
        <v>442</v>
      </c>
      <c r="CR63" s="53">
        <v>435</v>
      </c>
      <c r="CS63" s="53">
        <v>439</v>
      </c>
      <c r="CT63" s="53">
        <v>439</v>
      </c>
      <c r="CU63" s="53">
        <v>441</v>
      </c>
      <c r="CV63" s="53">
        <v>443</v>
      </c>
      <c r="CW63" s="53">
        <v>437</v>
      </c>
      <c r="CX63" s="54">
        <v>444</v>
      </c>
      <c r="CY63" s="53">
        <v>448</v>
      </c>
      <c r="CZ63" s="53">
        <v>446</v>
      </c>
      <c r="DA63" s="53">
        <v>449</v>
      </c>
      <c r="DB63" s="53">
        <v>444</v>
      </c>
      <c r="DC63" s="53">
        <v>451</v>
      </c>
      <c r="DD63" s="53">
        <v>450</v>
      </c>
      <c r="DE63" s="53">
        <v>452</v>
      </c>
      <c r="DF63" s="53">
        <v>455</v>
      </c>
      <c r="DG63" s="53">
        <v>442</v>
      </c>
      <c r="DH63" s="53">
        <v>456</v>
      </c>
      <c r="DI63" s="53">
        <v>452</v>
      </c>
      <c r="DJ63" s="54">
        <v>441</v>
      </c>
      <c r="DL63" s="50"/>
      <c r="DM63" s="51" t="s">
        <v>148</v>
      </c>
      <c r="DN63" s="52">
        <v>442</v>
      </c>
      <c r="DO63" s="53">
        <v>441</v>
      </c>
      <c r="DP63" s="53">
        <v>443</v>
      </c>
      <c r="DQ63" s="53">
        <v>446</v>
      </c>
      <c r="DR63" s="53">
        <v>443</v>
      </c>
      <c r="DS63" s="53">
        <v>449</v>
      </c>
      <c r="DT63" s="53">
        <v>450</v>
      </c>
      <c r="DU63" s="53">
        <v>443</v>
      </c>
      <c r="DV63" s="53">
        <v>458</v>
      </c>
      <c r="DW63" s="53">
        <v>464</v>
      </c>
      <c r="DX63" s="53">
        <v>461</v>
      </c>
      <c r="DY63" s="54">
        <v>456</v>
      </c>
      <c r="DZ63" s="53">
        <v>457</v>
      </c>
      <c r="EA63" s="53">
        <v>448</v>
      </c>
      <c r="EB63" s="53">
        <v>442</v>
      </c>
      <c r="EC63" s="53">
        <v>437</v>
      </c>
      <c r="ED63" s="53">
        <v>434</v>
      </c>
      <c r="EE63" s="53">
        <v>432</v>
      </c>
      <c r="EF63" s="53">
        <v>434</v>
      </c>
      <c r="EG63" s="53">
        <v>433</v>
      </c>
      <c r="EH63" s="53">
        <v>432</v>
      </c>
      <c r="EI63" s="53">
        <v>435</v>
      </c>
      <c r="EJ63" s="53">
        <v>391</v>
      </c>
      <c r="EK63" s="54">
        <v>389</v>
      </c>
      <c r="EL63" s="52">
        <v>376</v>
      </c>
      <c r="EM63" s="53">
        <v>382</v>
      </c>
      <c r="EN63" s="53">
        <v>385</v>
      </c>
      <c r="EO63" s="53">
        <v>384</v>
      </c>
      <c r="EP63" s="53">
        <v>382</v>
      </c>
      <c r="EQ63" s="53">
        <v>379</v>
      </c>
      <c r="ER63" s="53">
        <v>376</v>
      </c>
      <c r="ES63" s="53">
        <v>372</v>
      </c>
      <c r="ET63" s="53">
        <v>365</v>
      </c>
      <c r="EU63" s="53">
        <v>974</v>
      </c>
      <c r="EV63" s="53">
        <v>1162</v>
      </c>
      <c r="EW63" s="54">
        <v>1175</v>
      </c>
      <c r="EX63" s="52">
        <v>1189</v>
      </c>
      <c r="EY63" s="53">
        <v>1194</v>
      </c>
      <c r="EZ63" s="53">
        <v>1224</v>
      </c>
      <c r="FA63" s="53">
        <v>1251</v>
      </c>
      <c r="FB63" s="53">
        <v>1261</v>
      </c>
      <c r="FC63" s="53">
        <v>1284</v>
      </c>
      <c r="FD63" s="53">
        <v>1314</v>
      </c>
      <c r="FE63" s="53">
        <v>1345</v>
      </c>
      <c r="FF63" s="53">
        <v>1345</v>
      </c>
      <c r="FG63" s="53">
        <v>1368</v>
      </c>
      <c r="FH63" s="53">
        <v>1375</v>
      </c>
      <c r="FI63" s="54">
        <v>1370</v>
      </c>
      <c r="FJ63" s="52">
        <v>1380</v>
      </c>
      <c r="FK63" s="53">
        <v>1388</v>
      </c>
      <c r="FL63" s="53">
        <v>1533</v>
      </c>
      <c r="FM63" s="53">
        <v>1534</v>
      </c>
      <c r="FN63" s="53">
        <v>1542</v>
      </c>
      <c r="FO63" s="53">
        <v>1539</v>
      </c>
      <c r="FP63" s="53">
        <v>1569</v>
      </c>
      <c r="FQ63" s="53">
        <v>1571</v>
      </c>
      <c r="FR63" s="53">
        <v>1579</v>
      </c>
      <c r="FS63" s="53">
        <v>1592</v>
      </c>
      <c r="FT63" s="53">
        <v>1596</v>
      </c>
      <c r="FU63" s="54">
        <v>1582</v>
      </c>
      <c r="FV63" s="52">
        <v>1571</v>
      </c>
      <c r="FW63" s="53">
        <v>1556</v>
      </c>
      <c r="FX63" s="53">
        <v>1566</v>
      </c>
      <c r="FY63" s="53">
        <v>1580</v>
      </c>
      <c r="FZ63" s="53">
        <v>1608</v>
      </c>
      <c r="GA63" s="53">
        <v>1618</v>
      </c>
      <c r="GB63" s="53">
        <v>1626</v>
      </c>
      <c r="GC63" s="53">
        <v>1652</v>
      </c>
      <c r="GD63" s="53">
        <v>1667</v>
      </c>
      <c r="GE63" s="53">
        <v>1686</v>
      </c>
      <c r="GF63" s="53">
        <v>1697</v>
      </c>
      <c r="GG63" s="54">
        <v>1689</v>
      </c>
      <c r="GH63" s="52">
        <v>1690</v>
      </c>
      <c r="GI63" s="53">
        <v>1703</v>
      </c>
      <c r="GJ63" s="54">
        <v>1743</v>
      </c>
    </row>
    <row r="64" spans="2:192" x14ac:dyDescent="0.25">
      <c r="B64" s="50"/>
      <c r="C64" s="51" t="s">
        <v>149</v>
      </c>
      <c r="D64" s="54">
        <v>4850</v>
      </c>
      <c r="E64" s="54">
        <v>5113</v>
      </c>
      <c r="F64" s="54">
        <v>5736</v>
      </c>
      <c r="G64" s="52">
        <v>5807</v>
      </c>
      <c r="H64" s="53">
        <v>5826</v>
      </c>
      <c r="I64" s="53">
        <v>5857</v>
      </c>
      <c r="J64" s="53">
        <v>6118</v>
      </c>
      <c r="K64" s="53">
        <v>6101</v>
      </c>
      <c r="L64" s="53">
        <v>6142</v>
      </c>
      <c r="M64" s="53">
        <v>7005</v>
      </c>
      <c r="N64" s="53">
        <v>6213</v>
      </c>
      <c r="O64" s="53">
        <v>6274</v>
      </c>
      <c r="P64" s="53">
        <v>6319</v>
      </c>
      <c r="Q64" s="53">
        <v>6331</v>
      </c>
      <c r="R64" s="54">
        <v>6338</v>
      </c>
      <c r="S64" s="53">
        <v>6398</v>
      </c>
      <c r="T64" s="53">
        <v>6430</v>
      </c>
      <c r="U64" s="53">
        <v>6475</v>
      </c>
      <c r="V64" s="53">
        <v>6536</v>
      </c>
      <c r="W64" s="53">
        <v>6635</v>
      </c>
      <c r="X64" s="53">
        <v>6684</v>
      </c>
      <c r="Y64" s="53">
        <v>6716</v>
      </c>
      <c r="Z64" s="53">
        <v>6778</v>
      </c>
      <c r="AA64" s="53">
        <v>6810</v>
      </c>
      <c r="AB64" s="53">
        <v>6890</v>
      </c>
      <c r="AC64" s="53">
        <v>6965</v>
      </c>
      <c r="AD64" s="54">
        <v>7044</v>
      </c>
      <c r="AE64" s="53">
        <v>6859</v>
      </c>
      <c r="AF64" s="53">
        <v>6903</v>
      </c>
      <c r="AG64" s="112">
        <v>6817</v>
      </c>
      <c r="AH64" s="53">
        <v>6976</v>
      </c>
      <c r="AI64" s="53">
        <v>7054</v>
      </c>
      <c r="AJ64" s="53">
        <v>7987</v>
      </c>
      <c r="AK64" s="53">
        <v>7299</v>
      </c>
      <c r="AL64" s="53">
        <v>7627</v>
      </c>
      <c r="AM64" s="53">
        <v>7676</v>
      </c>
      <c r="AN64" s="53">
        <v>7680</v>
      </c>
      <c r="AO64" s="53">
        <v>7759</v>
      </c>
      <c r="AP64" s="54">
        <v>7772</v>
      </c>
      <c r="AQ64" s="52">
        <v>7814</v>
      </c>
      <c r="AR64" s="53">
        <v>7850</v>
      </c>
      <c r="AS64" s="53">
        <v>7850</v>
      </c>
      <c r="AT64" s="53">
        <v>7875</v>
      </c>
      <c r="AU64" s="53">
        <v>7923</v>
      </c>
      <c r="AV64" s="53">
        <v>7962</v>
      </c>
      <c r="AW64" s="53">
        <v>8003</v>
      </c>
      <c r="AX64" s="53">
        <v>8026</v>
      </c>
      <c r="AY64" s="53">
        <v>8082</v>
      </c>
      <c r="AZ64" s="53">
        <v>8148</v>
      </c>
      <c r="BA64" s="53">
        <v>8221</v>
      </c>
      <c r="BB64" s="54">
        <v>8234</v>
      </c>
      <c r="BC64" s="52">
        <v>8290</v>
      </c>
      <c r="BD64" s="53">
        <v>8268</v>
      </c>
      <c r="BE64" s="53">
        <v>8423</v>
      </c>
      <c r="BF64" s="53">
        <v>8499</v>
      </c>
      <c r="BG64" s="53">
        <v>8536</v>
      </c>
      <c r="BH64" s="53">
        <v>8662</v>
      </c>
      <c r="BI64" s="53">
        <v>8780</v>
      </c>
      <c r="BJ64" s="53">
        <v>8854</v>
      </c>
      <c r="BK64" s="53">
        <v>8944</v>
      </c>
      <c r="BL64" s="53">
        <v>8960</v>
      </c>
      <c r="BM64" s="53">
        <v>9059</v>
      </c>
      <c r="BN64" s="54">
        <v>9189</v>
      </c>
      <c r="BO64" s="52">
        <v>9343</v>
      </c>
      <c r="BP64" s="53">
        <v>9427</v>
      </c>
      <c r="BQ64" s="53">
        <v>9548</v>
      </c>
      <c r="BR64" s="53">
        <v>9661</v>
      </c>
      <c r="BS64" s="53">
        <v>9745</v>
      </c>
      <c r="BT64" s="53">
        <v>9758</v>
      </c>
      <c r="BU64" s="53">
        <v>9890</v>
      </c>
      <c r="BV64" s="53">
        <v>9981</v>
      </c>
      <c r="BW64" s="53">
        <v>10030</v>
      </c>
      <c r="BX64" s="53">
        <v>10185</v>
      </c>
      <c r="BY64" s="53">
        <v>10239</v>
      </c>
      <c r="BZ64" s="54">
        <v>10314</v>
      </c>
      <c r="CA64" s="53">
        <v>10453</v>
      </c>
      <c r="CB64" s="53">
        <v>10529</v>
      </c>
      <c r="CC64" s="53">
        <v>9957</v>
      </c>
      <c r="CD64" s="53">
        <v>10012</v>
      </c>
      <c r="CE64" s="53">
        <v>10628</v>
      </c>
      <c r="CF64" s="53">
        <v>10658</v>
      </c>
      <c r="CG64" s="53">
        <v>10792</v>
      </c>
      <c r="CH64" s="53">
        <v>10904</v>
      </c>
      <c r="CI64" s="53">
        <v>10926</v>
      </c>
      <c r="CJ64" s="53">
        <v>11027</v>
      </c>
      <c r="CK64" s="53">
        <v>11101</v>
      </c>
      <c r="CL64" s="54">
        <v>11151</v>
      </c>
      <c r="CM64" s="53">
        <v>11329</v>
      </c>
      <c r="CN64" s="53">
        <v>11478</v>
      </c>
      <c r="CO64" s="53">
        <v>11510</v>
      </c>
      <c r="CP64" s="53">
        <v>11568</v>
      </c>
      <c r="CQ64" s="53">
        <v>11588</v>
      </c>
      <c r="CR64" s="53">
        <v>11626</v>
      </c>
      <c r="CS64" s="53">
        <v>11674</v>
      </c>
      <c r="CT64" s="53">
        <v>11728</v>
      </c>
      <c r="CU64" s="53">
        <v>11792</v>
      </c>
      <c r="CV64" s="53">
        <v>11858</v>
      </c>
      <c r="CW64" s="53">
        <v>11936</v>
      </c>
      <c r="CX64" s="54">
        <v>12081</v>
      </c>
      <c r="CY64" s="53">
        <v>12252</v>
      </c>
      <c r="CZ64" s="53">
        <v>12348</v>
      </c>
      <c r="DA64" s="53">
        <v>12356</v>
      </c>
      <c r="DB64" s="53">
        <v>12344</v>
      </c>
      <c r="DC64" s="53">
        <v>12385</v>
      </c>
      <c r="DD64" s="53">
        <v>12493</v>
      </c>
      <c r="DE64" s="53">
        <v>12534</v>
      </c>
      <c r="DF64" s="53">
        <v>12625</v>
      </c>
      <c r="DG64" s="53">
        <v>12298</v>
      </c>
      <c r="DH64" s="53">
        <v>12613</v>
      </c>
      <c r="DI64" s="53">
        <v>12762</v>
      </c>
      <c r="DJ64" s="54">
        <v>12896</v>
      </c>
      <c r="DL64" s="50"/>
      <c r="DM64" s="51" t="s">
        <v>149</v>
      </c>
      <c r="DN64" s="52">
        <v>13221</v>
      </c>
      <c r="DO64" s="53">
        <v>13340</v>
      </c>
      <c r="DP64" s="53">
        <v>13401</v>
      </c>
      <c r="DQ64" s="53">
        <v>13386</v>
      </c>
      <c r="DR64" s="53">
        <v>13331</v>
      </c>
      <c r="DS64" s="53">
        <v>13360</v>
      </c>
      <c r="DT64" s="53">
        <v>13397</v>
      </c>
      <c r="DU64" s="53">
        <v>13438</v>
      </c>
      <c r="DV64" s="53">
        <v>13442</v>
      </c>
      <c r="DW64" s="53">
        <v>13452</v>
      </c>
      <c r="DX64" s="53">
        <v>13449</v>
      </c>
      <c r="DY64" s="54">
        <v>13559</v>
      </c>
      <c r="DZ64" s="53">
        <v>13675</v>
      </c>
      <c r="EA64" s="53">
        <v>13744</v>
      </c>
      <c r="EB64" s="53">
        <v>13790</v>
      </c>
      <c r="EC64" s="53">
        <v>13693</v>
      </c>
      <c r="ED64" s="53">
        <v>13679</v>
      </c>
      <c r="EE64" s="53">
        <v>13714</v>
      </c>
      <c r="EF64" s="53">
        <v>13637</v>
      </c>
      <c r="EG64" s="53">
        <v>13581</v>
      </c>
      <c r="EH64" s="53">
        <v>15038</v>
      </c>
      <c r="EI64" s="53">
        <v>14694</v>
      </c>
      <c r="EJ64" s="53">
        <v>14777</v>
      </c>
      <c r="EK64" s="54">
        <v>15177</v>
      </c>
      <c r="EL64" s="52">
        <v>15406</v>
      </c>
      <c r="EM64" s="53">
        <v>15925</v>
      </c>
      <c r="EN64" s="53">
        <v>16120</v>
      </c>
      <c r="EO64" s="53">
        <v>16228</v>
      </c>
      <c r="EP64" s="53">
        <v>16356</v>
      </c>
      <c r="EQ64" s="53">
        <v>16550</v>
      </c>
      <c r="ER64" s="53">
        <v>16755</v>
      </c>
      <c r="ES64" s="53">
        <v>16860</v>
      </c>
      <c r="ET64" s="53">
        <v>17500</v>
      </c>
      <c r="EU64" s="53">
        <v>17415</v>
      </c>
      <c r="EV64" s="53">
        <v>17556</v>
      </c>
      <c r="EW64" s="54">
        <v>17685</v>
      </c>
      <c r="EX64" s="52">
        <v>17948</v>
      </c>
      <c r="EY64" s="53">
        <v>17950</v>
      </c>
      <c r="EZ64" s="53">
        <v>18408</v>
      </c>
      <c r="FA64" s="53">
        <v>18424</v>
      </c>
      <c r="FB64" s="53">
        <v>18542</v>
      </c>
      <c r="FC64" s="53">
        <v>18810</v>
      </c>
      <c r="FD64" s="53">
        <v>19114</v>
      </c>
      <c r="FE64" s="53">
        <v>19373</v>
      </c>
      <c r="FF64" s="53">
        <v>19520</v>
      </c>
      <c r="FG64" s="53">
        <v>19628</v>
      </c>
      <c r="FH64" s="53">
        <v>19705</v>
      </c>
      <c r="FI64" s="54">
        <v>19777</v>
      </c>
      <c r="FJ64" s="52">
        <v>19727</v>
      </c>
      <c r="FK64" s="53">
        <v>19790</v>
      </c>
      <c r="FL64" s="53">
        <v>20116</v>
      </c>
      <c r="FM64" s="53">
        <v>20043</v>
      </c>
      <c r="FN64" s="53">
        <v>19944</v>
      </c>
      <c r="FO64" s="53">
        <v>19814</v>
      </c>
      <c r="FP64" s="53">
        <v>20042</v>
      </c>
      <c r="FQ64" s="53">
        <v>20171</v>
      </c>
      <c r="FR64" s="53">
        <v>20176</v>
      </c>
      <c r="FS64" s="53">
        <v>20226</v>
      </c>
      <c r="FT64" s="53">
        <v>20266</v>
      </c>
      <c r="FU64" s="54">
        <v>20296</v>
      </c>
      <c r="FV64" s="52">
        <v>20471</v>
      </c>
      <c r="FW64" s="53">
        <v>20466</v>
      </c>
      <c r="FX64" s="53">
        <v>20492</v>
      </c>
      <c r="FY64" s="53">
        <v>20523</v>
      </c>
      <c r="FZ64" s="53">
        <v>20529</v>
      </c>
      <c r="GA64" s="53">
        <v>20576</v>
      </c>
      <c r="GB64" s="53">
        <v>20541</v>
      </c>
      <c r="GC64" s="53">
        <v>20583</v>
      </c>
      <c r="GD64" s="53">
        <v>20581</v>
      </c>
      <c r="GE64" s="53">
        <v>20720</v>
      </c>
      <c r="GF64" s="53">
        <v>20754</v>
      </c>
      <c r="GG64" s="54">
        <v>20954</v>
      </c>
      <c r="GH64" s="52">
        <v>20910</v>
      </c>
      <c r="GI64" s="53">
        <v>21266</v>
      </c>
      <c r="GJ64" s="54">
        <v>21071</v>
      </c>
    </row>
    <row r="65" spans="2:192" x14ac:dyDescent="0.25">
      <c r="B65" s="50"/>
      <c r="C65" s="51" t="s">
        <v>150</v>
      </c>
      <c r="D65" s="54">
        <v>478</v>
      </c>
      <c r="E65" s="54">
        <v>543</v>
      </c>
      <c r="F65" s="54">
        <v>633</v>
      </c>
      <c r="G65" s="52">
        <v>643</v>
      </c>
      <c r="H65" s="53">
        <v>645</v>
      </c>
      <c r="I65" s="53">
        <v>649</v>
      </c>
      <c r="J65" s="53">
        <v>644</v>
      </c>
      <c r="K65" s="53">
        <v>663</v>
      </c>
      <c r="L65" s="53">
        <v>655</v>
      </c>
      <c r="M65" s="53">
        <v>656</v>
      </c>
      <c r="N65" s="53">
        <v>660</v>
      </c>
      <c r="O65" s="53">
        <v>661</v>
      </c>
      <c r="P65" s="53">
        <v>660</v>
      </c>
      <c r="Q65" s="53">
        <v>665</v>
      </c>
      <c r="R65" s="54">
        <v>675</v>
      </c>
      <c r="S65" s="53">
        <v>698</v>
      </c>
      <c r="T65" s="53">
        <v>696</v>
      </c>
      <c r="U65" s="53">
        <v>695</v>
      </c>
      <c r="V65" s="53">
        <v>695</v>
      </c>
      <c r="W65" s="53">
        <v>708</v>
      </c>
      <c r="X65" s="53">
        <v>713</v>
      </c>
      <c r="Y65" s="53">
        <v>723</v>
      </c>
      <c r="Z65" s="53">
        <v>731</v>
      </c>
      <c r="AA65" s="53">
        <v>744</v>
      </c>
      <c r="AB65" s="53">
        <v>753</v>
      </c>
      <c r="AC65" s="53">
        <v>755</v>
      </c>
      <c r="AD65" s="54">
        <v>772</v>
      </c>
      <c r="AE65" s="53">
        <v>794</v>
      </c>
      <c r="AF65" s="53">
        <v>794</v>
      </c>
      <c r="AG65" s="112">
        <v>798</v>
      </c>
      <c r="AH65" s="53">
        <v>799</v>
      </c>
      <c r="AI65" s="53">
        <v>803</v>
      </c>
      <c r="AJ65" s="53">
        <v>810</v>
      </c>
      <c r="AK65" s="53">
        <v>817</v>
      </c>
      <c r="AL65" s="53">
        <v>824</v>
      </c>
      <c r="AM65" s="53">
        <v>825</v>
      </c>
      <c r="AN65" s="53">
        <v>830</v>
      </c>
      <c r="AO65" s="53">
        <v>831</v>
      </c>
      <c r="AP65" s="54">
        <v>831</v>
      </c>
      <c r="AQ65" s="52">
        <v>832</v>
      </c>
      <c r="AR65" s="53">
        <v>831</v>
      </c>
      <c r="AS65" s="53">
        <v>901</v>
      </c>
      <c r="AT65" s="53">
        <v>876</v>
      </c>
      <c r="AU65" s="53">
        <v>881</v>
      </c>
      <c r="AV65" s="53">
        <v>867</v>
      </c>
      <c r="AW65" s="53">
        <v>874</v>
      </c>
      <c r="AX65" s="53">
        <v>879</v>
      </c>
      <c r="AY65" s="53">
        <v>897</v>
      </c>
      <c r="AZ65" s="53">
        <v>909</v>
      </c>
      <c r="BA65" s="53">
        <v>915</v>
      </c>
      <c r="BB65" s="54">
        <v>915</v>
      </c>
      <c r="BC65" s="52">
        <v>932</v>
      </c>
      <c r="BD65" s="53">
        <v>901</v>
      </c>
      <c r="BE65" s="53">
        <v>961</v>
      </c>
      <c r="BF65" s="53">
        <v>956</v>
      </c>
      <c r="BG65" s="53">
        <v>961</v>
      </c>
      <c r="BH65" s="53">
        <v>980</v>
      </c>
      <c r="BI65" s="53">
        <v>984</v>
      </c>
      <c r="BJ65" s="53">
        <v>967</v>
      </c>
      <c r="BK65" s="53">
        <v>967</v>
      </c>
      <c r="BL65" s="53">
        <v>978</v>
      </c>
      <c r="BM65" s="53">
        <v>971</v>
      </c>
      <c r="BN65" s="54">
        <v>1012</v>
      </c>
      <c r="BO65" s="52">
        <v>1025</v>
      </c>
      <c r="BP65" s="53">
        <v>1019</v>
      </c>
      <c r="BQ65" s="53">
        <v>1028</v>
      </c>
      <c r="BR65" s="53">
        <v>1023</v>
      </c>
      <c r="BS65" s="53">
        <v>1053</v>
      </c>
      <c r="BT65" s="53">
        <v>1040</v>
      </c>
      <c r="BU65" s="53">
        <v>1062</v>
      </c>
      <c r="BV65" s="53">
        <v>1090</v>
      </c>
      <c r="BW65" s="53">
        <v>1112</v>
      </c>
      <c r="BX65" s="53">
        <v>1118</v>
      </c>
      <c r="BY65" s="53">
        <v>1118</v>
      </c>
      <c r="BZ65" s="54">
        <v>1116</v>
      </c>
      <c r="CA65" s="53">
        <v>1159</v>
      </c>
      <c r="CB65" s="53">
        <v>1146</v>
      </c>
      <c r="CC65" s="53">
        <v>1145</v>
      </c>
      <c r="CD65" s="53">
        <v>1136</v>
      </c>
      <c r="CE65" s="53">
        <v>1141</v>
      </c>
      <c r="CF65" s="53">
        <v>1139</v>
      </c>
      <c r="CG65" s="53">
        <v>1141</v>
      </c>
      <c r="CH65" s="53">
        <v>1134</v>
      </c>
      <c r="CI65" s="53">
        <v>1131</v>
      </c>
      <c r="CJ65" s="53">
        <v>1158</v>
      </c>
      <c r="CK65" s="53">
        <v>1163</v>
      </c>
      <c r="CL65" s="54">
        <v>1169</v>
      </c>
      <c r="CM65" s="53">
        <v>1180</v>
      </c>
      <c r="CN65" s="53">
        <v>1187</v>
      </c>
      <c r="CO65" s="53">
        <v>1196</v>
      </c>
      <c r="CP65" s="53">
        <v>1203</v>
      </c>
      <c r="CQ65" s="53">
        <v>1202</v>
      </c>
      <c r="CR65" s="53">
        <v>1193</v>
      </c>
      <c r="CS65" s="53">
        <v>1195</v>
      </c>
      <c r="CT65" s="53">
        <v>1198</v>
      </c>
      <c r="CU65" s="53">
        <v>1200</v>
      </c>
      <c r="CV65" s="53">
        <v>1249</v>
      </c>
      <c r="CW65" s="53">
        <v>1229</v>
      </c>
      <c r="CX65" s="54">
        <v>1217</v>
      </c>
      <c r="CY65" s="53">
        <v>1214</v>
      </c>
      <c r="CZ65" s="53">
        <v>1195</v>
      </c>
      <c r="DA65" s="53">
        <v>1194</v>
      </c>
      <c r="DB65" s="53">
        <v>1180</v>
      </c>
      <c r="DC65" s="53">
        <v>1163</v>
      </c>
      <c r="DD65" s="53">
        <v>1152</v>
      </c>
      <c r="DE65" s="53">
        <v>1142</v>
      </c>
      <c r="DF65" s="53">
        <v>1136</v>
      </c>
      <c r="DG65" s="53">
        <v>451</v>
      </c>
      <c r="DH65" s="53">
        <v>1093</v>
      </c>
      <c r="DI65" s="53">
        <v>524</v>
      </c>
      <c r="DJ65" s="54">
        <v>1088</v>
      </c>
      <c r="DL65" s="50"/>
      <c r="DM65" s="51" t="s">
        <v>150</v>
      </c>
      <c r="DN65" s="52">
        <v>1093</v>
      </c>
      <c r="DO65" s="53">
        <v>1089</v>
      </c>
      <c r="DP65" s="53">
        <v>1088</v>
      </c>
      <c r="DQ65" s="53">
        <v>1072</v>
      </c>
      <c r="DR65" s="53">
        <v>1085</v>
      </c>
      <c r="DS65" s="53">
        <v>1085</v>
      </c>
      <c r="DT65" s="53">
        <v>1084</v>
      </c>
      <c r="DU65" s="53">
        <v>1070</v>
      </c>
      <c r="DV65" s="53">
        <v>1072</v>
      </c>
      <c r="DW65" s="53">
        <v>1060</v>
      </c>
      <c r="DX65" s="53">
        <v>1056</v>
      </c>
      <c r="DY65" s="54">
        <v>1057</v>
      </c>
      <c r="DZ65" s="53">
        <v>1047</v>
      </c>
      <c r="EA65" s="53">
        <v>1036</v>
      </c>
      <c r="EB65" s="53">
        <v>1031</v>
      </c>
      <c r="EC65" s="53">
        <v>1006</v>
      </c>
      <c r="ED65" s="53">
        <v>995</v>
      </c>
      <c r="EE65" s="53">
        <v>983</v>
      </c>
      <c r="EF65" s="53">
        <v>974</v>
      </c>
      <c r="EG65" s="53">
        <v>956</v>
      </c>
      <c r="EH65" s="53">
        <v>977</v>
      </c>
      <c r="EI65" s="53">
        <v>1017</v>
      </c>
      <c r="EJ65" s="53">
        <v>1086</v>
      </c>
      <c r="EK65" s="54">
        <v>1113</v>
      </c>
      <c r="EL65" s="52">
        <v>1394</v>
      </c>
      <c r="EM65" s="53">
        <v>2811</v>
      </c>
      <c r="EN65" s="53">
        <v>2680</v>
      </c>
      <c r="EO65" s="53">
        <v>2940</v>
      </c>
      <c r="EP65" s="53">
        <v>3167</v>
      </c>
      <c r="EQ65" s="53">
        <v>3302</v>
      </c>
      <c r="ER65" s="53">
        <v>3537</v>
      </c>
      <c r="ES65" s="53">
        <v>3659</v>
      </c>
      <c r="ET65" s="53">
        <v>3769</v>
      </c>
      <c r="EU65" s="53">
        <v>3844</v>
      </c>
      <c r="EV65" s="53">
        <v>3916</v>
      </c>
      <c r="EW65" s="54">
        <v>4039</v>
      </c>
      <c r="EX65" s="52">
        <v>4268</v>
      </c>
      <c r="EY65" s="53">
        <v>4424</v>
      </c>
      <c r="EZ65" s="53">
        <v>4528</v>
      </c>
      <c r="FA65" s="53">
        <v>4582</v>
      </c>
      <c r="FB65" s="53">
        <v>4711</v>
      </c>
      <c r="FC65" s="53">
        <v>4733</v>
      </c>
      <c r="FD65" s="53">
        <v>4841</v>
      </c>
      <c r="FE65" s="53">
        <v>4964</v>
      </c>
      <c r="FF65" s="53">
        <v>5289</v>
      </c>
      <c r="FG65" s="53">
        <v>5377</v>
      </c>
      <c r="FH65" s="53">
        <v>5478</v>
      </c>
      <c r="FI65" s="54">
        <v>5578</v>
      </c>
      <c r="FJ65" s="52">
        <v>5771</v>
      </c>
      <c r="FK65" s="53">
        <v>5851</v>
      </c>
      <c r="FL65" s="53">
        <v>6112</v>
      </c>
      <c r="FM65" s="53">
        <v>6084</v>
      </c>
      <c r="FN65" s="53">
        <v>6068</v>
      </c>
      <c r="FO65" s="53">
        <v>6074</v>
      </c>
      <c r="FP65" s="53">
        <v>6155</v>
      </c>
      <c r="FQ65" s="53">
        <v>6197</v>
      </c>
      <c r="FR65" s="53">
        <v>6236</v>
      </c>
      <c r="FS65" s="53">
        <v>6283</v>
      </c>
      <c r="FT65" s="53">
        <v>6318</v>
      </c>
      <c r="FU65" s="54">
        <v>6338</v>
      </c>
      <c r="FV65" s="52">
        <v>6334</v>
      </c>
      <c r="FW65" s="53">
        <v>6382</v>
      </c>
      <c r="FX65" s="53">
        <v>6455</v>
      </c>
      <c r="FY65" s="53">
        <v>6572</v>
      </c>
      <c r="FZ65" s="53">
        <v>6614</v>
      </c>
      <c r="GA65" s="53">
        <v>6657</v>
      </c>
      <c r="GB65" s="53">
        <v>6716</v>
      </c>
      <c r="GC65" s="53">
        <v>6775</v>
      </c>
      <c r="GD65" s="53">
        <v>6827</v>
      </c>
      <c r="GE65" s="53">
        <v>6875</v>
      </c>
      <c r="GF65" s="53">
        <v>6966</v>
      </c>
      <c r="GG65" s="54">
        <v>7048</v>
      </c>
      <c r="GH65" s="52">
        <v>7345</v>
      </c>
      <c r="GI65" s="53">
        <v>7520</v>
      </c>
      <c r="GJ65" s="54">
        <v>7558</v>
      </c>
    </row>
    <row r="66" spans="2:192" x14ac:dyDescent="0.25">
      <c r="B66" s="50"/>
      <c r="C66" s="51" t="s">
        <v>151</v>
      </c>
      <c r="D66" s="54">
        <v>481</v>
      </c>
      <c r="E66" s="54">
        <v>543</v>
      </c>
      <c r="F66" s="54">
        <v>667</v>
      </c>
      <c r="G66" s="52">
        <v>669</v>
      </c>
      <c r="H66" s="53">
        <v>668</v>
      </c>
      <c r="I66" s="53">
        <v>661</v>
      </c>
      <c r="J66" s="53">
        <v>670</v>
      </c>
      <c r="K66" s="53">
        <v>674</v>
      </c>
      <c r="L66" s="53">
        <v>671</v>
      </c>
      <c r="M66" s="53">
        <v>676</v>
      </c>
      <c r="N66" s="53">
        <v>685</v>
      </c>
      <c r="O66" s="53">
        <v>684</v>
      </c>
      <c r="P66" s="53">
        <v>681</v>
      </c>
      <c r="Q66" s="53">
        <v>686</v>
      </c>
      <c r="R66" s="54">
        <v>676</v>
      </c>
      <c r="S66" s="53">
        <v>678</v>
      </c>
      <c r="T66" s="53">
        <v>683</v>
      </c>
      <c r="U66" s="53">
        <v>692</v>
      </c>
      <c r="V66" s="53">
        <v>693</v>
      </c>
      <c r="W66" s="53">
        <v>698</v>
      </c>
      <c r="X66" s="53">
        <v>694</v>
      </c>
      <c r="Y66" s="53">
        <v>701</v>
      </c>
      <c r="Z66" s="53">
        <v>712</v>
      </c>
      <c r="AA66" s="53">
        <v>721</v>
      </c>
      <c r="AB66" s="53">
        <v>730</v>
      </c>
      <c r="AC66" s="53">
        <v>746</v>
      </c>
      <c r="AD66" s="54">
        <v>746</v>
      </c>
      <c r="AE66" s="53">
        <v>734</v>
      </c>
      <c r="AF66" s="53">
        <v>734</v>
      </c>
      <c r="AG66" s="112">
        <v>738</v>
      </c>
      <c r="AH66" s="53">
        <v>740</v>
      </c>
      <c r="AI66" s="53">
        <v>744</v>
      </c>
      <c r="AJ66" s="53">
        <v>752</v>
      </c>
      <c r="AK66" s="53">
        <v>759</v>
      </c>
      <c r="AL66" s="53">
        <v>765</v>
      </c>
      <c r="AM66" s="53">
        <v>767</v>
      </c>
      <c r="AN66" s="53">
        <v>773</v>
      </c>
      <c r="AO66" s="53">
        <v>775</v>
      </c>
      <c r="AP66" s="54">
        <v>775</v>
      </c>
      <c r="AQ66" s="52">
        <v>775</v>
      </c>
      <c r="AR66" s="53">
        <v>773</v>
      </c>
      <c r="AS66" s="53">
        <v>889</v>
      </c>
      <c r="AT66" s="53">
        <v>863</v>
      </c>
      <c r="AU66" s="53">
        <v>869</v>
      </c>
      <c r="AV66" s="53">
        <v>856</v>
      </c>
      <c r="AW66" s="53">
        <v>864</v>
      </c>
      <c r="AX66" s="53">
        <v>868</v>
      </c>
      <c r="AY66" s="53">
        <v>885</v>
      </c>
      <c r="AZ66" s="53">
        <v>898</v>
      </c>
      <c r="BA66" s="53">
        <v>892</v>
      </c>
      <c r="BB66" s="54">
        <v>904</v>
      </c>
      <c r="BC66" s="52">
        <v>933</v>
      </c>
      <c r="BD66" s="53">
        <v>894</v>
      </c>
      <c r="BE66" s="53">
        <v>949</v>
      </c>
      <c r="BF66" s="53">
        <v>973</v>
      </c>
      <c r="BG66" s="53">
        <v>968</v>
      </c>
      <c r="BH66" s="53">
        <v>980</v>
      </c>
      <c r="BI66" s="53">
        <v>998</v>
      </c>
      <c r="BJ66" s="53">
        <v>1006</v>
      </c>
      <c r="BK66" s="53">
        <v>1025</v>
      </c>
      <c r="BL66" s="53">
        <v>1035</v>
      </c>
      <c r="BM66" s="53">
        <v>1037</v>
      </c>
      <c r="BN66" s="54">
        <v>1049</v>
      </c>
      <c r="BO66" s="52">
        <v>1071</v>
      </c>
      <c r="BP66" s="53">
        <v>1082</v>
      </c>
      <c r="BQ66" s="53">
        <v>1095</v>
      </c>
      <c r="BR66" s="53">
        <v>1111</v>
      </c>
      <c r="BS66" s="53">
        <v>1119</v>
      </c>
      <c r="BT66" s="53">
        <v>1105</v>
      </c>
      <c r="BU66" s="53">
        <v>1132</v>
      </c>
      <c r="BV66" s="53">
        <v>1130</v>
      </c>
      <c r="BW66" s="53">
        <v>1156</v>
      </c>
      <c r="BX66" s="53">
        <v>1165</v>
      </c>
      <c r="BY66" s="53">
        <v>1166</v>
      </c>
      <c r="BZ66" s="54">
        <v>1164</v>
      </c>
      <c r="CA66" s="53">
        <v>1218</v>
      </c>
      <c r="CB66" s="53">
        <v>1238</v>
      </c>
      <c r="CC66" s="53">
        <v>1240</v>
      </c>
      <c r="CD66" s="53">
        <v>1234</v>
      </c>
      <c r="CE66" s="53">
        <v>1252</v>
      </c>
      <c r="CF66" s="53">
        <v>1255</v>
      </c>
      <c r="CG66" s="53">
        <v>1259</v>
      </c>
      <c r="CH66" s="53">
        <v>1258</v>
      </c>
      <c r="CI66" s="53">
        <v>1258</v>
      </c>
      <c r="CJ66" s="53">
        <v>1268</v>
      </c>
      <c r="CK66" s="53">
        <v>1270</v>
      </c>
      <c r="CL66" s="54">
        <v>1276</v>
      </c>
      <c r="CM66" s="53">
        <v>1288</v>
      </c>
      <c r="CN66" s="53">
        <v>1296</v>
      </c>
      <c r="CO66" s="53">
        <v>1283</v>
      </c>
      <c r="CP66" s="53">
        <v>1293</v>
      </c>
      <c r="CQ66" s="53">
        <v>1289</v>
      </c>
      <c r="CR66" s="53">
        <v>690</v>
      </c>
      <c r="CS66" s="53">
        <v>699</v>
      </c>
      <c r="CT66" s="53">
        <v>699</v>
      </c>
      <c r="CU66" s="53">
        <v>703</v>
      </c>
      <c r="CV66" s="53">
        <v>1339</v>
      </c>
      <c r="CW66" s="53">
        <v>1330</v>
      </c>
      <c r="CX66" s="54">
        <v>1212</v>
      </c>
      <c r="CY66" s="53">
        <v>1224</v>
      </c>
      <c r="CZ66" s="53">
        <v>1182</v>
      </c>
      <c r="DA66" s="53">
        <v>1240</v>
      </c>
      <c r="DB66" s="53">
        <v>1234</v>
      </c>
      <c r="DC66" s="53">
        <v>1229</v>
      </c>
      <c r="DD66" s="53">
        <v>1225</v>
      </c>
      <c r="DE66" s="53">
        <v>1228</v>
      </c>
      <c r="DF66" s="53">
        <v>1217</v>
      </c>
      <c r="DG66" s="53">
        <v>1242</v>
      </c>
      <c r="DH66" s="53">
        <v>1287</v>
      </c>
      <c r="DI66" s="53">
        <v>1296</v>
      </c>
      <c r="DJ66" s="54">
        <v>1300</v>
      </c>
      <c r="DL66" s="50"/>
      <c r="DM66" s="51" t="s">
        <v>151</v>
      </c>
      <c r="DN66" s="52">
        <v>1304</v>
      </c>
      <c r="DO66" s="53">
        <v>1309</v>
      </c>
      <c r="DP66" s="53">
        <v>1313</v>
      </c>
      <c r="DQ66" s="53">
        <v>1316</v>
      </c>
      <c r="DR66" s="53">
        <v>1300</v>
      </c>
      <c r="DS66" s="53">
        <v>1308</v>
      </c>
      <c r="DT66" s="53">
        <v>1300</v>
      </c>
      <c r="DU66" s="53">
        <v>1285</v>
      </c>
      <c r="DV66" s="53">
        <v>1286</v>
      </c>
      <c r="DW66" s="53">
        <v>1279</v>
      </c>
      <c r="DX66" s="53">
        <v>1275</v>
      </c>
      <c r="DY66" s="54">
        <v>1265</v>
      </c>
      <c r="DZ66" s="53">
        <v>1240</v>
      </c>
      <c r="EA66" s="53">
        <v>1227</v>
      </c>
      <c r="EB66" s="53">
        <v>1215</v>
      </c>
      <c r="EC66" s="53">
        <v>1193</v>
      </c>
      <c r="ED66" s="53">
        <v>1193</v>
      </c>
      <c r="EE66" s="53">
        <v>1179</v>
      </c>
      <c r="EF66" s="53">
        <v>1207</v>
      </c>
      <c r="EG66" s="53">
        <v>1220</v>
      </c>
      <c r="EH66" s="53">
        <v>1236</v>
      </c>
      <c r="EI66" s="53">
        <v>1276</v>
      </c>
      <c r="EJ66" s="53">
        <v>1078</v>
      </c>
      <c r="EK66" s="54">
        <v>1092</v>
      </c>
      <c r="EL66" s="52">
        <v>2045</v>
      </c>
      <c r="EM66" s="53">
        <v>2290</v>
      </c>
      <c r="EN66" s="53">
        <v>2205</v>
      </c>
      <c r="EO66" s="53">
        <v>2334</v>
      </c>
      <c r="EP66" s="53">
        <v>2413</v>
      </c>
      <c r="EQ66" s="53">
        <v>2451</v>
      </c>
      <c r="ER66" s="53">
        <v>2577</v>
      </c>
      <c r="ES66" s="53">
        <v>2641</v>
      </c>
      <c r="ET66" s="53">
        <v>2723</v>
      </c>
      <c r="EU66" s="53">
        <v>2782</v>
      </c>
      <c r="EV66" s="53">
        <v>2810</v>
      </c>
      <c r="EW66" s="54">
        <v>2931</v>
      </c>
      <c r="EX66" s="52">
        <v>3184</v>
      </c>
      <c r="EY66" s="53">
        <v>3331</v>
      </c>
      <c r="EZ66" s="53">
        <v>3453</v>
      </c>
      <c r="FA66" s="53">
        <v>3509</v>
      </c>
      <c r="FB66" s="53">
        <v>3521</v>
      </c>
      <c r="FC66" s="53">
        <v>3543</v>
      </c>
      <c r="FD66" s="53">
        <v>3605</v>
      </c>
      <c r="FE66" s="53">
        <v>3698</v>
      </c>
      <c r="FF66" s="53">
        <v>3907</v>
      </c>
      <c r="FG66" s="53">
        <v>4091</v>
      </c>
      <c r="FH66" s="53">
        <v>4208</v>
      </c>
      <c r="FI66" s="54">
        <v>4314</v>
      </c>
      <c r="FJ66" s="52">
        <v>4543</v>
      </c>
      <c r="FK66" s="53">
        <v>4651</v>
      </c>
      <c r="FL66" s="53">
        <v>4827</v>
      </c>
      <c r="FM66" s="53">
        <v>4818</v>
      </c>
      <c r="FN66" s="53">
        <v>4778</v>
      </c>
      <c r="FO66" s="53">
        <v>4827</v>
      </c>
      <c r="FP66" s="53">
        <v>4905</v>
      </c>
      <c r="FQ66" s="53">
        <v>4905</v>
      </c>
      <c r="FR66" s="53">
        <v>4920</v>
      </c>
      <c r="FS66" s="53">
        <v>5027</v>
      </c>
      <c r="FT66" s="53">
        <v>5008</v>
      </c>
      <c r="FU66" s="54">
        <v>5222</v>
      </c>
      <c r="FV66" s="52">
        <v>5442</v>
      </c>
      <c r="FW66" s="53">
        <v>5524</v>
      </c>
      <c r="FX66" s="53">
        <v>5585</v>
      </c>
      <c r="FY66" s="53">
        <v>5621</v>
      </c>
      <c r="FZ66" s="53">
        <v>5662</v>
      </c>
      <c r="GA66" s="53">
        <v>5709</v>
      </c>
      <c r="GB66" s="53">
        <v>5763</v>
      </c>
      <c r="GC66" s="53">
        <v>5786</v>
      </c>
      <c r="GD66" s="53">
        <v>5863</v>
      </c>
      <c r="GE66" s="53">
        <v>5939</v>
      </c>
      <c r="GF66" s="53">
        <v>5971</v>
      </c>
      <c r="GG66" s="54">
        <v>6032</v>
      </c>
      <c r="GH66" s="52">
        <v>6365</v>
      </c>
      <c r="GI66" s="53">
        <v>6568</v>
      </c>
      <c r="GJ66" s="54">
        <v>6538</v>
      </c>
    </row>
    <row r="67" spans="2:192" x14ac:dyDescent="0.25">
      <c r="B67" s="50"/>
      <c r="C67" s="51" t="s">
        <v>152</v>
      </c>
      <c r="D67" s="54">
        <v>314</v>
      </c>
      <c r="E67" s="54">
        <v>348</v>
      </c>
      <c r="F67" s="54">
        <v>415</v>
      </c>
      <c r="G67" s="52">
        <v>410</v>
      </c>
      <c r="H67" s="53">
        <v>412</v>
      </c>
      <c r="I67" s="53">
        <v>410</v>
      </c>
      <c r="J67" s="53">
        <v>415</v>
      </c>
      <c r="K67" s="53">
        <v>421</v>
      </c>
      <c r="L67" s="53">
        <v>432</v>
      </c>
      <c r="M67" s="53">
        <v>431</v>
      </c>
      <c r="N67" s="53">
        <v>447</v>
      </c>
      <c r="O67" s="53">
        <v>437</v>
      </c>
      <c r="P67" s="53">
        <v>446</v>
      </c>
      <c r="Q67" s="53">
        <v>444</v>
      </c>
      <c r="R67" s="54">
        <v>442</v>
      </c>
      <c r="S67" s="53">
        <v>459</v>
      </c>
      <c r="T67" s="53">
        <v>444</v>
      </c>
      <c r="U67" s="53">
        <v>459</v>
      </c>
      <c r="V67" s="53">
        <v>453</v>
      </c>
      <c r="W67" s="53">
        <v>458</v>
      </c>
      <c r="X67" s="53">
        <v>482</v>
      </c>
      <c r="Y67" s="53">
        <v>499</v>
      </c>
      <c r="Z67" s="53">
        <v>488</v>
      </c>
      <c r="AA67" s="53">
        <v>479</v>
      </c>
      <c r="AB67" s="53">
        <v>471</v>
      </c>
      <c r="AC67" s="53">
        <v>490</v>
      </c>
      <c r="AD67" s="54">
        <v>490</v>
      </c>
      <c r="AE67" s="53">
        <v>529</v>
      </c>
      <c r="AF67" s="53">
        <v>567</v>
      </c>
      <c r="AG67" s="112">
        <v>582</v>
      </c>
      <c r="AH67" s="53">
        <v>582</v>
      </c>
      <c r="AI67" s="53">
        <v>590</v>
      </c>
      <c r="AJ67" s="53">
        <v>613</v>
      </c>
      <c r="AK67" s="53">
        <v>608</v>
      </c>
      <c r="AL67" s="53">
        <v>627</v>
      </c>
      <c r="AM67" s="53">
        <v>621</v>
      </c>
      <c r="AN67" s="53">
        <v>618</v>
      </c>
      <c r="AO67" s="53">
        <v>621</v>
      </c>
      <c r="AP67" s="54">
        <v>606</v>
      </c>
      <c r="AQ67" s="52">
        <v>601</v>
      </c>
      <c r="AR67" s="53">
        <v>604</v>
      </c>
      <c r="AS67" s="53">
        <v>671</v>
      </c>
      <c r="AT67" s="53">
        <v>669</v>
      </c>
      <c r="AU67" s="53">
        <v>685</v>
      </c>
      <c r="AV67" s="53">
        <v>616</v>
      </c>
      <c r="AW67" s="53">
        <v>657</v>
      </c>
      <c r="AX67" s="53">
        <v>657</v>
      </c>
      <c r="AY67" s="53">
        <v>671</v>
      </c>
      <c r="AZ67" s="53">
        <v>667</v>
      </c>
      <c r="BA67" s="53">
        <v>682</v>
      </c>
      <c r="BB67" s="54">
        <v>666</v>
      </c>
      <c r="BC67" s="52">
        <v>622</v>
      </c>
      <c r="BD67" s="53">
        <v>653</v>
      </c>
      <c r="BE67" s="53">
        <v>652</v>
      </c>
      <c r="BF67" s="53">
        <v>662</v>
      </c>
      <c r="BG67" s="53">
        <v>669</v>
      </c>
      <c r="BH67" s="53">
        <v>673</v>
      </c>
      <c r="BI67" s="53">
        <v>693</v>
      </c>
      <c r="BJ67" s="53">
        <v>687</v>
      </c>
      <c r="BK67" s="53">
        <v>702</v>
      </c>
      <c r="BL67" s="53">
        <v>717</v>
      </c>
      <c r="BM67" s="53">
        <v>713</v>
      </c>
      <c r="BN67" s="54">
        <v>667</v>
      </c>
      <c r="BO67" s="52">
        <v>713</v>
      </c>
      <c r="BP67" s="53">
        <v>723</v>
      </c>
      <c r="BQ67" s="53">
        <v>743</v>
      </c>
      <c r="BR67" s="53">
        <v>747</v>
      </c>
      <c r="BS67" s="53">
        <v>759</v>
      </c>
      <c r="BT67" s="53">
        <v>764</v>
      </c>
      <c r="BU67" s="53">
        <v>773</v>
      </c>
      <c r="BV67" s="53">
        <v>763</v>
      </c>
      <c r="BW67" s="53">
        <v>749</v>
      </c>
      <c r="BX67" s="53">
        <v>739</v>
      </c>
      <c r="BY67" s="53">
        <v>739</v>
      </c>
      <c r="BZ67" s="54">
        <v>731</v>
      </c>
      <c r="CA67" s="53">
        <v>721</v>
      </c>
      <c r="CB67" s="53">
        <v>723</v>
      </c>
      <c r="CC67" s="53">
        <v>731</v>
      </c>
      <c r="CD67" s="53">
        <v>729</v>
      </c>
      <c r="CE67" s="53">
        <v>735</v>
      </c>
      <c r="CF67" s="53">
        <v>764</v>
      </c>
      <c r="CG67" s="53">
        <v>764</v>
      </c>
      <c r="CH67" s="53">
        <v>762</v>
      </c>
      <c r="CI67" s="53">
        <v>767</v>
      </c>
      <c r="CJ67" s="53">
        <v>766</v>
      </c>
      <c r="CK67" s="53">
        <v>751</v>
      </c>
      <c r="CL67" s="54">
        <v>748</v>
      </c>
      <c r="CM67" s="53">
        <v>742</v>
      </c>
      <c r="CN67" s="53">
        <v>742</v>
      </c>
      <c r="CO67" s="53">
        <v>731</v>
      </c>
      <c r="CP67" s="53">
        <v>733</v>
      </c>
      <c r="CQ67" s="53">
        <v>736</v>
      </c>
      <c r="CR67" s="53">
        <v>881</v>
      </c>
      <c r="CS67" s="53">
        <v>881</v>
      </c>
      <c r="CT67" s="53">
        <v>880</v>
      </c>
      <c r="CU67" s="53">
        <v>881</v>
      </c>
      <c r="CV67" s="53">
        <v>880</v>
      </c>
      <c r="CW67" s="53">
        <v>875</v>
      </c>
      <c r="CX67" s="54">
        <v>870</v>
      </c>
      <c r="CY67" s="53">
        <v>862</v>
      </c>
      <c r="CZ67" s="53">
        <v>857</v>
      </c>
      <c r="DA67" s="53">
        <v>861</v>
      </c>
      <c r="DB67" s="53">
        <v>861</v>
      </c>
      <c r="DC67" s="53">
        <v>852</v>
      </c>
      <c r="DD67" s="53">
        <v>853</v>
      </c>
      <c r="DE67" s="53">
        <v>849</v>
      </c>
      <c r="DF67" s="53">
        <v>844</v>
      </c>
      <c r="DG67" s="53">
        <v>800</v>
      </c>
      <c r="DH67" s="53">
        <v>819</v>
      </c>
      <c r="DI67" s="53">
        <v>821</v>
      </c>
      <c r="DJ67" s="54">
        <v>635</v>
      </c>
      <c r="DL67" s="50"/>
      <c r="DM67" s="51" t="s">
        <v>152</v>
      </c>
      <c r="DN67" s="52">
        <v>621</v>
      </c>
      <c r="DO67" s="53">
        <v>616</v>
      </c>
      <c r="DP67" s="53">
        <v>612</v>
      </c>
      <c r="DQ67" s="53">
        <v>605</v>
      </c>
      <c r="DR67" s="53">
        <v>602</v>
      </c>
      <c r="DS67" s="53">
        <v>600</v>
      </c>
      <c r="DT67" s="53">
        <v>702</v>
      </c>
      <c r="DU67" s="53">
        <v>704</v>
      </c>
      <c r="DV67" s="53">
        <v>697</v>
      </c>
      <c r="DW67" s="53">
        <v>692</v>
      </c>
      <c r="DX67" s="53">
        <v>693</v>
      </c>
      <c r="DY67" s="54">
        <v>669</v>
      </c>
      <c r="DZ67" s="53">
        <v>673</v>
      </c>
      <c r="EA67" s="53">
        <v>671</v>
      </c>
      <c r="EB67" s="53">
        <v>659</v>
      </c>
      <c r="EC67" s="53">
        <v>652</v>
      </c>
      <c r="ED67" s="53">
        <v>648</v>
      </c>
      <c r="EE67" s="53">
        <v>650</v>
      </c>
      <c r="EF67" s="53">
        <v>648</v>
      </c>
      <c r="EG67" s="53">
        <v>656</v>
      </c>
      <c r="EH67" s="53">
        <v>654</v>
      </c>
      <c r="EI67" s="53">
        <v>655</v>
      </c>
      <c r="EJ67" s="53">
        <v>560</v>
      </c>
      <c r="EK67" s="54">
        <v>561</v>
      </c>
      <c r="EL67" s="52">
        <v>537</v>
      </c>
      <c r="EM67" s="53">
        <v>664</v>
      </c>
      <c r="EN67" s="53">
        <v>664</v>
      </c>
      <c r="EO67" s="53">
        <v>664</v>
      </c>
      <c r="EP67" s="53">
        <v>657</v>
      </c>
      <c r="EQ67" s="53">
        <v>651</v>
      </c>
      <c r="ER67" s="53">
        <v>643</v>
      </c>
      <c r="ES67" s="53">
        <v>641</v>
      </c>
      <c r="ET67" s="53">
        <v>635</v>
      </c>
      <c r="EU67" s="53">
        <v>608</v>
      </c>
      <c r="EV67" s="53">
        <v>1190</v>
      </c>
      <c r="EW67" s="54">
        <v>1872</v>
      </c>
      <c r="EX67" s="52">
        <v>1850</v>
      </c>
      <c r="EY67" s="53">
        <v>1900</v>
      </c>
      <c r="EZ67" s="53">
        <v>1956</v>
      </c>
      <c r="FA67" s="53">
        <v>2066</v>
      </c>
      <c r="FB67" s="53">
        <v>2082</v>
      </c>
      <c r="FC67" s="53">
        <v>2113</v>
      </c>
      <c r="FD67" s="53">
        <v>2152</v>
      </c>
      <c r="FE67" s="53">
        <v>2213</v>
      </c>
      <c r="FF67" s="53">
        <v>2240</v>
      </c>
      <c r="FG67" s="53">
        <v>2319</v>
      </c>
      <c r="FH67" s="53">
        <v>2382</v>
      </c>
      <c r="FI67" s="54">
        <v>2387</v>
      </c>
      <c r="FJ67" s="52">
        <v>2388</v>
      </c>
      <c r="FK67" s="53">
        <v>2376</v>
      </c>
      <c r="FL67" s="53">
        <v>2509</v>
      </c>
      <c r="FM67" s="53">
        <v>2521</v>
      </c>
      <c r="FN67" s="53">
        <v>2521</v>
      </c>
      <c r="FO67" s="53">
        <v>2554</v>
      </c>
      <c r="FP67" s="53">
        <v>2591</v>
      </c>
      <c r="FQ67" s="53">
        <v>2612</v>
      </c>
      <c r="FR67" s="53">
        <v>2633</v>
      </c>
      <c r="FS67" s="53">
        <v>2670</v>
      </c>
      <c r="FT67" s="53">
        <v>2676</v>
      </c>
      <c r="FU67" s="54">
        <v>2692</v>
      </c>
      <c r="FV67" s="52">
        <v>2709</v>
      </c>
      <c r="FW67" s="53">
        <v>2689</v>
      </c>
      <c r="FX67" s="53">
        <v>2726</v>
      </c>
      <c r="FY67" s="53">
        <v>2780</v>
      </c>
      <c r="FZ67" s="53">
        <v>2819</v>
      </c>
      <c r="GA67" s="53">
        <v>2865</v>
      </c>
      <c r="GB67" s="53">
        <v>2903</v>
      </c>
      <c r="GC67" s="53">
        <v>2990</v>
      </c>
      <c r="GD67" s="53">
        <v>2982</v>
      </c>
      <c r="GE67" s="53">
        <v>2974</v>
      </c>
      <c r="GF67" s="53">
        <v>3001</v>
      </c>
      <c r="GG67" s="54">
        <v>3037</v>
      </c>
      <c r="GH67" s="52">
        <v>3049</v>
      </c>
      <c r="GI67" s="53">
        <v>3093</v>
      </c>
      <c r="GJ67" s="54">
        <v>3136</v>
      </c>
    </row>
    <row r="68" spans="2:192" x14ac:dyDescent="0.25">
      <c r="B68" s="50"/>
      <c r="C68" s="51" t="s">
        <v>153</v>
      </c>
      <c r="D68" s="54">
        <v>219</v>
      </c>
      <c r="E68" s="54">
        <v>53</v>
      </c>
      <c r="F68" s="54">
        <v>137</v>
      </c>
      <c r="G68" s="52">
        <v>137</v>
      </c>
      <c r="H68" s="53">
        <v>137</v>
      </c>
      <c r="I68" s="53">
        <v>134</v>
      </c>
      <c r="J68" s="53">
        <v>136</v>
      </c>
      <c r="K68" s="53">
        <v>134</v>
      </c>
      <c r="L68" s="53">
        <v>133</v>
      </c>
      <c r="M68" s="53">
        <v>137</v>
      </c>
      <c r="N68" s="53">
        <v>141</v>
      </c>
      <c r="O68" s="53">
        <v>145</v>
      </c>
      <c r="P68" s="53">
        <v>140</v>
      </c>
      <c r="Q68" s="53">
        <v>143</v>
      </c>
      <c r="R68" s="54">
        <v>151</v>
      </c>
      <c r="S68" s="53">
        <v>152</v>
      </c>
      <c r="T68" s="53">
        <v>152</v>
      </c>
      <c r="U68" s="53">
        <v>152</v>
      </c>
      <c r="V68" s="53">
        <v>152</v>
      </c>
      <c r="W68" s="53">
        <v>154</v>
      </c>
      <c r="X68" s="53">
        <v>156</v>
      </c>
      <c r="Y68" s="53">
        <v>155</v>
      </c>
      <c r="Z68" s="53">
        <v>162</v>
      </c>
      <c r="AA68" s="53">
        <v>157</v>
      </c>
      <c r="AB68" s="53">
        <v>158</v>
      </c>
      <c r="AC68" s="53">
        <v>155</v>
      </c>
      <c r="AD68" s="54">
        <v>155</v>
      </c>
      <c r="AE68" s="53">
        <v>155</v>
      </c>
      <c r="AF68" s="53">
        <v>155</v>
      </c>
      <c r="AG68" s="112">
        <v>157</v>
      </c>
      <c r="AH68" s="53">
        <v>156</v>
      </c>
      <c r="AI68" s="53">
        <v>157</v>
      </c>
      <c r="AJ68" s="53">
        <v>157</v>
      </c>
      <c r="AK68" s="53">
        <v>153</v>
      </c>
      <c r="AL68" s="53">
        <v>153</v>
      </c>
      <c r="AM68" s="53">
        <v>153</v>
      </c>
      <c r="AN68" s="53">
        <v>152</v>
      </c>
      <c r="AO68" s="53">
        <v>153</v>
      </c>
      <c r="AP68" s="54">
        <v>157</v>
      </c>
      <c r="AQ68" s="52">
        <v>157</v>
      </c>
      <c r="AR68" s="53">
        <v>155</v>
      </c>
      <c r="AS68" s="53">
        <v>289</v>
      </c>
      <c r="AT68" s="53">
        <v>295</v>
      </c>
      <c r="AU68" s="53">
        <v>295</v>
      </c>
      <c r="AV68" s="53">
        <v>292</v>
      </c>
      <c r="AW68" s="53">
        <v>291</v>
      </c>
      <c r="AX68" s="53">
        <v>290</v>
      </c>
      <c r="AY68" s="53">
        <v>289</v>
      </c>
      <c r="AZ68" s="53">
        <v>288</v>
      </c>
      <c r="BA68" s="53">
        <v>288</v>
      </c>
      <c r="BB68" s="54">
        <v>287</v>
      </c>
      <c r="BC68" s="52">
        <v>289</v>
      </c>
      <c r="BD68" s="53">
        <v>286</v>
      </c>
      <c r="BE68" s="53">
        <v>301</v>
      </c>
      <c r="BF68" s="53">
        <v>282</v>
      </c>
      <c r="BG68" s="53">
        <v>282</v>
      </c>
      <c r="BH68" s="53">
        <v>282</v>
      </c>
      <c r="BI68" s="53">
        <v>280</v>
      </c>
      <c r="BJ68" s="53">
        <v>281</v>
      </c>
      <c r="BK68" s="53">
        <v>281</v>
      </c>
      <c r="BL68" s="53">
        <v>280</v>
      </c>
      <c r="BM68" s="53">
        <v>294</v>
      </c>
      <c r="BN68" s="54">
        <v>277</v>
      </c>
      <c r="BO68" s="52">
        <v>279</v>
      </c>
      <c r="BP68" s="53">
        <v>283</v>
      </c>
      <c r="BQ68" s="53">
        <v>283</v>
      </c>
      <c r="BR68" s="53">
        <v>282</v>
      </c>
      <c r="BS68" s="53">
        <v>281</v>
      </c>
      <c r="BT68" s="53">
        <v>282</v>
      </c>
      <c r="BU68" s="53">
        <v>294</v>
      </c>
      <c r="BV68" s="53">
        <v>274</v>
      </c>
      <c r="BW68" s="53">
        <v>300</v>
      </c>
      <c r="BX68" s="53">
        <v>298</v>
      </c>
      <c r="BY68" s="53">
        <v>298</v>
      </c>
      <c r="BZ68" s="54">
        <v>281</v>
      </c>
      <c r="CA68" s="53">
        <v>281</v>
      </c>
      <c r="CB68" s="53">
        <v>281</v>
      </c>
      <c r="CC68" s="53">
        <v>282</v>
      </c>
      <c r="CD68" s="53">
        <v>270</v>
      </c>
      <c r="CE68" s="53">
        <v>266</v>
      </c>
      <c r="CF68" s="53">
        <v>277</v>
      </c>
      <c r="CG68" s="53">
        <v>273</v>
      </c>
      <c r="CH68" s="53">
        <v>272</v>
      </c>
      <c r="CI68" s="53">
        <v>270</v>
      </c>
      <c r="CJ68" s="53">
        <v>267</v>
      </c>
      <c r="CK68" s="53">
        <v>265</v>
      </c>
      <c r="CL68" s="54">
        <v>264</v>
      </c>
      <c r="CM68" s="53">
        <v>262</v>
      </c>
      <c r="CN68" s="53">
        <v>262</v>
      </c>
      <c r="CO68" s="53">
        <v>260</v>
      </c>
      <c r="CP68" s="53">
        <v>259</v>
      </c>
      <c r="CQ68" s="53">
        <v>260</v>
      </c>
      <c r="CR68" s="53">
        <v>259</v>
      </c>
      <c r="CS68" s="53">
        <v>258</v>
      </c>
      <c r="CT68" s="53">
        <v>261</v>
      </c>
      <c r="CU68" s="53">
        <v>260</v>
      </c>
      <c r="CV68" s="53">
        <v>260</v>
      </c>
      <c r="CW68" s="53">
        <v>259</v>
      </c>
      <c r="CX68" s="54">
        <v>258</v>
      </c>
      <c r="CY68" s="53">
        <v>258</v>
      </c>
      <c r="CZ68" s="53">
        <v>278</v>
      </c>
      <c r="DA68" s="53">
        <v>255</v>
      </c>
      <c r="DB68" s="53">
        <v>252</v>
      </c>
      <c r="DC68" s="53">
        <v>251</v>
      </c>
      <c r="DD68" s="53">
        <v>246</v>
      </c>
      <c r="DE68" s="53">
        <v>246</v>
      </c>
      <c r="DF68" s="53">
        <v>246</v>
      </c>
      <c r="DG68" s="53">
        <v>244</v>
      </c>
      <c r="DH68" s="53">
        <v>243</v>
      </c>
      <c r="DI68" s="53">
        <v>238</v>
      </c>
      <c r="DJ68" s="54">
        <v>235</v>
      </c>
      <c r="DL68" s="50"/>
      <c r="DM68" s="51" t="s">
        <v>153</v>
      </c>
      <c r="DN68" s="52">
        <v>234</v>
      </c>
      <c r="DO68" s="53">
        <v>231</v>
      </c>
      <c r="DP68" s="53">
        <v>231</v>
      </c>
      <c r="DQ68" s="53">
        <v>231</v>
      </c>
      <c r="DR68" s="53">
        <v>230</v>
      </c>
      <c r="DS68" s="53">
        <v>230</v>
      </c>
      <c r="DT68" s="53">
        <v>230</v>
      </c>
      <c r="DU68" s="53">
        <v>229</v>
      </c>
      <c r="DV68" s="53">
        <v>229</v>
      </c>
      <c r="DW68" s="53">
        <v>228</v>
      </c>
      <c r="DX68" s="53">
        <v>228</v>
      </c>
      <c r="DY68" s="54">
        <v>227</v>
      </c>
      <c r="DZ68" s="53">
        <v>227</v>
      </c>
      <c r="EA68" s="53">
        <v>227</v>
      </c>
      <c r="EB68" s="53">
        <v>227</v>
      </c>
      <c r="EC68" s="53">
        <v>227</v>
      </c>
      <c r="ED68" s="53">
        <v>227</v>
      </c>
      <c r="EE68" s="53">
        <v>227</v>
      </c>
      <c r="EF68" s="53">
        <v>227</v>
      </c>
      <c r="EG68" s="53">
        <v>227</v>
      </c>
      <c r="EH68" s="53">
        <v>225</v>
      </c>
      <c r="EI68" s="53">
        <v>225</v>
      </c>
      <c r="EJ68" s="53">
        <v>225</v>
      </c>
      <c r="EK68" s="54">
        <v>225</v>
      </c>
      <c r="EL68" s="52">
        <v>225</v>
      </c>
      <c r="EM68" s="53">
        <v>222</v>
      </c>
      <c r="EN68" s="53">
        <v>218</v>
      </c>
      <c r="EO68" s="53">
        <v>218</v>
      </c>
      <c r="EP68" s="53">
        <v>218</v>
      </c>
      <c r="EQ68" s="53">
        <v>218</v>
      </c>
      <c r="ER68" s="53">
        <v>218</v>
      </c>
      <c r="ES68" s="53">
        <v>218</v>
      </c>
      <c r="ET68" s="53">
        <v>217</v>
      </c>
      <c r="EU68" s="53">
        <v>217</v>
      </c>
      <c r="EV68" s="53">
        <v>216</v>
      </c>
      <c r="EW68" s="54">
        <v>216</v>
      </c>
      <c r="EX68" s="52">
        <v>214</v>
      </c>
      <c r="EY68" s="53">
        <v>212</v>
      </c>
      <c r="EZ68" s="53">
        <v>211</v>
      </c>
      <c r="FA68" s="53">
        <v>210</v>
      </c>
      <c r="FB68" s="53">
        <v>210</v>
      </c>
      <c r="FC68" s="53">
        <v>210</v>
      </c>
      <c r="FD68" s="53">
        <v>210</v>
      </c>
      <c r="FE68" s="53">
        <v>209</v>
      </c>
      <c r="FF68" s="53">
        <v>209</v>
      </c>
      <c r="FG68" s="53">
        <v>212</v>
      </c>
      <c r="FH68" s="53">
        <v>473</v>
      </c>
      <c r="FI68" s="54">
        <v>552</v>
      </c>
      <c r="FJ68" s="52">
        <v>553</v>
      </c>
      <c r="FK68" s="53">
        <v>552</v>
      </c>
      <c r="FL68" s="53">
        <v>555</v>
      </c>
      <c r="FM68" s="53">
        <v>555</v>
      </c>
      <c r="FN68" s="53">
        <v>600</v>
      </c>
      <c r="FO68" s="53">
        <v>692</v>
      </c>
      <c r="FP68" s="53">
        <v>731</v>
      </c>
      <c r="FQ68" s="53">
        <v>778</v>
      </c>
      <c r="FR68" s="53">
        <v>804</v>
      </c>
      <c r="FS68" s="53">
        <v>896</v>
      </c>
      <c r="FT68" s="53">
        <v>974</v>
      </c>
      <c r="FU68" s="54">
        <v>1008</v>
      </c>
      <c r="FV68" s="52">
        <v>1079</v>
      </c>
      <c r="FW68" s="53">
        <v>1119</v>
      </c>
      <c r="FX68" s="53">
        <v>1199</v>
      </c>
      <c r="FY68" s="53">
        <v>1224</v>
      </c>
      <c r="FZ68" s="53">
        <v>1241</v>
      </c>
      <c r="GA68" s="53">
        <v>1267</v>
      </c>
      <c r="GB68" s="53">
        <v>1295</v>
      </c>
      <c r="GC68" s="53">
        <v>1433</v>
      </c>
      <c r="GD68" s="53">
        <v>1495</v>
      </c>
      <c r="GE68" s="53">
        <v>1365</v>
      </c>
      <c r="GF68" s="53">
        <v>1417</v>
      </c>
      <c r="GG68" s="54">
        <v>1420</v>
      </c>
      <c r="GH68" s="52">
        <v>1469</v>
      </c>
      <c r="GI68" s="53">
        <v>1548</v>
      </c>
      <c r="GJ68" s="54">
        <v>1609</v>
      </c>
    </row>
    <row r="69" spans="2:192" x14ac:dyDescent="0.25">
      <c r="B69" s="50"/>
      <c r="C69" s="51" t="s">
        <v>154</v>
      </c>
      <c r="D69" s="54">
        <v>20</v>
      </c>
      <c r="E69" s="54">
        <v>20</v>
      </c>
      <c r="F69" s="54">
        <v>20</v>
      </c>
      <c r="G69" s="52">
        <v>20</v>
      </c>
      <c r="H69" s="53">
        <v>20</v>
      </c>
      <c r="I69" s="53">
        <v>18</v>
      </c>
      <c r="J69" s="53">
        <v>13</v>
      </c>
      <c r="K69" s="53">
        <v>11</v>
      </c>
      <c r="L69" s="53">
        <v>9</v>
      </c>
      <c r="M69" s="53">
        <v>9</v>
      </c>
      <c r="N69" s="53">
        <v>8</v>
      </c>
      <c r="O69" s="53">
        <v>7</v>
      </c>
      <c r="P69" s="53">
        <v>1</v>
      </c>
      <c r="Q69" s="53">
        <v>1</v>
      </c>
      <c r="R69" s="54">
        <v>1</v>
      </c>
      <c r="S69" s="53">
        <v>1</v>
      </c>
      <c r="T69" s="53">
        <v>1</v>
      </c>
      <c r="U69" s="53">
        <v>1</v>
      </c>
      <c r="V69" s="53">
        <v>1</v>
      </c>
      <c r="W69" s="53">
        <v>1</v>
      </c>
      <c r="X69" s="53">
        <v>1</v>
      </c>
      <c r="Y69" s="53">
        <v>1</v>
      </c>
      <c r="Z69" s="53">
        <v>1</v>
      </c>
      <c r="AA69" s="53">
        <v>1</v>
      </c>
      <c r="AB69" s="53">
        <v>1</v>
      </c>
      <c r="AC69" s="53">
        <v>1</v>
      </c>
      <c r="AD69" s="54">
        <v>1</v>
      </c>
      <c r="AE69" s="53"/>
      <c r="AF69" s="53"/>
      <c r="AG69" s="112"/>
      <c r="AH69" s="53"/>
      <c r="AI69" s="53"/>
      <c r="AJ69" s="53"/>
      <c r="AK69" s="53"/>
      <c r="AL69" s="53"/>
      <c r="AM69" s="53"/>
      <c r="AN69" s="53"/>
      <c r="AO69" s="53"/>
      <c r="AP69" s="54"/>
      <c r="AQ69" s="52"/>
      <c r="AR69" s="53"/>
      <c r="AS69" s="53"/>
      <c r="AT69" s="53"/>
      <c r="AU69" s="53"/>
      <c r="AV69" s="53"/>
      <c r="AW69" s="53"/>
      <c r="AX69" s="53"/>
      <c r="AY69" s="53"/>
      <c r="AZ69" s="53"/>
      <c r="BA69" s="53"/>
      <c r="BB69" s="54"/>
      <c r="BC69" s="52"/>
      <c r="BD69" s="53"/>
      <c r="BE69" s="53"/>
      <c r="BF69" s="53"/>
      <c r="BG69" s="53"/>
      <c r="BH69" s="53"/>
      <c r="BI69" s="53"/>
      <c r="BJ69" s="53"/>
      <c r="BK69" s="53"/>
      <c r="BL69" s="53"/>
      <c r="BM69" s="53"/>
      <c r="BN69" s="54"/>
      <c r="BO69" s="52"/>
      <c r="BP69" s="53"/>
      <c r="BQ69" s="53"/>
      <c r="BR69" s="53"/>
      <c r="BS69" s="53"/>
      <c r="BT69" s="53"/>
      <c r="BU69" s="53"/>
      <c r="BV69" s="53"/>
      <c r="BW69" s="53"/>
      <c r="BX69" s="53"/>
      <c r="BY69" s="53"/>
      <c r="BZ69" s="54"/>
      <c r="CA69" s="53"/>
      <c r="CB69" s="53"/>
      <c r="CC69" s="53"/>
      <c r="CD69" s="53"/>
      <c r="CE69" s="53"/>
      <c r="CF69" s="53"/>
      <c r="CG69" s="53"/>
      <c r="CH69" s="53"/>
      <c r="CI69" s="53"/>
      <c r="CJ69" s="53"/>
      <c r="CK69" s="53"/>
      <c r="CL69" s="54"/>
      <c r="CM69" s="53"/>
      <c r="CN69" s="53"/>
      <c r="CO69" s="53"/>
      <c r="CP69" s="53"/>
      <c r="CQ69" s="53"/>
      <c r="CR69" s="53"/>
      <c r="CS69" s="53"/>
      <c r="CT69" s="53"/>
      <c r="CU69" s="53"/>
      <c r="CV69" s="53"/>
      <c r="CW69" s="53"/>
      <c r="CX69" s="54"/>
      <c r="CY69" s="53"/>
      <c r="CZ69" s="53">
        <v>1</v>
      </c>
      <c r="DA69" s="53">
        <v>1</v>
      </c>
      <c r="DB69" s="53">
        <v>1</v>
      </c>
      <c r="DC69" s="53">
        <v>1</v>
      </c>
      <c r="DD69" s="53">
        <v>1</v>
      </c>
      <c r="DE69" s="53">
        <v>1</v>
      </c>
      <c r="DF69" s="53">
        <v>1</v>
      </c>
      <c r="DG69" s="53">
        <v>1</v>
      </c>
      <c r="DH69" s="53">
        <v>1</v>
      </c>
      <c r="DI69" s="53">
        <v>1</v>
      </c>
      <c r="DJ69" s="54"/>
      <c r="DL69" s="50"/>
      <c r="DM69" s="51" t="s">
        <v>154</v>
      </c>
      <c r="DN69" s="52"/>
      <c r="DO69" s="53"/>
      <c r="DP69" s="53">
        <v>1</v>
      </c>
      <c r="DQ69" s="53">
        <v>1</v>
      </c>
      <c r="DR69" s="53">
        <v>1</v>
      </c>
      <c r="DS69" s="53">
        <v>1</v>
      </c>
      <c r="DT69" s="53">
        <v>1</v>
      </c>
      <c r="DU69" s="53">
        <v>1</v>
      </c>
      <c r="DV69" s="53">
        <v>1</v>
      </c>
      <c r="DW69" s="53">
        <v>1</v>
      </c>
      <c r="DX69" s="53">
        <v>1</v>
      </c>
      <c r="DY69" s="54">
        <v>1</v>
      </c>
      <c r="DZ69" s="53">
        <v>1</v>
      </c>
      <c r="EA69" s="53">
        <v>1</v>
      </c>
      <c r="EB69" s="53">
        <v>1</v>
      </c>
      <c r="EC69" s="53">
        <v>1</v>
      </c>
      <c r="ED69" s="53">
        <v>1</v>
      </c>
      <c r="EE69" s="53">
        <v>1</v>
      </c>
      <c r="EF69" s="53">
        <v>1</v>
      </c>
      <c r="EG69" s="53">
        <v>1</v>
      </c>
      <c r="EH69" s="53">
        <v>1</v>
      </c>
      <c r="EI69" s="53">
        <v>1</v>
      </c>
      <c r="EJ69" s="53"/>
      <c r="EK69" s="54"/>
      <c r="EL69" s="52"/>
      <c r="EM69" s="53"/>
      <c r="EN69" s="53"/>
      <c r="EO69" s="53"/>
      <c r="EP69" s="53"/>
      <c r="EQ69" s="53"/>
      <c r="ER69" s="53"/>
      <c r="ES69" s="53"/>
      <c r="ET69" s="53"/>
      <c r="EU69" s="53"/>
      <c r="EV69" s="53"/>
      <c r="EW69" s="54"/>
      <c r="EX69" s="52">
        <v>9</v>
      </c>
      <c r="EY69" s="53">
        <v>67</v>
      </c>
      <c r="EZ69" s="53">
        <v>87</v>
      </c>
      <c r="FA69" s="53">
        <v>88</v>
      </c>
      <c r="FB69" s="53">
        <v>90</v>
      </c>
      <c r="FC69" s="53">
        <v>90</v>
      </c>
      <c r="FD69" s="53">
        <v>92</v>
      </c>
      <c r="FE69" s="53">
        <v>93</v>
      </c>
      <c r="FF69" s="53">
        <v>97</v>
      </c>
      <c r="FG69" s="53">
        <v>99</v>
      </c>
      <c r="FH69" s="53">
        <v>102</v>
      </c>
      <c r="FI69" s="54">
        <v>105</v>
      </c>
      <c r="FJ69" s="52">
        <v>110</v>
      </c>
      <c r="FK69" s="53">
        <v>113</v>
      </c>
      <c r="FL69" s="53">
        <v>117</v>
      </c>
      <c r="FM69" s="53">
        <v>121</v>
      </c>
      <c r="FN69" s="53">
        <v>120</v>
      </c>
      <c r="FO69" s="53">
        <v>124</v>
      </c>
      <c r="FP69" s="53">
        <v>126</v>
      </c>
      <c r="FQ69" s="53">
        <v>128</v>
      </c>
      <c r="FR69" s="53">
        <v>129</v>
      </c>
      <c r="FS69" s="53">
        <v>134</v>
      </c>
      <c r="FT69" s="53">
        <v>135</v>
      </c>
      <c r="FU69" s="54">
        <v>137</v>
      </c>
      <c r="FV69" s="52">
        <v>145</v>
      </c>
      <c r="FW69" s="53">
        <v>142</v>
      </c>
      <c r="FX69" s="53">
        <v>146</v>
      </c>
      <c r="FY69" s="53">
        <v>146</v>
      </c>
      <c r="FZ69" s="53">
        <v>147</v>
      </c>
      <c r="GA69" s="53">
        <v>149</v>
      </c>
      <c r="GB69" s="53">
        <v>153</v>
      </c>
      <c r="GC69" s="53">
        <v>157</v>
      </c>
      <c r="GD69" s="53">
        <v>159</v>
      </c>
      <c r="GE69" s="53">
        <v>166</v>
      </c>
      <c r="GF69" s="53">
        <v>175</v>
      </c>
      <c r="GG69" s="54">
        <v>171</v>
      </c>
      <c r="GH69" s="52">
        <v>175</v>
      </c>
      <c r="GI69" s="53">
        <v>173</v>
      </c>
      <c r="GJ69" s="54">
        <v>172</v>
      </c>
    </row>
    <row r="70" spans="2:192" x14ac:dyDescent="0.25">
      <c r="B70" s="50"/>
      <c r="C70" s="51" t="s">
        <v>155</v>
      </c>
      <c r="D70" s="54">
        <v>577</v>
      </c>
      <c r="E70" s="54">
        <v>749</v>
      </c>
      <c r="F70" s="54">
        <v>1359</v>
      </c>
      <c r="G70" s="52">
        <v>1362</v>
      </c>
      <c r="H70" s="53">
        <v>1385</v>
      </c>
      <c r="I70" s="53">
        <v>1391</v>
      </c>
      <c r="J70" s="53">
        <v>1413</v>
      </c>
      <c r="K70" s="53">
        <v>1446</v>
      </c>
      <c r="L70" s="53">
        <v>1445</v>
      </c>
      <c r="M70" s="53">
        <v>1448</v>
      </c>
      <c r="N70" s="53">
        <v>1470</v>
      </c>
      <c r="O70" s="53">
        <v>1492</v>
      </c>
      <c r="P70" s="53">
        <v>1502</v>
      </c>
      <c r="Q70" s="53">
        <v>1506</v>
      </c>
      <c r="R70" s="54">
        <v>1503</v>
      </c>
      <c r="S70" s="53">
        <v>1522</v>
      </c>
      <c r="T70" s="53">
        <v>1526</v>
      </c>
      <c r="U70" s="53">
        <v>1548</v>
      </c>
      <c r="V70" s="53">
        <v>1562</v>
      </c>
      <c r="W70" s="53">
        <v>1587</v>
      </c>
      <c r="X70" s="53">
        <v>1593</v>
      </c>
      <c r="Y70" s="53">
        <v>1630</v>
      </c>
      <c r="Z70" s="53">
        <v>1654</v>
      </c>
      <c r="AA70" s="53">
        <v>1673</v>
      </c>
      <c r="AB70" s="53">
        <v>1698</v>
      </c>
      <c r="AC70" s="53">
        <v>1695</v>
      </c>
      <c r="AD70" s="54">
        <v>1727</v>
      </c>
      <c r="AE70" s="53">
        <v>1700</v>
      </c>
      <c r="AF70" s="53">
        <v>1709</v>
      </c>
      <c r="AG70" s="112">
        <v>1696</v>
      </c>
      <c r="AH70" s="53">
        <v>1774</v>
      </c>
      <c r="AI70" s="53">
        <v>1812</v>
      </c>
      <c r="AJ70" s="53">
        <v>1787</v>
      </c>
      <c r="AK70" s="53">
        <v>1810</v>
      </c>
      <c r="AL70" s="53">
        <v>1906</v>
      </c>
      <c r="AM70" s="53">
        <v>1895</v>
      </c>
      <c r="AN70" s="53">
        <v>1906</v>
      </c>
      <c r="AO70" s="53">
        <v>1922</v>
      </c>
      <c r="AP70" s="54">
        <v>1897</v>
      </c>
      <c r="AQ70" s="52">
        <v>1917</v>
      </c>
      <c r="AR70" s="53">
        <v>1933</v>
      </c>
      <c r="AS70" s="53">
        <v>2056</v>
      </c>
      <c r="AT70" s="53">
        <v>2052</v>
      </c>
      <c r="AU70" s="53">
        <v>2073</v>
      </c>
      <c r="AV70" s="53">
        <v>2068</v>
      </c>
      <c r="AW70" s="53">
        <v>2112</v>
      </c>
      <c r="AX70" s="53">
        <v>2124</v>
      </c>
      <c r="AY70" s="53">
        <v>2141</v>
      </c>
      <c r="AZ70" s="53">
        <v>2150</v>
      </c>
      <c r="BA70" s="53">
        <v>2150</v>
      </c>
      <c r="BB70" s="54">
        <v>2164</v>
      </c>
      <c r="BC70" s="52">
        <v>2150</v>
      </c>
      <c r="BD70" s="53">
        <v>2150</v>
      </c>
      <c r="BE70" s="53">
        <v>2194</v>
      </c>
      <c r="BF70" s="53">
        <v>2223</v>
      </c>
      <c r="BG70" s="53">
        <v>2240</v>
      </c>
      <c r="BH70" s="53">
        <v>2263</v>
      </c>
      <c r="BI70" s="53">
        <v>2322</v>
      </c>
      <c r="BJ70" s="53">
        <v>2340</v>
      </c>
      <c r="BK70" s="53">
        <v>2339</v>
      </c>
      <c r="BL70" s="53">
        <v>2363</v>
      </c>
      <c r="BM70" s="53">
        <v>2367</v>
      </c>
      <c r="BN70" s="54">
        <v>2397</v>
      </c>
      <c r="BO70" s="52">
        <v>2432</v>
      </c>
      <c r="BP70" s="53">
        <v>2509</v>
      </c>
      <c r="BQ70" s="53">
        <v>2562</v>
      </c>
      <c r="BR70" s="53">
        <v>2563</v>
      </c>
      <c r="BS70" s="53">
        <v>2587</v>
      </c>
      <c r="BT70" s="53">
        <v>2616</v>
      </c>
      <c r="BU70" s="53">
        <v>2646</v>
      </c>
      <c r="BV70" s="53">
        <v>2683</v>
      </c>
      <c r="BW70" s="53">
        <v>2715</v>
      </c>
      <c r="BX70" s="53">
        <v>2742</v>
      </c>
      <c r="BY70" s="53">
        <v>2761</v>
      </c>
      <c r="BZ70" s="54">
        <v>2795</v>
      </c>
      <c r="CA70" s="53">
        <v>2821</v>
      </c>
      <c r="CB70" s="53">
        <v>2855</v>
      </c>
      <c r="CC70" s="53">
        <v>2917</v>
      </c>
      <c r="CD70" s="53">
        <v>2971</v>
      </c>
      <c r="CE70" s="53">
        <v>2994</v>
      </c>
      <c r="CF70" s="53">
        <v>3013</v>
      </c>
      <c r="CG70" s="53">
        <v>3062</v>
      </c>
      <c r="CH70" s="53">
        <v>3102</v>
      </c>
      <c r="CI70" s="53">
        <v>3135</v>
      </c>
      <c r="CJ70" s="53">
        <v>3176</v>
      </c>
      <c r="CK70" s="53">
        <v>3388</v>
      </c>
      <c r="CL70" s="54">
        <v>3396</v>
      </c>
      <c r="CM70" s="53">
        <v>3428</v>
      </c>
      <c r="CN70" s="53">
        <v>3448</v>
      </c>
      <c r="CO70" s="53">
        <v>3470</v>
      </c>
      <c r="CP70" s="53">
        <v>3480</v>
      </c>
      <c r="CQ70" s="53">
        <v>3486</v>
      </c>
      <c r="CR70" s="53">
        <v>3557</v>
      </c>
      <c r="CS70" s="53">
        <v>3571</v>
      </c>
      <c r="CT70" s="53">
        <v>3575</v>
      </c>
      <c r="CU70" s="53">
        <v>3589</v>
      </c>
      <c r="CV70" s="53">
        <v>3613</v>
      </c>
      <c r="CW70" s="53">
        <v>3680</v>
      </c>
      <c r="CX70" s="54">
        <v>3667</v>
      </c>
      <c r="CY70" s="53">
        <v>3672</v>
      </c>
      <c r="CZ70" s="53">
        <v>3725</v>
      </c>
      <c r="DA70" s="53">
        <v>3710</v>
      </c>
      <c r="DB70" s="53">
        <v>3725</v>
      </c>
      <c r="DC70" s="53">
        <v>3737</v>
      </c>
      <c r="DD70" s="53">
        <v>3761</v>
      </c>
      <c r="DE70" s="53">
        <v>3773</v>
      </c>
      <c r="DF70" s="53">
        <v>3787</v>
      </c>
      <c r="DG70" s="53">
        <v>3735</v>
      </c>
      <c r="DH70" s="53">
        <v>3777</v>
      </c>
      <c r="DI70" s="53">
        <v>3768</v>
      </c>
      <c r="DJ70" s="54">
        <v>3749</v>
      </c>
      <c r="DL70" s="50"/>
      <c r="DM70" s="51" t="s">
        <v>155</v>
      </c>
      <c r="DN70" s="52">
        <v>3761</v>
      </c>
      <c r="DO70" s="53">
        <v>3776</v>
      </c>
      <c r="DP70" s="53">
        <v>3821</v>
      </c>
      <c r="DQ70" s="53">
        <v>3850</v>
      </c>
      <c r="DR70" s="53">
        <v>3965</v>
      </c>
      <c r="DS70" s="53">
        <v>3984</v>
      </c>
      <c r="DT70" s="53">
        <v>4045</v>
      </c>
      <c r="DU70" s="53">
        <v>4108</v>
      </c>
      <c r="DV70" s="53">
        <v>4099</v>
      </c>
      <c r="DW70" s="53">
        <v>4122</v>
      </c>
      <c r="DX70" s="53">
        <v>4136</v>
      </c>
      <c r="DY70" s="54">
        <v>4151</v>
      </c>
      <c r="DZ70" s="53">
        <v>4180</v>
      </c>
      <c r="EA70" s="53">
        <v>4194</v>
      </c>
      <c r="EB70" s="53">
        <v>4238</v>
      </c>
      <c r="EC70" s="53">
        <v>4312</v>
      </c>
      <c r="ED70" s="53">
        <v>4395</v>
      </c>
      <c r="EE70" s="53">
        <v>4403</v>
      </c>
      <c r="EF70" s="53">
        <v>4422</v>
      </c>
      <c r="EG70" s="53">
        <v>4456</v>
      </c>
      <c r="EH70" s="53">
        <v>4475</v>
      </c>
      <c r="EI70" s="53">
        <v>4488</v>
      </c>
      <c r="EJ70" s="53">
        <v>5043</v>
      </c>
      <c r="EK70" s="54">
        <v>5056</v>
      </c>
      <c r="EL70" s="52">
        <v>5064</v>
      </c>
      <c r="EM70" s="53">
        <v>5073</v>
      </c>
      <c r="EN70" s="53">
        <v>5167</v>
      </c>
      <c r="EO70" s="53">
        <v>5215</v>
      </c>
      <c r="EP70" s="53">
        <v>5249</v>
      </c>
      <c r="EQ70" s="53">
        <v>5319</v>
      </c>
      <c r="ER70" s="53">
        <v>5349</v>
      </c>
      <c r="ES70" s="53">
        <v>5739</v>
      </c>
      <c r="ET70" s="53">
        <v>6118</v>
      </c>
      <c r="EU70" s="53">
        <v>6325</v>
      </c>
      <c r="EV70" s="53">
        <v>6458</v>
      </c>
      <c r="EW70" s="54">
        <v>6348</v>
      </c>
      <c r="EX70" s="52">
        <v>6378</v>
      </c>
      <c r="EY70" s="53">
        <v>6392</v>
      </c>
      <c r="EZ70" s="53">
        <v>6598</v>
      </c>
      <c r="FA70" s="53">
        <v>6487</v>
      </c>
      <c r="FB70" s="53">
        <v>6482</v>
      </c>
      <c r="FC70" s="53">
        <v>6557</v>
      </c>
      <c r="FD70" s="53">
        <v>6623</v>
      </c>
      <c r="FE70" s="53">
        <v>6676</v>
      </c>
      <c r="FF70" s="53">
        <v>6674</v>
      </c>
      <c r="FG70" s="53">
        <v>6722</v>
      </c>
      <c r="FH70" s="53">
        <v>6762</v>
      </c>
      <c r="FI70" s="54">
        <v>6746</v>
      </c>
      <c r="FJ70" s="52">
        <v>6713</v>
      </c>
      <c r="FK70" s="53">
        <v>6701</v>
      </c>
      <c r="FL70" s="53">
        <v>6742</v>
      </c>
      <c r="FM70" s="53">
        <v>6812</v>
      </c>
      <c r="FN70" s="53">
        <v>6787</v>
      </c>
      <c r="FO70" s="53">
        <v>6791</v>
      </c>
      <c r="FP70" s="53">
        <v>6782</v>
      </c>
      <c r="FQ70" s="53">
        <v>6822</v>
      </c>
      <c r="FR70" s="53">
        <v>6865</v>
      </c>
      <c r="FS70" s="53">
        <v>6879</v>
      </c>
      <c r="FT70" s="53">
        <v>6862</v>
      </c>
      <c r="FU70" s="54">
        <v>6838</v>
      </c>
      <c r="FV70" s="52">
        <v>6862</v>
      </c>
      <c r="FW70" s="53">
        <v>6843</v>
      </c>
      <c r="FX70" s="53">
        <v>6854</v>
      </c>
      <c r="FY70" s="53">
        <v>6903</v>
      </c>
      <c r="FZ70" s="53">
        <v>6903</v>
      </c>
      <c r="GA70" s="53">
        <v>6935</v>
      </c>
      <c r="GB70" s="53">
        <v>6935</v>
      </c>
      <c r="GC70" s="53">
        <v>6976</v>
      </c>
      <c r="GD70" s="53">
        <v>6968</v>
      </c>
      <c r="GE70" s="53">
        <v>6956</v>
      </c>
      <c r="GF70" s="53">
        <v>7005</v>
      </c>
      <c r="GG70" s="54">
        <v>7053</v>
      </c>
      <c r="GH70" s="52">
        <v>7115</v>
      </c>
      <c r="GI70" s="53">
        <v>7150</v>
      </c>
      <c r="GJ70" s="54">
        <v>7165</v>
      </c>
    </row>
    <row r="71" spans="2:192" x14ac:dyDescent="0.25">
      <c r="B71" s="50"/>
      <c r="C71" s="51" t="s">
        <v>156</v>
      </c>
      <c r="D71" s="54">
        <v>985</v>
      </c>
      <c r="E71" s="54">
        <v>1007</v>
      </c>
      <c r="F71" s="54">
        <v>1162</v>
      </c>
      <c r="G71" s="52">
        <v>1175</v>
      </c>
      <c r="H71" s="53">
        <v>1191</v>
      </c>
      <c r="I71" s="53">
        <v>1187</v>
      </c>
      <c r="J71" s="53">
        <v>1185</v>
      </c>
      <c r="K71" s="53">
        <v>1201</v>
      </c>
      <c r="L71" s="53">
        <v>1208</v>
      </c>
      <c r="M71" s="53">
        <v>1211</v>
      </c>
      <c r="N71" s="53">
        <v>1222</v>
      </c>
      <c r="O71" s="53">
        <v>1239</v>
      </c>
      <c r="P71" s="53">
        <v>1256</v>
      </c>
      <c r="Q71" s="53">
        <v>1251</v>
      </c>
      <c r="R71" s="54">
        <v>1242</v>
      </c>
      <c r="S71" s="53">
        <v>1247</v>
      </c>
      <c r="T71" s="53">
        <v>1261</v>
      </c>
      <c r="U71" s="53">
        <v>1261</v>
      </c>
      <c r="V71" s="53">
        <v>1249</v>
      </c>
      <c r="W71" s="53">
        <v>1271</v>
      </c>
      <c r="X71" s="53">
        <v>1282</v>
      </c>
      <c r="Y71" s="53">
        <v>1294</v>
      </c>
      <c r="Z71" s="53">
        <v>1311</v>
      </c>
      <c r="AA71" s="53">
        <v>1323</v>
      </c>
      <c r="AB71" s="53">
        <v>1329</v>
      </c>
      <c r="AC71" s="53">
        <v>1352</v>
      </c>
      <c r="AD71" s="54">
        <v>1371</v>
      </c>
      <c r="AE71" s="53">
        <v>1414</v>
      </c>
      <c r="AF71" s="53">
        <v>1414</v>
      </c>
      <c r="AG71" s="112">
        <v>1424</v>
      </c>
      <c r="AH71" s="53">
        <v>1429</v>
      </c>
      <c r="AI71" s="53">
        <v>1440</v>
      </c>
      <c r="AJ71" s="53">
        <v>1453</v>
      </c>
      <c r="AK71" s="53">
        <v>1466</v>
      </c>
      <c r="AL71" s="53">
        <v>1478</v>
      </c>
      <c r="AM71" s="53">
        <v>1482</v>
      </c>
      <c r="AN71" s="53">
        <v>1494</v>
      </c>
      <c r="AO71" s="53">
        <v>1498</v>
      </c>
      <c r="AP71" s="54">
        <v>1496</v>
      </c>
      <c r="AQ71" s="52">
        <v>1493</v>
      </c>
      <c r="AR71" s="53">
        <v>1488</v>
      </c>
      <c r="AS71" s="53">
        <v>1720</v>
      </c>
      <c r="AT71" s="53">
        <v>1666</v>
      </c>
      <c r="AU71" s="53">
        <v>1680</v>
      </c>
      <c r="AV71" s="53">
        <v>1686</v>
      </c>
      <c r="AW71" s="53">
        <v>1702</v>
      </c>
      <c r="AX71" s="53">
        <v>1710</v>
      </c>
      <c r="AY71" s="53">
        <v>1713</v>
      </c>
      <c r="AZ71" s="53">
        <v>1736</v>
      </c>
      <c r="BA71" s="53">
        <v>1733</v>
      </c>
      <c r="BB71" s="54">
        <v>1750</v>
      </c>
      <c r="BC71" s="52">
        <v>1747</v>
      </c>
      <c r="BD71" s="53">
        <v>1712</v>
      </c>
      <c r="BE71" s="53">
        <v>1738</v>
      </c>
      <c r="BF71" s="53">
        <v>1734</v>
      </c>
      <c r="BG71" s="53">
        <v>1723</v>
      </c>
      <c r="BH71" s="53">
        <v>1752</v>
      </c>
      <c r="BI71" s="53">
        <v>1758</v>
      </c>
      <c r="BJ71" s="53">
        <v>1769</v>
      </c>
      <c r="BK71" s="53">
        <v>1816</v>
      </c>
      <c r="BL71" s="53">
        <v>1835</v>
      </c>
      <c r="BM71" s="53">
        <v>1861</v>
      </c>
      <c r="BN71" s="54">
        <v>1864</v>
      </c>
      <c r="BO71" s="52">
        <v>1855</v>
      </c>
      <c r="BP71" s="53">
        <v>1855</v>
      </c>
      <c r="BQ71" s="53">
        <v>1875</v>
      </c>
      <c r="BR71" s="53">
        <v>1887</v>
      </c>
      <c r="BS71" s="53">
        <v>1950</v>
      </c>
      <c r="BT71" s="53">
        <v>1923</v>
      </c>
      <c r="BU71" s="53">
        <v>1967</v>
      </c>
      <c r="BV71" s="53">
        <v>2000</v>
      </c>
      <c r="BW71" s="53">
        <v>2036</v>
      </c>
      <c r="BX71" s="53">
        <v>2084</v>
      </c>
      <c r="BY71" s="53">
        <v>2084</v>
      </c>
      <c r="BZ71" s="54">
        <v>2080</v>
      </c>
      <c r="CA71" s="53">
        <v>1293</v>
      </c>
      <c r="CB71" s="53">
        <v>1317</v>
      </c>
      <c r="CC71" s="53">
        <v>1344</v>
      </c>
      <c r="CD71" s="53">
        <v>1362</v>
      </c>
      <c r="CE71" s="53">
        <v>1364</v>
      </c>
      <c r="CF71" s="53">
        <v>1390</v>
      </c>
      <c r="CG71" s="53">
        <v>2237</v>
      </c>
      <c r="CH71" s="53">
        <v>2263</v>
      </c>
      <c r="CI71" s="53">
        <v>2250</v>
      </c>
      <c r="CJ71" s="53">
        <v>2251</v>
      </c>
      <c r="CK71" s="53">
        <v>2246</v>
      </c>
      <c r="CL71" s="54">
        <v>2230</v>
      </c>
      <c r="CM71" s="53">
        <v>2218</v>
      </c>
      <c r="CN71" s="53">
        <v>2231</v>
      </c>
      <c r="CO71" s="53">
        <v>2234</v>
      </c>
      <c r="CP71" s="53">
        <v>2243</v>
      </c>
      <c r="CQ71" s="53">
        <v>2262</v>
      </c>
      <c r="CR71" s="53">
        <v>2241</v>
      </c>
      <c r="CS71" s="53">
        <v>2259</v>
      </c>
      <c r="CT71" s="53">
        <v>2264</v>
      </c>
      <c r="CU71" s="53">
        <v>2270</v>
      </c>
      <c r="CV71" s="53">
        <v>2294</v>
      </c>
      <c r="CW71" s="53">
        <v>2286</v>
      </c>
      <c r="CX71" s="54">
        <v>2291</v>
      </c>
      <c r="CY71" s="53">
        <v>2276</v>
      </c>
      <c r="CZ71" s="53">
        <v>2293</v>
      </c>
      <c r="DA71" s="53">
        <v>2294</v>
      </c>
      <c r="DB71" s="53">
        <v>2305</v>
      </c>
      <c r="DC71" s="53">
        <v>2320</v>
      </c>
      <c r="DD71" s="53">
        <v>2321</v>
      </c>
      <c r="DE71" s="53">
        <v>2312</v>
      </c>
      <c r="DF71" s="53">
        <v>2299</v>
      </c>
      <c r="DG71" s="53">
        <v>2239</v>
      </c>
      <c r="DH71" s="53">
        <v>2280</v>
      </c>
      <c r="DI71" s="53">
        <v>2249</v>
      </c>
      <c r="DJ71" s="54">
        <v>2207</v>
      </c>
      <c r="DL71" s="50"/>
      <c r="DM71" s="51" t="s">
        <v>156</v>
      </c>
      <c r="DN71" s="52">
        <v>2191</v>
      </c>
      <c r="DO71" s="53">
        <v>2164</v>
      </c>
      <c r="DP71" s="53">
        <v>2148</v>
      </c>
      <c r="DQ71" s="53">
        <v>2114</v>
      </c>
      <c r="DR71" s="53">
        <v>2094</v>
      </c>
      <c r="DS71" s="53">
        <v>2095</v>
      </c>
      <c r="DT71" s="53">
        <v>2066</v>
      </c>
      <c r="DU71" s="53">
        <v>2042</v>
      </c>
      <c r="DV71" s="53">
        <v>2008</v>
      </c>
      <c r="DW71" s="53">
        <v>1991</v>
      </c>
      <c r="DX71" s="53">
        <v>1965</v>
      </c>
      <c r="DY71" s="54">
        <v>1943</v>
      </c>
      <c r="DZ71" s="53">
        <v>1916</v>
      </c>
      <c r="EA71" s="53">
        <v>1878</v>
      </c>
      <c r="EB71" s="53">
        <v>1855</v>
      </c>
      <c r="EC71" s="53">
        <v>1832</v>
      </c>
      <c r="ED71" s="53">
        <v>1802</v>
      </c>
      <c r="EE71" s="53">
        <v>1749</v>
      </c>
      <c r="EF71" s="53">
        <v>1718</v>
      </c>
      <c r="EG71" s="53">
        <v>1688</v>
      </c>
      <c r="EH71" s="53">
        <v>1677</v>
      </c>
      <c r="EI71" s="53">
        <v>1670</v>
      </c>
      <c r="EJ71" s="53">
        <v>1622</v>
      </c>
      <c r="EK71" s="54">
        <v>1615</v>
      </c>
      <c r="EL71" s="52">
        <v>1593</v>
      </c>
      <c r="EM71" s="53">
        <v>1626</v>
      </c>
      <c r="EN71" s="53">
        <v>1648</v>
      </c>
      <c r="EO71" s="53">
        <v>1644</v>
      </c>
      <c r="EP71" s="53">
        <v>1964</v>
      </c>
      <c r="EQ71" s="53">
        <v>1961</v>
      </c>
      <c r="ER71" s="53">
        <v>2002</v>
      </c>
      <c r="ES71" s="53">
        <v>2868</v>
      </c>
      <c r="ET71" s="53">
        <v>3164</v>
      </c>
      <c r="EU71" s="53">
        <v>3247</v>
      </c>
      <c r="EV71" s="53">
        <v>3282</v>
      </c>
      <c r="EW71" s="54">
        <v>3489</v>
      </c>
      <c r="EX71" s="52">
        <v>3549</v>
      </c>
      <c r="EY71" s="53">
        <v>3508</v>
      </c>
      <c r="EZ71" s="53">
        <v>3695</v>
      </c>
      <c r="FA71" s="53">
        <v>3833</v>
      </c>
      <c r="FB71" s="53">
        <v>4037</v>
      </c>
      <c r="FC71" s="53">
        <v>4235</v>
      </c>
      <c r="FD71" s="53">
        <v>4382</v>
      </c>
      <c r="FE71" s="53">
        <v>4677</v>
      </c>
      <c r="FF71" s="53">
        <v>4966</v>
      </c>
      <c r="FG71" s="53">
        <v>5060</v>
      </c>
      <c r="FH71" s="53">
        <v>5107</v>
      </c>
      <c r="FI71" s="54">
        <v>5089</v>
      </c>
      <c r="FJ71" s="52">
        <v>5159</v>
      </c>
      <c r="FK71" s="53">
        <v>5315</v>
      </c>
      <c r="FL71" s="53">
        <v>5668</v>
      </c>
      <c r="FM71" s="53">
        <v>5816</v>
      </c>
      <c r="FN71" s="53">
        <v>5818</v>
      </c>
      <c r="FO71" s="53">
        <v>5852</v>
      </c>
      <c r="FP71" s="53">
        <v>5945</v>
      </c>
      <c r="FQ71" s="53">
        <v>6066</v>
      </c>
      <c r="FR71" s="53">
        <v>6112</v>
      </c>
      <c r="FS71" s="53">
        <v>6178</v>
      </c>
      <c r="FT71" s="53">
        <v>6263</v>
      </c>
      <c r="FU71" s="54">
        <v>6303</v>
      </c>
      <c r="FV71" s="52">
        <v>6459</v>
      </c>
      <c r="FW71" s="53">
        <v>6540</v>
      </c>
      <c r="FX71" s="53">
        <v>6615</v>
      </c>
      <c r="FY71" s="53">
        <v>6686</v>
      </c>
      <c r="FZ71" s="53">
        <v>6797</v>
      </c>
      <c r="GA71" s="53">
        <v>6874</v>
      </c>
      <c r="GB71" s="53">
        <v>6930</v>
      </c>
      <c r="GC71" s="53">
        <v>7015</v>
      </c>
      <c r="GD71" s="53">
        <v>7069</v>
      </c>
      <c r="GE71" s="53">
        <v>7108</v>
      </c>
      <c r="GF71" s="53">
        <v>7119</v>
      </c>
      <c r="GG71" s="54">
        <v>7206</v>
      </c>
      <c r="GH71" s="52">
        <v>7289</v>
      </c>
      <c r="GI71" s="53">
        <v>7475</v>
      </c>
      <c r="GJ71" s="54">
        <v>7532</v>
      </c>
    </row>
    <row r="72" spans="2:192" x14ac:dyDescent="0.25">
      <c r="B72" s="50"/>
      <c r="C72" s="51" t="s">
        <v>157</v>
      </c>
      <c r="D72" s="54">
        <v>2066</v>
      </c>
      <c r="E72" s="54">
        <v>2257</v>
      </c>
      <c r="F72" s="54">
        <v>3357</v>
      </c>
      <c r="G72" s="52">
        <v>3357</v>
      </c>
      <c r="H72" s="53">
        <v>3400</v>
      </c>
      <c r="I72" s="53">
        <v>3469</v>
      </c>
      <c r="J72" s="53">
        <v>3516</v>
      </c>
      <c r="K72" s="53">
        <v>3557</v>
      </c>
      <c r="L72" s="53">
        <v>3575</v>
      </c>
      <c r="M72" s="53">
        <v>3585</v>
      </c>
      <c r="N72" s="53">
        <v>3617</v>
      </c>
      <c r="O72" s="53">
        <v>3657</v>
      </c>
      <c r="P72" s="53">
        <v>3693</v>
      </c>
      <c r="Q72" s="53">
        <v>3700</v>
      </c>
      <c r="R72" s="54">
        <v>3700</v>
      </c>
      <c r="S72" s="53">
        <v>3711</v>
      </c>
      <c r="T72" s="53">
        <v>3744</v>
      </c>
      <c r="U72" s="53">
        <v>3812</v>
      </c>
      <c r="V72" s="53">
        <v>3856</v>
      </c>
      <c r="W72" s="53">
        <v>3958</v>
      </c>
      <c r="X72" s="53">
        <v>4034</v>
      </c>
      <c r="Y72" s="53">
        <v>4114</v>
      </c>
      <c r="Z72" s="53">
        <v>4187</v>
      </c>
      <c r="AA72" s="53">
        <v>4172</v>
      </c>
      <c r="AB72" s="53">
        <v>4208</v>
      </c>
      <c r="AC72" s="53">
        <v>4223</v>
      </c>
      <c r="AD72" s="54">
        <v>4222</v>
      </c>
      <c r="AE72" s="53">
        <v>4137</v>
      </c>
      <c r="AF72" s="53">
        <v>4143</v>
      </c>
      <c r="AG72" s="112">
        <v>4143</v>
      </c>
      <c r="AH72" s="53">
        <v>4285</v>
      </c>
      <c r="AI72" s="53">
        <v>4368</v>
      </c>
      <c r="AJ72" s="53">
        <v>4353</v>
      </c>
      <c r="AK72" s="53">
        <v>4424</v>
      </c>
      <c r="AL72" s="53">
        <v>4543</v>
      </c>
      <c r="AM72" s="53">
        <v>4559</v>
      </c>
      <c r="AN72" s="53">
        <v>4592</v>
      </c>
      <c r="AO72" s="53">
        <v>4607</v>
      </c>
      <c r="AP72" s="54">
        <v>4595</v>
      </c>
      <c r="AQ72" s="52">
        <v>4621</v>
      </c>
      <c r="AR72" s="53">
        <v>4640</v>
      </c>
      <c r="AS72" s="53">
        <v>4772</v>
      </c>
      <c r="AT72" s="53">
        <v>4741</v>
      </c>
      <c r="AU72" s="53">
        <v>4780</v>
      </c>
      <c r="AV72" s="53">
        <v>4805</v>
      </c>
      <c r="AW72" s="53">
        <v>4844</v>
      </c>
      <c r="AX72" s="53">
        <v>4878</v>
      </c>
      <c r="AY72" s="53">
        <v>4875</v>
      </c>
      <c r="AZ72" s="53">
        <v>4949</v>
      </c>
      <c r="BA72" s="53">
        <v>4932</v>
      </c>
      <c r="BB72" s="54">
        <v>4981</v>
      </c>
      <c r="BC72" s="52">
        <v>4994</v>
      </c>
      <c r="BD72" s="53">
        <v>4947</v>
      </c>
      <c r="BE72" s="53">
        <v>5134</v>
      </c>
      <c r="BF72" s="53">
        <v>5205</v>
      </c>
      <c r="BG72" s="53">
        <v>5229</v>
      </c>
      <c r="BH72" s="53">
        <v>5359</v>
      </c>
      <c r="BI72" s="53">
        <v>5388</v>
      </c>
      <c r="BJ72" s="53">
        <v>5454</v>
      </c>
      <c r="BK72" s="53">
        <v>5482</v>
      </c>
      <c r="BL72" s="53">
        <v>5566</v>
      </c>
      <c r="BM72" s="53">
        <v>5557</v>
      </c>
      <c r="BN72" s="54">
        <v>5565</v>
      </c>
      <c r="BO72" s="52">
        <v>5578</v>
      </c>
      <c r="BP72" s="53">
        <v>5611</v>
      </c>
      <c r="BQ72" s="53">
        <v>5736</v>
      </c>
      <c r="BR72" s="53">
        <v>5815</v>
      </c>
      <c r="BS72" s="53">
        <v>5892</v>
      </c>
      <c r="BT72" s="53">
        <v>5912</v>
      </c>
      <c r="BU72" s="53">
        <v>6025</v>
      </c>
      <c r="BV72" s="53">
        <v>6131</v>
      </c>
      <c r="BW72" s="53">
        <v>6171</v>
      </c>
      <c r="BX72" s="53">
        <v>6200</v>
      </c>
      <c r="BY72" s="53">
        <v>6233</v>
      </c>
      <c r="BZ72" s="54">
        <v>6251</v>
      </c>
      <c r="CA72" s="53">
        <v>6292</v>
      </c>
      <c r="CB72" s="53">
        <v>6334</v>
      </c>
      <c r="CC72" s="53">
        <v>6372</v>
      </c>
      <c r="CD72" s="53">
        <v>6381</v>
      </c>
      <c r="CE72" s="53">
        <v>6443</v>
      </c>
      <c r="CF72" s="53">
        <v>5909</v>
      </c>
      <c r="CG72" s="53">
        <v>6530</v>
      </c>
      <c r="CH72" s="53">
        <v>6542</v>
      </c>
      <c r="CI72" s="53">
        <v>6546</v>
      </c>
      <c r="CJ72" s="53">
        <v>6568</v>
      </c>
      <c r="CK72" s="53">
        <v>6545</v>
      </c>
      <c r="CL72" s="54">
        <v>6539</v>
      </c>
      <c r="CM72" s="53">
        <v>6537</v>
      </c>
      <c r="CN72" s="53">
        <v>6540</v>
      </c>
      <c r="CO72" s="53">
        <v>6554</v>
      </c>
      <c r="CP72" s="53">
        <v>6603</v>
      </c>
      <c r="CQ72" s="53">
        <v>6608</v>
      </c>
      <c r="CR72" s="53">
        <v>6650</v>
      </c>
      <c r="CS72" s="53">
        <v>6687</v>
      </c>
      <c r="CT72" s="53">
        <v>6710</v>
      </c>
      <c r="CU72" s="53">
        <v>6736</v>
      </c>
      <c r="CV72" s="53">
        <v>6797</v>
      </c>
      <c r="CW72" s="53">
        <v>6860</v>
      </c>
      <c r="CX72" s="54">
        <v>6870</v>
      </c>
      <c r="CY72" s="53">
        <v>6924</v>
      </c>
      <c r="CZ72" s="53">
        <v>6962</v>
      </c>
      <c r="DA72" s="53">
        <v>7021</v>
      </c>
      <c r="DB72" s="53">
        <v>7073</v>
      </c>
      <c r="DC72" s="53">
        <v>7121</v>
      </c>
      <c r="DD72" s="53">
        <v>7210</v>
      </c>
      <c r="DE72" s="53">
        <v>7165</v>
      </c>
      <c r="DF72" s="53">
        <v>7154</v>
      </c>
      <c r="DG72" s="53">
        <v>7081</v>
      </c>
      <c r="DH72" s="53">
        <v>7147</v>
      </c>
      <c r="DI72" s="53">
        <v>7121</v>
      </c>
      <c r="DJ72" s="54">
        <v>7082</v>
      </c>
      <c r="DL72" s="50"/>
      <c r="DM72" s="51" t="s">
        <v>157</v>
      </c>
      <c r="DN72" s="52">
        <v>7120</v>
      </c>
      <c r="DO72" s="53">
        <v>7132</v>
      </c>
      <c r="DP72" s="53">
        <v>7169</v>
      </c>
      <c r="DQ72" s="53">
        <v>7149</v>
      </c>
      <c r="DR72" s="53">
        <v>7136</v>
      </c>
      <c r="DS72" s="53">
        <v>7178</v>
      </c>
      <c r="DT72" s="53">
        <v>7195</v>
      </c>
      <c r="DU72" s="53">
        <v>7296</v>
      </c>
      <c r="DV72" s="53">
        <v>7362</v>
      </c>
      <c r="DW72" s="53">
        <v>7375</v>
      </c>
      <c r="DX72" s="53">
        <v>7343</v>
      </c>
      <c r="DY72" s="54">
        <v>7444</v>
      </c>
      <c r="DZ72" s="53">
        <v>7468</v>
      </c>
      <c r="EA72" s="53">
        <v>7506</v>
      </c>
      <c r="EB72" s="53">
        <v>7576</v>
      </c>
      <c r="EC72" s="53">
        <v>7842</v>
      </c>
      <c r="ED72" s="53">
        <v>8577</v>
      </c>
      <c r="EE72" s="53">
        <v>8832</v>
      </c>
      <c r="EF72" s="53">
        <v>8926</v>
      </c>
      <c r="EG72" s="53">
        <v>9133</v>
      </c>
      <c r="EH72" s="53">
        <v>9329</v>
      </c>
      <c r="EI72" s="53">
        <v>9452</v>
      </c>
      <c r="EJ72" s="53">
        <v>9788</v>
      </c>
      <c r="EK72" s="54">
        <v>9791</v>
      </c>
      <c r="EL72" s="52">
        <v>9970</v>
      </c>
      <c r="EM72" s="53">
        <v>10084</v>
      </c>
      <c r="EN72" s="53">
        <v>10165</v>
      </c>
      <c r="EO72" s="53">
        <v>10216</v>
      </c>
      <c r="EP72" s="53">
        <v>10259</v>
      </c>
      <c r="EQ72" s="53">
        <v>10556</v>
      </c>
      <c r="ER72" s="53">
        <v>11231</v>
      </c>
      <c r="ES72" s="53">
        <v>11554</v>
      </c>
      <c r="ET72" s="53">
        <v>11591</v>
      </c>
      <c r="EU72" s="53">
        <v>11680</v>
      </c>
      <c r="EV72" s="53">
        <v>11735</v>
      </c>
      <c r="EW72" s="54">
        <v>11834</v>
      </c>
      <c r="EX72" s="52">
        <v>11803</v>
      </c>
      <c r="EY72" s="53">
        <v>11830</v>
      </c>
      <c r="EZ72" s="53">
        <v>11981</v>
      </c>
      <c r="FA72" s="53">
        <v>12123</v>
      </c>
      <c r="FB72" s="53">
        <v>12193</v>
      </c>
      <c r="FC72" s="53">
        <v>12386</v>
      </c>
      <c r="FD72" s="53">
        <v>12526</v>
      </c>
      <c r="FE72" s="53">
        <v>12629</v>
      </c>
      <c r="FF72" s="53">
        <v>12641</v>
      </c>
      <c r="FG72" s="53">
        <v>12895</v>
      </c>
      <c r="FH72" s="53">
        <v>12979</v>
      </c>
      <c r="FI72" s="54">
        <v>13101</v>
      </c>
      <c r="FJ72" s="52">
        <v>12694</v>
      </c>
      <c r="FK72" s="53">
        <v>12723</v>
      </c>
      <c r="FL72" s="53">
        <v>12907</v>
      </c>
      <c r="FM72" s="53">
        <v>12948</v>
      </c>
      <c r="FN72" s="53">
        <v>12987</v>
      </c>
      <c r="FO72" s="53">
        <v>13144</v>
      </c>
      <c r="FP72" s="53">
        <v>13200</v>
      </c>
      <c r="FQ72" s="53">
        <v>13280</v>
      </c>
      <c r="FR72" s="53">
        <v>13317</v>
      </c>
      <c r="FS72" s="53">
        <v>13425</v>
      </c>
      <c r="FT72" s="53">
        <v>13415</v>
      </c>
      <c r="FU72" s="54">
        <v>13364</v>
      </c>
      <c r="FV72" s="52">
        <v>13374</v>
      </c>
      <c r="FW72" s="53">
        <v>13412</v>
      </c>
      <c r="FX72" s="53">
        <v>13520</v>
      </c>
      <c r="FY72" s="53">
        <v>13607</v>
      </c>
      <c r="FZ72" s="53">
        <v>13663</v>
      </c>
      <c r="GA72" s="53">
        <v>13669</v>
      </c>
      <c r="GB72" s="53">
        <v>13668</v>
      </c>
      <c r="GC72" s="53">
        <v>13892</v>
      </c>
      <c r="GD72" s="53">
        <v>13895</v>
      </c>
      <c r="GE72" s="53">
        <v>13914</v>
      </c>
      <c r="GF72" s="53">
        <v>13938</v>
      </c>
      <c r="GG72" s="54">
        <v>14034</v>
      </c>
      <c r="GH72" s="52">
        <v>13980</v>
      </c>
      <c r="GI72" s="53">
        <v>14267</v>
      </c>
      <c r="GJ72" s="54">
        <v>14263</v>
      </c>
    </row>
    <row r="73" spans="2:192" x14ac:dyDescent="0.25">
      <c r="B73" s="50"/>
      <c r="C73" s="51" t="s">
        <v>158</v>
      </c>
      <c r="D73" s="54">
        <v>508</v>
      </c>
      <c r="E73" s="54">
        <v>553</v>
      </c>
      <c r="F73" s="54">
        <v>664</v>
      </c>
      <c r="G73" s="52">
        <v>666</v>
      </c>
      <c r="H73" s="53">
        <v>654</v>
      </c>
      <c r="I73" s="53">
        <v>652</v>
      </c>
      <c r="J73" s="53">
        <v>653</v>
      </c>
      <c r="K73" s="53">
        <v>667</v>
      </c>
      <c r="L73" s="53">
        <v>646</v>
      </c>
      <c r="M73" s="53">
        <v>653</v>
      </c>
      <c r="N73" s="53">
        <v>676</v>
      </c>
      <c r="O73" s="53">
        <v>671</v>
      </c>
      <c r="P73" s="53">
        <v>679</v>
      </c>
      <c r="Q73" s="53">
        <v>682</v>
      </c>
      <c r="R73" s="54">
        <v>676</v>
      </c>
      <c r="S73" s="53">
        <v>686</v>
      </c>
      <c r="T73" s="53">
        <v>679</v>
      </c>
      <c r="U73" s="53">
        <v>674</v>
      </c>
      <c r="V73" s="53">
        <v>664</v>
      </c>
      <c r="W73" s="53">
        <v>678</v>
      </c>
      <c r="X73" s="53">
        <v>703</v>
      </c>
      <c r="Y73" s="53">
        <v>733</v>
      </c>
      <c r="Z73" s="53">
        <v>726</v>
      </c>
      <c r="AA73" s="53">
        <v>732</v>
      </c>
      <c r="AB73" s="53">
        <v>735</v>
      </c>
      <c r="AC73" s="53">
        <v>749</v>
      </c>
      <c r="AD73" s="54">
        <v>764</v>
      </c>
      <c r="AE73" s="53">
        <v>849</v>
      </c>
      <c r="AF73" s="53">
        <v>845</v>
      </c>
      <c r="AG73" s="112">
        <v>850</v>
      </c>
      <c r="AH73" s="53">
        <v>846</v>
      </c>
      <c r="AI73" s="53">
        <v>848</v>
      </c>
      <c r="AJ73" s="53">
        <v>851</v>
      </c>
      <c r="AK73" s="53">
        <v>860</v>
      </c>
      <c r="AL73" s="53">
        <v>872</v>
      </c>
      <c r="AM73" s="53">
        <v>868</v>
      </c>
      <c r="AN73" s="53">
        <v>864</v>
      </c>
      <c r="AO73" s="53">
        <v>872</v>
      </c>
      <c r="AP73" s="54">
        <v>864</v>
      </c>
      <c r="AQ73" s="52">
        <v>878</v>
      </c>
      <c r="AR73" s="53">
        <v>883</v>
      </c>
      <c r="AS73" s="53">
        <v>1050</v>
      </c>
      <c r="AT73" s="53">
        <v>1032</v>
      </c>
      <c r="AU73" s="53">
        <v>1053</v>
      </c>
      <c r="AV73" s="53">
        <v>1030</v>
      </c>
      <c r="AW73" s="53">
        <v>1057</v>
      </c>
      <c r="AX73" s="53">
        <v>1074</v>
      </c>
      <c r="AY73" s="53">
        <v>1084</v>
      </c>
      <c r="AZ73" s="53">
        <v>1094</v>
      </c>
      <c r="BA73" s="53">
        <v>1122</v>
      </c>
      <c r="BB73" s="54">
        <v>1106</v>
      </c>
      <c r="BC73" s="52">
        <v>1095</v>
      </c>
      <c r="BD73" s="53">
        <v>1102</v>
      </c>
      <c r="BE73" s="53">
        <v>1148</v>
      </c>
      <c r="BF73" s="53">
        <v>1132</v>
      </c>
      <c r="BG73" s="53">
        <v>1127</v>
      </c>
      <c r="BH73" s="53">
        <v>1143</v>
      </c>
      <c r="BI73" s="53">
        <v>1172</v>
      </c>
      <c r="BJ73" s="53">
        <v>1187</v>
      </c>
      <c r="BK73" s="53">
        <v>1193</v>
      </c>
      <c r="BL73" s="53">
        <v>1201</v>
      </c>
      <c r="BM73" s="53">
        <v>1231</v>
      </c>
      <c r="BN73" s="54">
        <v>1235</v>
      </c>
      <c r="BO73" s="52">
        <v>1261</v>
      </c>
      <c r="BP73" s="53">
        <v>1280</v>
      </c>
      <c r="BQ73" s="53">
        <v>1335</v>
      </c>
      <c r="BR73" s="53">
        <v>1366</v>
      </c>
      <c r="BS73" s="53">
        <v>1376</v>
      </c>
      <c r="BT73" s="53">
        <v>1355</v>
      </c>
      <c r="BU73" s="53">
        <v>1385</v>
      </c>
      <c r="BV73" s="53">
        <v>1402</v>
      </c>
      <c r="BW73" s="53">
        <v>1405</v>
      </c>
      <c r="BX73" s="53">
        <v>1377</v>
      </c>
      <c r="BY73" s="53">
        <v>1376</v>
      </c>
      <c r="BZ73" s="54">
        <v>1377</v>
      </c>
      <c r="CA73" s="53">
        <v>1424</v>
      </c>
      <c r="CB73" s="53">
        <v>1418</v>
      </c>
      <c r="CC73" s="53">
        <v>1439</v>
      </c>
      <c r="CD73" s="53">
        <v>1440</v>
      </c>
      <c r="CE73" s="53">
        <v>1440</v>
      </c>
      <c r="CF73" s="53">
        <v>1532</v>
      </c>
      <c r="CG73" s="53">
        <v>1525</v>
      </c>
      <c r="CH73" s="53">
        <v>1532</v>
      </c>
      <c r="CI73" s="53">
        <v>1522</v>
      </c>
      <c r="CJ73" s="53">
        <v>1520</v>
      </c>
      <c r="CK73" s="53">
        <v>1501</v>
      </c>
      <c r="CL73" s="54">
        <v>1513</v>
      </c>
      <c r="CM73" s="53">
        <v>1491</v>
      </c>
      <c r="CN73" s="53">
        <v>1516</v>
      </c>
      <c r="CO73" s="53">
        <v>1499</v>
      </c>
      <c r="CP73" s="53">
        <v>1483</v>
      </c>
      <c r="CQ73" s="53">
        <v>1482</v>
      </c>
      <c r="CR73" s="53">
        <v>1484</v>
      </c>
      <c r="CS73" s="53">
        <v>1506</v>
      </c>
      <c r="CT73" s="53">
        <v>1501</v>
      </c>
      <c r="CU73" s="53">
        <v>1508</v>
      </c>
      <c r="CV73" s="53">
        <v>1512</v>
      </c>
      <c r="CW73" s="53">
        <v>1519</v>
      </c>
      <c r="CX73" s="54">
        <v>1510</v>
      </c>
      <c r="CY73" s="53">
        <v>1494</v>
      </c>
      <c r="CZ73" s="53">
        <v>1491</v>
      </c>
      <c r="DA73" s="53">
        <v>1469</v>
      </c>
      <c r="DB73" s="53">
        <v>1453</v>
      </c>
      <c r="DC73" s="53">
        <v>1472</v>
      </c>
      <c r="DD73" s="53">
        <v>1470</v>
      </c>
      <c r="DE73" s="53">
        <v>1475</v>
      </c>
      <c r="DF73" s="53">
        <v>1492</v>
      </c>
      <c r="DG73" s="53">
        <v>1464</v>
      </c>
      <c r="DH73" s="53">
        <v>1498</v>
      </c>
      <c r="DI73" s="53">
        <v>1490</v>
      </c>
      <c r="DJ73" s="54">
        <v>1430</v>
      </c>
      <c r="DL73" s="50"/>
      <c r="DM73" s="51" t="s">
        <v>158</v>
      </c>
      <c r="DN73" s="52">
        <v>1430</v>
      </c>
      <c r="DO73" s="53">
        <v>1425</v>
      </c>
      <c r="DP73" s="53">
        <v>1448</v>
      </c>
      <c r="DQ73" s="53">
        <v>1445</v>
      </c>
      <c r="DR73" s="53">
        <v>1446</v>
      </c>
      <c r="DS73" s="53">
        <v>1447</v>
      </c>
      <c r="DT73" s="53">
        <v>1536</v>
      </c>
      <c r="DU73" s="53">
        <v>1531</v>
      </c>
      <c r="DV73" s="53">
        <v>1560</v>
      </c>
      <c r="DW73" s="53">
        <v>1557</v>
      </c>
      <c r="DX73" s="53">
        <v>1537</v>
      </c>
      <c r="DY73" s="54">
        <v>1508</v>
      </c>
      <c r="DZ73" s="53">
        <v>1524</v>
      </c>
      <c r="EA73" s="53">
        <v>1485</v>
      </c>
      <c r="EB73" s="53">
        <v>1485</v>
      </c>
      <c r="EC73" s="53">
        <v>1494</v>
      </c>
      <c r="ED73" s="53">
        <v>1505</v>
      </c>
      <c r="EE73" s="53">
        <v>1515</v>
      </c>
      <c r="EF73" s="53">
        <v>1501</v>
      </c>
      <c r="EG73" s="53">
        <v>1501</v>
      </c>
      <c r="EH73" s="53">
        <v>1503</v>
      </c>
      <c r="EI73" s="53">
        <v>2084</v>
      </c>
      <c r="EJ73" s="53">
        <v>2571</v>
      </c>
      <c r="EK73" s="54">
        <v>2558</v>
      </c>
      <c r="EL73" s="52">
        <v>2538</v>
      </c>
      <c r="EM73" s="53">
        <v>2557</v>
      </c>
      <c r="EN73" s="53">
        <v>2677</v>
      </c>
      <c r="EO73" s="53">
        <v>2749</v>
      </c>
      <c r="EP73" s="53">
        <v>2887</v>
      </c>
      <c r="EQ73" s="53">
        <v>2965</v>
      </c>
      <c r="ER73" s="53">
        <v>2843</v>
      </c>
      <c r="ES73" s="53">
        <v>2901</v>
      </c>
      <c r="ET73" s="53">
        <v>2843</v>
      </c>
      <c r="EU73" s="53">
        <v>3810</v>
      </c>
      <c r="EV73" s="53">
        <v>4404</v>
      </c>
      <c r="EW73" s="54">
        <v>4408</v>
      </c>
      <c r="EX73" s="52">
        <v>4350</v>
      </c>
      <c r="EY73" s="53">
        <v>4366</v>
      </c>
      <c r="EZ73" s="53">
        <v>4474</v>
      </c>
      <c r="FA73" s="53">
        <v>4459</v>
      </c>
      <c r="FB73" s="53">
        <v>4474</v>
      </c>
      <c r="FC73" s="53">
        <v>4513</v>
      </c>
      <c r="FD73" s="53">
        <v>4492</v>
      </c>
      <c r="FE73" s="53">
        <v>4522</v>
      </c>
      <c r="FF73" s="53">
        <v>4492</v>
      </c>
      <c r="FG73" s="53">
        <v>4504</v>
      </c>
      <c r="FH73" s="53">
        <v>3875</v>
      </c>
      <c r="FI73" s="54">
        <v>3909</v>
      </c>
      <c r="FJ73" s="52">
        <v>3906</v>
      </c>
      <c r="FK73" s="53">
        <v>3891</v>
      </c>
      <c r="FL73" s="53">
        <v>3427</v>
      </c>
      <c r="FM73" s="53">
        <v>3465</v>
      </c>
      <c r="FN73" s="53">
        <v>3473</v>
      </c>
      <c r="FO73" s="53">
        <v>3483</v>
      </c>
      <c r="FP73" s="53">
        <v>3511</v>
      </c>
      <c r="FQ73" s="53">
        <v>3581</v>
      </c>
      <c r="FR73" s="53">
        <v>3630</v>
      </c>
      <c r="FS73" s="53">
        <v>3654</v>
      </c>
      <c r="FT73" s="53">
        <v>3666</v>
      </c>
      <c r="FU73" s="54">
        <v>3692</v>
      </c>
      <c r="FV73" s="52">
        <v>3707</v>
      </c>
      <c r="FW73" s="53">
        <v>3672</v>
      </c>
      <c r="FX73" s="53">
        <v>3717</v>
      </c>
      <c r="FY73" s="53">
        <v>3781</v>
      </c>
      <c r="FZ73" s="53">
        <v>3829</v>
      </c>
      <c r="GA73" s="53">
        <v>3907</v>
      </c>
      <c r="GB73" s="53">
        <v>3953</v>
      </c>
      <c r="GC73" s="53">
        <v>3978</v>
      </c>
      <c r="GD73" s="53">
        <v>4003</v>
      </c>
      <c r="GE73" s="53">
        <v>4005</v>
      </c>
      <c r="GF73" s="53">
        <v>4067</v>
      </c>
      <c r="GG73" s="54">
        <v>4089</v>
      </c>
      <c r="GH73" s="52">
        <v>4096</v>
      </c>
      <c r="GI73" s="53">
        <v>4105</v>
      </c>
      <c r="GJ73" s="54">
        <v>4147</v>
      </c>
    </row>
    <row r="74" spans="2:192" x14ac:dyDescent="0.25">
      <c r="B74" s="50"/>
      <c r="C74" s="51" t="s">
        <v>159</v>
      </c>
      <c r="D74" s="54">
        <v>4923</v>
      </c>
      <c r="E74" s="54">
        <v>5660</v>
      </c>
      <c r="F74" s="54">
        <v>7162</v>
      </c>
      <c r="G74" s="52">
        <v>7046</v>
      </c>
      <c r="H74" s="53">
        <v>7067</v>
      </c>
      <c r="I74" s="53">
        <v>7136</v>
      </c>
      <c r="J74" s="53">
        <v>7183</v>
      </c>
      <c r="K74" s="53">
        <v>7276</v>
      </c>
      <c r="L74" s="53">
        <v>7344</v>
      </c>
      <c r="M74" s="53">
        <v>7417</v>
      </c>
      <c r="N74" s="53">
        <v>7478</v>
      </c>
      <c r="O74" s="53">
        <v>7487</v>
      </c>
      <c r="P74" s="53">
        <v>7500</v>
      </c>
      <c r="Q74" s="53">
        <v>7503</v>
      </c>
      <c r="R74" s="54">
        <v>7460</v>
      </c>
      <c r="S74" s="53">
        <v>7443</v>
      </c>
      <c r="T74" s="53">
        <v>7423</v>
      </c>
      <c r="U74" s="53">
        <v>7499</v>
      </c>
      <c r="V74" s="53">
        <v>7588</v>
      </c>
      <c r="W74" s="53">
        <v>7763</v>
      </c>
      <c r="X74" s="53">
        <v>7895</v>
      </c>
      <c r="Y74" s="53">
        <v>7969</v>
      </c>
      <c r="Z74" s="53">
        <v>8034</v>
      </c>
      <c r="AA74" s="53">
        <v>8101</v>
      </c>
      <c r="AB74" s="53">
        <v>8182</v>
      </c>
      <c r="AC74" s="53">
        <v>8238</v>
      </c>
      <c r="AD74" s="54">
        <v>8281</v>
      </c>
      <c r="AE74" s="53">
        <v>8020</v>
      </c>
      <c r="AF74" s="53">
        <v>8110</v>
      </c>
      <c r="AG74" s="112">
        <v>8134</v>
      </c>
      <c r="AH74" s="53">
        <v>8388</v>
      </c>
      <c r="AI74" s="53">
        <v>8497</v>
      </c>
      <c r="AJ74" s="53">
        <v>8673</v>
      </c>
      <c r="AK74" s="53">
        <v>8814</v>
      </c>
      <c r="AL74" s="53">
        <v>9017</v>
      </c>
      <c r="AM74" s="53">
        <v>8984</v>
      </c>
      <c r="AN74" s="53">
        <v>9169</v>
      </c>
      <c r="AO74" s="53">
        <v>9200</v>
      </c>
      <c r="AP74" s="54">
        <v>9190</v>
      </c>
      <c r="AQ74" s="52">
        <v>9242</v>
      </c>
      <c r="AR74" s="53">
        <v>9262</v>
      </c>
      <c r="AS74" s="53">
        <v>9902</v>
      </c>
      <c r="AT74" s="53">
        <v>9871</v>
      </c>
      <c r="AU74" s="53">
        <v>9877</v>
      </c>
      <c r="AV74" s="53">
        <v>9945</v>
      </c>
      <c r="AW74" s="53">
        <v>10083</v>
      </c>
      <c r="AX74" s="53">
        <v>10112</v>
      </c>
      <c r="AY74" s="53">
        <v>10201</v>
      </c>
      <c r="AZ74" s="53">
        <v>10409</v>
      </c>
      <c r="BA74" s="53">
        <v>10518</v>
      </c>
      <c r="BB74" s="54">
        <v>10441</v>
      </c>
      <c r="BC74" s="52">
        <v>10468</v>
      </c>
      <c r="BD74" s="53">
        <v>10428</v>
      </c>
      <c r="BE74" s="53">
        <v>10890</v>
      </c>
      <c r="BF74" s="53">
        <v>11035</v>
      </c>
      <c r="BG74" s="53">
        <v>11108</v>
      </c>
      <c r="BH74" s="53">
        <v>11295</v>
      </c>
      <c r="BI74" s="53">
        <v>11564</v>
      </c>
      <c r="BJ74" s="53">
        <v>11685</v>
      </c>
      <c r="BK74" s="53">
        <v>11869</v>
      </c>
      <c r="BL74" s="53">
        <v>11918</v>
      </c>
      <c r="BM74" s="53">
        <v>11978</v>
      </c>
      <c r="BN74" s="54">
        <v>12035</v>
      </c>
      <c r="BO74" s="52">
        <v>12159</v>
      </c>
      <c r="BP74" s="53">
        <v>12122</v>
      </c>
      <c r="BQ74" s="53">
        <v>12309</v>
      </c>
      <c r="BR74" s="53">
        <v>12434</v>
      </c>
      <c r="BS74" s="53">
        <v>12605</v>
      </c>
      <c r="BT74" s="53">
        <v>12582</v>
      </c>
      <c r="BU74" s="53">
        <v>12784</v>
      </c>
      <c r="BV74" s="53">
        <v>12886</v>
      </c>
      <c r="BW74" s="53">
        <v>12913</v>
      </c>
      <c r="BX74" s="53">
        <v>13031</v>
      </c>
      <c r="BY74" s="53">
        <v>13034</v>
      </c>
      <c r="BZ74" s="54">
        <v>13013</v>
      </c>
      <c r="CA74" s="53">
        <v>13073</v>
      </c>
      <c r="CB74" s="53">
        <v>13115</v>
      </c>
      <c r="CC74" s="53">
        <v>13240</v>
      </c>
      <c r="CD74" s="53">
        <v>13440</v>
      </c>
      <c r="CE74" s="53">
        <v>13683</v>
      </c>
      <c r="CF74" s="53">
        <v>13714</v>
      </c>
      <c r="CG74" s="53">
        <v>13718</v>
      </c>
      <c r="CH74" s="53">
        <v>13778</v>
      </c>
      <c r="CI74" s="53">
        <v>13825</v>
      </c>
      <c r="CJ74" s="53">
        <v>13874</v>
      </c>
      <c r="CK74" s="53">
        <v>13927</v>
      </c>
      <c r="CL74" s="54">
        <v>13920</v>
      </c>
      <c r="CM74" s="53">
        <v>13959</v>
      </c>
      <c r="CN74" s="53">
        <v>14011</v>
      </c>
      <c r="CO74" s="53">
        <v>14104</v>
      </c>
      <c r="CP74" s="53">
        <v>14218</v>
      </c>
      <c r="CQ74" s="53">
        <v>14371</v>
      </c>
      <c r="CR74" s="53">
        <v>14423</v>
      </c>
      <c r="CS74" s="53">
        <v>14518</v>
      </c>
      <c r="CT74" s="53">
        <v>14604</v>
      </c>
      <c r="CU74" s="53">
        <v>14708</v>
      </c>
      <c r="CV74" s="53">
        <v>14614</v>
      </c>
      <c r="CW74" s="53">
        <v>14632</v>
      </c>
      <c r="CX74" s="54">
        <v>14639</v>
      </c>
      <c r="CY74" s="53">
        <v>14623</v>
      </c>
      <c r="CZ74" s="53">
        <v>14615</v>
      </c>
      <c r="DA74" s="53">
        <v>14733</v>
      </c>
      <c r="DB74" s="53">
        <v>14933</v>
      </c>
      <c r="DC74" s="53">
        <v>14975</v>
      </c>
      <c r="DD74" s="53">
        <v>15043</v>
      </c>
      <c r="DE74" s="53">
        <v>15144</v>
      </c>
      <c r="DF74" s="53">
        <v>15337</v>
      </c>
      <c r="DG74" s="53">
        <v>15346</v>
      </c>
      <c r="DH74" s="53">
        <v>15886</v>
      </c>
      <c r="DI74" s="53">
        <v>15883</v>
      </c>
      <c r="DJ74" s="54">
        <v>15713</v>
      </c>
      <c r="DL74" s="50"/>
      <c r="DM74" s="51" t="s">
        <v>159</v>
      </c>
      <c r="DN74" s="52">
        <v>15763</v>
      </c>
      <c r="DO74" s="53">
        <v>15799</v>
      </c>
      <c r="DP74" s="53">
        <v>15846</v>
      </c>
      <c r="DQ74" s="53">
        <v>15919</v>
      </c>
      <c r="DR74" s="53">
        <v>16035</v>
      </c>
      <c r="DS74" s="53">
        <v>16207</v>
      </c>
      <c r="DT74" s="53">
        <v>16418</v>
      </c>
      <c r="DU74" s="53">
        <v>16437</v>
      </c>
      <c r="DV74" s="53">
        <v>16347</v>
      </c>
      <c r="DW74" s="53">
        <v>16276</v>
      </c>
      <c r="DX74" s="53">
        <v>16314</v>
      </c>
      <c r="DY74" s="54">
        <v>16281</v>
      </c>
      <c r="DZ74" s="53">
        <v>16223</v>
      </c>
      <c r="EA74" s="53">
        <v>16325</v>
      </c>
      <c r="EB74" s="53">
        <v>16679</v>
      </c>
      <c r="EC74" s="53">
        <v>17504</v>
      </c>
      <c r="ED74" s="53">
        <v>17840</v>
      </c>
      <c r="EE74" s="53">
        <v>18011</v>
      </c>
      <c r="EF74" s="53">
        <v>18168</v>
      </c>
      <c r="EG74" s="53">
        <v>18438</v>
      </c>
      <c r="EH74" s="53">
        <v>18615</v>
      </c>
      <c r="EI74" s="53">
        <v>18060</v>
      </c>
      <c r="EJ74" s="53">
        <v>17701</v>
      </c>
      <c r="EK74" s="54">
        <v>17812</v>
      </c>
      <c r="EL74" s="52">
        <v>17945</v>
      </c>
      <c r="EM74" s="53">
        <v>18049</v>
      </c>
      <c r="EN74" s="53">
        <v>18212</v>
      </c>
      <c r="EO74" s="53">
        <v>18432</v>
      </c>
      <c r="EP74" s="53">
        <v>18822</v>
      </c>
      <c r="EQ74" s="53">
        <v>19022</v>
      </c>
      <c r="ER74" s="53">
        <v>19103</v>
      </c>
      <c r="ES74" s="53">
        <v>19083</v>
      </c>
      <c r="ET74" s="53">
        <v>19102</v>
      </c>
      <c r="EU74" s="53">
        <v>19277</v>
      </c>
      <c r="EV74" s="53">
        <v>20031</v>
      </c>
      <c r="EW74" s="54">
        <v>20020</v>
      </c>
      <c r="EX74" s="52">
        <v>19993</v>
      </c>
      <c r="EY74" s="53">
        <v>19982</v>
      </c>
      <c r="EZ74" s="53">
        <v>20369</v>
      </c>
      <c r="FA74" s="53">
        <v>20378</v>
      </c>
      <c r="FB74" s="53">
        <v>20381</v>
      </c>
      <c r="FC74" s="53">
        <v>20406</v>
      </c>
      <c r="FD74" s="53">
        <v>20469</v>
      </c>
      <c r="FE74" s="53">
        <v>20389</v>
      </c>
      <c r="FF74" s="53">
        <v>20221</v>
      </c>
      <c r="FG74" s="53">
        <v>20133</v>
      </c>
      <c r="FH74" s="53">
        <v>19956</v>
      </c>
      <c r="FI74" s="54">
        <v>19578</v>
      </c>
      <c r="FJ74" s="52">
        <v>20515</v>
      </c>
      <c r="FK74" s="53">
        <v>20479</v>
      </c>
      <c r="FL74" s="53">
        <v>20174</v>
      </c>
      <c r="FM74" s="53">
        <v>20308</v>
      </c>
      <c r="FN74" s="53">
        <v>20266</v>
      </c>
      <c r="FO74" s="53">
        <v>20145</v>
      </c>
      <c r="FP74" s="53">
        <v>20148</v>
      </c>
      <c r="FQ74" s="53">
        <v>20347</v>
      </c>
      <c r="FR74" s="53">
        <v>20313</v>
      </c>
      <c r="FS74" s="53">
        <v>20400</v>
      </c>
      <c r="FT74" s="53">
        <v>20472</v>
      </c>
      <c r="FU74" s="54">
        <v>20398</v>
      </c>
      <c r="FV74" s="52">
        <v>20435</v>
      </c>
      <c r="FW74" s="53">
        <v>20391</v>
      </c>
      <c r="FX74" s="53">
        <v>20526</v>
      </c>
      <c r="FY74" s="53">
        <v>20659</v>
      </c>
      <c r="FZ74" s="53">
        <v>20795</v>
      </c>
      <c r="GA74" s="53">
        <v>20767</v>
      </c>
      <c r="GB74" s="53">
        <v>20864</v>
      </c>
      <c r="GC74" s="53">
        <v>21077</v>
      </c>
      <c r="GD74" s="53">
        <v>21058</v>
      </c>
      <c r="GE74" s="53">
        <v>21045</v>
      </c>
      <c r="GF74" s="53">
        <v>21068</v>
      </c>
      <c r="GG74" s="54">
        <v>21137</v>
      </c>
      <c r="GH74" s="52">
        <v>20986</v>
      </c>
      <c r="GI74" s="53">
        <v>21177</v>
      </c>
      <c r="GJ74" s="54">
        <v>21182</v>
      </c>
    </row>
    <row r="75" spans="2:192" x14ac:dyDescent="0.25">
      <c r="B75" s="50"/>
      <c r="C75" s="51" t="s">
        <v>160</v>
      </c>
      <c r="D75" s="54">
        <v>809</v>
      </c>
      <c r="E75" s="54">
        <v>885</v>
      </c>
      <c r="F75" s="54">
        <v>1124</v>
      </c>
      <c r="G75" s="52">
        <v>1136</v>
      </c>
      <c r="H75" s="53">
        <v>1136</v>
      </c>
      <c r="I75" s="53">
        <v>1140</v>
      </c>
      <c r="J75" s="53">
        <v>1144</v>
      </c>
      <c r="K75" s="53">
        <v>1159</v>
      </c>
      <c r="L75" s="53">
        <v>1187</v>
      </c>
      <c r="M75" s="53">
        <v>1182</v>
      </c>
      <c r="N75" s="53">
        <v>1194</v>
      </c>
      <c r="O75" s="53">
        <v>1190</v>
      </c>
      <c r="P75" s="53">
        <v>1199</v>
      </c>
      <c r="Q75" s="53">
        <v>1197</v>
      </c>
      <c r="R75" s="54">
        <v>1192</v>
      </c>
      <c r="S75" s="53">
        <v>1179</v>
      </c>
      <c r="T75" s="53">
        <v>1172</v>
      </c>
      <c r="U75" s="53">
        <v>1173</v>
      </c>
      <c r="V75" s="53">
        <v>1178</v>
      </c>
      <c r="W75" s="53">
        <v>1187</v>
      </c>
      <c r="X75" s="53">
        <v>1200</v>
      </c>
      <c r="Y75" s="53">
        <v>1208</v>
      </c>
      <c r="Z75" s="53">
        <v>1227</v>
      </c>
      <c r="AA75" s="53">
        <v>1237</v>
      </c>
      <c r="AB75" s="53">
        <v>1241</v>
      </c>
      <c r="AC75" s="53">
        <v>1239</v>
      </c>
      <c r="AD75" s="54">
        <v>1252</v>
      </c>
      <c r="AE75" s="53">
        <v>1252</v>
      </c>
      <c r="AF75" s="53">
        <v>1252</v>
      </c>
      <c r="AG75" s="112">
        <v>1259</v>
      </c>
      <c r="AH75" s="53">
        <v>1262</v>
      </c>
      <c r="AI75" s="53">
        <v>1270</v>
      </c>
      <c r="AJ75" s="53">
        <v>1281</v>
      </c>
      <c r="AK75" s="53">
        <v>1292</v>
      </c>
      <c r="AL75" s="53">
        <v>1303</v>
      </c>
      <c r="AM75" s="53">
        <v>1307</v>
      </c>
      <c r="AN75" s="53">
        <v>1316</v>
      </c>
      <c r="AO75" s="53">
        <v>1319</v>
      </c>
      <c r="AP75" s="54">
        <v>1317</v>
      </c>
      <c r="AQ75" s="52">
        <v>1315</v>
      </c>
      <c r="AR75" s="53">
        <v>1312</v>
      </c>
      <c r="AS75" s="53">
        <v>1416</v>
      </c>
      <c r="AT75" s="53">
        <v>1371</v>
      </c>
      <c r="AU75" s="53">
        <v>1390</v>
      </c>
      <c r="AV75" s="53">
        <v>1416</v>
      </c>
      <c r="AW75" s="53">
        <v>1432</v>
      </c>
      <c r="AX75" s="53">
        <v>1445</v>
      </c>
      <c r="AY75" s="53">
        <v>1438</v>
      </c>
      <c r="AZ75" s="53">
        <v>1463</v>
      </c>
      <c r="BA75" s="53">
        <v>1471</v>
      </c>
      <c r="BB75" s="54">
        <v>1479</v>
      </c>
      <c r="BC75" s="52">
        <v>1458</v>
      </c>
      <c r="BD75" s="53">
        <v>1449</v>
      </c>
      <c r="BE75" s="53">
        <v>1476</v>
      </c>
      <c r="BF75" s="53">
        <v>1490</v>
      </c>
      <c r="BG75" s="53">
        <v>1488</v>
      </c>
      <c r="BH75" s="53">
        <v>1512</v>
      </c>
      <c r="BI75" s="53">
        <v>1525</v>
      </c>
      <c r="BJ75" s="53">
        <v>1521</v>
      </c>
      <c r="BK75" s="53">
        <v>1546</v>
      </c>
      <c r="BL75" s="53">
        <v>1568</v>
      </c>
      <c r="BM75" s="53">
        <v>1587</v>
      </c>
      <c r="BN75" s="54">
        <v>1567</v>
      </c>
      <c r="BO75" s="52">
        <v>1569</v>
      </c>
      <c r="BP75" s="53">
        <v>1559</v>
      </c>
      <c r="BQ75" s="53">
        <v>1559</v>
      </c>
      <c r="BR75" s="53">
        <v>1552</v>
      </c>
      <c r="BS75" s="53">
        <v>1564</v>
      </c>
      <c r="BT75" s="53">
        <v>1545</v>
      </c>
      <c r="BU75" s="53">
        <v>1580</v>
      </c>
      <c r="BV75" s="53">
        <v>1637</v>
      </c>
      <c r="BW75" s="53">
        <v>1650</v>
      </c>
      <c r="BX75" s="53">
        <v>1663</v>
      </c>
      <c r="BY75" s="53">
        <v>1671</v>
      </c>
      <c r="BZ75" s="54">
        <v>1664</v>
      </c>
      <c r="CA75" s="53">
        <v>1681</v>
      </c>
      <c r="CB75" s="53">
        <v>1697</v>
      </c>
      <c r="CC75" s="53">
        <v>1708</v>
      </c>
      <c r="CD75" s="53">
        <v>1730</v>
      </c>
      <c r="CE75" s="53">
        <v>1733</v>
      </c>
      <c r="CF75" s="53">
        <v>1825</v>
      </c>
      <c r="CG75" s="53">
        <v>1831</v>
      </c>
      <c r="CH75" s="53">
        <v>1840</v>
      </c>
      <c r="CI75" s="53">
        <v>1852</v>
      </c>
      <c r="CJ75" s="53">
        <v>1843</v>
      </c>
      <c r="CK75" s="53">
        <v>1823</v>
      </c>
      <c r="CL75" s="54">
        <v>1828</v>
      </c>
      <c r="CM75" s="53">
        <v>1820</v>
      </c>
      <c r="CN75" s="53">
        <v>1828</v>
      </c>
      <c r="CO75" s="53">
        <v>1828</v>
      </c>
      <c r="CP75" s="53">
        <v>1838</v>
      </c>
      <c r="CQ75" s="53">
        <v>1858</v>
      </c>
      <c r="CR75" s="53">
        <v>1843</v>
      </c>
      <c r="CS75" s="53">
        <v>1846</v>
      </c>
      <c r="CT75" s="53">
        <v>1843</v>
      </c>
      <c r="CU75" s="53">
        <v>1854</v>
      </c>
      <c r="CV75" s="53">
        <v>1874</v>
      </c>
      <c r="CW75" s="53">
        <v>1856</v>
      </c>
      <c r="CX75" s="54">
        <v>1848</v>
      </c>
      <c r="CY75" s="53">
        <v>1848</v>
      </c>
      <c r="CZ75" s="53">
        <v>1840</v>
      </c>
      <c r="DA75" s="53">
        <v>1850</v>
      </c>
      <c r="DB75" s="53">
        <v>1835</v>
      </c>
      <c r="DC75" s="53">
        <v>1831</v>
      </c>
      <c r="DD75" s="53">
        <v>1831</v>
      </c>
      <c r="DE75" s="53">
        <v>1739</v>
      </c>
      <c r="DF75" s="53">
        <v>1746</v>
      </c>
      <c r="DG75" s="53">
        <v>1580</v>
      </c>
      <c r="DH75" s="53">
        <v>1825</v>
      </c>
      <c r="DI75" s="53">
        <v>1636</v>
      </c>
      <c r="DJ75" s="54">
        <v>1743</v>
      </c>
      <c r="DL75" s="50"/>
      <c r="DM75" s="51" t="s">
        <v>160</v>
      </c>
      <c r="DN75" s="52">
        <v>1744</v>
      </c>
      <c r="DO75" s="53">
        <v>1738</v>
      </c>
      <c r="DP75" s="53">
        <v>1728</v>
      </c>
      <c r="DQ75" s="53">
        <v>1713</v>
      </c>
      <c r="DR75" s="53">
        <v>1703</v>
      </c>
      <c r="DS75" s="53">
        <v>1719</v>
      </c>
      <c r="DT75" s="53">
        <v>1720</v>
      </c>
      <c r="DU75" s="53">
        <v>1715</v>
      </c>
      <c r="DV75" s="53">
        <v>1729</v>
      </c>
      <c r="DW75" s="53">
        <v>1705</v>
      </c>
      <c r="DX75" s="53">
        <v>1685</v>
      </c>
      <c r="DY75" s="54">
        <v>1660</v>
      </c>
      <c r="DZ75" s="53">
        <v>1662</v>
      </c>
      <c r="EA75" s="53">
        <v>1633</v>
      </c>
      <c r="EB75" s="53">
        <v>1638</v>
      </c>
      <c r="EC75" s="53">
        <v>1620</v>
      </c>
      <c r="ED75" s="53">
        <v>1635</v>
      </c>
      <c r="EE75" s="53">
        <v>1642</v>
      </c>
      <c r="EF75" s="53">
        <v>1665</v>
      </c>
      <c r="EG75" s="53">
        <v>1692</v>
      </c>
      <c r="EH75" s="53">
        <v>1710</v>
      </c>
      <c r="EI75" s="53">
        <v>1733</v>
      </c>
      <c r="EJ75" s="53">
        <v>1842</v>
      </c>
      <c r="EK75" s="54">
        <v>1852</v>
      </c>
      <c r="EL75" s="52">
        <v>1802</v>
      </c>
      <c r="EM75" s="53">
        <v>1937</v>
      </c>
      <c r="EN75" s="53">
        <v>1962</v>
      </c>
      <c r="EO75" s="53">
        <v>2006</v>
      </c>
      <c r="EP75" s="53">
        <v>2011</v>
      </c>
      <c r="EQ75" s="53">
        <v>2011</v>
      </c>
      <c r="ER75" s="53">
        <v>2023</v>
      </c>
      <c r="ES75" s="53">
        <v>2805</v>
      </c>
      <c r="ET75" s="53">
        <v>3254</v>
      </c>
      <c r="EU75" s="53">
        <v>3325</v>
      </c>
      <c r="EV75" s="53">
        <v>3394</v>
      </c>
      <c r="EW75" s="54">
        <v>3662</v>
      </c>
      <c r="EX75" s="52">
        <v>3539</v>
      </c>
      <c r="EY75" s="53">
        <v>3670</v>
      </c>
      <c r="EZ75" s="53">
        <v>3707</v>
      </c>
      <c r="FA75" s="53">
        <v>3710</v>
      </c>
      <c r="FB75" s="53">
        <v>3764</v>
      </c>
      <c r="FC75" s="53">
        <v>3738</v>
      </c>
      <c r="FD75" s="53">
        <v>3764</v>
      </c>
      <c r="FE75" s="53">
        <v>3845</v>
      </c>
      <c r="FF75" s="53">
        <v>3852</v>
      </c>
      <c r="FG75" s="53">
        <v>3882</v>
      </c>
      <c r="FH75" s="53">
        <v>3902</v>
      </c>
      <c r="FI75" s="54">
        <v>3808</v>
      </c>
      <c r="FJ75" s="52">
        <v>3804</v>
      </c>
      <c r="FK75" s="53">
        <v>3772</v>
      </c>
      <c r="FL75" s="53">
        <v>4112</v>
      </c>
      <c r="FM75" s="53">
        <v>4121</v>
      </c>
      <c r="FN75" s="53">
        <v>4122</v>
      </c>
      <c r="FO75" s="53">
        <v>4109</v>
      </c>
      <c r="FP75" s="53">
        <v>4095</v>
      </c>
      <c r="FQ75" s="53">
        <v>4155</v>
      </c>
      <c r="FR75" s="53">
        <v>4213</v>
      </c>
      <c r="FS75" s="53">
        <v>4215</v>
      </c>
      <c r="FT75" s="53">
        <v>4231</v>
      </c>
      <c r="FU75" s="54">
        <v>4198</v>
      </c>
      <c r="FV75" s="52">
        <v>4171</v>
      </c>
      <c r="FW75" s="53">
        <v>4178</v>
      </c>
      <c r="FX75" s="53">
        <v>4195</v>
      </c>
      <c r="FY75" s="53">
        <v>4226</v>
      </c>
      <c r="FZ75" s="53">
        <v>4269</v>
      </c>
      <c r="GA75" s="53">
        <v>4289</v>
      </c>
      <c r="GB75" s="53">
        <v>4287</v>
      </c>
      <c r="GC75" s="53">
        <v>4342</v>
      </c>
      <c r="GD75" s="53">
        <v>4349</v>
      </c>
      <c r="GE75" s="53">
        <v>4341</v>
      </c>
      <c r="GF75" s="53">
        <v>4353</v>
      </c>
      <c r="GG75" s="54">
        <v>4378</v>
      </c>
      <c r="GH75" s="52">
        <v>4363</v>
      </c>
      <c r="GI75" s="53">
        <v>4396</v>
      </c>
      <c r="GJ75" s="54">
        <v>4397</v>
      </c>
    </row>
    <row r="76" spans="2:192" x14ac:dyDescent="0.25">
      <c r="B76" s="50"/>
      <c r="C76" s="51" t="s">
        <v>161</v>
      </c>
      <c r="D76" s="54">
        <v>535</v>
      </c>
      <c r="E76" s="54">
        <v>606</v>
      </c>
      <c r="F76" s="54">
        <v>711</v>
      </c>
      <c r="G76" s="52">
        <v>722</v>
      </c>
      <c r="H76" s="53">
        <v>728</v>
      </c>
      <c r="I76" s="53">
        <v>726</v>
      </c>
      <c r="J76" s="53">
        <v>730</v>
      </c>
      <c r="K76" s="53">
        <v>739</v>
      </c>
      <c r="L76" s="53">
        <v>750</v>
      </c>
      <c r="M76" s="53">
        <v>759</v>
      </c>
      <c r="N76" s="53">
        <v>777</v>
      </c>
      <c r="O76" s="53">
        <v>785</v>
      </c>
      <c r="P76" s="53">
        <v>785</v>
      </c>
      <c r="Q76" s="53">
        <v>787</v>
      </c>
      <c r="R76" s="54">
        <v>794</v>
      </c>
      <c r="S76" s="53">
        <v>804</v>
      </c>
      <c r="T76" s="53">
        <v>809</v>
      </c>
      <c r="U76" s="53">
        <v>811</v>
      </c>
      <c r="V76" s="53">
        <v>808</v>
      </c>
      <c r="W76" s="53">
        <v>832</v>
      </c>
      <c r="X76" s="53">
        <v>831</v>
      </c>
      <c r="Y76" s="53">
        <v>867</v>
      </c>
      <c r="Z76" s="53">
        <v>864</v>
      </c>
      <c r="AA76" s="53">
        <v>863</v>
      </c>
      <c r="AB76" s="53">
        <v>869</v>
      </c>
      <c r="AC76" s="53">
        <v>876</v>
      </c>
      <c r="AD76" s="54">
        <v>889</v>
      </c>
      <c r="AE76" s="53">
        <v>889</v>
      </c>
      <c r="AF76" s="53">
        <v>903</v>
      </c>
      <c r="AG76" s="112">
        <v>880</v>
      </c>
      <c r="AH76" s="53">
        <v>882</v>
      </c>
      <c r="AI76" s="53">
        <v>882</v>
      </c>
      <c r="AJ76" s="53">
        <v>895</v>
      </c>
      <c r="AK76" s="53">
        <v>890</v>
      </c>
      <c r="AL76" s="53">
        <v>914</v>
      </c>
      <c r="AM76" s="53">
        <v>906</v>
      </c>
      <c r="AN76" s="53">
        <v>906</v>
      </c>
      <c r="AO76" s="53">
        <v>915</v>
      </c>
      <c r="AP76" s="54">
        <v>910</v>
      </c>
      <c r="AQ76" s="52">
        <v>908</v>
      </c>
      <c r="AR76" s="53">
        <v>912</v>
      </c>
      <c r="AS76" s="53">
        <v>1004</v>
      </c>
      <c r="AT76" s="53">
        <v>974</v>
      </c>
      <c r="AU76" s="53">
        <v>989</v>
      </c>
      <c r="AV76" s="53">
        <v>961</v>
      </c>
      <c r="AW76" s="53">
        <v>990</v>
      </c>
      <c r="AX76" s="53">
        <v>996</v>
      </c>
      <c r="AY76" s="53">
        <v>994</v>
      </c>
      <c r="AZ76" s="53">
        <v>1006</v>
      </c>
      <c r="BA76" s="53">
        <v>1028</v>
      </c>
      <c r="BB76" s="54">
        <v>1015</v>
      </c>
      <c r="BC76" s="52">
        <v>1008</v>
      </c>
      <c r="BD76" s="53">
        <v>1015</v>
      </c>
      <c r="BE76" s="53">
        <v>1036</v>
      </c>
      <c r="BF76" s="53">
        <v>1034</v>
      </c>
      <c r="BG76" s="53">
        <v>1019</v>
      </c>
      <c r="BH76" s="53">
        <v>1021</v>
      </c>
      <c r="BI76" s="53">
        <v>1031</v>
      </c>
      <c r="BJ76" s="53">
        <v>1024</v>
      </c>
      <c r="BK76" s="53">
        <v>1039</v>
      </c>
      <c r="BL76" s="53">
        <v>1047</v>
      </c>
      <c r="BM76" s="53">
        <v>1036</v>
      </c>
      <c r="BN76" s="54">
        <v>1024</v>
      </c>
      <c r="BO76" s="52">
        <v>1029</v>
      </c>
      <c r="BP76" s="53">
        <v>1014</v>
      </c>
      <c r="BQ76" s="53">
        <v>1021</v>
      </c>
      <c r="BR76" s="53">
        <v>1033</v>
      </c>
      <c r="BS76" s="53">
        <v>1052</v>
      </c>
      <c r="BT76" s="53">
        <v>1038</v>
      </c>
      <c r="BU76" s="53">
        <v>1060</v>
      </c>
      <c r="BV76" s="53">
        <v>1068</v>
      </c>
      <c r="BW76" s="53">
        <v>1068</v>
      </c>
      <c r="BX76" s="53">
        <v>1071</v>
      </c>
      <c r="BY76" s="53">
        <v>1071</v>
      </c>
      <c r="BZ76" s="54">
        <v>1070</v>
      </c>
      <c r="CA76" s="53">
        <v>1099</v>
      </c>
      <c r="CB76" s="53">
        <v>1095</v>
      </c>
      <c r="CC76" s="53">
        <v>1091</v>
      </c>
      <c r="CD76" s="53">
        <v>1098</v>
      </c>
      <c r="CE76" s="53">
        <v>1090</v>
      </c>
      <c r="CF76" s="53">
        <v>375</v>
      </c>
      <c r="CG76" s="53">
        <v>1120</v>
      </c>
      <c r="CH76" s="53">
        <v>1129</v>
      </c>
      <c r="CI76" s="53">
        <v>1126</v>
      </c>
      <c r="CJ76" s="53">
        <v>1127</v>
      </c>
      <c r="CK76" s="53">
        <v>1118</v>
      </c>
      <c r="CL76" s="54">
        <v>1123</v>
      </c>
      <c r="CM76" s="53">
        <v>1114</v>
      </c>
      <c r="CN76" s="53">
        <v>1121</v>
      </c>
      <c r="CO76" s="53">
        <v>1117</v>
      </c>
      <c r="CP76" s="53">
        <v>1162</v>
      </c>
      <c r="CQ76" s="53">
        <v>1168</v>
      </c>
      <c r="CR76" s="53">
        <v>1156</v>
      </c>
      <c r="CS76" s="53">
        <v>1135</v>
      </c>
      <c r="CT76" s="53">
        <v>1136</v>
      </c>
      <c r="CU76" s="53">
        <v>1143</v>
      </c>
      <c r="CV76" s="53">
        <v>1131</v>
      </c>
      <c r="CW76" s="53">
        <v>1150</v>
      </c>
      <c r="CX76" s="54">
        <v>1132</v>
      </c>
      <c r="CY76" s="53">
        <v>1141</v>
      </c>
      <c r="CZ76" s="53">
        <v>1137</v>
      </c>
      <c r="DA76" s="53">
        <v>1144</v>
      </c>
      <c r="DB76" s="53">
        <v>1058</v>
      </c>
      <c r="DC76" s="53">
        <v>1059</v>
      </c>
      <c r="DD76" s="53">
        <v>1060</v>
      </c>
      <c r="DE76" s="53">
        <v>1073</v>
      </c>
      <c r="DF76" s="53">
        <v>1066</v>
      </c>
      <c r="DG76" s="53">
        <v>1049</v>
      </c>
      <c r="DH76" s="53">
        <v>1130</v>
      </c>
      <c r="DI76" s="53">
        <v>1072</v>
      </c>
      <c r="DJ76" s="54">
        <v>1044</v>
      </c>
      <c r="DL76" s="50"/>
      <c r="DM76" s="51" t="s">
        <v>161</v>
      </c>
      <c r="DN76" s="52">
        <v>1037</v>
      </c>
      <c r="DO76" s="53">
        <v>1035</v>
      </c>
      <c r="DP76" s="53">
        <v>1031</v>
      </c>
      <c r="DQ76" s="53">
        <v>1019</v>
      </c>
      <c r="DR76" s="53">
        <v>989</v>
      </c>
      <c r="DS76" s="53">
        <v>996</v>
      </c>
      <c r="DT76" s="53">
        <v>1000</v>
      </c>
      <c r="DU76" s="53">
        <v>987</v>
      </c>
      <c r="DV76" s="53">
        <v>990</v>
      </c>
      <c r="DW76" s="53">
        <v>987</v>
      </c>
      <c r="DX76" s="53">
        <v>985</v>
      </c>
      <c r="DY76" s="54">
        <v>982</v>
      </c>
      <c r="DZ76" s="53">
        <v>1036</v>
      </c>
      <c r="EA76" s="53">
        <v>1026</v>
      </c>
      <c r="EB76" s="53">
        <v>1016</v>
      </c>
      <c r="EC76" s="53">
        <v>1008</v>
      </c>
      <c r="ED76" s="53">
        <v>1008</v>
      </c>
      <c r="EE76" s="53">
        <v>1001</v>
      </c>
      <c r="EF76" s="53">
        <v>999</v>
      </c>
      <c r="EG76" s="53">
        <v>1009</v>
      </c>
      <c r="EH76" s="53">
        <v>1016</v>
      </c>
      <c r="EI76" s="53">
        <v>1031</v>
      </c>
      <c r="EJ76" s="53">
        <v>1129</v>
      </c>
      <c r="EK76" s="54">
        <v>1128</v>
      </c>
      <c r="EL76" s="52">
        <v>1119</v>
      </c>
      <c r="EM76" s="53">
        <v>1153</v>
      </c>
      <c r="EN76" s="53">
        <v>1173</v>
      </c>
      <c r="EO76" s="53">
        <v>1189</v>
      </c>
      <c r="EP76" s="53">
        <v>2221</v>
      </c>
      <c r="EQ76" s="53">
        <v>2517</v>
      </c>
      <c r="ER76" s="53">
        <v>2606</v>
      </c>
      <c r="ES76" s="53">
        <v>2712</v>
      </c>
      <c r="ET76" s="53">
        <v>3003</v>
      </c>
      <c r="EU76" s="53">
        <v>2927</v>
      </c>
      <c r="EV76" s="53">
        <v>2908</v>
      </c>
      <c r="EW76" s="54">
        <v>3138</v>
      </c>
      <c r="EX76" s="52">
        <v>3173</v>
      </c>
      <c r="EY76" s="53">
        <v>3117</v>
      </c>
      <c r="EZ76" s="53">
        <v>3129</v>
      </c>
      <c r="FA76" s="53">
        <v>3347</v>
      </c>
      <c r="FB76" s="53">
        <v>3347</v>
      </c>
      <c r="FC76" s="53">
        <v>3362</v>
      </c>
      <c r="FD76" s="53">
        <v>3334</v>
      </c>
      <c r="FE76" s="53">
        <v>3391</v>
      </c>
      <c r="FF76" s="53">
        <v>3410</v>
      </c>
      <c r="FG76" s="53">
        <v>3458</v>
      </c>
      <c r="FH76" s="53">
        <v>3486</v>
      </c>
      <c r="FI76" s="54">
        <v>3453</v>
      </c>
      <c r="FJ76" s="52">
        <v>3426</v>
      </c>
      <c r="FK76" s="53">
        <v>3429</v>
      </c>
      <c r="FL76" s="53">
        <v>3577</v>
      </c>
      <c r="FM76" s="53">
        <v>3562</v>
      </c>
      <c r="FN76" s="53">
        <v>3527</v>
      </c>
      <c r="FO76" s="53">
        <v>3535</v>
      </c>
      <c r="FP76" s="53">
        <v>3460</v>
      </c>
      <c r="FQ76" s="53">
        <v>3585</v>
      </c>
      <c r="FR76" s="53">
        <v>3598</v>
      </c>
      <c r="FS76" s="53">
        <v>3626</v>
      </c>
      <c r="FT76" s="53">
        <v>3657</v>
      </c>
      <c r="FU76" s="54">
        <v>3701</v>
      </c>
      <c r="FV76" s="52">
        <v>3706</v>
      </c>
      <c r="FW76" s="53">
        <v>3678</v>
      </c>
      <c r="FX76" s="53">
        <v>3711</v>
      </c>
      <c r="FY76" s="53">
        <v>3736</v>
      </c>
      <c r="FZ76" s="53">
        <v>3770</v>
      </c>
      <c r="GA76" s="53">
        <v>3793</v>
      </c>
      <c r="GB76" s="53">
        <v>3784</v>
      </c>
      <c r="GC76" s="53">
        <v>3902</v>
      </c>
      <c r="GD76" s="53">
        <v>3904</v>
      </c>
      <c r="GE76" s="53">
        <v>3918</v>
      </c>
      <c r="GF76" s="53">
        <v>3953</v>
      </c>
      <c r="GG76" s="54">
        <v>3992</v>
      </c>
      <c r="GH76" s="52">
        <v>4017</v>
      </c>
      <c r="GI76" s="53">
        <v>4056</v>
      </c>
      <c r="GJ76" s="54">
        <v>4077</v>
      </c>
    </row>
    <row r="77" spans="2:192" x14ac:dyDescent="0.25">
      <c r="B77" s="50"/>
      <c r="C77" s="51" t="s">
        <v>162</v>
      </c>
      <c r="D77" s="54">
        <v>154</v>
      </c>
      <c r="E77" s="54">
        <v>194</v>
      </c>
      <c r="F77" s="54">
        <v>217</v>
      </c>
      <c r="G77" s="52">
        <v>219</v>
      </c>
      <c r="H77" s="53">
        <v>231</v>
      </c>
      <c r="I77" s="53">
        <v>232</v>
      </c>
      <c r="J77" s="53">
        <v>237</v>
      </c>
      <c r="K77" s="53">
        <v>245</v>
      </c>
      <c r="L77" s="53">
        <v>251</v>
      </c>
      <c r="M77" s="53">
        <v>256</v>
      </c>
      <c r="N77" s="53">
        <v>258</v>
      </c>
      <c r="O77" s="53">
        <v>263</v>
      </c>
      <c r="P77" s="53">
        <v>272</v>
      </c>
      <c r="Q77" s="53">
        <v>260</v>
      </c>
      <c r="R77" s="54">
        <v>260</v>
      </c>
      <c r="S77" s="53">
        <v>283</v>
      </c>
      <c r="T77" s="53">
        <v>269</v>
      </c>
      <c r="U77" s="53">
        <v>279</v>
      </c>
      <c r="V77" s="53">
        <v>265</v>
      </c>
      <c r="W77" s="53">
        <v>264</v>
      </c>
      <c r="X77" s="53">
        <v>264</v>
      </c>
      <c r="Y77" s="53">
        <v>288</v>
      </c>
      <c r="Z77" s="53">
        <v>276</v>
      </c>
      <c r="AA77" s="53">
        <v>266</v>
      </c>
      <c r="AB77" s="53">
        <v>263</v>
      </c>
      <c r="AC77" s="53">
        <v>267</v>
      </c>
      <c r="AD77" s="54">
        <v>265</v>
      </c>
      <c r="AE77" s="53">
        <v>284</v>
      </c>
      <c r="AF77" s="53">
        <v>284</v>
      </c>
      <c r="AG77" s="112">
        <v>291</v>
      </c>
      <c r="AH77" s="53">
        <v>286</v>
      </c>
      <c r="AI77" s="53">
        <v>277</v>
      </c>
      <c r="AJ77" s="53">
        <v>276</v>
      </c>
      <c r="AK77" s="53">
        <v>265</v>
      </c>
      <c r="AL77" s="53">
        <v>273</v>
      </c>
      <c r="AM77" s="53">
        <v>263</v>
      </c>
      <c r="AN77" s="53">
        <v>256</v>
      </c>
      <c r="AO77" s="53">
        <v>262</v>
      </c>
      <c r="AP77" s="54">
        <v>258</v>
      </c>
      <c r="AQ77" s="52">
        <v>265</v>
      </c>
      <c r="AR77" s="53">
        <v>272</v>
      </c>
      <c r="AS77" s="53">
        <v>291</v>
      </c>
      <c r="AT77" s="53">
        <v>297</v>
      </c>
      <c r="AU77" s="53">
        <v>305</v>
      </c>
      <c r="AV77" s="53">
        <v>283</v>
      </c>
      <c r="AW77" s="53">
        <v>298</v>
      </c>
      <c r="AX77" s="53">
        <v>305</v>
      </c>
      <c r="AY77" s="53">
        <v>309</v>
      </c>
      <c r="AZ77" s="53">
        <v>300</v>
      </c>
      <c r="BA77" s="53">
        <v>313</v>
      </c>
      <c r="BB77" s="54">
        <v>294</v>
      </c>
      <c r="BC77" s="52">
        <v>287</v>
      </c>
      <c r="BD77" s="53">
        <v>297</v>
      </c>
      <c r="BE77" s="53">
        <v>311</v>
      </c>
      <c r="BF77" s="53">
        <v>317</v>
      </c>
      <c r="BG77" s="53">
        <v>311</v>
      </c>
      <c r="BH77" s="53">
        <v>305</v>
      </c>
      <c r="BI77" s="53">
        <v>319</v>
      </c>
      <c r="BJ77" s="53">
        <v>315</v>
      </c>
      <c r="BK77" s="53">
        <v>303</v>
      </c>
      <c r="BL77" s="53">
        <v>302</v>
      </c>
      <c r="BM77" s="53">
        <v>311</v>
      </c>
      <c r="BN77" s="54">
        <v>291</v>
      </c>
      <c r="BO77" s="52">
        <v>315</v>
      </c>
      <c r="BP77" s="53">
        <v>315</v>
      </c>
      <c r="BQ77" s="53">
        <v>319</v>
      </c>
      <c r="BR77" s="53">
        <v>314</v>
      </c>
      <c r="BS77" s="53">
        <v>320</v>
      </c>
      <c r="BT77" s="53">
        <v>321</v>
      </c>
      <c r="BU77" s="53">
        <v>328</v>
      </c>
      <c r="BV77" s="53">
        <v>328</v>
      </c>
      <c r="BW77" s="53">
        <v>326</v>
      </c>
      <c r="BX77" s="53">
        <v>328</v>
      </c>
      <c r="BY77" s="53">
        <v>329</v>
      </c>
      <c r="BZ77" s="54">
        <v>329</v>
      </c>
      <c r="CA77" s="53">
        <v>332</v>
      </c>
      <c r="CB77" s="53">
        <v>330</v>
      </c>
      <c r="CC77" s="53">
        <v>341</v>
      </c>
      <c r="CD77" s="53">
        <v>341</v>
      </c>
      <c r="CE77" s="53">
        <v>348</v>
      </c>
      <c r="CF77" s="53">
        <v>394</v>
      </c>
      <c r="CG77" s="53">
        <v>391</v>
      </c>
      <c r="CH77" s="53">
        <v>392</v>
      </c>
      <c r="CI77" s="53">
        <v>385</v>
      </c>
      <c r="CJ77" s="53">
        <v>376</v>
      </c>
      <c r="CK77" s="53">
        <v>382</v>
      </c>
      <c r="CL77" s="54">
        <v>369</v>
      </c>
      <c r="CM77" s="53">
        <v>365</v>
      </c>
      <c r="CN77" s="53">
        <v>366</v>
      </c>
      <c r="CO77" s="53">
        <v>374</v>
      </c>
      <c r="CP77" s="53">
        <v>374</v>
      </c>
      <c r="CQ77" s="53">
        <v>377</v>
      </c>
      <c r="CR77" s="53">
        <v>374</v>
      </c>
      <c r="CS77" s="53">
        <v>387</v>
      </c>
      <c r="CT77" s="53">
        <v>383</v>
      </c>
      <c r="CU77" s="53">
        <v>385</v>
      </c>
      <c r="CV77" s="53">
        <v>389</v>
      </c>
      <c r="CW77" s="53">
        <v>386</v>
      </c>
      <c r="CX77" s="54">
        <v>379</v>
      </c>
      <c r="CY77" s="53">
        <v>382</v>
      </c>
      <c r="CZ77" s="53">
        <v>388</v>
      </c>
      <c r="DA77" s="53">
        <v>386</v>
      </c>
      <c r="DB77" s="53">
        <v>384</v>
      </c>
      <c r="DC77" s="53">
        <v>382</v>
      </c>
      <c r="DD77" s="53">
        <v>377</v>
      </c>
      <c r="DE77" s="53">
        <v>385</v>
      </c>
      <c r="DF77" s="53">
        <v>386</v>
      </c>
      <c r="DG77" s="53">
        <v>374</v>
      </c>
      <c r="DH77" s="53">
        <v>403</v>
      </c>
      <c r="DI77" s="53">
        <v>388</v>
      </c>
      <c r="DJ77" s="54">
        <v>390</v>
      </c>
      <c r="DL77" s="50"/>
      <c r="DM77" s="51" t="s">
        <v>162</v>
      </c>
      <c r="DN77" s="52">
        <v>385</v>
      </c>
      <c r="DO77" s="53">
        <v>392</v>
      </c>
      <c r="DP77" s="53">
        <v>387</v>
      </c>
      <c r="DQ77" s="53">
        <v>388</v>
      </c>
      <c r="DR77" s="53">
        <v>382</v>
      </c>
      <c r="DS77" s="53">
        <v>378</v>
      </c>
      <c r="DT77" s="53">
        <v>379</v>
      </c>
      <c r="DU77" s="53">
        <v>376</v>
      </c>
      <c r="DV77" s="53">
        <v>378</v>
      </c>
      <c r="DW77" s="53">
        <v>376</v>
      </c>
      <c r="DX77" s="53">
        <v>360</v>
      </c>
      <c r="DY77" s="54">
        <v>362</v>
      </c>
      <c r="DZ77" s="53">
        <v>364</v>
      </c>
      <c r="EA77" s="53">
        <v>357</v>
      </c>
      <c r="EB77" s="53">
        <v>350</v>
      </c>
      <c r="EC77" s="53">
        <v>361</v>
      </c>
      <c r="ED77" s="53">
        <v>370</v>
      </c>
      <c r="EE77" s="53">
        <v>400</v>
      </c>
      <c r="EF77" s="53">
        <v>415</v>
      </c>
      <c r="EG77" s="53">
        <v>430</v>
      </c>
      <c r="EH77" s="53">
        <v>443</v>
      </c>
      <c r="EI77" s="53">
        <v>458</v>
      </c>
      <c r="EJ77" s="53">
        <v>435</v>
      </c>
      <c r="EK77" s="54">
        <v>436</v>
      </c>
      <c r="EL77" s="52">
        <v>427</v>
      </c>
      <c r="EM77" s="53">
        <v>433</v>
      </c>
      <c r="EN77" s="53">
        <v>436</v>
      </c>
      <c r="EO77" s="53">
        <v>443</v>
      </c>
      <c r="EP77" s="53">
        <v>445</v>
      </c>
      <c r="EQ77" s="53">
        <v>439</v>
      </c>
      <c r="ER77" s="53">
        <v>425</v>
      </c>
      <c r="ES77" s="53">
        <v>427</v>
      </c>
      <c r="ET77" s="53">
        <v>430</v>
      </c>
      <c r="EU77" s="53">
        <v>425</v>
      </c>
      <c r="EV77" s="53">
        <v>418</v>
      </c>
      <c r="EW77" s="54">
        <v>420</v>
      </c>
      <c r="EX77" s="52">
        <v>249</v>
      </c>
      <c r="EY77" s="53">
        <v>417</v>
      </c>
      <c r="EZ77" s="53">
        <v>417</v>
      </c>
      <c r="FA77" s="53">
        <v>406</v>
      </c>
      <c r="FB77" s="53">
        <v>399</v>
      </c>
      <c r="FC77" s="53">
        <v>384</v>
      </c>
      <c r="FD77" s="53">
        <v>367</v>
      </c>
      <c r="FE77" s="53">
        <v>352</v>
      </c>
      <c r="FF77" s="53">
        <v>335</v>
      </c>
      <c r="FG77" s="53">
        <v>332</v>
      </c>
      <c r="FH77" s="53">
        <v>330</v>
      </c>
      <c r="FI77" s="54">
        <v>304</v>
      </c>
      <c r="FJ77" s="52">
        <v>292</v>
      </c>
      <c r="FK77" s="53">
        <v>293</v>
      </c>
      <c r="FL77" s="53">
        <v>810</v>
      </c>
      <c r="FM77" s="53">
        <v>873</v>
      </c>
      <c r="FN77" s="53">
        <v>986</v>
      </c>
      <c r="FO77" s="53">
        <v>911</v>
      </c>
      <c r="FP77" s="53">
        <v>1060</v>
      </c>
      <c r="FQ77" s="53">
        <v>1057</v>
      </c>
      <c r="FR77" s="53">
        <v>1061</v>
      </c>
      <c r="FS77" s="53">
        <v>1060</v>
      </c>
      <c r="FT77" s="53">
        <v>1072</v>
      </c>
      <c r="FU77" s="54">
        <v>1067</v>
      </c>
      <c r="FV77" s="52">
        <v>1109</v>
      </c>
      <c r="FW77" s="53">
        <v>1116</v>
      </c>
      <c r="FX77" s="53">
        <v>1131</v>
      </c>
      <c r="FY77" s="53">
        <v>1156</v>
      </c>
      <c r="FZ77" s="53">
        <v>1157</v>
      </c>
      <c r="GA77" s="53">
        <v>1167</v>
      </c>
      <c r="GB77" s="53">
        <v>1181</v>
      </c>
      <c r="GC77" s="53">
        <v>1229</v>
      </c>
      <c r="GD77" s="53">
        <v>1262</v>
      </c>
      <c r="GE77" s="53">
        <v>1296</v>
      </c>
      <c r="GF77" s="53">
        <v>1301</v>
      </c>
      <c r="GG77" s="54">
        <v>1323</v>
      </c>
      <c r="GH77" s="52">
        <v>1354</v>
      </c>
      <c r="GI77" s="53">
        <v>1452</v>
      </c>
      <c r="GJ77" s="54">
        <v>1467</v>
      </c>
    </row>
    <row r="78" spans="2:192" x14ac:dyDescent="0.25">
      <c r="B78" s="50"/>
      <c r="C78" s="51" t="s">
        <v>163</v>
      </c>
      <c r="D78" s="54">
        <v>120</v>
      </c>
      <c r="E78" s="54">
        <v>143</v>
      </c>
      <c r="F78" s="54">
        <v>153</v>
      </c>
      <c r="G78" s="52">
        <v>153</v>
      </c>
      <c r="H78" s="53">
        <v>151</v>
      </c>
      <c r="I78" s="53">
        <v>147</v>
      </c>
      <c r="J78" s="53">
        <v>145</v>
      </c>
      <c r="K78" s="53">
        <v>142</v>
      </c>
      <c r="L78" s="53">
        <v>140</v>
      </c>
      <c r="M78" s="53">
        <v>139</v>
      </c>
      <c r="N78" s="53">
        <v>138</v>
      </c>
      <c r="O78" s="53">
        <v>135</v>
      </c>
      <c r="P78" s="53">
        <v>133</v>
      </c>
      <c r="Q78" s="53">
        <v>130</v>
      </c>
      <c r="R78" s="54">
        <v>127</v>
      </c>
      <c r="S78" s="53">
        <v>129</v>
      </c>
      <c r="T78" s="53">
        <v>135</v>
      </c>
      <c r="U78" s="53">
        <v>134</v>
      </c>
      <c r="V78" s="53">
        <v>132</v>
      </c>
      <c r="W78" s="53">
        <v>132</v>
      </c>
      <c r="X78" s="53">
        <v>133</v>
      </c>
      <c r="Y78" s="53">
        <v>130</v>
      </c>
      <c r="Z78" s="53">
        <v>129</v>
      </c>
      <c r="AA78" s="53">
        <v>129</v>
      </c>
      <c r="AB78" s="53">
        <v>126</v>
      </c>
      <c r="AC78" s="53">
        <v>127</v>
      </c>
      <c r="AD78" s="54">
        <v>130</v>
      </c>
      <c r="AE78" s="53">
        <v>153</v>
      </c>
      <c r="AF78" s="53">
        <v>153</v>
      </c>
      <c r="AG78" s="112">
        <v>154</v>
      </c>
      <c r="AH78" s="53">
        <v>154</v>
      </c>
      <c r="AI78" s="53">
        <v>154</v>
      </c>
      <c r="AJ78" s="53">
        <v>153</v>
      </c>
      <c r="AK78" s="53">
        <v>153</v>
      </c>
      <c r="AL78" s="53">
        <v>153</v>
      </c>
      <c r="AM78" s="53">
        <v>153</v>
      </c>
      <c r="AN78" s="53">
        <v>153</v>
      </c>
      <c r="AO78" s="53">
        <v>153</v>
      </c>
      <c r="AP78" s="54">
        <v>153</v>
      </c>
      <c r="AQ78" s="52">
        <v>153</v>
      </c>
      <c r="AR78" s="53">
        <v>153</v>
      </c>
      <c r="AS78" s="53">
        <v>159</v>
      </c>
      <c r="AT78" s="53">
        <v>156</v>
      </c>
      <c r="AU78" s="53">
        <v>157</v>
      </c>
      <c r="AV78" s="53">
        <v>154</v>
      </c>
      <c r="AW78" s="53">
        <v>154</v>
      </c>
      <c r="AX78" s="53">
        <v>155</v>
      </c>
      <c r="AY78" s="53">
        <v>159</v>
      </c>
      <c r="AZ78" s="53">
        <v>160</v>
      </c>
      <c r="BA78" s="53">
        <v>157</v>
      </c>
      <c r="BB78" s="54">
        <v>154</v>
      </c>
      <c r="BC78" s="52">
        <v>162</v>
      </c>
      <c r="BD78" s="53">
        <v>152</v>
      </c>
      <c r="BE78" s="53">
        <v>168</v>
      </c>
      <c r="BF78" s="53">
        <v>166</v>
      </c>
      <c r="BG78" s="53">
        <v>164</v>
      </c>
      <c r="BH78" s="53">
        <v>168</v>
      </c>
      <c r="BI78" s="53">
        <v>170</v>
      </c>
      <c r="BJ78" s="53">
        <v>172</v>
      </c>
      <c r="BK78" s="53">
        <v>172</v>
      </c>
      <c r="BL78" s="53">
        <v>172</v>
      </c>
      <c r="BM78" s="53">
        <v>183</v>
      </c>
      <c r="BN78" s="54">
        <v>186</v>
      </c>
      <c r="BO78" s="52">
        <v>195</v>
      </c>
      <c r="BP78" s="53">
        <v>195</v>
      </c>
      <c r="BQ78" s="53">
        <v>201</v>
      </c>
      <c r="BR78" s="53">
        <v>204</v>
      </c>
      <c r="BS78" s="53">
        <v>208</v>
      </c>
      <c r="BT78" s="53">
        <v>205</v>
      </c>
      <c r="BU78" s="53">
        <v>209</v>
      </c>
      <c r="BV78" s="53">
        <v>199</v>
      </c>
      <c r="BW78" s="53">
        <v>201</v>
      </c>
      <c r="BX78" s="53">
        <v>199</v>
      </c>
      <c r="BY78" s="53">
        <v>199</v>
      </c>
      <c r="BZ78" s="54">
        <v>199</v>
      </c>
      <c r="CA78" s="53">
        <v>196</v>
      </c>
      <c r="CB78" s="53">
        <v>194</v>
      </c>
      <c r="CC78" s="53">
        <v>196</v>
      </c>
      <c r="CD78" s="53">
        <v>193</v>
      </c>
      <c r="CE78" s="53">
        <v>195</v>
      </c>
      <c r="CF78" s="53">
        <v>198</v>
      </c>
      <c r="CG78" s="53">
        <v>200</v>
      </c>
      <c r="CH78" s="53">
        <v>198</v>
      </c>
      <c r="CI78" s="53">
        <v>202</v>
      </c>
      <c r="CJ78" s="53">
        <v>199</v>
      </c>
      <c r="CK78" s="53">
        <v>202</v>
      </c>
      <c r="CL78" s="54">
        <v>200</v>
      </c>
      <c r="CM78" s="53">
        <v>190</v>
      </c>
      <c r="CN78" s="53">
        <v>190</v>
      </c>
      <c r="CO78" s="53">
        <v>192</v>
      </c>
      <c r="CP78" s="53">
        <v>194</v>
      </c>
      <c r="CQ78" s="53">
        <v>201</v>
      </c>
      <c r="CR78" s="53">
        <v>193</v>
      </c>
      <c r="CS78" s="53">
        <v>196</v>
      </c>
      <c r="CT78" s="53">
        <v>196</v>
      </c>
      <c r="CU78" s="53">
        <v>196</v>
      </c>
      <c r="CV78" s="53">
        <v>197</v>
      </c>
      <c r="CW78" s="53">
        <v>198</v>
      </c>
      <c r="CX78" s="54">
        <v>202</v>
      </c>
      <c r="CY78" s="53">
        <v>200</v>
      </c>
      <c r="CZ78" s="53">
        <v>197</v>
      </c>
      <c r="DA78" s="53">
        <v>198</v>
      </c>
      <c r="DB78" s="53">
        <v>189</v>
      </c>
      <c r="DC78" s="53">
        <v>189</v>
      </c>
      <c r="DD78" s="53">
        <v>190</v>
      </c>
      <c r="DE78" s="53">
        <v>195</v>
      </c>
      <c r="DF78" s="53">
        <v>192</v>
      </c>
      <c r="DG78" s="53">
        <v>180</v>
      </c>
      <c r="DH78" s="53">
        <v>192</v>
      </c>
      <c r="DI78" s="53">
        <v>190</v>
      </c>
      <c r="DJ78" s="54">
        <v>182</v>
      </c>
      <c r="DL78" s="50"/>
      <c r="DM78" s="51" t="s">
        <v>163</v>
      </c>
      <c r="DN78" s="52">
        <v>185</v>
      </c>
      <c r="DO78" s="53">
        <v>184</v>
      </c>
      <c r="DP78" s="53">
        <v>184</v>
      </c>
      <c r="DQ78" s="53">
        <v>189</v>
      </c>
      <c r="DR78" s="53">
        <v>183</v>
      </c>
      <c r="DS78" s="53">
        <v>180</v>
      </c>
      <c r="DT78" s="53">
        <v>183</v>
      </c>
      <c r="DU78" s="53">
        <v>197</v>
      </c>
      <c r="DV78" s="53">
        <v>180</v>
      </c>
      <c r="DW78" s="53">
        <v>177</v>
      </c>
      <c r="DX78" s="53">
        <v>176</v>
      </c>
      <c r="DY78" s="54">
        <v>175</v>
      </c>
      <c r="DZ78" s="53">
        <v>171</v>
      </c>
      <c r="EA78" s="53">
        <v>164</v>
      </c>
      <c r="EB78" s="53">
        <v>165</v>
      </c>
      <c r="EC78" s="53">
        <v>164</v>
      </c>
      <c r="ED78" s="53">
        <v>161</v>
      </c>
      <c r="EE78" s="53">
        <v>150</v>
      </c>
      <c r="EF78" s="53">
        <v>151</v>
      </c>
      <c r="EG78" s="53">
        <v>148</v>
      </c>
      <c r="EH78" s="53">
        <v>150</v>
      </c>
      <c r="EI78" s="53">
        <v>157</v>
      </c>
      <c r="EJ78" s="53">
        <v>157</v>
      </c>
      <c r="EK78" s="54">
        <v>158</v>
      </c>
      <c r="EL78" s="52">
        <v>162</v>
      </c>
      <c r="EM78" s="53">
        <v>184</v>
      </c>
      <c r="EN78" s="53">
        <v>196</v>
      </c>
      <c r="EO78" s="53">
        <v>202</v>
      </c>
      <c r="EP78" s="53">
        <v>195</v>
      </c>
      <c r="EQ78" s="53">
        <v>182</v>
      </c>
      <c r="ER78" s="53">
        <v>181</v>
      </c>
      <c r="ES78" s="53">
        <v>173</v>
      </c>
      <c r="ET78" s="53">
        <v>205</v>
      </c>
      <c r="EU78" s="53">
        <v>216</v>
      </c>
      <c r="EV78" s="53">
        <v>374</v>
      </c>
      <c r="EW78" s="54">
        <v>416</v>
      </c>
      <c r="EX78" s="52">
        <v>466</v>
      </c>
      <c r="EY78" s="53">
        <v>496</v>
      </c>
      <c r="EZ78" s="53">
        <v>523</v>
      </c>
      <c r="FA78" s="53">
        <v>539</v>
      </c>
      <c r="FB78" s="53">
        <v>544</v>
      </c>
      <c r="FC78" s="53">
        <v>567</v>
      </c>
      <c r="FD78" s="53">
        <v>709</v>
      </c>
      <c r="FE78" s="53">
        <v>745</v>
      </c>
      <c r="FF78" s="53">
        <v>784</v>
      </c>
      <c r="FG78" s="53">
        <v>885</v>
      </c>
      <c r="FH78" s="53">
        <v>964</v>
      </c>
      <c r="FI78" s="54">
        <v>1036</v>
      </c>
      <c r="FJ78" s="52">
        <v>1058</v>
      </c>
      <c r="FK78" s="53">
        <v>1071</v>
      </c>
      <c r="FL78" s="53">
        <v>1252</v>
      </c>
      <c r="FM78" s="53">
        <v>1268</v>
      </c>
      <c r="FN78" s="53">
        <v>1299</v>
      </c>
      <c r="FO78" s="53">
        <v>1342</v>
      </c>
      <c r="FP78" s="53">
        <v>1373</v>
      </c>
      <c r="FQ78" s="53">
        <v>1380</v>
      </c>
      <c r="FR78" s="53">
        <v>1430</v>
      </c>
      <c r="FS78" s="53">
        <v>1437</v>
      </c>
      <c r="FT78" s="53">
        <v>1422</v>
      </c>
      <c r="FU78" s="54">
        <v>1498</v>
      </c>
      <c r="FV78" s="52">
        <v>1584</v>
      </c>
      <c r="FW78" s="53">
        <v>1641</v>
      </c>
      <c r="FX78" s="53">
        <v>1650</v>
      </c>
      <c r="FY78" s="53">
        <v>1618</v>
      </c>
      <c r="FZ78" s="53">
        <v>1639</v>
      </c>
      <c r="GA78" s="53">
        <v>1655</v>
      </c>
      <c r="GB78" s="53">
        <v>1670</v>
      </c>
      <c r="GC78" s="53">
        <v>1675</v>
      </c>
      <c r="GD78" s="53">
        <v>1737</v>
      </c>
      <c r="GE78" s="53">
        <v>1736</v>
      </c>
      <c r="GF78" s="53">
        <v>1737</v>
      </c>
      <c r="GG78" s="54">
        <v>1784</v>
      </c>
      <c r="GH78" s="52">
        <v>1873</v>
      </c>
      <c r="GI78" s="53">
        <v>1922</v>
      </c>
      <c r="GJ78" s="54">
        <v>1908</v>
      </c>
    </row>
    <row r="79" spans="2:192" x14ac:dyDescent="0.25">
      <c r="B79" s="50"/>
      <c r="C79" s="51" t="s">
        <v>164</v>
      </c>
      <c r="D79" s="54">
        <v>16</v>
      </c>
      <c r="E79" s="54">
        <v>44</v>
      </c>
      <c r="F79" s="54">
        <v>68</v>
      </c>
      <c r="G79" s="52">
        <v>68</v>
      </c>
      <c r="H79" s="53">
        <v>71</v>
      </c>
      <c r="I79" s="53">
        <v>71</v>
      </c>
      <c r="J79" s="53">
        <v>74</v>
      </c>
      <c r="K79" s="53">
        <v>76</v>
      </c>
      <c r="L79" s="53">
        <v>76</v>
      </c>
      <c r="M79" s="53">
        <v>77</v>
      </c>
      <c r="N79" s="53">
        <v>76</v>
      </c>
      <c r="O79" s="53">
        <v>76</v>
      </c>
      <c r="P79" s="53">
        <v>79</v>
      </c>
      <c r="Q79" s="53">
        <v>74</v>
      </c>
      <c r="R79" s="54">
        <v>72</v>
      </c>
      <c r="S79" s="53">
        <v>70</v>
      </c>
      <c r="T79" s="53">
        <v>75</v>
      </c>
      <c r="U79" s="53">
        <v>76</v>
      </c>
      <c r="V79" s="53">
        <v>77</v>
      </c>
      <c r="W79" s="53">
        <v>81</v>
      </c>
      <c r="X79" s="53">
        <v>81</v>
      </c>
      <c r="Y79" s="53">
        <v>84</v>
      </c>
      <c r="Z79" s="53">
        <v>83</v>
      </c>
      <c r="AA79" s="53">
        <v>81</v>
      </c>
      <c r="AB79" s="53">
        <v>82</v>
      </c>
      <c r="AC79" s="53">
        <v>83</v>
      </c>
      <c r="AD79" s="54">
        <v>82</v>
      </c>
      <c r="AE79" s="53">
        <v>81</v>
      </c>
      <c r="AF79" s="53">
        <v>81</v>
      </c>
      <c r="AG79" s="112">
        <v>81</v>
      </c>
      <c r="AH79" s="53">
        <v>81</v>
      </c>
      <c r="AI79" s="53">
        <v>81</v>
      </c>
      <c r="AJ79" s="53">
        <v>81</v>
      </c>
      <c r="AK79" s="53">
        <v>81</v>
      </c>
      <c r="AL79" s="53">
        <v>81</v>
      </c>
      <c r="AM79" s="53">
        <v>81</v>
      </c>
      <c r="AN79" s="53">
        <v>81</v>
      </c>
      <c r="AO79" s="53">
        <v>81</v>
      </c>
      <c r="AP79" s="54">
        <v>81</v>
      </c>
      <c r="AQ79" s="52">
        <v>81</v>
      </c>
      <c r="AR79" s="53">
        <v>81</v>
      </c>
      <c r="AS79" s="53">
        <v>86</v>
      </c>
      <c r="AT79" s="53">
        <v>86</v>
      </c>
      <c r="AU79" s="53">
        <v>86</v>
      </c>
      <c r="AV79" s="53">
        <v>84</v>
      </c>
      <c r="AW79" s="53">
        <v>84</v>
      </c>
      <c r="AX79" s="53">
        <v>84</v>
      </c>
      <c r="AY79" s="53">
        <v>86</v>
      </c>
      <c r="AZ79" s="53">
        <v>86</v>
      </c>
      <c r="BA79" s="53">
        <v>85</v>
      </c>
      <c r="BB79" s="54">
        <v>82</v>
      </c>
      <c r="BC79" s="52">
        <v>79</v>
      </c>
      <c r="BD79" s="53">
        <v>80</v>
      </c>
      <c r="BE79" s="53">
        <v>78</v>
      </c>
      <c r="BF79" s="53">
        <v>80</v>
      </c>
      <c r="BG79" s="53">
        <v>77</v>
      </c>
      <c r="BH79" s="53">
        <v>77</v>
      </c>
      <c r="BI79" s="53">
        <v>77</v>
      </c>
      <c r="BJ79" s="53">
        <v>79</v>
      </c>
      <c r="BK79" s="53">
        <v>79</v>
      </c>
      <c r="BL79" s="53">
        <v>79</v>
      </c>
      <c r="BM79" s="53">
        <v>82</v>
      </c>
      <c r="BN79" s="54">
        <v>80</v>
      </c>
      <c r="BO79" s="52">
        <v>78</v>
      </c>
      <c r="BP79" s="53">
        <v>77</v>
      </c>
      <c r="BQ79" s="53">
        <v>84</v>
      </c>
      <c r="BR79" s="53">
        <v>84</v>
      </c>
      <c r="BS79" s="53">
        <v>86</v>
      </c>
      <c r="BT79" s="53">
        <v>86</v>
      </c>
      <c r="BU79" s="53">
        <v>88</v>
      </c>
      <c r="BV79" s="53">
        <v>85</v>
      </c>
      <c r="BW79" s="53">
        <v>83</v>
      </c>
      <c r="BX79" s="53">
        <v>85</v>
      </c>
      <c r="BY79" s="53">
        <v>85</v>
      </c>
      <c r="BZ79" s="54">
        <v>85</v>
      </c>
      <c r="CA79" s="53">
        <v>82</v>
      </c>
      <c r="CB79" s="53">
        <v>81</v>
      </c>
      <c r="CC79" s="53">
        <v>81</v>
      </c>
      <c r="CD79" s="53">
        <v>81</v>
      </c>
      <c r="CE79" s="53">
        <v>80</v>
      </c>
      <c r="CF79" s="53">
        <v>78</v>
      </c>
      <c r="CG79" s="53">
        <v>77</v>
      </c>
      <c r="CH79" s="53">
        <v>77</v>
      </c>
      <c r="CI79" s="53">
        <v>77</v>
      </c>
      <c r="CJ79" s="53">
        <v>78</v>
      </c>
      <c r="CK79" s="53">
        <v>78</v>
      </c>
      <c r="CL79" s="54">
        <v>77</v>
      </c>
      <c r="CM79" s="53">
        <v>76</v>
      </c>
      <c r="CN79" s="53">
        <v>76</v>
      </c>
      <c r="CO79" s="53">
        <v>77</v>
      </c>
      <c r="CP79" s="53">
        <v>77</v>
      </c>
      <c r="CQ79" s="53">
        <v>77</v>
      </c>
      <c r="CR79" s="53">
        <v>77</v>
      </c>
      <c r="CS79" s="53">
        <v>74</v>
      </c>
      <c r="CT79" s="53">
        <v>74</v>
      </c>
      <c r="CU79" s="53">
        <v>74</v>
      </c>
      <c r="CV79" s="53">
        <v>74</v>
      </c>
      <c r="CW79" s="53">
        <v>74</v>
      </c>
      <c r="CX79" s="54">
        <v>73</v>
      </c>
      <c r="CY79" s="53">
        <v>75</v>
      </c>
      <c r="CZ79" s="53">
        <v>79</v>
      </c>
      <c r="DA79" s="53">
        <v>81</v>
      </c>
      <c r="DB79" s="53">
        <v>87</v>
      </c>
      <c r="DC79" s="53">
        <v>91</v>
      </c>
      <c r="DD79" s="53">
        <v>90</v>
      </c>
      <c r="DE79" s="53">
        <v>88</v>
      </c>
      <c r="DF79" s="53">
        <v>90</v>
      </c>
      <c r="DG79" s="53">
        <v>85</v>
      </c>
      <c r="DH79" s="53">
        <v>88</v>
      </c>
      <c r="DI79" s="53">
        <v>85</v>
      </c>
      <c r="DJ79" s="54">
        <v>83</v>
      </c>
      <c r="DL79" s="50"/>
      <c r="DM79" s="51" t="s">
        <v>164</v>
      </c>
      <c r="DN79" s="52">
        <v>83</v>
      </c>
      <c r="DO79" s="53">
        <v>88</v>
      </c>
      <c r="DP79" s="53">
        <v>86</v>
      </c>
      <c r="DQ79" s="53">
        <v>85</v>
      </c>
      <c r="DR79" s="53">
        <v>82</v>
      </c>
      <c r="DS79" s="53">
        <v>81</v>
      </c>
      <c r="DT79" s="53">
        <v>79</v>
      </c>
      <c r="DU79" s="53">
        <v>78</v>
      </c>
      <c r="DV79" s="53">
        <v>79</v>
      </c>
      <c r="DW79" s="53">
        <v>81</v>
      </c>
      <c r="DX79" s="53">
        <v>80</v>
      </c>
      <c r="DY79" s="54">
        <v>81</v>
      </c>
      <c r="DZ79" s="53">
        <v>80</v>
      </c>
      <c r="EA79" s="53">
        <v>79</v>
      </c>
      <c r="EB79" s="53">
        <v>78</v>
      </c>
      <c r="EC79" s="53">
        <v>79</v>
      </c>
      <c r="ED79" s="53">
        <v>77</v>
      </c>
      <c r="EE79" s="53">
        <v>76</v>
      </c>
      <c r="EF79" s="53">
        <v>80</v>
      </c>
      <c r="EG79" s="53">
        <v>79</v>
      </c>
      <c r="EH79" s="53">
        <v>83</v>
      </c>
      <c r="EI79" s="53">
        <v>84</v>
      </c>
      <c r="EJ79" s="53">
        <v>86</v>
      </c>
      <c r="EK79" s="54">
        <v>88</v>
      </c>
      <c r="EL79" s="52">
        <v>95</v>
      </c>
      <c r="EM79" s="53">
        <v>94</v>
      </c>
      <c r="EN79" s="53">
        <v>102</v>
      </c>
      <c r="EO79" s="53">
        <v>87</v>
      </c>
      <c r="EP79" s="53">
        <v>117</v>
      </c>
      <c r="EQ79" s="53">
        <v>117</v>
      </c>
      <c r="ER79" s="53">
        <v>114</v>
      </c>
      <c r="ES79" s="53">
        <v>116</v>
      </c>
      <c r="ET79" s="53">
        <v>117</v>
      </c>
      <c r="EU79" s="53">
        <v>125</v>
      </c>
      <c r="EV79" s="53">
        <v>126</v>
      </c>
      <c r="EW79" s="54">
        <v>125</v>
      </c>
      <c r="EX79" s="52">
        <v>134</v>
      </c>
      <c r="EY79" s="53">
        <v>138</v>
      </c>
      <c r="EZ79" s="53">
        <v>131</v>
      </c>
      <c r="FA79" s="53">
        <v>130</v>
      </c>
      <c r="FB79" s="53">
        <v>128</v>
      </c>
      <c r="FC79" s="53">
        <v>130</v>
      </c>
      <c r="FD79" s="53">
        <v>129</v>
      </c>
      <c r="FE79" s="53">
        <v>127</v>
      </c>
      <c r="FF79" s="53">
        <v>123</v>
      </c>
      <c r="FG79" s="53">
        <v>120</v>
      </c>
      <c r="FH79" s="53">
        <v>122</v>
      </c>
      <c r="FI79" s="54">
        <v>221</v>
      </c>
      <c r="FJ79" s="52">
        <v>231</v>
      </c>
      <c r="FK79" s="53">
        <v>238</v>
      </c>
      <c r="FL79" s="53">
        <v>256</v>
      </c>
      <c r="FM79" s="53">
        <v>253</v>
      </c>
      <c r="FN79" s="53">
        <v>254</v>
      </c>
      <c r="FO79" s="53">
        <v>267</v>
      </c>
      <c r="FP79" s="53">
        <v>281</v>
      </c>
      <c r="FQ79" s="53">
        <v>277</v>
      </c>
      <c r="FR79" s="53">
        <v>282</v>
      </c>
      <c r="FS79" s="53">
        <v>284</v>
      </c>
      <c r="FT79" s="53">
        <v>284</v>
      </c>
      <c r="FU79" s="54">
        <v>287</v>
      </c>
      <c r="FV79" s="52">
        <v>287</v>
      </c>
      <c r="FW79" s="53">
        <v>285</v>
      </c>
      <c r="FX79" s="53">
        <v>290</v>
      </c>
      <c r="FY79" s="53">
        <v>291</v>
      </c>
      <c r="FZ79" s="53">
        <v>290</v>
      </c>
      <c r="GA79" s="53">
        <v>296</v>
      </c>
      <c r="GB79" s="53">
        <v>297</v>
      </c>
      <c r="GC79" s="53">
        <v>299</v>
      </c>
      <c r="GD79" s="53">
        <v>300</v>
      </c>
      <c r="GE79" s="53">
        <v>319</v>
      </c>
      <c r="GF79" s="53">
        <v>322</v>
      </c>
      <c r="GG79" s="54">
        <v>319</v>
      </c>
      <c r="GH79" s="52">
        <v>323</v>
      </c>
      <c r="GI79" s="53">
        <v>311</v>
      </c>
      <c r="GJ79" s="54">
        <v>323</v>
      </c>
    </row>
    <row r="80" spans="2:192" x14ac:dyDescent="0.25">
      <c r="B80" s="50"/>
      <c r="C80" s="51" t="s">
        <v>165</v>
      </c>
      <c r="D80" s="54">
        <v>811</v>
      </c>
      <c r="E80" s="54">
        <v>928</v>
      </c>
      <c r="F80" s="54">
        <v>1009</v>
      </c>
      <c r="G80" s="52">
        <v>1013</v>
      </c>
      <c r="H80" s="53">
        <v>1011</v>
      </c>
      <c r="I80" s="53">
        <v>1010</v>
      </c>
      <c r="J80" s="53">
        <v>1021</v>
      </c>
      <c r="K80" s="53">
        <v>1022</v>
      </c>
      <c r="L80" s="53">
        <v>1003</v>
      </c>
      <c r="M80" s="53">
        <v>1004</v>
      </c>
      <c r="N80" s="53">
        <v>1002</v>
      </c>
      <c r="O80" s="53">
        <v>1002</v>
      </c>
      <c r="P80" s="53">
        <v>1002</v>
      </c>
      <c r="Q80" s="53">
        <v>1008</v>
      </c>
      <c r="R80" s="54">
        <v>1005</v>
      </c>
      <c r="S80" s="53">
        <v>1009</v>
      </c>
      <c r="T80" s="53">
        <v>1013</v>
      </c>
      <c r="U80" s="53">
        <v>1015</v>
      </c>
      <c r="V80" s="53">
        <v>1011</v>
      </c>
      <c r="W80" s="53">
        <v>1010</v>
      </c>
      <c r="X80" s="53">
        <v>1004</v>
      </c>
      <c r="Y80" s="53">
        <v>1001</v>
      </c>
      <c r="Z80" s="53">
        <v>1013</v>
      </c>
      <c r="AA80" s="53">
        <v>1020</v>
      </c>
      <c r="AB80" s="53">
        <v>1026</v>
      </c>
      <c r="AC80" s="53">
        <v>1038</v>
      </c>
      <c r="AD80" s="54">
        <v>1039</v>
      </c>
      <c r="AE80" s="53">
        <v>954</v>
      </c>
      <c r="AF80" s="53">
        <v>954</v>
      </c>
      <c r="AG80" s="112">
        <v>957</v>
      </c>
      <c r="AH80" s="53">
        <v>961</v>
      </c>
      <c r="AI80" s="53">
        <v>967</v>
      </c>
      <c r="AJ80" s="53">
        <v>975</v>
      </c>
      <c r="AK80" s="53">
        <v>984</v>
      </c>
      <c r="AL80" s="53">
        <v>993</v>
      </c>
      <c r="AM80" s="53">
        <v>997</v>
      </c>
      <c r="AN80" s="53">
        <v>1004</v>
      </c>
      <c r="AO80" s="53">
        <v>1007</v>
      </c>
      <c r="AP80" s="54">
        <v>1007</v>
      </c>
      <c r="AQ80" s="52">
        <v>1007</v>
      </c>
      <c r="AR80" s="53">
        <v>1004</v>
      </c>
      <c r="AS80" s="53">
        <v>1072</v>
      </c>
      <c r="AT80" s="53">
        <v>1038</v>
      </c>
      <c r="AU80" s="53">
        <v>1048</v>
      </c>
      <c r="AV80" s="53">
        <v>1045</v>
      </c>
      <c r="AW80" s="53">
        <v>1055</v>
      </c>
      <c r="AX80" s="53">
        <v>1059</v>
      </c>
      <c r="AY80" s="53">
        <v>1070</v>
      </c>
      <c r="AZ80" s="53">
        <v>1086</v>
      </c>
      <c r="BA80" s="53">
        <v>1076</v>
      </c>
      <c r="BB80" s="54">
        <v>1088</v>
      </c>
      <c r="BC80" s="52">
        <v>1103</v>
      </c>
      <c r="BD80" s="53">
        <v>1081</v>
      </c>
      <c r="BE80" s="53">
        <v>1112</v>
      </c>
      <c r="BF80" s="53">
        <v>1127</v>
      </c>
      <c r="BG80" s="53">
        <v>1105</v>
      </c>
      <c r="BH80" s="53">
        <v>1119</v>
      </c>
      <c r="BI80" s="53">
        <v>1127</v>
      </c>
      <c r="BJ80" s="53">
        <v>1135</v>
      </c>
      <c r="BK80" s="53">
        <v>1138</v>
      </c>
      <c r="BL80" s="53">
        <v>1151</v>
      </c>
      <c r="BM80" s="53">
        <v>1128</v>
      </c>
      <c r="BN80" s="54">
        <v>1131</v>
      </c>
      <c r="BO80" s="52">
        <v>1133</v>
      </c>
      <c r="BP80" s="53">
        <v>1129</v>
      </c>
      <c r="BQ80" s="53">
        <v>1135</v>
      </c>
      <c r="BR80" s="53">
        <v>1133</v>
      </c>
      <c r="BS80" s="53">
        <v>1143</v>
      </c>
      <c r="BT80" s="53">
        <v>1127</v>
      </c>
      <c r="BU80" s="53">
        <v>1155</v>
      </c>
      <c r="BV80" s="53">
        <v>1144</v>
      </c>
      <c r="BW80" s="53">
        <v>1158</v>
      </c>
      <c r="BX80" s="53">
        <v>1177</v>
      </c>
      <c r="BY80" s="53">
        <v>1178</v>
      </c>
      <c r="BZ80" s="54">
        <v>1176</v>
      </c>
      <c r="CA80" s="53">
        <v>1182</v>
      </c>
      <c r="CB80" s="53">
        <v>1179</v>
      </c>
      <c r="CC80" s="53">
        <v>1185</v>
      </c>
      <c r="CD80" s="53">
        <v>1184</v>
      </c>
      <c r="CE80" s="53">
        <v>1182</v>
      </c>
      <c r="CF80" s="53">
        <v>1176</v>
      </c>
      <c r="CG80" s="53">
        <v>1180</v>
      </c>
      <c r="CH80" s="53">
        <v>1172</v>
      </c>
      <c r="CI80" s="53">
        <v>1175</v>
      </c>
      <c r="CJ80" s="53">
        <v>1173</v>
      </c>
      <c r="CK80" s="53">
        <v>1176</v>
      </c>
      <c r="CL80" s="54">
        <v>1171</v>
      </c>
      <c r="CM80" s="53">
        <v>1173</v>
      </c>
      <c r="CN80" s="53">
        <v>1177</v>
      </c>
      <c r="CO80" s="53">
        <v>1177</v>
      </c>
      <c r="CP80" s="53">
        <v>1179</v>
      </c>
      <c r="CQ80" s="53">
        <v>1188</v>
      </c>
      <c r="CR80" s="53">
        <v>1191</v>
      </c>
      <c r="CS80" s="53">
        <v>1188</v>
      </c>
      <c r="CT80" s="53">
        <v>1193</v>
      </c>
      <c r="CU80" s="53">
        <v>1196</v>
      </c>
      <c r="CV80" s="53">
        <v>1206</v>
      </c>
      <c r="CW80" s="53">
        <v>1196</v>
      </c>
      <c r="CX80" s="54">
        <v>1200</v>
      </c>
      <c r="CY80" s="53">
        <v>1193</v>
      </c>
      <c r="CZ80" s="53">
        <v>1201</v>
      </c>
      <c r="DA80" s="53">
        <v>1200</v>
      </c>
      <c r="DB80" s="53">
        <v>1207</v>
      </c>
      <c r="DC80" s="53">
        <v>1201</v>
      </c>
      <c r="DD80" s="53">
        <v>1197</v>
      </c>
      <c r="DE80" s="53">
        <v>1197</v>
      </c>
      <c r="DF80" s="53">
        <v>1199</v>
      </c>
      <c r="DG80" s="53">
        <v>1168</v>
      </c>
      <c r="DH80" s="53">
        <v>1218</v>
      </c>
      <c r="DI80" s="53">
        <v>1196</v>
      </c>
      <c r="DJ80" s="54">
        <v>1186</v>
      </c>
      <c r="DL80" s="50"/>
      <c r="DM80" s="51" t="s">
        <v>165</v>
      </c>
      <c r="DN80" s="52">
        <v>1193</v>
      </c>
      <c r="DO80" s="53">
        <v>1189</v>
      </c>
      <c r="DP80" s="53">
        <v>1178</v>
      </c>
      <c r="DQ80" s="53">
        <v>1171</v>
      </c>
      <c r="DR80" s="53">
        <v>1173</v>
      </c>
      <c r="DS80" s="53">
        <v>1165</v>
      </c>
      <c r="DT80" s="53">
        <v>1171</v>
      </c>
      <c r="DU80" s="53">
        <v>1158</v>
      </c>
      <c r="DV80" s="53">
        <v>1172</v>
      </c>
      <c r="DW80" s="53">
        <v>1171</v>
      </c>
      <c r="DX80" s="53">
        <v>1164</v>
      </c>
      <c r="DY80" s="54">
        <v>1164</v>
      </c>
      <c r="DZ80" s="53">
        <v>1149</v>
      </c>
      <c r="EA80" s="53">
        <v>1144</v>
      </c>
      <c r="EB80" s="53">
        <v>1132</v>
      </c>
      <c r="EC80" s="53">
        <v>1116</v>
      </c>
      <c r="ED80" s="53">
        <v>1095</v>
      </c>
      <c r="EE80" s="53">
        <v>1082</v>
      </c>
      <c r="EF80" s="53">
        <v>1074</v>
      </c>
      <c r="EG80" s="53">
        <v>1070</v>
      </c>
      <c r="EH80" s="53">
        <v>1071</v>
      </c>
      <c r="EI80" s="53">
        <v>1092</v>
      </c>
      <c r="EJ80" s="53">
        <v>973</v>
      </c>
      <c r="EK80" s="54">
        <v>981</v>
      </c>
      <c r="EL80" s="52">
        <v>978</v>
      </c>
      <c r="EM80" s="53">
        <v>1024</v>
      </c>
      <c r="EN80" s="53">
        <v>1108</v>
      </c>
      <c r="EO80" s="53">
        <v>1178</v>
      </c>
      <c r="EP80" s="53">
        <v>1159</v>
      </c>
      <c r="EQ80" s="53">
        <v>1124</v>
      </c>
      <c r="ER80" s="53">
        <v>1114</v>
      </c>
      <c r="ES80" s="53">
        <v>1097</v>
      </c>
      <c r="ET80" s="53">
        <v>1325</v>
      </c>
      <c r="EU80" s="53">
        <v>1918</v>
      </c>
      <c r="EV80" s="53">
        <v>2392</v>
      </c>
      <c r="EW80" s="54">
        <v>2928</v>
      </c>
      <c r="EX80" s="52">
        <v>3329</v>
      </c>
      <c r="EY80" s="53">
        <v>3684</v>
      </c>
      <c r="EZ80" s="53">
        <v>3737</v>
      </c>
      <c r="FA80" s="53">
        <v>3861</v>
      </c>
      <c r="FB80" s="53">
        <v>4099</v>
      </c>
      <c r="FC80" s="53">
        <v>4231</v>
      </c>
      <c r="FD80" s="53">
        <v>4399</v>
      </c>
      <c r="FE80" s="53">
        <v>4590</v>
      </c>
      <c r="FF80" s="53">
        <v>4687</v>
      </c>
      <c r="FG80" s="53">
        <v>4928</v>
      </c>
      <c r="FH80" s="53">
        <v>5062</v>
      </c>
      <c r="FI80" s="54">
        <v>5171</v>
      </c>
      <c r="FJ80" s="52">
        <v>5463</v>
      </c>
      <c r="FK80" s="53">
        <v>5800</v>
      </c>
      <c r="FL80" s="53">
        <v>6126</v>
      </c>
      <c r="FM80" s="53">
        <v>6211</v>
      </c>
      <c r="FN80" s="53">
        <v>6248</v>
      </c>
      <c r="FO80" s="53">
        <v>6310</v>
      </c>
      <c r="FP80" s="53">
        <v>6467</v>
      </c>
      <c r="FQ80" s="53">
        <v>6455</v>
      </c>
      <c r="FR80" s="53">
        <v>6484</v>
      </c>
      <c r="FS80" s="53">
        <v>6495</v>
      </c>
      <c r="FT80" s="53">
        <v>6522</v>
      </c>
      <c r="FU80" s="54">
        <v>6557</v>
      </c>
      <c r="FV80" s="52">
        <v>6799</v>
      </c>
      <c r="FW80" s="53">
        <v>6844</v>
      </c>
      <c r="FX80" s="53">
        <v>6935</v>
      </c>
      <c r="FY80" s="53">
        <v>6974</v>
      </c>
      <c r="FZ80" s="53">
        <v>7021</v>
      </c>
      <c r="GA80" s="53">
        <v>7201</v>
      </c>
      <c r="GB80" s="53">
        <v>7310</v>
      </c>
      <c r="GC80" s="53">
        <v>7385</v>
      </c>
      <c r="GD80" s="53">
        <v>7421</v>
      </c>
      <c r="GE80" s="53">
        <v>7491</v>
      </c>
      <c r="GF80" s="53">
        <v>7520</v>
      </c>
      <c r="GG80" s="54">
        <v>7634</v>
      </c>
      <c r="GH80" s="52">
        <v>7849</v>
      </c>
      <c r="GI80" s="53">
        <v>8199</v>
      </c>
      <c r="GJ80" s="54">
        <v>8113</v>
      </c>
    </row>
    <row r="81" spans="2:192" x14ac:dyDescent="0.25">
      <c r="B81" s="50"/>
      <c r="C81" s="51" t="s">
        <v>166</v>
      </c>
      <c r="D81" s="54">
        <v>349</v>
      </c>
      <c r="E81" s="54">
        <v>338</v>
      </c>
      <c r="F81" s="54">
        <v>418</v>
      </c>
      <c r="G81" s="52">
        <v>420</v>
      </c>
      <c r="H81" s="53">
        <v>422</v>
      </c>
      <c r="I81" s="53">
        <v>423</v>
      </c>
      <c r="J81" s="53">
        <v>418</v>
      </c>
      <c r="K81" s="53">
        <v>429</v>
      </c>
      <c r="L81" s="53">
        <v>426</v>
      </c>
      <c r="M81" s="53">
        <v>433</v>
      </c>
      <c r="N81" s="53">
        <v>435</v>
      </c>
      <c r="O81" s="53">
        <v>438</v>
      </c>
      <c r="P81" s="53">
        <v>452</v>
      </c>
      <c r="Q81" s="53">
        <v>464</v>
      </c>
      <c r="R81" s="54">
        <v>463</v>
      </c>
      <c r="S81" s="53">
        <v>462</v>
      </c>
      <c r="T81" s="53">
        <v>458</v>
      </c>
      <c r="U81" s="53">
        <v>449</v>
      </c>
      <c r="V81" s="53">
        <v>455</v>
      </c>
      <c r="W81" s="53">
        <v>462</v>
      </c>
      <c r="X81" s="53">
        <v>466</v>
      </c>
      <c r="Y81" s="53">
        <v>470</v>
      </c>
      <c r="Z81" s="53">
        <v>480</v>
      </c>
      <c r="AA81" s="53">
        <v>476</v>
      </c>
      <c r="AB81" s="53">
        <v>475</v>
      </c>
      <c r="AC81" s="53">
        <v>482</v>
      </c>
      <c r="AD81" s="54">
        <v>484</v>
      </c>
      <c r="AE81" s="53">
        <v>474</v>
      </c>
      <c r="AF81" s="53">
        <v>474</v>
      </c>
      <c r="AG81" s="112">
        <v>476</v>
      </c>
      <c r="AH81" s="53">
        <v>476</v>
      </c>
      <c r="AI81" s="53">
        <v>479</v>
      </c>
      <c r="AJ81" s="53">
        <v>484</v>
      </c>
      <c r="AK81" s="53">
        <v>488</v>
      </c>
      <c r="AL81" s="53">
        <v>492</v>
      </c>
      <c r="AM81" s="53">
        <v>493</v>
      </c>
      <c r="AN81" s="53">
        <v>496</v>
      </c>
      <c r="AO81" s="53">
        <v>496</v>
      </c>
      <c r="AP81" s="54">
        <v>496</v>
      </c>
      <c r="AQ81" s="52">
        <v>496</v>
      </c>
      <c r="AR81" s="53">
        <v>496</v>
      </c>
      <c r="AS81" s="53">
        <v>541</v>
      </c>
      <c r="AT81" s="53">
        <v>526</v>
      </c>
      <c r="AU81" s="53">
        <v>530</v>
      </c>
      <c r="AV81" s="53">
        <v>526</v>
      </c>
      <c r="AW81" s="53">
        <v>531</v>
      </c>
      <c r="AX81" s="53">
        <v>532</v>
      </c>
      <c r="AY81" s="53">
        <v>539</v>
      </c>
      <c r="AZ81" s="53">
        <v>558</v>
      </c>
      <c r="BA81" s="53">
        <v>564</v>
      </c>
      <c r="BB81" s="54">
        <v>561</v>
      </c>
      <c r="BC81" s="52">
        <v>556</v>
      </c>
      <c r="BD81" s="53">
        <v>550</v>
      </c>
      <c r="BE81" s="53">
        <v>569</v>
      </c>
      <c r="BF81" s="53">
        <v>579</v>
      </c>
      <c r="BG81" s="53">
        <v>572</v>
      </c>
      <c r="BH81" s="53">
        <v>579</v>
      </c>
      <c r="BI81" s="53">
        <v>582</v>
      </c>
      <c r="BJ81" s="53">
        <v>585</v>
      </c>
      <c r="BK81" s="53">
        <v>592</v>
      </c>
      <c r="BL81" s="53">
        <v>598</v>
      </c>
      <c r="BM81" s="53">
        <v>615</v>
      </c>
      <c r="BN81" s="54">
        <v>612</v>
      </c>
      <c r="BO81" s="52">
        <v>617</v>
      </c>
      <c r="BP81" s="53">
        <v>620</v>
      </c>
      <c r="BQ81" s="53">
        <v>624</v>
      </c>
      <c r="BR81" s="53">
        <v>619</v>
      </c>
      <c r="BS81" s="53">
        <v>626</v>
      </c>
      <c r="BT81" s="53">
        <v>617</v>
      </c>
      <c r="BU81" s="53">
        <v>631</v>
      </c>
      <c r="BV81" s="53">
        <v>653</v>
      </c>
      <c r="BW81" s="53">
        <v>644</v>
      </c>
      <c r="BX81" s="53">
        <v>669</v>
      </c>
      <c r="BY81" s="53">
        <v>670</v>
      </c>
      <c r="BZ81" s="54">
        <v>669</v>
      </c>
      <c r="CA81" s="53">
        <v>661</v>
      </c>
      <c r="CB81" s="53">
        <v>674</v>
      </c>
      <c r="CC81" s="53">
        <v>689</v>
      </c>
      <c r="CD81" s="53">
        <v>698</v>
      </c>
      <c r="CE81" s="53">
        <v>704</v>
      </c>
      <c r="CF81" s="53">
        <v>693</v>
      </c>
      <c r="CG81" s="53">
        <v>689</v>
      </c>
      <c r="CH81" s="53">
        <v>685</v>
      </c>
      <c r="CI81" s="53">
        <v>676</v>
      </c>
      <c r="CJ81" s="53">
        <v>669</v>
      </c>
      <c r="CK81" s="53">
        <v>669</v>
      </c>
      <c r="CL81" s="54">
        <v>664</v>
      </c>
      <c r="CM81" s="53">
        <v>651</v>
      </c>
      <c r="CN81" s="53">
        <v>652</v>
      </c>
      <c r="CO81" s="53">
        <v>655</v>
      </c>
      <c r="CP81" s="53">
        <v>660</v>
      </c>
      <c r="CQ81" s="53">
        <v>666</v>
      </c>
      <c r="CR81" s="53">
        <v>660</v>
      </c>
      <c r="CS81" s="53">
        <v>657</v>
      </c>
      <c r="CT81" s="53">
        <v>659</v>
      </c>
      <c r="CU81" s="53">
        <v>661</v>
      </c>
      <c r="CV81" s="53">
        <v>393</v>
      </c>
      <c r="CW81" s="53">
        <v>402</v>
      </c>
      <c r="CX81" s="54">
        <v>419</v>
      </c>
      <c r="CY81" s="53">
        <v>420</v>
      </c>
      <c r="CZ81" s="53">
        <v>430</v>
      </c>
      <c r="DA81" s="53">
        <v>445</v>
      </c>
      <c r="DB81" s="53">
        <v>463</v>
      </c>
      <c r="DC81" s="53">
        <v>475</v>
      </c>
      <c r="DD81" s="53">
        <v>479</v>
      </c>
      <c r="DE81" s="53">
        <v>484</v>
      </c>
      <c r="DF81" s="53">
        <v>485</v>
      </c>
      <c r="DG81" s="53">
        <v>317</v>
      </c>
      <c r="DH81" s="53">
        <v>455</v>
      </c>
      <c r="DI81" s="53">
        <v>457</v>
      </c>
      <c r="DJ81" s="54">
        <v>631</v>
      </c>
      <c r="DL81" s="50"/>
      <c r="DM81" s="51" t="s">
        <v>166</v>
      </c>
      <c r="DN81" s="52">
        <v>625</v>
      </c>
      <c r="DO81" s="53">
        <v>620</v>
      </c>
      <c r="DP81" s="53">
        <v>626</v>
      </c>
      <c r="DQ81" s="53">
        <v>620</v>
      </c>
      <c r="DR81" s="53">
        <v>617</v>
      </c>
      <c r="DS81" s="53">
        <v>622</v>
      </c>
      <c r="DT81" s="53">
        <v>625</v>
      </c>
      <c r="DU81" s="53">
        <v>625</v>
      </c>
      <c r="DV81" s="53">
        <v>627</v>
      </c>
      <c r="DW81" s="53">
        <v>467</v>
      </c>
      <c r="DX81" s="53">
        <v>655</v>
      </c>
      <c r="DY81" s="54">
        <v>658</v>
      </c>
      <c r="DZ81" s="53">
        <v>648</v>
      </c>
      <c r="EA81" s="53">
        <v>636</v>
      </c>
      <c r="EB81" s="53">
        <v>628</v>
      </c>
      <c r="EC81" s="53">
        <v>622</v>
      </c>
      <c r="ED81" s="53">
        <v>617</v>
      </c>
      <c r="EE81" s="53">
        <v>612</v>
      </c>
      <c r="EF81" s="53">
        <v>617</v>
      </c>
      <c r="EG81" s="53">
        <v>624</v>
      </c>
      <c r="EH81" s="53">
        <v>621</v>
      </c>
      <c r="EI81" s="53">
        <v>624</v>
      </c>
      <c r="EJ81" s="53">
        <v>575</v>
      </c>
      <c r="EK81" s="54">
        <v>570</v>
      </c>
      <c r="EL81" s="52">
        <v>551</v>
      </c>
      <c r="EM81" s="53">
        <v>569</v>
      </c>
      <c r="EN81" s="53">
        <v>579</v>
      </c>
      <c r="EO81" s="53">
        <v>576</v>
      </c>
      <c r="EP81" s="53">
        <v>578</v>
      </c>
      <c r="EQ81" s="53">
        <v>563</v>
      </c>
      <c r="ER81" s="53">
        <v>560</v>
      </c>
      <c r="ES81" s="53">
        <v>557</v>
      </c>
      <c r="ET81" s="53">
        <v>558</v>
      </c>
      <c r="EU81" s="53">
        <v>555</v>
      </c>
      <c r="EV81" s="53">
        <v>559</v>
      </c>
      <c r="EW81" s="54">
        <v>560</v>
      </c>
      <c r="EX81" s="52">
        <v>1417</v>
      </c>
      <c r="EY81" s="53">
        <v>1542</v>
      </c>
      <c r="EZ81" s="53">
        <v>1687</v>
      </c>
      <c r="FA81" s="53">
        <v>1769</v>
      </c>
      <c r="FB81" s="53">
        <v>1870</v>
      </c>
      <c r="FC81" s="53">
        <v>1906</v>
      </c>
      <c r="FD81" s="53">
        <v>1973</v>
      </c>
      <c r="FE81" s="53">
        <v>2011</v>
      </c>
      <c r="FF81" s="53">
        <v>2032</v>
      </c>
      <c r="FG81" s="53">
        <v>2082</v>
      </c>
      <c r="FH81" s="53">
        <v>2088</v>
      </c>
      <c r="FI81" s="54">
        <v>2089</v>
      </c>
      <c r="FJ81" s="52">
        <v>2110</v>
      </c>
      <c r="FK81" s="53">
        <v>2134</v>
      </c>
      <c r="FL81" s="53">
        <v>2195</v>
      </c>
      <c r="FM81" s="53">
        <v>2214</v>
      </c>
      <c r="FN81" s="53">
        <v>2209</v>
      </c>
      <c r="FO81" s="53">
        <v>2232</v>
      </c>
      <c r="FP81" s="53">
        <v>2386</v>
      </c>
      <c r="FQ81" s="53">
        <v>2369</v>
      </c>
      <c r="FR81" s="53">
        <v>2356</v>
      </c>
      <c r="FS81" s="53">
        <v>2358</v>
      </c>
      <c r="FT81" s="53">
        <v>2375</v>
      </c>
      <c r="FU81" s="54">
        <v>2376</v>
      </c>
      <c r="FV81" s="52">
        <v>2387</v>
      </c>
      <c r="FW81" s="53">
        <v>2394</v>
      </c>
      <c r="FX81" s="53">
        <v>2416</v>
      </c>
      <c r="FY81" s="53">
        <v>2448</v>
      </c>
      <c r="FZ81" s="53">
        <v>2480</v>
      </c>
      <c r="GA81" s="53">
        <v>2492</v>
      </c>
      <c r="GB81" s="53">
        <v>2511</v>
      </c>
      <c r="GC81" s="53">
        <v>2532</v>
      </c>
      <c r="GD81" s="53">
        <v>2541</v>
      </c>
      <c r="GE81" s="53">
        <v>2543</v>
      </c>
      <c r="GF81" s="53">
        <v>2555</v>
      </c>
      <c r="GG81" s="54">
        <v>2575</v>
      </c>
      <c r="GH81" s="52">
        <v>2583</v>
      </c>
      <c r="GI81" s="53">
        <v>2601</v>
      </c>
      <c r="GJ81" s="54">
        <v>2625</v>
      </c>
    </row>
    <row r="82" spans="2:192" x14ac:dyDescent="0.25">
      <c r="B82" s="50"/>
      <c r="C82" s="51" t="s">
        <v>167</v>
      </c>
      <c r="D82" s="54">
        <v>5655</v>
      </c>
      <c r="E82" s="54">
        <v>6065</v>
      </c>
      <c r="F82" s="54">
        <v>8035</v>
      </c>
      <c r="G82" s="52">
        <v>8021</v>
      </c>
      <c r="H82" s="53">
        <v>7990</v>
      </c>
      <c r="I82" s="53">
        <v>7962</v>
      </c>
      <c r="J82" s="53">
        <v>8099</v>
      </c>
      <c r="K82" s="53">
        <v>8177</v>
      </c>
      <c r="L82" s="53">
        <v>8268</v>
      </c>
      <c r="M82" s="53">
        <v>8299</v>
      </c>
      <c r="N82" s="53">
        <v>8310</v>
      </c>
      <c r="O82" s="53">
        <v>8374</v>
      </c>
      <c r="P82" s="53">
        <v>8394</v>
      </c>
      <c r="Q82" s="53">
        <v>8437</v>
      </c>
      <c r="R82" s="54">
        <v>8421</v>
      </c>
      <c r="S82" s="53">
        <v>8417</v>
      </c>
      <c r="T82" s="53">
        <v>8429</v>
      </c>
      <c r="U82" s="53">
        <v>8561</v>
      </c>
      <c r="V82" s="53">
        <v>8641</v>
      </c>
      <c r="W82" s="53">
        <v>8784</v>
      </c>
      <c r="X82" s="53">
        <v>8903</v>
      </c>
      <c r="Y82" s="53">
        <v>8988</v>
      </c>
      <c r="Z82" s="53">
        <v>9013</v>
      </c>
      <c r="AA82" s="53">
        <v>8970</v>
      </c>
      <c r="AB82" s="53">
        <v>8988</v>
      </c>
      <c r="AC82" s="53">
        <v>9000</v>
      </c>
      <c r="AD82" s="54">
        <v>9056</v>
      </c>
      <c r="AE82" s="53">
        <v>8451</v>
      </c>
      <c r="AF82" s="53">
        <v>8813</v>
      </c>
      <c r="AG82" s="112">
        <v>9168</v>
      </c>
      <c r="AH82" s="53">
        <v>9479</v>
      </c>
      <c r="AI82" s="53">
        <v>9615</v>
      </c>
      <c r="AJ82" s="53">
        <v>9819</v>
      </c>
      <c r="AK82" s="53">
        <v>10040</v>
      </c>
      <c r="AL82" s="53">
        <v>10169</v>
      </c>
      <c r="AM82" s="53">
        <v>10087</v>
      </c>
      <c r="AN82" s="53">
        <v>10411</v>
      </c>
      <c r="AO82" s="53">
        <v>10755</v>
      </c>
      <c r="AP82" s="54">
        <v>10782</v>
      </c>
      <c r="AQ82" s="52">
        <v>10941</v>
      </c>
      <c r="AR82" s="53">
        <v>11024</v>
      </c>
      <c r="AS82" s="53">
        <v>11407</v>
      </c>
      <c r="AT82" s="53">
        <v>11456</v>
      </c>
      <c r="AU82" s="53">
        <v>11363</v>
      </c>
      <c r="AV82" s="53">
        <v>11435</v>
      </c>
      <c r="AW82" s="53">
        <v>11669</v>
      </c>
      <c r="AX82" s="53">
        <v>11660</v>
      </c>
      <c r="AY82" s="53">
        <v>11695</v>
      </c>
      <c r="AZ82" s="53">
        <v>11905</v>
      </c>
      <c r="BA82" s="53">
        <v>11936</v>
      </c>
      <c r="BB82" s="54">
        <v>11771</v>
      </c>
      <c r="BC82" s="52">
        <v>11723</v>
      </c>
      <c r="BD82" s="53">
        <v>11809</v>
      </c>
      <c r="BE82" s="53">
        <v>12005</v>
      </c>
      <c r="BF82" s="53">
        <v>12131</v>
      </c>
      <c r="BG82" s="53">
        <v>12170</v>
      </c>
      <c r="BH82" s="53">
        <v>12328</v>
      </c>
      <c r="BI82" s="53">
        <v>12590</v>
      </c>
      <c r="BJ82" s="53">
        <v>12689</v>
      </c>
      <c r="BK82" s="53">
        <v>12762</v>
      </c>
      <c r="BL82" s="53">
        <v>12935</v>
      </c>
      <c r="BM82" s="53">
        <v>12987</v>
      </c>
      <c r="BN82" s="54">
        <v>12969</v>
      </c>
      <c r="BO82" s="52">
        <v>13085</v>
      </c>
      <c r="BP82" s="53">
        <v>13122</v>
      </c>
      <c r="BQ82" s="53">
        <v>13396</v>
      </c>
      <c r="BR82" s="53">
        <v>13459</v>
      </c>
      <c r="BS82" s="53">
        <v>13622</v>
      </c>
      <c r="BT82" s="53">
        <v>13730</v>
      </c>
      <c r="BU82" s="53">
        <v>13916</v>
      </c>
      <c r="BV82" s="53">
        <v>13950</v>
      </c>
      <c r="BW82" s="53">
        <v>13990</v>
      </c>
      <c r="BX82" s="53">
        <v>14082</v>
      </c>
      <c r="BY82" s="53">
        <v>14296</v>
      </c>
      <c r="BZ82" s="54">
        <v>14340</v>
      </c>
      <c r="CA82" s="53">
        <v>14423</v>
      </c>
      <c r="CB82" s="53">
        <v>14496</v>
      </c>
      <c r="CC82" s="53">
        <v>14816</v>
      </c>
      <c r="CD82" s="53">
        <v>15026</v>
      </c>
      <c r="CE82" s="53">
        <v>15192</v>
      </c>
      <c r="CF82" s="53">
        <v>15387</v>
      </c>
      <c r="CG82" s="53">
        <v>15533</v>
      </c>
      <c r="CH82" s="53">
        <v>15673</v>
      </c>
      <c r="CI82" s="53">
        <v>15731</v>
      </c>
      <c r="CJ82" s="53">
        <v>15760</v>
      </c>
      <c r="CK82" s="53">
        <v>15702</v>
      </c>
      <c r="CL82" s="54">
        <v>15702</v>
      </c>
      <c r="CM82" s="53">
        <v>15738</v>
      </c>
      <c r="CN82" s="53">
        <v>15865</v>
      </c>
      <c r="CO82" s="53">
        <v>15935</v>
      </c>
      <c r="CP82" s="53">
        <v>16169</v>
      </c>
      <c r="CQ82" s="53">
        <v>16286</v>
      </c>
      <c r="CR82" s="53">
        <v>16308</v>
      </c>
      <c r="CS82" s="53">
        <v>16451</v>
      </c>
      <c r="CT82" s="53">
        <v>16537</v>
      </c>
      <c r="CU82" s="53">
        <v>16622</v>
      </c>
      <c r="CV82" s="53">
        <v>16793</v>
      </c>
      <c r="CW82" s="53">
        <v>16913</v>
      </c>
      <c r="CX82" s="54">
        <v>16786</v>
      </c>
      <c r="CY82" s="53">
        <v>16825</v>
      </c>
      <c r="CZ82" s="53">
        <v>16877</v>
      </c>
      <c r="DA82" s="53">
        <v>17020</v>
      </c>
      <c r="DB82" s="53">
        <v>17080</v>
      </c>
      <c r="DC82" s="53">
        <v>17181</v>
      </c>
      <c r="DD82" s="53">
        <v>17334</v>
      </c>
      <c r="DE82" s="53">
        <v>17354</v>
      </c>
      <c r="DF82" s="53">
        <v>17594</v>
      </c>
      <c r="DG82" s="53">
        <v>17636</v>
      </c>
      <c r="DH82" s="53">
        <v>18216</v>
      </c>
      <c r="DI82" s="53">
        <v>18164</v>
      </c>
      <c r="DJ82" s="54">
        <v>18051</v>
      </c>
      <c r="DL82" s="50"/>
      <c r="DM82" s="51" t="s">
        <v>167</v>
      </c>
      <c r="DN82" s="52">
        <v>18941</v>
      </c>
      <c r="DO82" s="53">
        <v>19116</v>
      </c>
      <c r="DP82" s="53">
        <v>19435</v>
      </c>
      <c r="DQ82" s="53">
        <v>19504</v>
      </c>
      <c r="DR82" s="53">
        <v>19530</v>
      </c>
      <c r="DS82" s="53">
        <v>19605</v>
      </c>
      <c r="DT82" s="53">
        <v>19675</v>
      </c>
      <c r="DU82" s="53">
        <v>19765</v>
      </c>
      <c r="DV82" s="53">
        <v>19781</v>
      </c>
      <c r="DW82" s="53">
        <v>19759</v>
      </c>
      <c r="DX82" s="53">
        <v>19682</v>
      </c>
      <c r="DY82" s="54">
        <v>19783</v>
      </c>
      <c r="DZ82" s="53">
        <v>19823</v>
      </c>
      <c r="EA82" s="53">
        <v>20010</v>
      </c>
      <c r="EB82" s="53">
        <v>20246</v>
      </c>
      <c r="EC82" s="53">
        <v>20563</v>
      </c>
      <c r="ED82" s="53">
        <v>20714</v>
      </c>
      <c r="EE82" s="53">
        <v>20777</v>
      </c>
      <c r="EF82" s="53">
        <v>20870</v>
      </c>
      <c r="EG82" s="53">
        <v>21043</v>
      </c>
      <c r="EH82" s="53">
        <v>21251</v>
      </c>
      <c r="EI82" s="53">
        <v>21604</v>
      </c>
      <c r="EJ82" s="53">
        <v>20986</v>
      </c>
      <c r="EK82" s="54">
        <v>21035</v>
      </c>
      <c r="EL82" s="52">
        <v>21196</v>
      </c>
      <c r="EM82" s="53">
        <v>21383</v>
      </c>
      <c r="EN82" s="53">
        <v>21765</v>
      </c>
      <c r="EO82" s="53">
        <v>21961</v>
      </c>
      <c r="EP82" s="53">
        <v>21914</v>
      </c>
      <c r="EQ82" s="53">
        <v>22442</v>
      </c>
      <c r="ER82" s="53">
        <v>24319</v>
      </c>
      <c r="ES82" s="53">
        <v>24382</v>
      </c>
      <c r="ET82" s="53">
        <v>24287</v>
      </c>
      <c r="EU82" s="53">
        <v>24568</v>
      </c>
      <c r="EV82" s="53">
        <v>24732</v>
      </c>
      <c r="EW82" s="54">
        <v>24642</v>
      </c>
      <c r="EX82" s="52">
        <v>24585</v>
      </c>
      <c r="EY82" s="53">
        <v>24623</v>
      </c>
      <c r="EZ82" s="53">
        <v>25196</v>
      </c>
      <c r="FA82" s="53">
        <v>25137</v>
      </c>
      <c r="FB82" s="53">
        <v>25178</v>
      </c>
      <c r="FC82" s="53">
        <v>25147</v>
      </c>
      <c r="FD82" s="53">
        <v>25223</v>
      </c>
      <c r="FE82" s="53">
        <v>25436</v>
      </c>
      <c r="FF82" s="53">
        <v>25397</v>
      </c>
      <c r="FG82" s="53">
        <v>25401</v>
      </c>
      <c r="FH82" s="53">
        <v>25166</v>
      </c>
      <c r="FI82" s="54">
        <v>24760</v>
      </c>
      <c r="FJ82" s="52">
        <v>25225</v>
      </c>
      <c r="FK82" s="53">
        <v>25178</v>
      </c>
      <c r="FL82" s="53">
        <v>25373</v>
      </c>
      <c r="FM82" s="53">
        <v>25376</v>
      </c>
      <c r="FN82" s="53">
        <v>25290</v>
      </c>
      <c r="FO82" s="53">
        <v>25219</v>
      </c>
      <c r="FP82" s="53">
        <v>25484</v>
      </c>
      <c r="FQ82" s="53">
        <v>25656</v>
      </c>
      <c r="FR82" s="53">
        <v>25743</v>
      </c>
      <c r="FS82" s="53">
        <v>25829</v>
      </c>
      <c r="FT82" s="53">
        <v>25913</v>
      </c>
      <c r="FU82" s="54">
        <v>25937</v>
      </c>
      <c r="FV82" s="52">
        <v>25986</v>
      </c>
      <c r="FW82" s="53">
        <v>25824</v>
      </c>
      <c r="FX82" s="53">
        <v>25942</v>
      </c>
      <c r="FY82" s="53">
        <v>26168</v>
      </c>
      <c r="FZ82" s="53">
        <v>26282</v>
      </c>
      <c r="GA82" s="53">
        <v>26306</v>
      </c>
      <c r="GB82" s="53">
        <v>26400</v>
      </c>
      <c r="GC82" s="53">
        <v>26550</v>
      </c>
      <c r="GD82" s="53">
        <v>26585</v>
      </c>
      <c r="GE82" s="53">
        <v>26750</v>
      </c>
      <c r="GF82" s="53">
        <v>26735</v>
      </c>
      <c r="GG82" s="54">
        <v>26873</v>
      </c>
      <c r="GH82" s="52">
        <v>26736</v>
      </c>
      <c r="GI82" s="53">
        <v>26999</v>
      </c>
      <c r="GJ82" s="54">
        <v>26966</v>
      </c>
    </row>
    <row r="83" spans="2:192" x14ac:dyDescent="0.25">
      <c r="B83" s="50"/>
      <c r="C83" s="51" t="s">
        <v>168</v>
      </c>
      <c r="D83" s="54">
        <v>19075</v>
      </c>
      <c r="E83" s="54">
        <v>20808</v>
      </c>
      <c r="F83" s="54">
        <v>23385</v>
      </c>
      <c r="G83" s="52">
        <v>23597</v>
      </c>
      <c r="H83" s="53">
        <v>23728</v>
      </c>
      <c r="I83" s="53">
        <v>24011</v>
      </c>
      <c r="J83" s="53">
        <v>24421</v>
      </c>
      <c r="K83" s="53">
        <v>24551</v>
      </c>
      <c r="L83" s="53">
        <v>25003</v>
      </c>
      <c r="M83" s="53">
        <v>24402</v>
      </c>
      <c r="N83" s="53">
        <v>25409</v>
      </c>
      <c r="O83" s="53">
        <v>24241</v>
      </c>
      <c r="P83" s="53">
        <v>25598</v>
      </c>
      <c r="Q83" s="53">
        <v>25575</v>
      </c>
      <c r="R83" s="54">
        <v>25700</v>
      </c>
      <c r="S83" s="53">
        <v>25688</v>
      </c>
      <c r="T83" s="53">
        <v>25728</v>
      </c>
      <c r="U83" s="53">
        <v>26144</v>
      </c>
      <c r="V83" s="53">
        <v>26409</v>
      </c>
      <c r="W83" s="53">
        <v>26759</v>
      </c>
      <c r="X83" s="53">
        <v>26998</v>
      </c>
      <c r="Y83" s="53">
        <v>27205</v>
      </c>
      <c r="Z83" s="53">
        <v>27381</v>
      </c>
      <c r="AA83" s="53">
        <v>27407</v>
      </c>
      <c r="AB83" s="53">
        <v>27547</v>
      </c>
      <c r="AC83" s="53">
        <v>27699</v>
      </c>
      <c r="AD83" s="54">
        <v>27802</v>
      </c>
      <c r="AE83" s="53">
        <v>27140</v>
      </c>
      <c r="AF83" s="53">
        <v>27353</v>
      </c>
      <c r="AG83" s="112">
        <v>27186</v>
      </c>
      <c r="AH83" s="53">
        <v>27694</v>
      </c>
      <c r="AI83" s="53">
        <v>28111</v>
      </c>
      <c r="AJ83" s="53">
        <v>27905</v>
      </c>
      <c r="AK83" s="53">
        <v>28134</v>
      </c>
      <c r="AL83" s="53">
        <v>28318</v>
      </c>
      <c r="AM83" s="53">
        <v>28379</v>
      </c>
      <c r="AN83" s="53">
        <v>28721</v>
      </c>
      <c r="AO83" s="53">
        <v>28810</v>
      </c>
      <c r="AP83" s="54">
        <v>28743</v>
      </c>
      <c r="AQ83" s="52">
        <v>28869</v>
      </c>
      <c r="AR83" s="53">
        <v>28870</v>
      </c>
      <c r="AS83" s="53">
        <v>29967</v>
      </c>
      <c r="AT83" s="53">
        <v>30037</v>
      </c>
      <c r="AU83" s="53">
        <v>30021</v>
      </c>
      <c r="AV83" s="53">
        <v>30384</v>
      </c>
      <c r="AW83" s="53">
        <v>30588</v>
      </c>
      <c r="AX83" s="53">
        <v>30596</v>
      </c>
      <c r="AY83" s="53">
        <v>30551</v>
      </c>
      <c r="AZ83" s="53">
        <v>30664</v>
      </c>
      <c r="BA83" s="53">
        <v>30740</v>
      </c>
      <c r="BB83" s="54">
        <v>30936</v>
      </c>
      <c r="BC83" s="52">
        <v>31068</v>
      </c>
      <c r="BD83" s="53">
        <v>30860</v>
      </c>
      <c r="BE83" s="53">
        <v>31516</v>
      </c>
      <c r="BF83" s="53">
        <v>31783</v>
      </c>
      <c r="BG83" s="53">
        <v>31889</v>
      </c>
      <c r="BH83" s="53">
        <v>32524</v>
      </c>
      <c r="BI83" s="53">
        <v>32679</v>
      </c>
      <c r="BJ83" s="53">
        <v>32964</v>
      </c>
      <c r="BK83" s="53">
        <v>33061</v>
      </c>
      <c r="BL83" s="53">
        <v>33222</v>
      </c>
      <c r="BM83" s="53">
        <v>33350</v>
      </c>
      <c r="BN83" s="54">
        <v>33276</v>
      </c>
      <c r="BO83" s="52">
        <v>33605</v>
      </c>
      <c r="BP83" s="53">
        <v>33664</v>
      </c>
      <c r="BQ83" s="53">
        <v>34179</v>
      </c>
      <c r="BR83" s="53">
        <v>34473</v>
      </c>
      <c r="BS83" s="53">
        <v>34732</v>
      </c>
      <c r="BT83" s="53">
        <v>34787</v>
      </c>
      <c r="BU83" s="53">
        <v>35225</v>
      </c>
      <c r="BV83" s="53">
        <v>35364</v>
      </c>
      <c r="BW83" s="53">
        <v>35426</v>
      </c>
      <c r="BX83" s="53">
        <v>35669</v>
      </c>
      <c r="BY83" s="53">
        <v>36005</v>
      </c>
      <c r="BZ83" s="54">
        <v>36094</v>
      </c>
      <c r="CA83" s="53">
        <v>36156</v>
      </c>
      <c r="CB83" s="53">
        <v>36287</v>
      </c>
      <c r="CC83" s="53">
        <v>36585</v>
      </c>
      <c r="CD83" s="53">
        <v>36886</v>
      </c>
      <c r="CE83" s="53">
        <v>37079</v>
      </c>
      <c r="CF83" s="53">
        <v>36085</v>
      </c>
      <c r="CG83" s="53">
        <v>37679</v>
      </c>
      <c r="CH83" s="53">
        <v>37688</v>
      </c>
      <c r="CI83" s="53">
        <v>37827</v>
      </c>
      <c r="CJ83" s="53">
        <v>37975</v>
      </c>
      <c r="CK83" s="53">
        <v>38213</v>
      </c>
      <c r="CL83" s="54">
        <v>38245</v>
      </c>
      <c r="CM83" s="53">
        <v>38302</v>
      </c>
      <c r="CN83" s="53">
        <v>38439</v>
      </c>
      <c r="CO83" s="53">
        <v>38624</v>
      </c>
      <c r="CP83" s="53">
        <v>38786</v>
      </c>
      <c r="CQ83" s="53">
        <v>38973</v>
      </c>
      <c r="CR83" s="53">
        <v>39046</v>
      </c>
      <c r="CS83" s="53">
        <v>39447</v>
      </c>
      <c r="CT83" s="53">
        <v>39741</v>
      </c>
      <c r="CU83" s="53">
        <v>40506</v>
      </c>
      <c r="CV83" s="53">
        <v>40095</v>
      </c>
      <c r="CW83" s="53">
        <v>40239</v>
      </c>
      <c r="CX83" s="54">
        <v>40274</v>
      </c>
      <c r="CY83" s="53">
        <v>40265</v>
      </c>
      <c r="CZ83" s="53">
        <v>40377</v>
      </c>
      <c r="DA83" s="53">
        <v>40600</v>
      </c>
      <c r="DB83" s="53">
        <v>40738</v>
      </c>
      <c r="DC83" s="53">
        <v>40845</v>
      </c>
      <c r="DD83" s="53">
        <v>41097</v>
      </c>
      <c r="DE83" s="53">
        <v>41182</v>
      </c>
      <c r="DF83" s="53">
        <v>41411</v>
      </c>
      <c r="DG83" s="53">
        <v>42136</v>
      </c>
      <c r="DH83" s="53">
        <v>42062</v>
      </c>
      <c r="DI83" s="53">
        <v>41984</v>
      </c>
      <c r="DJ83" s="54">
        <v>41522</v>
      </c>
      <c r="DL83" s="50"/>
      <c r="DM83" s="51" t="s">
        <v>168</v>
      </c>
      <c r="DN83" s="52">
        <v>42007</v>
      </c>
      <c r="DO83" s="53">
        <v>42234</v>
      </c>
      <c r="DP83" s="53">
        <v>42797</v>
      </c>
      <c r="DQ83" s="53">
        <v>43231</v>
      </c>
      <c r="DR83" s="53">
        <v>43506</v>
      </c>
      <c r="DS83" s="53">
        <v>43786</v>
      </c>
      <c r="DT83" s="53">
        <v>43881</v>
      </c>
      <c r="DU83" s="53">
        <v>44109</v>
      </c>
      <c r="DV83" s="53">
        <v>44059</v>
      </c>
      <c r="DW83" s="53">
        <v>44158</v>
      </c>
      <c r="DX83" s="53">
        <v>43967</v>
      </c>
      <c r="DY83" s="54">
        <v>44055</v>
      </c>
      <c r="DZ83" s="53">
        <v>44160</v>
      </c>
      <c r="EA83" s="53">
        <v>44202</v>
      </c>
      <c r="EB83" s="53">
        <v>44668</v>
      </c>
      <c r="EC83" s="53">
        <v>45063</v>
      </c>
      <c r="ED83" s="53">
        <v>45420</v>
      </c>
      <c r="EE83" s="53">
        <v>45592</v>
      </c>
      <c r="EF83" s="53">
        <v>45877</v>
      </c>
      <c r="EG83" s="53">
        <v>46061</v>
      </c>
      <c r="EH83" s="53">
        <v>46542</v>
      </c>
      <c r="EI83" s="53">
        <v>46838</v>
      </c>
      <c r="EJ83" s="53">
        <v>47486</v>
      </c>
      <c r="EK83" s="54">
        <v>47571</v>
      </c>
      <c r="EL83" s="52">
        <v>48039</v>
      </c>
      <c r="EM83" s="53">
        <v>48238</v>
      </c>
      <c r="EN83" s="53">
        <v>49000</v>
      </c>
      <c r="EO83" s="53">
        <v>49653</v>
      </c>
      <c r="EP83" s="53">
        <v>51093</v>
      </c>
      <c r="EQ83" s="53">
        <v>51182</v>
      </c>
      <c r="ER83" s="53">
        <v>51700</v>
      </c>
      <c r="ES83" s="53">
        <v>52456</v>
      </c>
      <c r="ET83" s="53">
        <v>52935</v>
      </c>
      <c r="EU83" s="53">
        <v>53478</v>
      </c>
      <c r="EV83" s="53">
        <v>53742</v>
      </c>
      <c r="EW83" s="54">
        <v>53324</v>
      </c>
      <c r="EX83" s="52">
        <v>53362</v>
      </c>
      <c r="EY83" s="53">
        <v>53362</v>
      </c>
      <c r="EZ83" s="53">
        <v>54583</v>
      </c>
      <c r="FA83" s="53">
        <v>54209</v>
      </c>
      <c r="FB83" s="53">
        <v>53931</v>
      </c>
      <c r="FC83" s="53">
        <v>53998</v>
      </c>
      <c r="FD83" s="53">
        <v>54297</v>
      </c>
      <c r="FE83" s="53">
        <v>54283</v>
      </c>
      <c r="FF83" s="53">
        <v>54363</v>
      </c>
      <c r="FG83" s="53">
        <v>54592</v>
      </c>
      <c r="FH83" s="53">
        <v>54464</v>
      </c>
      <c r="FI83" s="54">
        <v>53980</v>
      </c>
      <c r="FJ83" s="52">
        <v>53144</v>
      </c>
      <c r="FK83" s="53">
        <v>53003</v>
      </c>
      <c r="FL83" s="53">
        <v>52990</v>
      </c>
      <c r="FM83" s="53">
        <v>53251</v>
      </c>
      <c r="FN83" s="53">
        <v>53346</v>
      </c>
      <c r="FO83" s="53">
        <v>53268</v>
      </c>
      <c r="FP83" s="53">
        <v>53399</v>
      </c>
      <c r="FQ83" s="53">
        <v>53728</v>
      </c>
      <c r="FR83" s="53">
        <v>53800</v>
      </c>
      <c r="FS83" s="53">
        <v>53912</v>
      </c>
      <c r="FT83" s="53">
        <v>53902</v>
      </c>
      <c r="FU83" s="54">
        <v>53884</v>
      </c>
      <c r="FV83" s="52">
        <v>53925</v>
      </c>
      <c r="FW83" s="53">
        <v>53243</v>
      </c>
      <c r="FX83" s="53">
        <v>53454</v>
      </c>
      <c r="FY83" s="53">
        <v>53923</v>
      </c>
      <c r="FZ83" s="53">
        <v>54159</v>
      </c>
      <c r="GA83" s="53">
        <v>54436</v>
      </c>
      <c r="GB83" s="53">
        <v>54387</v>
      </c>
      <c r="GC83" s="53">
        <v>54590</v>
      </c>
      <c r="GD83" s="53">
        <v>54341</v>
      </c>
      <c r="GE83" s="53">
        <v>55126</v>
      </c>
      <c r="GF83" s="53">
        <v>55045</v>
      </c>
      <c r="GG83" s="54">
        <v>55231</v>
      </c>
      <c r="GH83" s="52">
        <v>55030</v>
      </c>
      <c r="GI83" s="53">
        <v>55455</v>
      </c>
      <c r="GJ83" s="54">
        <v>55359</v>
      </c>
    </row>
    <row r="84" spans="2:192" x14ac:dyDescent="0.25">
      <c r="B84" s="50"/>
      <c r="C84" s="51" t="s">
        <v>169</v>
      </c>
      <c r="D84" s="54">
        <v>1412</v>
      </c>
      <c r="E84" s="54">
        <v>1472</v>
      </c>
      <c r="F84" s="54">
        <v>1618</v>
      </c>
      <c r="G84" s="52">
        <v>1604</v>
      </c>
      <c r="H84" s="53">
        <v>1579</v>
      </c>
      <c r="I84" s="53">
        <v>1566</v>
      </c>
      <c r="J84" s="53">
        <v>1574</v>
      </c>
      <c r="K84" s="53">
        <v>1584</v>
      </c>
      <c r="L84" s="53">
        <v>1593</v>
      </c>
      <c r="M84" s="53">
        <v>1608</v>
      </c>
      <c r="N84" s="53">
        <v>1618</v>
      </c>
      <c r="O84" s="53">
        <v>1612</v>
      </c>
      <c r="P84" s="53">
        <v>1635</v>
      </c>
      <c r="Q84" s="53">
        <v>1615</v>
      </c>
      <c r="R84" s="54">
        <v>1600</v>
      </c>
      <c r="S84" s="53">
        <v>1607</v>
      </c>
      <c r="T84" s="53">
        <v>1608</v>
      </c>
      <c r="U84" s="53">
        <v>1609</v>
      </c>
      <c r="V84" s="53">
        <v>1612</v>
      </c>
      <c r="W84" s="53">
        <v>1639</v>
      </c>
      <c r="X84" s="53">
        <v>1638</v>
      </c>
      <c r="Y84" s="53">
        <v>1684</v>
      </c>
      <c r="Z84" s="53">
        <v>1706</v>
      </c>
      <c r="AA84" s="53">
        <v>1742</v>
      </c>
      <c r="AB84" s="53">
        <v>1766</v>
      </c>
      <c r="AC84" s="53">
        <v>1812</v>
      </c>
      <c r="AD84" s="54">
        <v>1829</v>
      </c>
      <c r="AE84" s="53">
        <v>1759</v>
      </c>
      <c r="AF84" s="53">
        <v>1749</v>
      </c>
      <c r="AG84" s="112">
        <v>1770</v>
      </c>
      <c r="AH84" s="53">
        <v>1775</v>
      </c>
      <c r="AI84" s="53">
        <v>1791</v>
      </c>
      <c r="AJ84" s="53">
        <v>1797</v>
      </c>
      <c r="AK84" s="53">
        <v>1822</v>
      </c>
      <c r="AL84" s="53">
        <v>1838</v>
      </c>
      <c r="AM84" s="53">
        <v>1855</v>
      </c>
      <c r="AN84" s="53">
        <v>1864</v>
      </c>
      <c r="AO84" s="53">
        <v>1871</v>
      </c>
      <c r="AP84" s="54">
        <v>1865</v>
      </c>
      <c r="AQ84" s="52">
        <v>1867</v>
      </c>
      <c r="AR84" s="53">
        <v>1839</v>
      </c>
      <c r="AS84" s="53">
        <v>2045</v>
      </c>
      <c r="AT84" s="53">
        <v>1992</v>
      </c>
      <c r="AU84" s="53">
        <v>2015</v>
      </c>
      <c r="AV84" s="53">
        <v>2097</v>
      </c>
      <c r="AW84" s="53">
        <v>2082</v>
      </c>
      <c r="AX84" s="53">
        <v>2101</v>
      </c>
      <c r="AY84" s="53">
        <v>2033</v>
      </c>
      <c r="AZ84" s="53">
        <v>2064</v>
      </c>
      <c r="BA84" s="53">
        <v>258</v>
      </c>
      <c r="BB84" s="54">
        <v>242</v>
      </c>
      <c r="BC84" s="52">
        <v>259</v>
      </c>
      <c r="BD84" s="53">
        <v>242</v>
      </c>
      <c r="BE84" s="53">
        <v>248</v>
      </c>
      <c r="BF84" s="53">
        <v>289</v>
      </c>
      <c r="BG84" s="53">
        <v>2183</v>
      </c>
      <c r="BH84" s="53">
        <v>2222</v>
      </c>
      <c r="BI84" s="53">
        <v>2250</v>
      </c>
      <c r="BJ84" s="53">
        <v>2296</v>
      </c>
      <c r="BK84" s="53">
        <v>2308</v>
      </c>
      <c r="BL84" s="53">
        <v>2329</v>
      </c>
      <c r="BM84" s="53">
        <v>2347</v>
      </c>
      <c r="BN84" s="54">
        <v>2400</v>
      </c>
      <c r="BO84" s="52">
        <v>2412</v>
      </c>
      <c r="BP84" s="53">
        <v>2416</v>
      </c>
      <c r="BQ84" s="53">
        <v>2429</v>
      </c>
      <c r="BR84" s="53">
        <v>2430</v>
      </c>
      <c r="BS84" s="53">
        <v>2461</v>
      </c>
      <c r="BT84" s="53">
        <v>2431</v>
      </c>
      <c r="BU84" s="53">
        <v>2482</v>
      </c>
      <c r="BV84" s="53">
        <v>2488</v>
      </c>
      <c r="BW84" s="53">
        <v>2511</v>
      </c>
      <c r="BX84" s="53">
        <v>2529</v>
      </c>
      <c r="BY84" s="53">
        <v>2532</v>
      </c>
      <c r="BZ84" s="54">
        <v>2523</v>
      </c>
      <c r="CA84" s="53">
        <v>2554</v>
      </c>
      <c r="CB84" s="53">
        <v>2537</v>
      </c>
      <c r="CC84" s="53">
        <v>2560</v>
      </c>
      <c r="CD84" s="53">
        <v>2561</v>
      </c>
      <c r="CE84" s="53">
        <v>2579</v>
      </c>
      <c r="CF84" s="53">
        <v>2631</v>
      </c>
      <c r="CG84" s="53">
        <v>2643</v>
      </c>
      <c r="CH84" s="53">
        <v>2635</v>
      </c>
      <c r="CI84" s="53">
        <v>2634</v>
      </c>
      <c r="CJ84" s="53">
        <v>2651</v>
      </c>
      <c r="CK84" s="53">
        <v>2636</v>
      </c>
      <c r="CL84" s="54">
        <v>2636</v>
      </c>
      <c r="CM84" s="53">
        <v>2615</v>
      </c>
      <c r="CN84" s="53">
        <v>2617</v>
      </c>
      <c r="CO84" s="53">
        <v>2609</v>
      </c>
      <c r="CP84" s="53">
        <v>2633</v>
      </c>
      <c r="CQ84" s="53">
        <v>2681</v>
      </c>
      <c r="CR84" s="53">
        <v>2703</v>
      </c>
      <c r="CS84" s="53">
        <v>2700</v>
      </c>
      <c r="CT84" s="53">
        <v>2695</v>
      </c>
      <c r="CU84" s="53">
        <v>2696</v>
      </c>
      <c r="CV84" s="53">
        <v>2682</v>
      </c>
      <c r="CW84" s="53">
        <v>2674</v>
      </c>
      <c r="CX84" s="54">
        <v>2682</v>
      </c>
      <c r="CY84" s="53">
        <v>2682</v>
      </c>
      <c r="CZ84" s="53">
        <v>2691</v>
      </c>
      <c r="DA84" s="53">
        <v>2705</v>
      </c>
      <c r="DB84" s="53">
        <v>2721</v>
      </c>
      <c r="DC84" s="53">
        <v>2724</v>
      </c>
      <c r="DD84" s="53">
        <v>2734</v>
      </c>
      <c r="DE84" s="53">
        <v>2723</v>
      </c>
      <c r="DF84" s="53">
        <v>2747</v>
      </c>
      <c r="DG84" s="53">
        <v>2663</v>
      </c>
      <c r="DH84" s="53">
        <v>2755</v>
      </c>
      <c r="DI84" s="53">
        <v>2756</v>
      </c>
      <c r="DJ84" s="54">
        <v>2698</v>
      </c>
      <c r="DL84" s="50"/>
      <c r="DM84" s="51" t="s">
        <v>169</v>
      </c>
      <c r="DN84" s="52">
        <v>2716</v>
      </c>
      <c r="DO84" s="53">
        <v>2694</v>
      </c>
      <c r="DP84" s="53">
        <v>2689</v>
      </c>
      <c r="DQ84" s="53">
        <v>2672</v>
      </c>
      <c r="DR84" s="53">
        <v>2645</v>
      </c>
      <c r="DS84" s="53">
        <v>2669</v>
      </c>
      <c r="DT84" s="53">
        <v>2654</v>
      </c>
      <c r="DU84" s="53">
        <v>2635</v>
      </c>
      <c r="DV84" s="53">
        <v>2696</v>
      </c>
      <c r="DW84" s="53">
        <v>2704</v>
      </c>
      <c r="DX84" s="53">
        <v>2663</v>
      </c>
      <c r="DY84" s="54">
        <v>2638</v>
      </c>
      <c r="DZ84" s="53">
        <v>2614</v>
      </c>
      <c r="EA84" s="53">
        <v>2587</v>
      </c>
      <c r="EB84" s="53">
        <v>2567</v>
      </c>
      <c r="EC84" s="53">
        <v>2551</v>
      </c>
      <c r="ED84" s="53">
        <v>2522</v>
      </c>
      <c r="EE84" s="53">
        <v>2504</v>
      </c>
      <c r="EF84" s="53">
        <v>2485</v>
      </c>
      <c r="EG84" s="53">
        <v>2460</v>
      </c>
      <c r="EH84" s="53">
        <v>2288</v>
      </c>
      <c r="EI84" s="53">
        <v>3417</v>
      </c>
      <c r="EJ84" s="53">
        <v>3870</v>
      </c>
      <c r="EK84" s="54">
        <v>3959</v>
      </c>
      <c r="EL84" s="52">
        <v>4127</v>
      </c>
      <c r="EM84" s="53">
        <v>4180</v>
      </c>
      <c r="EN84" s="53">
        <v>4418</v>
      </c>
      <c r="EO84" s="53">
        <v>4454</v>
      </c>
      <c r="EP84" s="53">
        <v>4697</v>
      </c>
      <c r="EQ84" s="53">
        <v>4793</v>
      </c>
      <c r="ER84" s="53">
        <v>5089</v>
      </c>
      <c r="ES84" s="53">
        <v>5981</v>
      </c>
      <c r="ET84" s="53">
        <v>5988</v>
      </c>
      <c r="EU84" s="53">
        <v>6285</v>
      </c>
      <c r="EV84" s="53">
        <v>6492</v>
      </c>
      <c r="EW84" s="54">
        <v>6679</v>
      </c>
      <c r="EX84" s="52">
        <v>6971</v>
      </c>
      <c r="EY84" s="53">
        <v>6984</v>
      </c>
      <c r="EZ84" s="53">
        <v>7263</v>
      </c>
      <c r="FA84" s="53">
        <v>7248</v>
      </c>
      <c r="FB84" s="53">
        <v>7218</v>
      </c>
      <c r="FC84" s="53">
        <v>7233</v>
      </c>
      <c r="FD84" s="53">
        <v>7402</v>
      </c>
      <c r="FE84" s="53">
        <v>7520</v>
      </c>
      <c r="FF84" s="53">
        <v>7514</v>
      </c>
      <c r="FG84" s="53">
        <v>7653</v>
      </c>
      <c r="FH84" s="53">
        <v>7748</v>
      </c>
      <c r="FI84" s="54">
        <v>7792</v>
      </c>
      <c r="FJ84" s="52">
        <v>8085</v>
      </c>
      <c r="FK84" s="53">
        <v>8135</v>
      </c>
      <c r="FL84" s="53">
        <v>8110</v>
      </c>
      <c r="FM84" s="53">
        <v>8187</v>
      </c>
      <c r="FN84" s="53">
        <v>8184</v>
      </c>
      <c r="FO84" s="53">
        <v>8134</v>
      </c>
      <c r="FP84" s="53">
        <v>8200</v>
      </c>
      <c r="FQ84" s="53">
        <v>8223</v>
      </c>
      <c r="FR84" s="53">
        <v>8224</v>
      </c>
      <c r="FS84" s="53">
        <v>8294</v>
      </c>
      <c r="FT84" s="53">
        <v>8273</v>
      </c>
      <c r="FU84" s="54">
        <v>8320</v>
      </c>
      <c r="FV84" s="52">
        <v>8520</v>
      </c>
      <c r="FW84" s="53">
        <v>8460</v>
      </c>
      <c r="FX84" s="53">
        <v>8504</v>
      </c>
      <c r="FY84" s="53">
        <v>8608</v>
      </c>
      <c r="FZ84" s="53">
        <v>8644</v>
      </c>
      <c r="GA84" s="53">
        <v>8656</v>
      </c>
      <c r="GB84" s="53">
        <v>8749</v>
      </c>
      <c r="GC84" s="53">
        <v>8732</v>
      </c>
      <c r="GD84" s="53">
        <v>8729</v>
      </c>
      <c r="GE84" s="53">
        <v>8763</v>
      </c>
      <c r="GF84" s="53">
        <v>8752</v>
      </c>
      <c r="GG84" s="54">
        <v>8811</v>
      </c>
      <c r="GH84" s="52">
        <v>9057</v>
      </c>
      <c r="GI84" s="53">
        <v>9185</v>
      </c>
      <c r="GJ84" s="54">
        <v>9195</v>
      </c>
    </row>
    <row r="85" spans="2:192" x14ac:dyDescent="0.25">
      <c r="B85" s="50"/>
      <c r="C85" s="51" t="s">
        <v>170</v>
      </c>
      <c r="D85" s="54">
        <v>206</v>
      </c>
      <c r="E85" s="54">
        <v>273</v>
      </c>
      <c r="F85" s="54">
        <v>335</v>
      </c>
      <c r="G85" s="52">
        <v>345</v>
      </c>
      <c r="H85" s="53">
        <v>355</v>
      </c>
      <c r="I85" s="53">
        <v>358</v>
      </c>
      <c r="J85" s="53">
        <v>370</v>
      </c>
      <c r="K85" s="53">
        <v>379</v>
      </c>
      <c r="L85" s="53">
        <v>391</v>
      </c>
      <c r="M85" s="53">
        <v>400</v>
      </c>
      <c r="N85" s="53">
        <v>406</v>
      </c>
      <c r="O85" s="53">
        <v>406</v>
      </c>
      <c r="P85" s="53">
        <v>414</v>
      </c>
      <c r="Q85" s="53">
        <v>417</v>
      </c>
      <c r="R85" s="54">
        <v>421</v>
      </c>
      <c r="S85" s="53">
        <v>427</v>
      </c>
      <c r="T85" s="53">
        <v>440</v>
      </c>
      <c r="U85" s="53">
        <v>443</v>
      </c>
      <c r="V85" s="53">
        <v>439</v>
      </c>
      <c r="W85" s="53">
        <v>451</v>
      </c>
      <c r="X85" s="53">
        <v>462</v>
      </c>
      <c r="Y85" s="53">
        <v>477</v>
      </c>
      <c r="Z85" s="53">
        <v>485</v>
      </c>
      <c r="AA85" s="53">
        <v>492</v>
      </c>
      <c r="AB85" s="53">
        <v>501</v>
      </c>
      <c r="AC85" s="53">
        <v>514</v>
      </c>
      <c r="AD85" s="54">
        <v>512</v>
      </c>
      <c r="AE85" s="53">
        <v>517</v>
      </c>
      <c r="AF85" s="53">
        <v>518</v>
      </c>
      <c r="AG85" s="112">
        <v>521</v>
      </c>
      <c r="AH85" s="53">
        <v>522</v>
      </c>
      <c r="AI85" s="53">
        <v>525</v>
      </c>
      <c r="AJ85" s="53">
        <v>528</v>
      </c>
      <c r="AK85" s="53">
        <v>531</v>
      </c>
      <c r="AL85" s="53">
        <v>533</v>
      </c>
      <c r="AM85" s="53">
        <v>535</v>
      </c>
      <c r="AN85" s="53">
        <v>537</v>
      </c>
      <c r="AO85" s="53">
        <v>538</v>
      </c>
      <c r="AP85" s="54">
        <v>538</v>
      </c>
      <c r="AQ85" s="52">
        <v>537</v>
      </c>
      <c r="AR85" s="53">
        <v>537</v>
      </c>
      <c r="AS85" s="53">
        <v>661</v>
      </c>
      <c r="AT85" s="53">
        <v>641</v>
      </c>
      <c r="AU85" s="53">
        <v>644</v>
      </c>
      <c r="AV85" s="53">
        <v>643</v>
      </c>
      <c r="AW85" s="53">
        <v>648</v>
      </c>
      <c r="AX85" s="53">
        <v>652</v>
      </c>
      <c r="AY85" s="53">
        <v>658</v>
      </c>
      <c r="AZ85" s="53">
        <v>671</v>
      </c>
      <c r="BA85" s="53">
        <v>673</v>
      </c>
      <c r="BB85" s="54">
        <v>682</v>
      </c>
      <c r="BC85" s="52">
        <v>683</v>
      </c>
      <c r="BD85" s="53">
        <v>669</v>
      </c>
      <c r="BE85" s="53">
        <v>688</v>
      </c>
      <c r="BF85" s="53">
        <v>688</v>
      </c>
      <c r="BG85" s="53">
        <v>692</v>
      </c>
      <c r="BH85" s="53">
        <v>695</v>
      </c>
      <c r="BI85" s="53">
        <v>709</v>
      </c>
      <c r="BJ85" s="53">
        <v>713</v>
      </c>
      <c r="BK85" s="53">
        <v>720</v>
      </c>
      <c r="BL85" s="53">
        <v>728</v>
      </c>
      <c r="BM85" s="53">
        <v>744</v>
      </c>
      <c r="BN85" s="54">
        <v>751</v>
      </c>
      <c r="BO85" s="52">
        <v>755</v>
      </c>
      <c r="BP85" s="53">
        <v>759</v>
      </c>
      <c r="BQ85" s="53">
        <v>769</v>
      </c>
      <c r="BR85" s="53">
        <v>775</v>
      </c>
      <c r="BS85" s="53">
        <v>785</v>
      </c>
      <c r="BT85" s="53">
        <v>776</v>
      </c>
      <c r="BU85" s="53">
        <v>795</v>
      </c>
      <c r="BV85" s="53">
        <v>790</v>
      </c>
      <c r="BW85" s="53">
        <v>787</v>
      </c>
      <c r="BX85" s="53">
        <v>803</v>
      </c>
      <c r="BY85" s="53">
        <v>803</v>
      </c>
      <c r="BZ85" s="54">
        <v>801</v>
      </c>
      <c r="CA85" s="53">
        <v>821</v>
      </c>
      <c r="CB85" s="53">
        <v>819</v>
      </c>
      <c r="CC85" s="53">
        <v>823</v>
      </c>
      <c r="CD85" s="53">
        <v>823</v>
      </c>
      <c r="CE85" s="53">
        <v>843</v>
      </c>
      <c r="CF85" s="53">
        <v>856</v>
      </c>
      <c r="CG85" s="53">
        <v>853</v>
      </c>
      <c r="CH85" s="53">
        <v>865</v>
      </c>
      <c r="CI85" s="53">
        <v>863</v>
      </c>
      <c r="CJ85" s="53">
        <v>868</v>
      </c>
      <c r="CK85" s="53">
        <v>868</v>
      </c>
      <c r="CL85" s="54">
        <v>862</v>
      </c>
      <c r="CM85" s="53">
        <v>863</v>
      </c>
      <c r="CN85" s="53">
        <v>866</v>
      </c>
      <c r="CO85" s="53">
        <v>860</v>
      </c>
      <c r="CP85" s="53">
        <v>853</v>
      </c>
      <c r="CQ85" s="53">
        <v>857</v>
      </c>
      <c r="CR85" s="53">
        <v>859</v>
      </c>
      <c r="CS85" s="53">
        <v>864</v>
      </c>
      <c r="CT85" s="53">
        <v>865</v>
      </c>
      <c r="CU85" s="53">
        <v>865</v>
      </c>
      <c r="CV85" s="53">
        <v>761</v>
      </c>
      <c r="CW85" s="53">
        <v>756</v>
      </c>
      <c r="CX85" s="54">
        <v>769</v>
      </c>
      <c r="CY85" s="53">
        <v>795</v>
      </c>
      <c r="CZ85" s="53">
        <v>790</v>
      </c>
      <c r="DA85" s="53">
        <v>802</v>
      </c>
      <c r="DB85" s="53">
        <v>808</v>
      </c>
      <c r="DC85" s="53">
        <v>809</v>
      </c>
      <c r="DD85" s="53">
        <v>836</v>
      </c>
      <c r="DE85" s="53">
        <v>858</v>
      </c>
      <c r="DF85" s="53">
        <v>867</v>
      </c>
      <c r="DG85" s="53">
        <v>919</v>
      </c>
      <c r="DH85" s="53">
        <v>939</v>
      </c>
      <c r="DI85" s="53">
        <v>955</v>
      </c>
      <c r="DJ85" s="54">
        <v>958</v>
      </c>
      <c r="DL85" s="50"/>
      <c r="DM85" s="51" t="s">
        <v>170</v>
      </c>
      <c r="DN85" s="52">
        <v>961</v>
      </c>
      <c r="DO85" s="53">
        <v>950</v>
      </c>
      <c r="DP85" s="53">
        <v>942</v>
      </c>
      <c r="DQ85" s="53">
        <v>940</v>
      </c>
      <c r="DR85" s="53">
        <v>933</v>
      </c>
      <c r="DS85" s="53">
        <v>938</v>
      </c>
      <c r="DT85" s="53">
        <v>932</v>
      </c>
      <c r="DU85" s="53">
        <v>919</v>
      </c>
      <c r="DV85" s="53">
        <v>903</v>
      </c>
      <c r="DW85" s="53">
        <v>908</v>
      </c>
      <c r="DX85" s="53">
        <v>902</v>
      </c>
      <c r="DY85" s="54">
        <v>901</v>
      </c>
      <c r="DZ85" s="53">
        <v>902</v>
      </c>
      <c r="EA85" s="53">
        <v>884</v>
      </c>
      <c r="EB85" s="53">
        <v>881</v>
      </c>
      <c r="EC85" s="53">
        <v>790</v>
      </c>
      <c r="ED85" s="53">
        <v>671</v>
      </c>
      <c r="EE85" s="53">
        <v>650</v>
      </c>
      <c r="EF85" s="53">
        <v>633</v>
      </c>
      <c r="EG85" s="53">
        <v>622</v>
      </c>
      <c r="EH85" s="53">
        <v>619</v>
      </c>
      <c r="EI85" s="53">
        <v>1517</v>
      </c>
      <c r="EJ85" s="53">
        <v>1453</v>
      </c>
      <c r="EK85" s="54">
        <v>1463</v>
      </c>
      <c r="EL85" s="52">
        <v>1458</v>
      </c>
      <c r="EM85" s="53">
        <v>1484</v>
      </c>
      <c r="EN85" s="53">
        <v>1519</v>
      </c>
      <c r="EO85" s="53">
        <v>1525</v>
      </c>
      <c r="EP85" s="53">
        <v>1572</v>
      </c>
      <c r="EQ85" s="53">
        <v>1631</v>
      </c>
      <c r="ER85" s="53">
        <v>1630</v>
      </c>
      <c r="ES85" s="53">
        <v>1630</v>
      </c>
      <c r="ET85" s="53">
        <v>1649</v>
      </c>
      <c r="EU85" s="53">
        <v>1636</v>
      </c>
      <c r="EV85" s="53">
        <v>1610</v>
      </c>
      <c r="EW85" s="54">
        <v>2000</v>
      </c>
      <c r="EX85" s="52">
        <v>2046</v>
      </c>
      <c r="EY85" s="53">
        <v>2087</v>
      </c>
      <c r="EZ85" s="53">
        <v>2167</v>
      </c>
      <c r="FA85" s="53">
        <v>2131</v>
      </c>
      <c r="FB85" s="53">
        <v>2129</v>
      </c>
      <c r="FC85" s="53">
        <v>2155</v>
      </c>
      <c r="FD85" s="53">
        <v>2185</v>
      </c>
      <c r="FE85" s="53">
        <v>2204</v>
      </c>
      <c r="FF85" s="53">
        <v>2293</v>
      </c>
      <c r="FG85" s="53">
        <v>2290</v>
      </c>
      <c r="FH85" s="53">
        <v>2317</v>
      </c>
      <c r="FI85" s="54">
        <v>2321</v>
      </c>
      <c r="FJ85" s="52">
        <v>2298</v>
      </c>
      <c r="FK85" s="53">
        <v>2266</v>
      </c>
      <c r="FL85" s="53">
        <v>2274</v>
      </c>
      <c r="FM85" s="53">
        <v>2280</v>
      </c>
      <c r="FN85" s="53">
        <v>2272</v>
      </c>
      <c r="FO85" s="53">
        <v>2281</v>
      </c>
      <c r="FP85" s="53">
        <v>2280</v>
      </c>
      <c r="FQ85" s="53">
        <v>2340</v>
      </c>
      <c r="FR85" s="53">
        <v>2430</v>
      </c>
      <c r="FS85" s="53">
        <v>2461</v>
      </c>
      <c r="FT85" s="53">
        <v>2488</v>
      </c>
      <c r="FU85" s="54">
        <v>2496</v>
      </c>
      <c r="FV85" s="52">
        <v>2522</v>
      </c>
      <c r="FW85" s="53">
        <v>2526</v>
      </c>
      <c r="FX85" s="53">
        <v>2550</v>
      </c>
      <c r="FY85" s="53">
        <v>2577</v>
      </c>
      <c r="FZ85" s="53">
        <v>2636</v>
      </c>
      <c r="GA85" s="53">
        <v>2635</v>
      </c>
      <c r="GB85" s="53">
        <v>2663</v>
      </c>
      <c r="GC85" s="53">
        <v>2685</v>
      </c>
      <c r="GD85" s="53">
        <v>2658</v>
      </c>
      <c r="GE85" s="53">
        <v>2688</v>
      </c>
      <c r="GF85" s="53">
        <v>2693</v>
      </c>
      <c r="GG85" s="54">
        <v>2773</v>
      </c>
      <c r="GH85" s="52">
        <v>2797</v>
      </c>
      <c r="GI85" s="53">
        <v>2834</v>
      </c>
      <c r="GJ85" s="54">
        <v>2848</v>
      </c>
    </row>
    <row r="86" spans="2:192" x14ac:dyDescent="0.25">
      <c r="B86" s="50"/>
      <c r="C86" s="51" t="s">
        <v>171</v>
      </c>
      <c r="D86" s="54">
        <v>3917</v>
      </c>
      <c r="E86" s="54">
        <v>4718</v>
      </c>
      <c r="F86" s="54">
        <v>5921</v>
      </c>
      <c r="G86" s="52">
        <v>6001</v>
      </c>
      <c r="H86" s="53">
        <v>5987</v>
      </c>
      <c r="I86" s="53">
        <v>6005</v>
      </c>
      <c r="J86" s="53">
        <v>6062</v>
      </c>
      <c r="K86" s="53">
        <v>6141</v>
      </c>
      <c r="L86" s="53">
        <v>6243</v>
      </c>
      <c r="M86" s="53">
        <v>6341</v>
      </c>
      <c r="N86" s="53">
        <v>6442</v>
      </c>
      <c r="O86" s="53">
        <v>6519</v>
      </c>
      <c r="P86" s="53">
        <v>6602</v>
      </c>
      <c r="Q86" s="53">
        <v>6619</v>
      </c>
      <c r="R86" s="54">
        <v>6672</v>
      </c>
      <c r="S86" s="53">
        <v>6663</v>
      </c>
      <c r="T86" s="53">
        <v>6679</v>
      </c>
      <c r="U86" s="53">
        <v>6674</v>
      </c>
      <c r="V86" s="53">
        <v>6684</v>
      </c>
      <c r="W86" s="53">
        <v>6819</v>
      </c>
      <c r="X86" s="53">
        <v>6880</v>
      </c>
      <c r="Y86" s="53">
        <v>6756</v>
      </c>
      <c r="Z86" s="53">
        <v>6619</v>
      </c>
      <c r="AA86" s="53">
        <v>6431</v>
      </c>
      <c r="AB86" s="53">
        <v>6339</v>
      </c>
      <c r="AC86" s="53">
        <v>6290</v>
      </c>
      <c r="AD86" s="54">
        <v>6266</v>
      </c>
      <c r="AE86" s="53">
        <v>8666</v>
      </c>
      <c r="AF86" s="53">
        <v>8694</v>
      </c>
      <c r="AG86" s="112">
        <v>8683</v>
      </c>
      <c r="AH86" s="53">
        <v>8927</v>
      </c>
      <c r="AI86" s="53">
        <v>9091</v>
      </c>
      <c r="AJ86" s="53">
        <v>9088</v>
      </c>
      <c r="AK86" s="53">
        <v>9205</v>
      </c>
      <c r="AL86" s="53">
        <v>9405</v>
      </c>
      <c r="AM86" s="53">
        <v>9440</v>
      </c>
      <c r="AN86" s="53">
        <v>9520</v>
      </c>
      <c r="AO86" s="53">
        <v>9533</v>
      </c>
      <c r="AP86" s="54">
        <v>9524</v>
      </c>
      <c r="AQ86" s="52">
        <v>9528</v>
      </c>
      <c r="AR86" s="53">
        <v>9546</v>
      </c>
      <c r="AS86" s="53">
        <v>9918</v>
      </c>
      <c r="AT86" s="53">
        <v>9849</v>
      </c>
      <c r="AU86" s="53">
        <v>9931</v>
      </c>
      <c r="AV86" s="53">
        <v>10065</v>
      </c>
      <c r="AW86" s="53">
        <v>10254</v>
      </c>
      <c r="AX86" s="53">
        <v>10355</v>
      </c>
      <c r="AY86" s="53">
        <v>10414</v>
      </c>
      <c r="AZ86" s="53">
        <v>10468</v>
      </c>
      <c r="BA86" s="53">
        <v>10481</v>
      </c>
      <c r="BB86" s="54">
        <v>10472</v>
      </c>
      <c r="BC86" s="52">
        <v>10567</v>
      </c>
      <c r="BD86" s="53">
        <v>10375</v>
      </c>
      <c r="BE86" s="53">
        <v>10777</v>
      </c>
      <c r="BF86" s="53">
        <v>10817</v>
      </c>
      <c r="BG86" s="53">
        <v>10849</v>
      </c>
      <c r="BH86" s="53">
        <v>11020</v>
      </c>
      <c r="BI86" s="53">
        <v>11175</v>
      </c>
      <c r="BJ86" s="53">
        <v>11348</v>
      </c>
      <c r="BK86" s="53">
        <v>11391</v>
      </c>
      <c r="BL86" s="53">
        <v>11529</v>
      </c>
      <c r="BM86" s="53">
        <v>11518</v>
      </c>
      <c r="BN86" s="54">
        <v>11473</v>
      </c>
      <c r="BO86" s="52">
        <v>11571</v>
      </c>
      <c r="BP86" s="53">
        <v>11638</v>
      </c>
      <c r="BQ86" s="53">
        <v>11964</v>
      </c>
      <c r="BR86" s="53">
        <v>12144</v>
      </c>
      <c r="BS86" s="53">
        <v>12272</v>
      </c>
      <c r="BT86" s="53">
        <v>12272</v>
      </c>
      <c r="BU86" s="53">
        <v>12527</v>
      </c>
      <c r="BV86" s="53">
        <v>12569</v>
      </c>
      <c r="BW86" s="53">
        <v>12569</v>
      </c>
      <c r="BX86" s="53">
        <v>12820</v>
      </c>
      <c r="BY86" s="53">
        <v>12883</v>
      </c>
      <c r="BZ86" s="54">
        <v>12892</v>
      </c>
      <c r="CA86" s="53">
        <v>12882</v>
      </c>
      <c r="CB86" s="53">
        <v>12879</v>
      </c>
      <c r="CC86" s="53">
        <v>13072</v>
      </c>
      <c r="CD86" s="53">
        <v>13184</v>
      </c>
      <c r="CE86" s="53">
        <v>13228</v>
      </c>
      <c r="CF86" s="53">
        <v>13314</v>
      </c>
      <c r="CG86" s="53">
        <v>13448</v>
      </c>
      <c r="CH86" s="53">
        <v>13482</v>
      </c>
      <c r="CI86" s="53">
        <v>13505</v>
      </c>
      <c r="CJ86" s="53">
        <v>13562</v>
      </c>
      <c r="CK86" s="53">
        <v>13536</v>
      </c>
      <c r="CL86" s="54">
        <v>13591</v>
      </c>
      <c r="CM86" s="53">
        <v>13632</v>
      </c>
      <c r="CN86" s="53">
        <v>13707</v>
      </c>
      <c r="CO86" s="53">
        <v>13781</v>
      </c>
      <c r="CP86" s="53">
        <v>13893</v>
      </c>
      <c r="CQ86" s="53">
        <v>13993</v>
      </c>
      <c r="CR86" s="53">
        <v>13538</v>
      </c>
      <c r="CS86" s="53">
        <v>13596</v>
      </c>
      <c r="CT86" s="53">
        <v>13630</v>
      </c>
      <c r="CU86" s="53">
        <v>13684</v>
      </c>
      <c r="CV86" s="53">
        <v>14333</v>
      </c>
      <c r="CW86" s="53">
        <v>14306</v>
      </c>
      <c r="CX86" s="54">
        <v>14251</v>
      </c>
      <c r="CY86" s="53">
        <v>14334</v>
      </c>
      <c r="CZ86" s="53">
        <v>14308</v>
      </c>
      <c r="DA86" s="53">
        <v>14439</v>
      </c>
      <c r="DB86" s="53">
        <v>14512</v>
      </c>
      <c r="DC86" s="53">
        <v>14626</v>
      </c>
      <c r="DD86" s="53">
        <v>14803</v>
      </c>
      <c r="DE86" s="53">
        <v>14796</v>
      </c>
      <c r="DF86" s="53">
        <v>14737</v>
      </c>
      <c r="DG86" s="53">
        <v>12348</v>
      </c>
      <c r="DH86" s="53">
        <v>14725</v>
      </c>
      <c r="DI86" s="53">
        <v>12689</v>
      </c>
      <c r="DJ86" s="54">
        <v>14498</v>
      </c>
      <c r="DL86" s="50"/>
      <c r="DM86" s="51" t="s">
        <v>171</v>
      </c>
      <c r="DN86" s="52">
        <v>14604</v>
      </c>
      <c r="DO86" s="53">
        <v>14539</v>
      </c>
      <c r="DP86" s="53">
        <v>14575</v>
      </c>
      <c r="DQ86" s="53">
        <v>14568</v>
      </c>
      <c r="DR86" s="53">
        <v>14707</v>
      </c>
      <c r="DS86" s="53">
        <v>14744</v>
      </c>
      <c r="DT86" s="53">
        <v>14459</v>
      </c>
      <c r="DU86" s="53">
        <v>14432</v>
      </c>
      <c r="DV86" s="53">
        <v>14509</v>
      </c>
      <c r="DW86" s="53">
        <v>14461</v>
      </c>
      <c r="DX86" s="53">
        <v>14330</v>
      </c>
      <c r="DY86" s="54">
        <v>14544</v>
      </c>
      <c r="DZ86" s="53">
        <v>14487</v>
      </c>
      <c r="EA86" s="53">
        <v>14390</v>
      </c>
      <c r="EB86" s="53">
        <v>14383</v>
      </c>
      <c r="EC86" s="53">
        <v>14611</v>
      </c>
      <c r="ED86" s="53">
        <v>14911</v>
      </c>
      <c r="EE86" s="53">
        <v>15043</v>
      </c>
      <c r="EF86" s="53">
        <v>15575</v>
      </c>
      <c r="EG86" s="53">
        <v>16437</v>
      </c>
      <c r="EH86" s="53">
        <v>16506</v>
      </c>
      <c r="EI86" s="53">
        <v>16765</v>
      </c>
      <c r="EJ86" s="53">
        <v>18404</v>
      </c>
      <c r="EK86" s="54">
        <v>18548</v>
      </c>
      <c r="EL86" s="52">
        <v>18589</v>
      </c>
      <c r="EM86" s="53">
        <v>18575</v>
      </c>
      <c r="EN86" s="53">
        <v>18434</v>
      </c>
      <c r="EO86" s="53">
        <v>18693</v>
      </c>
      <c r="EP86" s="53">
        <v>19773</v>
      </c>
      <c r="EQ86" s="53">
        <v>20331</v>
      </c>
      <c r="ER86" s="53">
        <v>20873</v>
      </c>
      <c r="ES86" s="53">
        <v>20970</v>
      </c>
      <c r="ET86" s="53">
        <v>21041</v>
      </c>
      <c r="EU86" s="53">
        <v>21175</v>
      </c>
      <c r="EV86" s="53">
        <v>21093</v>
      </c>
      <c r="EW86" s="54">
        <v>21220</v>
      </c>
      <c r="EX86" s="52">
        <v>21241</v>
      </c>
      <c r="EY86" s="53">
        <v>21354</v>
      </c>
      <c r="EZ86" s="53">
        <v>21639</v>
      </c>
      <c r="FA86" s="53">
        <v>21725</v>
      </c>
      <c r="FB86" s="53">
        <v>21886</v>
      </c>
      <c r="FC86" s="53">
        <v>22014</v>
      </c>
      <c r="FD86" s="53">
        <v>22281</v>
      </c>
      <c r="FE86" s="53">
        <v>22550</v>
      </c>
      <c r="FF86" s="53">
        <v>22845</v>
      </c>
      <c r="FG86" s="53">
        <v>23025</v>
      </c>
      <c r="FH86" s="53">
        <v>23201</v>
      </c>
      <c r="FI86" s="54">
        <v>22814</v>
      </c>
      <c r="FJ86" s="52">
        <v>22595</v>
      </c>
      <c r="FK86" s="53">
        <v>22511</v>
      </c>
      <c r="FL86" s="53">
        <v>22964</v>
      </c>
      <c r="FM86" s="53">
        <v>22929</v>
      </c>
      <c r="FN86" s="53">
        <v>22897</v>
      </c>
      <c r="FO86" s="53">
        <v>22819</v>
      </c>
      <c r="FP86" s="53">
        <v>22930</v>
      </c>
      <c r="FQ86" s="53">
        <v>23017</v>
      </c>
      <c r="FR86" s="53">
        <v>23020</v>
      </c>
      <c r="FS86" s="53">
        <v>23351</v>
      </c>
      <c r="FT86" s="53">
        <v>23152</v>
      </c>
      <c r="FU86" s="54">
        <v>22964</v>
      </c>
      <c r="FV86" s="52">
        <v>22949</v>
      </c>
      <c r="FW86" s="53">
        <v>22873</v>
      </c>
      <c r="FX86" s="53">
        <v>23107</v>
      </c>
      <c r="FY86" s="53">
        <v>23370</v>
      </c>
      <c r="FZ86" s="53">
        <v>23612</v>
      </c>
      <c r="GA86" s="53">
        <v>23704</v>
      </c>
      <c r="GB86" s="53">
        <v>23784</v>
      </c>
      <c r="GC86" s="53">
        <v>23982</v>
      </c>
      <c r="GD86" s="53">
        <v>23976</v>
      </c>
      <c r="GE86" s="53">
        <v>23973</v>
      </c>
      <c r="GF86" s="53">
        <v>24022</v>
      </c>
      <c r="GG86" s="54">
        <v>24072</v>
      </c>
      <c r="GH86" s="52">
        <v>24096</v>
      </c>
      <c r="GI86" s="53">
        <v>24140</v>
      </c>
      <c r="GJ86" s="54">
        <v>24251</v>
      </c>
    </row>
    <row r="87" spans="2:192" x14ac:dyDescent="0.25">
      <c r="B87" s="50"/>
      <c r="C87" s="51" t="s">
        <v>172</v>
      </c>
      <c r="D87" s="54">
        <v>558</v>
      </c>
      <c r="E87" s="54">
        <v>640</v>
      </c>
      <c r="F87" s="54">
        <v>835</v>
      </c>
      <c r="G87" s="52">
        <v>829</v>
      </c>
      <c r="H87" s="53">
        <v>824</v>
      </c>
      <c r="I87" s="53">
        <v>814</v>
      </c>
      <c r="J87" s="53">
        <v>832</v>
      </c>
      <c r="K87" s="53">
        <v>849</v>
      </c>
      <c r="L87" s="53">
        <v>863</v>
      </c>
      <c r="M87" s="53">
        <v>879</v>
      </c>
      <c r="N87" s="53">
        <v>893</v>
      </c>
      <c r="O87" s="53">
        <v>896</v>
      </c>
      <c r="P87" s="53">
        <v>915</v>
      </c>
      <c r="Q87" s="53">
        <v>918</v>
      </c>
      <c r="R87" s="54">
        <v>929</v>
      </c>
      <c r="S87" s="53">
        <v>929</v>
      </c>
      <c r="T87" s="53">
        <v>918</v>
      </c>
      <c r="U87" s="53">
        <v>953</v>
      </c>
      <c r="V87" s="53">
        <v>949</v>
      </c>
      <c r="W87" s="53">
        <v>959</v>
      </c>
      <c r="X87" s="53">
        <v>968</v>
      </c>
      <c r="Y87" s="53">
        <v>958</v>
      </c>
      <c r="Z87" s="53">
        <v>935</v>
      </c>
      <c r="AA87" s="53">
        <v>924</v>
      </c>
      <c r="AB87" s="53">
        <v>929</v>
      </c>
      <c r="AC87" s="53">
        <v>933</v>
      </c>
      <c r="AD87" s="54">
        <v>930</v>
      </c>
      <c r="AE87" s="53">
        <v>1153</v>
      </c>
      <c r="AF87" s="53">
        <v>1209</v>
      </c>
      <c r="AG87" s="112">
        <v>1198</v>
      </c>
      <c r="AH87" s="53">
        <v>1233</v>
      </c>
      <c r="AI87" s="53">
        <v>1259</v>
      </c>
      <c r="AJ87" s="53">
        <v>1250</v>
      </c>
      <c r="AK87" s="53">
        <v>1252</v>
      </c>
      <c r="AL87" s="53">
        <v>1296</v>
      </c>
      <c r="AM87" s="53">
        <v>1296</v>
      </c>
      <c r="AN87" s="53">
        <v>1321</v>
      </c>
      <c r="AO87" s="53">
        <v>1355</v>
      </c>
      <c r="AP87" s="54">
        <v>1357</v>
      </c>
      <c r="AQ87" s="52">
        <v>1370</v>
      </c>
      <c r="AR87" s="53">
        <v>1375</v>
      </c>
      <c r="AS87" s="53">
        <v>934</v>
      </c>
      <c r="AT87" s="53">
        <v>912</v>
      </c>
      <c r="AU87" s="53">
        <v>1431</v>
      </c>
      <c r="AV87" s="53">
        <v>1429</v>
      </c>
      <c r="AW87" s="53">
        <v>1458</v>
      </c>
      <c r="AX87" s="53">
        <v>1479</v>
      </c>
      <c r="AY87" s="53">
        <v>1477</v>
      </c>
      <c r="AZ87" s="53">
        <v>1494</v>
      </c>
      <c r="BA87" s="53">
        <v>1498</v>
      </c>
      <c r="BB87" s="54">
        <v>1517</v>
      </c>
      <c r="BC87" s="52">
        <v>1503</v>
      </c>
      <c r="BD87" s="53">
        <v>1504</v>
      </c>
      <c r="BE87" s="53">
        <v>1557</v>
      </c>
      <c r="BF87" s="53">
        <v>1556</v>
      </c>
      <c r="BG87" s="53">
        <v>1574</v>
      </c>
      <c r="BH87" s="53">
        <v>1583</v>
      </c>
      <c r="BI87" s="53">
        <v>1616</v>
      </c>
      <c r="BJ87" s="53">
        <v>1614</v>
      </c>
      <c r="BK87" s="53">
        <v>1625</v>
      </c>
      <c r="BL87" s="53">
        <v>1628</v>
      </c>
      <c r="BM87" s="53">
        <v>1651</v>
      </c>
      <c r="BN87" s="54">
        <v>1637</v>
      </c>
      <c r="BO87" s="52">
        <v>1662</v>
      </c>
      <c r="BP87" s="53">
        <v>1669</v>
      </c>
      <c r="BQ87" s="53">
        <v>1697</v>
      </c>
      <c r="BR87" s="53">
        <v>1713</v>
      </c>
      <c r="BS87" s="53">
        <v>1729</v>
      </c>
      <c r="BT87" s="53">
        <v>1735</v>
      </c>
      <c r="BU87" s="53">
        <v>1757</v>
      </c>
      <c r="BV87" s="53">
        <v>1789</v>
      </c>
      <c r="BW87" s="53">
        <v>1801</v>
      </c>
      <c r="BX87" s="53">
        <v>1815</v>
      </c>
      <c r="BY87" s="53">
        <v>1823</v>
      </c>
      <c r="BZ87" s="54">
        <v>1826</v>
      </c>
      <c r="CA87" s="53">
        <v>1817</v>
      </c>
      <c r="CB87" s="53">
        <v>1820</v>
      </c>
      <c r="CC87" s="53">
        <v>1835</v>
      </c>
      <c r="CD87" s="53">
        <v>1887</v>
      </c>
      <c r="CE87" s="53">
        <v>1924</v>
      </c>
      <c r="CF87" s="53">
        <v>1948</v>
      </c>
      <c r="CG87" s="53">
        <v>1969</v>
      </c>
      <c r="CH87" s="53">
        <v>1972</v>
      </c>
      <c r="CI87" s="53">
        <v>1972</v>
      </c>
      <c r="CJ87" s="53">
        <v>2000</v>
      </c>
      <c r="CK87" s="53">
        <v>2016</v>
      </c>
      <c r="CL87" s="54">
        <v>1978</v>
      </c>
      <c r="CM87" s="53">
        <v>1992</v>
      </c>
      <c r="CN87" s="53">
        <v>1982</v>
      </c>
      <c r="CO87" s="53">
        <v>2083</v>
      </c>
      <c r="CP87" s="53">
        <v>2088</v>
      </c>
      <c r="CQ87" s="53">
        <v>2111</v>
      </c>
      <c r="CR87" s="53">
        <v>2133</v>
      </c>
      <c r="CS87" s="53">
        <v>2155</v>
      </c>
      <c r="CT87" s="53">
        <v>2159</v>
      </c>
      <c r="CU87" s="53">
        <v>2149</v>
      </c>
      <c r="CV87" s="53">
        <v>1686</v>
      </c>
      <c r="CW87" s="53">
        <v>1735</v>
      </c>
      <c r="CX87" s="54">
        <v>1759</v>
      </c>
      <c r="CY87" s="53">
        <v>1806</v>
      </c>
      <c r="CZ87" s="53">
        <v>1830</v>
      </c>
      <c r="DA87" s="53">
        <v>1863</v>
      </c>
      <c r="DB87" s="53">
        <v>1943</v>
      </c>
      <c r="DC87" s="53">
        <v>1984</v>
      </c>
      <c r="DD87" s="53">
        <v>2016</v>
      </c>
      <c r="DE87" s="53">
        <v>2026</v>
      </c>
      <c r="DF87" s="53">
        <v>2049</v>
      </c>
      <c r="DG87" s="53">
        <v>2228</v>
      </c>
      <c r="DH87" s="53">
        <v>2256</v>
      </c>
      <c r="DI87" s="53">
        <v>2247</v>
      </c>
      <c r="DJ87" s="54">
        <v>2222</v>
      </c>
      <c r="DL87" s="50"/>
      <c r="DM87" s="51" t="s">
        <v>172</v>
      </c>
      <c r="DN87" s="52">
        <v>2223</v>
      </c>
      <c r="DO87" s="53">
        <v>2226</v>
      </c>
      <c r="DP87" s="53">
        <v>2227</v>
      </c>
      <c r="DQ87" s="53">
        <v>2243</v>
      </c>
      <c r="DR87" s="53">
        <v>2234</v>
      </c>
      <c r="DS87" s="53">
        <v>2248</v>
      </c>
      <c r="DT87" s="53">
        <v>2242</v>
      </c>
      <c r="DU87" s="53">
        <v>2240</v>
      </c>
      <c r="DV87" s="53">
        <v>2251</v>
      </c>
      <c r="DW87" s="53">
        <v>2261</v>
      </c>
      <c r="DX87" s="53">
        <v>2267</v>
      </c>
      <c r="DY87" s="54">
        <v>2275</v>
      </c>
      <c r="DZ87" s="53">
        <v>2275</v>
      </c>
      <c r="EA87" s="53">
        <v>2262</v>
      </c>
      <c r="EB87" s="53">
        <v>2276</v>
      </c>
      <c r="EC87" s="53">
        <v>2345</v>
      </c>
      <c r="ED87" s="53">
        <v>2370</v>
      </c>
      <c r="EE87" s="53">
        <v>2417</v>
      </c>
      <c r="EF87" s="53">
        <v>2425</v>
      </c>
      <c r="EG87" s="53">
        <v>2452</v>
      </c>
      <c r="EH87" s="53">
        <v>2461</v>
      </c>
      <c r="EI87" s="53">
        <v>2489</v>
      </c>
      <c r="EJ87" s="53">
        <v>2693</v>
      </c>
      <c r="EK87" s="54">
        <v>2674</v>
      </c>
      <c r="EL87" s="52">
        <v>2671</v>
      </c>
      <c r="EM87" s="53">
        <v>2711</v>
      </c>
      <c r="EN87" s="53">
        <v>2782</v>
      </c>
      <c r="EO87" s="53">
        <v>2811</v>
      </c>
      <c r="EP87" s="53">
        <v>2837</v>
      </c>
      <c r="EQ87" s="53">
        <v>2860</v>
      </c>
      <c r="ER87" s="53">
        <v>2860</v>
      </c>
      <c r="ES87" s="53">
        <v>2857</v>
      </c>
      <c r="ET87" s="53">
        <v>2866</v>
      </c>
      <c r="EU87" s="53">
        <v>2841</v>
      </c>
      <c r="EV87" s="53">
        <v>2826</v>
      </c>
      <c r="EW87" s="54">
        <v>3211</v>
      </c>
      <c r="EX87" s="52">
        <v>3252</v>
      </c>
      <c r="EY87" s="53">
        <v>3286</v>
      </c>
      <c r="EZ87" s="53">
        <v>3326</v>
      </c>
      <c r="FA87" s="53">
        <v>3274</v>
      </c>
      <c r="FB87" s="53">
        <v>3286</v>
      </c>
      <c r="FC87" s="53">
        <v>3298</v>
      </c>
      <c r="FD87" s="53">
        <v>3336</v>
      </c>
      <c r="FE87" s="53">
        <v>3376</v>
      </c>
      <c r="FF87" s="53">
        <v>3390</v>
      </c>
      <c r="FG87" s="53">
        <v>3427</v>
      </c>
      <c r="FH87" s="53">
        <v>3425</v>
      </c>
      <c r="FI87" s="54">
        <v>3404</v>
      </c>
      <c r="FJ87" s="52">
        <v>3383</v>
      </c>
      <c r="FK87" s="53">
        <v>3402</v>
      </c>
      <c r="FL87" s="53">
        <v>3416</v>
      </c>
      <c r="FM87" s="53">
        <v>3410</v>
      </c>
      <c r="FN87" s="53">
        <v>3375</v>
      </c>
      <c r="FO87" s="53">
        <v>3405</v>
      </c>
      <c r="FP87" s="53">
        <v>3566</v>
      </c>
      <c r="FQ87" s="53">
        <v>3556</v>
      </c>
      <c r="FR87" s="53">
        <v>3579</v>
      </c>
      <c r="FS87" s="53">
        <v>3597</v>
      </c>
      <c r="FT87" s="53">
        <v>3618</v>
      </c>
      <c r="FU87" s="54">
        <v>3638</v>
      </c>
      <c r="FV87" s="52">
        <v>3668</v>
      </c>
      <c r="FW87" s="53">
        <v>3679</v>
      </c>
      <c r="FX87" s="53">
        <v>3703</v>
      </c>
      <c r="FY87" s="53">
        <v>3732</v>
      </c>
      <c r="FZ87" s="53">
        <v>3757</v>
      </c>
      <c r="GA87" s="53">
        <v>3781</v>
      </c>
      <c r="GB87" s="53">
        <v>3784</v>
      </c>
      <c r="GC87" s="53">
        <v>3819</v>
      </c>
      <c r="GD87" s="53">
        <v>3805</v>
      </c>
      <c r="GE87" s="53">
        <v>3813</v>
      </c>
      <c r="GF87" s="53">
        <v>3811</v>
      </c>
      <c r="GG87" s="54">
        <v>3851</v>
      </c>
      <c r="GH87" s="52">
        <v>3813</v>
      </c>
      <c r="GI87" s="53">
        <v>3842</v>
      </c>
      <c r="GJ87" s="54">
        <v>3870</v>
      </c>
    </row>
    <row r="88" spans="2:192" x14ac:dyDescent="0.25">
      <c r="B88" s="50"/>
      <c r="C88" s="51" t="s">
        <v>173</v>
      </c>
      <c r="D88" s="54">
        <v>4181</v>
      </c>
      <c r="E88" s="54">
        <v>4777</v>
      </c>
      <c r="F88" s="54">
        <v>6071</v>
      </c>
      <c r="G88" s="52">
        <v>6035</v>
      </c>
      <c r="H88" s="53">
        <v>6030</v>
      </c>
      <c r="I88" s="53">
        <v>6083</v>
      </c>
      <c r="J88" s="53">
        <v>6165</v>
      </c>
      <c r="K88" s="53">
        <v>6270</v>
      </c>
      <c r="L88" s="53">
        <v>6315</v>
      </c>
      <c r="M88" s="53">
        <v>6426</v>
      </c>
      <c r="N88" s="53">
        <v>6538</v>
      </c>
      <c r="O88" s="53">
        <v>6602</v>
      </c>
      <c r="P88" s="53">
        <v>6583</v>
      </c>
      <c r="Q88" s="53">
        <v>6583</v>
      </c>
      <c r="R88" s="54">
        <v>6543</v>
      </c>
      <c r="S88" s="53">
        <v>6525</v>
      </c>
      <c r="T88" s="53">
        <v>6521</v>
      </c>
      <c r="U88" s="53">
        <v>6725</v>
      </c>
      <c r="V88" s="53">
        <v>6821</v>
      </c>
      <c r="W88" s="53">
        <v>6970</v>
      </c>
      <c r="X88" s="53">
        <v>7024</v>
      </c>
      <c r="Y88" s="53">
        <v>7137</v>
      </c>
      <c r="Z88" s="53">
        <v>7199</v>
      </c>
      <c r="AA88" s="53">
        <v>7243</v>
      </c>
      <c r="AB88" s="53">
        <v>7296</v>
      </c>
      <c r="AC88" s="53">
        <v>7362</v>
      </c>
      <c r="AD88" s="54">
        <v>7371</v>
      </c>
      <c r="AE88" s="53">
        <v>7003</v>
      </c>
      <c r="AF88" s="53">
        <v>7034</v>
      </c>
      <c r="AG88" s="112">
        <v>7040</v>
      </c>
      <c r="AH88" s="53">
        <v>7327</v>
      </c>
      <c r="AI88" s="53">
        <v>7420</v>
      </c>
      <c r="AJ88" s="53">
        <v>7624</v>
      </c>
      <c r="AK88" s="53">
        <v>7881</v>
      </c>
      <c r="AL88" s="53">
        <v>8071</v>
      </c>
      <c r="AM88" s="53">
        <v>8012</v>
      </c>
      <c r="AN88" s="53">
        <v>8399</v>
      </c>
      <c r="AO88" s="53">
        <v>8417</v>
      </c>
      <c r="AP88" s="54">
        <v>8413</v>
      </c>
      <c r="AQ88" s="52">
        <v>8473</v>
      </c>
      <c r="AR88" s="53">
        <v>8463</v>
      </c>
      <c r="AS88" s="53">
        <v>9024</v>
      </c>
      <c r="AT88" s="53">
        <v>9045</v>
      </c>
      <c r="AU88" s="53">
        <v>9064</v>
      </c>
      <c r="AV88" s="53">
        <v>9208</v>
      </c>
      <c r="AW88" s="53">
        <v>9318</v>
      </c>
      <c r="AX88" s="53">
        <v>9301</v>
      </c>
      <c r="AY88" s="53">
        <v>9286</v>
      </c>
      <c r="AZ88" s="53">
        <v>9467</v>
      </c>
      <c r="BA88" s="53">
        <v>9485</v>
      </c>
      <c r="BB88" s="54">
        <v>9338</v>
      </c>
      <c r="BC88" s="52">
        <v>9326</v>
      </c>
      <c r="BD88" s="53">
        <v>9282</v>
      </c>
      <c r="BE88" s="53">
        <v>9533</v>
      </c>
      <c r="BF88" s="53">
        <v>9627</v>
      </c>
      <c r="BG88" s="53">
        <v>9694</v>
      </c>
      <c r="BH88" s="53">
        <v>9883</v>
      </c>
      <c r="BI88" s="53">
        <v>10024</v>
      </c>
      <c r="BJ88" s="53">
        <v>10097</v>
      </c>
      <c r="BK88" s="53">
        <v>10167</v>
      </c>
      <c r="BL88" s="53">
        <v>10244</v>
      </c>
      <c r="BM88" s="53">
        <v>10320</v>
      </c>
      <c r="BN88" s="54">
        <v>10342</v>
      </c>
      <c r="BO88" s="52">
        <v>10510</v>
      </c>
      <c r="BP88" s="53">
        <v>10471</v>
      </c>
      <c r="BQ88" s="53">
        <v>10700</v>
      </c>
      <c r="BR88" s="53">
        <v>10924</v>
      </c>
      <c r="BS88" s="53">
        <v>11120</v>
      </c>
      <c r="BT88" s="53">
        <v>11172</v>
      </c>
      <c r="BU88" s="53">
        <v>11378</v>
      </c>
      <c r="BV88" s="53">
        <v>11504</v>
      </c>
      <c r="BW88" s="53">
        <v>11680</v>
      </c>
      <c r="BX88" s="53">
        <v>11873</v>
      </c>
      <c r="BY88" s="53">
        <v>11905</v>
      </c>
      <c r="BZ88" s="54">
        <v>11917</v>
      </c>
      <c r="CA88" s="53">
        <v>11952</v>
      </c>
      <c r="CB88" s="53">
        <v>11985</v>
      </c>
      <c r="CC88" s="53">
        <v>12120</v>
      </c>
      <c r="CD88" s="53">
        <v>12301</v>
      </c>
      <c r="CE88" s="53">
        <v>12341</v>
      </c>
      <c r="CF88" s="53">
        <v>12557</v>
      </c>
      <c r="CG88" s="53">
        <v>12744</v>
      </c>
      <c r="CH88" s="53">
        <v>12913</v>
      </c>
      <c r="CI88" s="53">
        <v>12925</v>
      </c>
      <c r="CJ88" s="53">
        <v>12977</v>
      </c>
      <c r="CK88" s="53">
        <v>13029</v>
      </c>
      <c r="CL88" s="54">
        <v>12977</v>
      </c>
      <c r="CM88" s="53">
        <v>13013</v>
      </c>
      <c r="CN88" s="53">
        <v>13069</v>
      </c>
      <c r="CO88" s="53">
        <v>13173</v>
      </c>
      <c r="CP88" s="53">
        <v>13259</v>
      </c>
      <c r="CQ88" s="53">
        <v>13568</v>
      </c>
      <c r="CR88" s="53">
        <v>13665</v>
      </c>
      <c r="CS88" s="53">
        <v>13867</v>
      </c>
      <c r="CT88" s="53">
        <v>13943</v>
      </c>
      <c r="CU88" s="53">
        <v>14033</v>
      </c>
      <c r="CV88" s="53">
        <v>13937</v>
      </c>
      <c r="CW88" s="53">
        <v>14004</v>
      </c>
      <c r="CX88" s="54">
        <v>13984</v>
      </c>
      <c r="CY88" s="53">
        <v>13994</v>
      </c>
      <c r="CZ88" s="53">
        <v>14019</v>
      </c>
      <c r="DA88" s="53">
        <v>14149</v>
      </c>
      <c r="DB88" s="53">
        <v>14228</v>
      </c>
      <c r="DC88" s="53">
        <v>14310</v>
      </c>
      <c r="DD88" s="53">
        <v>14452</v>
      </c>
      <c r="DE88" s="53">
        <v>14594</v>
      </c>
      <c r="DF88" s="53">
        <v>14700</v>
      </c>
      <c r="DG88" s="53">
        <v>14118</v>
      </c>
      <c r="DH88" s="53">
        <v>14542</v>
      </c>
      <c r="DI88" s="53">
        <v>14665</v>
      </c>
      <c r="DJ88" s="54">
        <v>14736</v>
      </c>
      <c r="DL88" s="50"/>
      <c r="DM88" s="51" t="s">
        <v>173</v>
      </c>
      <c r="DN88" s="52">
        <v>15253</v>
      </c>
      <c r="DO88" s="53">
        <v>15412</v>
      </c>
      <c r="DP88" s="53">
        <v>15543</v>
      </c>
      <c r="DQ88" s="53">
        <v>15527</v>
      </c>
      <c r="DR88" s="53">
        <v>15693</v>
      </c>
      <c r="DS88" s="53">
        <v>15741</v>
      </c>
      <c r="DT88" s="53">
        <v>15791</v>
      </c>
      <c r="DU88" s="53">
        <v>15851</v>
      </c>
      <c r="DV88" s="53">
        <v>15839</v>
      </c>
      <c r="DW88" s="53">
        <v>15791</v>
      </c>
      <c r="DX88" s="53">
        <v>15784</v>
      </c>
      <c r="DY88" s="54">
        <v>15823</v>
      </c>
      <c r="DZ88" s="53">
        <v>15809</v>
      </c>
      <c r="EA88" s="53">
        <v>15777</v>
      </c>
      <c r="EB88" s="53">
        <v>15900</v>
      </c>
      <c r="EC88" s="53">
        <v>16263</v>
      </c>
      <c r="ED88" s="53">
        <v>16460</v>
      </c>
      <c r="EE88" s="53">
        <v>16588</v>
      </c>
      <c r="EF88" s="53">
        <v>16631</v>
      </c>
      <c r="EG88" s="53">
        <v>16711</v>
      </c>
      <c r="EH88" s="53">
        <v>16917</v>
      </c>
      <c r="EI88" s="53">
        <v>17049</v>
      </c>
      <c r="EJ88" s="53">
        <v>16795</v>
      </c>
      <c r="EK88" s="54">
        <v>16806</v>
      </c>
      <c r="EL88" s="52">
        <v>16861</v>
      </c>
      <c r="EM88" s="53">
        <v>16986</v>
      </c>
      <c r="EN88" s="53">
        <v>17272</v>
      </c>
      <c r="EO88" s="53">
        <v>17548</v>
      </c>
      <c r="EP88" s="53">
        <v>17661</v>
      </c>
      <c r="EQ88" s="53">
        <v>17791</v>
      </c>
      <c r="ER88" s="53">
        <v>17787</v>
      </c>
      <c r="ES88" s="53">
        <v>17691</v>
      </c>
      <c r="ET88" s="53">
        <v>17662</v>
      </c>
      <c r="EU88" s="53">
        <v>19118</v>
      </c>
      <c r="EV88" s="53">
        <v>19370</v>
      </c>
      <c r="EW88" s="54">
        <v>18952</v>
      </c>
      <c r="EX88" s="52">
        <v>18599</v>
      </c>
      <c r="EY88" s="53">
        <v>18610</v>
      </c>
      <c r="EZ88" s="53">
        <v>18910</v>
      </c>
      <c r="FA88" s="53">
        <v>18979</v>
      </c>
      <c r="FB88" s="53">
        <v>18999</v>
      </c>
      <c r="FC88" s="53">
        <v>19099</v>
      </c>
      <c r="FD88" s="53">
        <v>19486</v>
      </c>
      <c r="FE88" s="53">
        <v>19409</v>
      </c>
      <c r="FF88" s="53">
        <v>19307</v>
      </c>
      <c r="FG88" s="53">
        <v>19460</v>
      </c>
      <c r="FH88" s="53">
        <v>19415</v>
      </c>
      <c r="FI88" s="54">
        <v>19156</v>
      </c>
      <c r="FJ88" s="52">
        <v>18435</v>
      </c>
      <c r="FK88" s="53">
        <v>18256</v>
      </c>
      <c r="FL88" s="53">
        <v>18628</v>
      </c>
      <c r="FM88" s="53">
        <v>18588</v>
      </c>
      <c r="FN88" s="53">
        <v>18758</v>
      </c>
      <c r="FO88" s="53">
        <v>18588</v>
      </c>
      <c r="FP88" s="53">
        <v>18702</v>
      </c>
      <c r="FQ88" s="53">
        <v>18758</v>
      </c>
      <c r="FR88" s="53">
        <v>18786</v>
      </c>
      <c r="FS88" s="53">
        <v>18953</v>
      </c>
      <c r="FT88" s="53">
        <v>18887</v>
      </c>
      <c r="FU88" s="54">
        <v>18840</v>
      </c>
      <c r="FV88" s="52">
        <v>18780</v>
      </c>
      <c r="FW88" s="53">
        <v>18682</v>
      </c>
      <c r="FX88" s="53">
        <v>18789</v>
      </c>
      <c r="FY88" s="53">
        <v>18975</v>
      </c>
      <c r="FZ88" s="53">
        <v>19094</v>
      </c>
      <c r="GA88" s="53">
        <v>19150</v>
      </c>
      <c r="GB88" s="53">
        <v>19188</v>
      </c>
      <c r="GC88" s="53">
        <v>19445</v>
      </c>
      <c r="GD88" s="53">
        <v>19476</v>
      </c>
      <c r="GE88" s="53">
        <v>19436</v>
      </c>
      <c r="GF88" s="53">
        <v>19398</v>
      </c>
      <c r="GG88" s="54">
        <v>19522</v>
      </c>
      <c r="GH88" s="52">
        <v>19426</v>
      </c>
      <c r="GI88" s="53">
        <v>19575</v>
      </c>
      <c r="GJ88" s="54">
        <v>19600</v>
      </c>
    </row>
    <row r="89" spans="2:192" x14ac:dyDescent="0.25">
      <c r="B89" s="50"/>
      <c r="C89" s="51" t="s">
        <v>174</v>
      </c>
      <c r="D89" s="54">
        <v>218</v>
      </c>
      <c r="E89" s="54">
        <v>257</v>
      </c>
      <c r="F89" s="54">
        <v>333</v>
      </c>
      <c r="G89" s="52">
        <v>340</v>
      </c>
      <c r="H89" s="53">
        <v>342</v>
      </c>
      <c r="I89" s="53">
        <v>340</v>
      </c>
      <c r="J89" s="53">
        <v>345</v>
      </c>
      <c r="K89" s="53">
        <v>346</v>
      </c>
      <c r="L89" s="53">
        <v>343</v>
      </c>
      <c r="M89" s="53">
        <v>348</v>
      </c>
      <c r="N89" s="53">
        <v>358</v>
      </c>
      <c r="O89" s="53">
        <v>360</v>
      </c>
      <c r="P89" s="53">
        <v>367</v>
      </c>
      <c r="Q89" s="53">
        <v>376</v>
      </c>
      <c r="R89" s="54">
        <v>379</v>
      </c>
      <c r="S89" s="53">
        <v>373</v>
      </c>
      <c r="T89" s="53">
        <v>378</v>
      </c>
      <c r="U89" s="53">
        <v>384</v>
      </c>
      <c r="V89" s="53">
        <v>385</v>
      </c>
      <c r="W89" s="53">
        <v>386</v>
      </c>
      <c r="X89" s="53">
        <v>398</v>
      </c>
      <c r="Y89" s="53">
        <v>417</v>
      </c>
      <c r="Z89" s="53">
        <v>429</v>
      </c>
      <c r="AA89" s="53">
        <v>440</v>
      </c>
      <c r="AB89" s="53">
        <v>449</v>
      </c>
      <c r="AC89" s="53">
        <v>463</v>
      </c>
      <c r="AD89" s="54">
        <v>473</v>
      </c>
      <c r="AE89" s="53">
        <v>452</v>
      </c>
      <c r="AF89" s="53">
        <v>452</v>
      </c>
      <c r="AG89" s="112">
        <v>454</v>
      </c>
      <c r="AH89" s="53">
        <v>454</v>
      </c>
      <c r="AI89" s="53">
        <v>457</v>
      </c>
      <c r="AJ89" s="53">
        <v>461</v>
      </c>
      <c r="AK89" s="53">
        <v>464</v>
      </c>
      <c r="AL89" s="53">
        <v>467</v>
      </c>
      <c r="AM89" s="53">
        <v>468</v>
      </c>
      <c r="AN89" s="53">
        <v>471</v>
      </c>
      <c r="AO89" s="53">
        <v>471</v>
      </c>
      <c r="AP89" s="54">
        <v>471</v>
      </c>
      <c r="AQ89" s="52">
        <v>471</v>
      </c>
      <c r="AR89" s="53">
        <v>471</v>
      </c>
      <c r="AS89" s="53">
        <v>591</v>
      </c>
      <c r="AT89" s="53">
        <v>574</v>
      </c>
      <c r="AU89" s="53">
        <v>577</v>
      </c>
      <c r="AV89" s="53">
        <v>572</v>
      </c>
      <c r="AW89" s="53">
        <v>576</v>
      </c>
      <c r="AX89" s="53">
        <v>579</v>
      </c>
      <c r="AY89" s="53">
        <v>589</v>
      </c>
      <c r="AZ89" s="53">
        <v>602</v>
      </c>
      <c r="BA89" s="53">
        <v>592</v>
      </c>
      <c r="BB89" s="54">
        <v>600</v>
      </c>
      <c r="BC89" s="52">
        <v>592</v>
      </c>
      <c r="BD89" s="53">
        <v>582</v>
      </c>
      <c r="BE89" s="53">
        <v>598</v>
      </c>
      <c r="BF89" s="53">
        <v>599</v>
      </c>
      <c r="BG89" s="53">
        <v>604</v>
      </c>
      <c r="BH89" s="53">
        <v>613</v>
      </c>
      <c r="BI89" s="53">
        <v>629</v>
      </c>
      <c r="BJ89" s="53">
        <v>630</v>
      </c>
      <c r="BK89" s="53">
        <v>639</v>
      </c>
      <c r="BL89" s="53">
        <v>646</v>
      </c>
      <c r="BM89" s="53">
        <v>647</v>
      </c>
      <c r="BN89" s="54">
        <v>662</v>
      </c>
      <c r="BO89" s="52">
        <v>663</v>
      </c>
      <c r="BP89" s="53">
        <v>652</v>
      </c>
      <c r="BQ89" s="53">
        <v>672</v>
      </c>
      <c r="BR89" s="53">
        <v>676</v>
      </c>
      <c r="BS89" s="53">
        <v>691</v>
      </c>
      <c r="BT89" s="53">
        <v>683</v>
      </c>
      <c r="BU89" s="53">
        <v>698</v>
      </c>
      <c r="BV89" s="53">
        <v>705</v>
      </c>
      <c r="BW89" s="53">
        <v>703</v>
      </c>
      <c r="BX89" s="53">
        <v>702</v>
      </c>
      <c r="BY89" s="53">
        <v>703</v>
      </c>
      <c r="BZ89" s="54">
        <v>702</v>
      </c>
      <c r="CA89" s="53">
        <v>698</v>
      </c>
      <c r="CB89" s="53">
        <v>696</v>
      </c>
      <c r="CC89" s="53">
        <v>692</v>
      </c>
      <c r="CD89" s="53">
        <v>684</v>
      </c>
      <c r="CE89" s="53">
        <v>680</v>
      </c>
      <c r="CF89" s="53">
        <v>685</v>
      </c>
      <c r="CG89" s="53">
        <v>688</v>
      </c>
      <c r="CH89" s="53">
        <v>677</v>
      </c>
      <c r="CI89" s="53">
        <v>682</v>
      </c>
      <c r="CJ89" s="53">
        <v>708</v>
      </c>
      <c r="CK89" s="53">
        <v>710</v>
      </c>
      <c r="CL89" s="54">
        <v>712</v>
      </c>
      <c r="CM89" s="53">
        <v>712</v>
      </c>
      <c r="CN89" s="53">
        <v>712</v>
      </c>
      <c r="CO89" s="53">
        <v>728</v>
      </c>
      <c r="CP89" s="53">
        <v>736</v>
      </c>
      <c r="CQ89" s="53">
        <v>751</v>
      </c>
      <c r="CR89" s="53">
        <v>759</v>
      </c>
      <c r="CS89" s="53">
        <v>764</v>
      </c>
      <c r="CT89" s="53">
        <v>765</v>
      </c>
      <c r="CU89" s="53">
        <v>767</v>
      </c>
      <c r="CV89" s="53">
        <v>792</v>
      </c>
      <c r="CW89" s="53">
        <v>798</v>
      </c>
      <c r="CX89" s="54">
        <v>801</v>
      </c>
      <c r="CY89" s="53">
        <v>802</v>
      </c>
      <c r="CZ89" s="53">
        <v>796</v>
      </c>
      <c r="DA89" s="53">
        <v>801</v>
      </c>
      <c r="DB89" s="53">
        <v>804</v>
      </c>
      <c r="DC89" s="53">
        <v>812</v>
      </c>
      <c r="DD89" s="53">
        <v>813</v>
      </c>
      <c r="DE89" s="53">
        <v>817</v>
      </c>
      <c r="DF89" s="53">
        <v>826</v>
      </c>
      <c r="DG89" s="53">
        <v>838</v>
      </c>
      <c r="DH89" s="53">
        <v>853</v>
      </c>
      <c r="DI89" s="53">
        <v>860</v>
      </c>
      <c r="DJ89" s="54">
        <v>857</v>
      </c>
      <c r="DL89" s="50"/>
      <c r="DM89" s="51" t="s">
        <v>174</v>
      </c>
      <c r="DN89" s="52">
        <v>862</v>
      </c>
      <c r="DO89" s="53">
        <v>865</v>
      </c>
      <c r="DP89" s="53">
        <v>860</v>
      </c>
      <c r="DQ89" s="53">
        <v>858</v>
      </c>
      <c r="DR89" s="53">
        <v>858</v>
      </c>
      <c r="DS89" s="53">
        <v>864</v>
      </c>
      <c r="DT89" s="53">
        <v>854</v>
      </c>
      <c r="DU89" s="53">
        <v>874</v>
      </c>
      <c r="DV89" s="53">
        <v>845</v>
      </c>
      <c r="DW89" s="53">
        <v>849</v>
      </c>
      <c r="DX89" s="53">
        <v>846</v>
      </c>
      <c r="DY89" s="54">
        <v>840</v>
      </c>
      <c r="DZ89" s="53">
        <v>836</v>
      </c>
      <c r="EA89" s="53">
        <v>819</v>
      </c>
      <c r="EB89" s="53">
        <v>809</v>
      </c>
      <c r="EC89" s="53">
        <v>803</v>
      </c>
      <c r="ED89" s="53">
        <v>788</v>
      </c>
      <c r="EE89" s="53">
        <v>778</v>
      </c>
      <c r="EF89" s="53">
        <v>771</v>
      </c>
      <c r="EG89" s="53">
        <v>768</v>
      </c>
      <c r="EH89" s="53">
        <v>758</v>
      </c>
      <c r="EI89" s="53">
        <v>759</v>
      </c>
      <c r="EJ89" s="53">
        <v>707</v>
      </c>
      <c r="EK89" s="54">
        <v>699</v>
      </c>
      <c r="EL89" s="52">
        <v>675</v>
      </c>
      <c r="EM89" s="53">
        <v>683</v>
      </c>
      <c r="EN89" s="53">
        <v>683</v>
      </c>
      <c r="EO89" s="53">
        <v>666</v>
      </c>
      <c r="EP89" s="53">
        <v>672</v>
      </c>
      <c r="EQ89" s="53">
        <v>665</v>
      </c>
      <c r="ER89" s="53">
        <v>655</v>
      </c>
      <c r="ES89" s="53">
        <v>642</v>
      </c>
      <c r="ET89" s="53">
        <v>638</v>
      </c>
      <c r="EU89" s="53">
        <v>618</v>
      </c>
      <c r="EV89" s="53">
        <v>1297</v>
      </c>
      <c r="EW89" s="54">
        <v>1305</v>
      </c>
      <c r="EX89" s="52">
        <v>1292</v>
      </c>
      <c r="EY89" s="53">
        <v>1273</v>
      </c>
      <c r="EZ89" s="53">
        <v>1304</v>
      </c>
      <c r="FA89" s="53">
        <v>1319</v>
      </c>
      <c r="FB89" s="53">
        <v>1342</v>
      </c>
      <c r="FC89" s="53">
        <v>1356</v>
      </c>
      <c r="FD89" s="53">
        <v>1377</v>
      </c>
      <c r="FE89" s="53">
        <v>1389</v>
      </c>
      <c r="FF89" s="53">
        <v>1391</v>
      </c>
      <c r="FG89" s="53">
        <v>1436</v>
      </c>
      <c r="FH89" s="53">
        <v>1513</v>
      </c>
      <c r="FI89" s="54">
        <v>1538</v>
      </c>
      <c r="FJ89" s="52">
        <v>1522</v>
      </c>
      <c r="FK89" s="53">
        <v>1506</v>
      </c>
      <c r="FL89" s="53">
        <v>1554</v>
      </c>
      <c r="FM89" s="53">
        <v>1572</v>
      </c>
      <c r="FN89" s="53">
        <v>1579</v>
      </c>
      <c r="FO89" s="53">
        <v>1577</v>
      </c>
      <c r="FP89" s="53">
        <v>1597</v>
      </c>
      <c r="FQ89" s="53">
        <v>1609</v>
      </c>
      <c r="FR89" s="53">
        <v>1625</v>
      </c>
      <c r="FS89" s="53">
        <v>1640</v>
      </c>
      <c r="FT89" s="53">
        <v>1651</v>
      </c>
      <c r="FU89" s="54">
        <v>1659</v>
      </c>
      <c r="FV89" s="52">
        <v>1662</v>
      </c>
      <c r="FW89" s="53">
        <v>1640</v>
      </c>
      <c r="FX89" s="53">
        <v>1649</v>
      </c>
      <c r="FY89" s="53">
        <v>1712</v>
      </c>
      <c r="FZ89" s="53">
        <v>1733</v>
      </c>
      <c r="GA89" s="53">
        <v>1748</v>
      </c>
      <c r="GB89" s="53">
        <v>1770</v>
      </c>
      <c r="GC89" s="53">
        <v>1824</v>
      </c>
      <c r="GD89" s="53">
        <v>1835</v>
      </c>
      <c r="GE89" s="53">
        <v>1845</v>
      </c>
      <c r="GF89" s="53">
        <v>1858</v>
      </c>
      <c r="GG89" s="54">
        <v>1883</v>
      </c>
      <c r="GH89" s="52">
        <v>1926</v>
      </c>
      <c r="GI89" s="53">
        <v>1966</v>
      </c>
      <c r="GJ89" s="54">
        <v>1973</v>
      </c>
    </row>
    <row r="90" spans="2:192" x14ac:dyDescent="0.25">
      <c r="B90" s="50"/>
      <c r="C90" s="51" t="s">
        <v>175</v>
      </c>
      <c r="D90" s="54">
        <v>502</v>
      </c>
      <c r="E90" s="54">
        <v>535</v>
      </c>
      <c r="F90" s="54">
        <v>585</v>
      </c>
      <c r="G90" s="52">
        <v>599</v>
      </c>
      <c r="H90" s="53">
        <v>600</v>
      </c>
      <c r="I90" s="53">
        <v>591</v>
      </c>
      <c r="J90" s="53">
        <v>593</v>
      </c>
      <c r="K90" s="53">
        <v>592</v>
      </c>
      <c r="L90" s="53">
        <v>584</v>
      </c>
      <c r="M90" s="53">
        <v>583</v>
      </c>
      <c r="N90" s="53">
        <v>587</v>
      </c>
      <c r="O90" s="53">
        <v>592</v>
      </c>
      <c r="P90" s="53">
        <v>597</v>
      </c>
      <c r="Q90" s="53">
        <v>600</v>
      </c>
      <c r="R90" s="54">
        <v>586</v>
      </c>
      <c r="S90" s="53">
        <v>606</v>
      </c>
      <c r="T90" s="53">
        <v>619</v>
      </c>
      <c r="U90" s="53">
        <v>612</v>
      </c>
      <c r="V90" s="53">
        <v>612</v>
      </c>
      <c r="W90" s="53">
        <v>610</v>
      </c>
      <c r="X90" s="53">
        <v>614</v>
      </c>
      <c r="Y90" s="53">
        <v>733</v>
      </c>
      <c r="Z90" s="53">
        <v>764</v>
      </c>
      <c r="AA90" s="53">
        <v>780</v>
      </c>
      <c r="AB90" s="53">
        <v>794</v>
      </c>
      <c r="AC90" s="53">
        <v>815</v>
      </c>
      <c r="AD90" s="54">
        <v>839</v>
      </c>
      <c r="AE90" s="53">
        <v>780</v>
      </c>
      <c r="AF90" s="53">
        <v>778</v>
      </c>
      <c r="AG90" s="112">
        <v>775</v>
      </c>
      <c r="AH90" s="53">
        <v>807</v>
      </c>
      <c r="AI90" s="53">
        <v>825</v>
      </c>
      <c r="AJ90" s="53">
        <v>820</v>
      </c>
      <c r="AK90" s="53">
        <v>842</v>
      </c>
      <c r="AL90" s="53">
        <v>863</v>
      </c>
      <c r="AM90" s="53">
        <v>866</v>
      </c>
      <c r="AN90" s="53">
        <v>880</v>
      </c>
      <c r="AO90" s="53">
        <v>877</v>
      </c>
      <c r="AP90" s="54">
        <v>873</v>
      </c>
      <c r="AQ90" s="52">
        <v>882</v>
      </c>
      <c r="AR90" s="53">
        <v>888</v>
      </c>
      <c r="AS90" s="53">
        <v>867</v>
      </c>
      <c r="AT90" s="53">
        <v>873</v>
      </c>
      <c r="AU90" s="53">
        <v>887</v>
      </c>
      <c r="AV90" s="53">
        <v>893</v>
      </c>
      <c r="AW90" s="53">
        <v>910</v>
      </c>
      <c r="AX90" s="53">
        <v>926</v>
      </c>
      <c r="AY90" s="53">
        <v>930</v>
      </c>
      <c r="AZ90" s="53">
        <v>927</v>
      </c>
      <c r="BA90" s="53">
        <v>916</v>
      </c>
      <c r="BB90" s="54">
        <v>928</v>
      </c>
      <c r="BC90" s="52">
        <v>947</v>
      </c>
      <c r="BD90" s="53">
        <v>928</v>
      </c>
      <c r="BE90" s="53">
        <v>948</v>
      </c>
      <c r="BF90" s="53">
        <v>985</v>
      </c>
      <c r="BG90" s="53">
        <v>983</v>
      </c>
      <c r="BH90" s="53">
        <v>1001</v>
      </c>
      <c r="BI90" s="53">
        <v>1027</v>
      </c>
      <c r="BJ90" s="53">
        <v>1048</v>
      </c>
      <c r="BK90" s="53">
        <v>1058</v>
      </c>
      <c r="BL90" s="53">
        <v>1068</v>
      </c>
      <c r="BM90" s="53">
        <v>1071</v>
      </c>
      <c r="BN90" s="54">
        <v>1087</v>
      </c>
      <c r="BO90" s="52">
        <v>1126</v>
      </c>
      <c r="BP90" s="53">
        <v>1148</v>
      </c>
      <c r="BQ90" s="53">
        <v>1180</v>
      </c>
      <c r="BR90" s="53">
        <v>1225</v>
      </c>
      <c r="BS90" s="53">
        <v>1266</v>
      </c>
      <c r="BT90" s="53">
        <v>1282</v>
      </c>
      <c r="BU90" s="53">
        <v>1312</v>
      </c>
      <c r="BV90" s="53">
        <v>1368</v>
      </c>
      <c r="BW90" s="53">
        <v>1349</v>
      </c>
      <c r="BX90" s="53">
        <v>1387</v>
      </c>
      <c r="BY90" s="53">
        <v>1399</v>
      </c>
      <c r="BZ90" s="54">
        <v>1412</v>
      </c>
      <c r="CA90" s="53">
        <v>1411</v>
      </c>
      <c r="CB90" s="53">
        <v>1424</v>
      </c>
      <c r="CC90" s="53">
        <v>1429</v>
      </c>
      <c r="CD90" s="53">
        <v>1420</v>
      </c>
      <c r="CE90" s="53">
        <v>1423</v>
      </c>
      <c r="CF90" s="53">
        <v>1438</v>
      </c>
      <c r="CG90" s="53">
        <v>1468</v>
      </c>
      <c r="CH90" s="53">
        <v>1481</v>
      </c>
      <c r="CI90" s="53">
        <v>1495</v>
      </c>
      <c r="CJ90" s="53">
        <v>1512</v>
      </c>
      <c r="CK90" s="53">
        <v>1523</v>
      </c>
      <c r="CL90" s="54">
        <v>1540</v>
      </c>
      <c r="CM90" s="53">
        <v>1590</v>
      </c>
      <c r="CN90" s="53">
        <v>1620</v>
      </c>
      <c r="CO90" s="53">
        <v>1601</v>
      </c>
      <c r="CP90" s="53">
        <v>1609</v>
      </c>
      <c r="CQ90" s="53">
        <v>1575</v>
      </c>
      <c r="CR90" s="53">
        <v>1570</v>
      </c>
      <c r="CS90" s="53">
        <v>1583</v>
      </c>
      <c r="CT90" s="53">
        <v>1579</v>
      </c>
      <c r="CU90" s="53">
        <v>1583</v>
      </c>
      <c r="CV90" s="53">
        <v>1616</v>
      </c>
      <c r="CW90" s="53">
        <v>1597</v>
      </c>
      <c r="CX90" s="54">
        <v>1613</v>
      </c>
      <c r="CY90" s="53">
        <v>1632</v>
      </c>
      <c r="CZ90" s="53">
        <v>1626</v>
      </c>
      <c r="DA90" s="53">
        <v>1620</v>
      </c>
      <c r="DB90" s="53">
        <v>1629</v>
      </c>
      <c r="DC90" s="53">
        <v>1640</v>
      </c>
      <c r="DD90" s="53">
        <v>1647</v>
      </c>
      <c r="DE90" s="53">
        <v>1663</v>
      </c>
      <c r="DF90" s="53">
        <v>1661</v>
      </c>
      <c r="DG90" s="53">
        <v>1631</v>
      </c>
      <c r="DH90" s="53">
        <v>1691</v>
      </c>
      <c r="DI90" s="53">
        <v>1664</v>
      </c>
      <c r="DJ90" s="54">
        <v>1645</v>
      </c>
      <c r="DL90" s="50"/>
      <c r="DM90" s="51" t="s">
        <v>175</v>
      </c>
      <c r="DN90" s="52">
        <v>1693</v>
      </c>
      <c r="DO90" s="53">
        <v>1699</v>
      </c>
      <c r="DP90" s="53">
        <v>1675</v>
      </c>
      <c r="DQ90" s="53">
        <v>1664</v>
      </c>
      <c r="DR90" s="53">
        <v>1650</v>
      </c>
      <c r="DS90" s="53">
        <v>1641</v>
      </c>
      <c r="DT90" s="53">
        <v>1650</v>
      </c>
      <c r="DU90" s="53">
        <v>1655</v>
      </c>
      <c r="DV90" s="53">
        <v>1667</v>
      </c>
      <c r="DW90" s="53">
        <v>1672</v>
      </c>
      <c r="DX90" s="53">
        <v>1712</v>
      </c>
      <c r="DY90" s="54">
        <v>1740</v>
      </c>
      <c r="DZ90" s="53">
        <v>1759</v>
      </c>
      <c r="EA90" s="53">
        <v>1769</v>
      </c>
      <c r="EB90" s="53">
        <v>1760</v>
      </c>
      <c r="EC90" s="53">
        <v>1786</v>
      </c>
      <c r="ED90" s="53">
        <v>1811</v>
      </c>
      <c r="EE90" s="53">
        <v>1818</v>
      </c>
      <c r="EF90" s="53">
        <v>1848</v>
      </c>
      <c r="EG90" s="53">
        <v>1871</v>
      </c>
      <c r="EH90" s="53">
        <v>1904</v>
      </c>
      <c r="EI90" s="53">
        <v>1968</v>
      </c>
      <c r="EJ90" s="53">
        <v>2164</v>
      </c>
      <c r="EK90" s="54">
        <v>2414</v>
      </c>
      <c r="EL90" s="52">
        <v>2483</v>
      </c>
      <c r="EM90" s="53">
        <v>2839</v>
      </c>
      <c r="EN90" s="53">
        <v>2844</v>
      </c>
      <c r="EO90" s="53">
        <v>2891</v>
      </c>
      <c r="EP90" s="53">
        <v>3089</v>
      </c>
      <c r="EQ90" s="53">
        <v>3129</v>
      </c>
      <c r="ER90" s="53">
        <v>3197</v>
      </c>
      <c r="ES90" s="53">
        <v>3197</v>
      </c>
      <c r="ET90" s="53">
        <v>3203</v>
      </c>
      <c r="EU90" s="53">
        <v>3220</v>
      </c>
      <c r="EV90" s="53">
        <v>3226</v>
      </c>
      <c r="EW90" s="54">
        <v>3356</v>
      </c>
      <c r="EX90" s="52">
        <v>3435</v>
      </c>
      <c r="EY90" s="53">
        <v>3445</v>
      </c>
      <c r="EZ90" s="53">
        <v>3493</v>
      </c>
      <c r="FA90" s="53">
        <v>3530</v>
      </c>
      <c r="FB90" s="53">
        <v>3537</v>
      </c>
      <c r="FC90" s="53">
        <v>3568</v>
      </c>
      <c r="FD90" s="53">
        <v>3578</v>
      </c>
      <c r="FE90" s="53">
        <v>3628</v>
      </c>
      <c r="FF90" s="53">
        <v>3856</v>
      </c>
      <c r="FG90" s="53">
        <v>3882</v>
      </c>
      <c r="FH90" s="53">
        <v>3898</v>
      </c>
      <c r="FI90" s="54">
        <v>3916</v>
      </c>
      <c r="FJ90" s="52">
        <v>3915</v>
      </c>
      <c r="FK90" s="53">
        <v>3911</v>
      </c>
      <c r="FL90" s="53">
        <v>3981</v>
      </c>
      <c r="FM90" s="53">
        <v>3989</v>
      </c>
      <c r="FN90" s="53">
        <v>4118</v>
      </c>
      <c r="FO90" s="53">
        <v>4136</v>
      </c>
      <c r="FP90" s="53">
        <v>4184</v>
      </c>
      <c r="FQ90" s="53">
        <v>4185</v>
      </c>
      <c r="FR90" s="53">
        <v>4208</v>
      </c>
      <c r="FS90" s="53">
        <v>4231</v>
      </c>
      <c r="FT90" s="53">
        <v>4250</v>
      </c>
      <c r="FU90" s="54">
        <v>4289</v>
      </c>
      <c r="FV90" s="52">
        <v>4316</v>
      </c>
      <c r="FW90" s="53">
        <v>4355</v>
      </c>
      <c r="FX90" s="53">
        <v>4365</v>
      </c>
      <c r="FY90" s="53">
        <v>4378</v>
      </c>
      <c r="FZ90" s="53">
        <v>4413</v>
      </c>
      <c r="GA90" s="53">
        <v>4433</v>
      </c>
      <c r="GB90" s="53">
        <v>4441</v>
      </c>
      <c r="GC90" s="53">
        <v>4493</v>
      </c>
      <c r="GD90" s="53">
        <v>4502</v>
      </c>
      <c r="GE90" s="53">
        <v>4518</v>
      </c>
      <c r="GF90" s="53">
        <v>4534</v>
      </c>
      <c r="GG90" s="54">
        <v>4576</v>
      </c>
      <c r="GH90" s="52">
        <v>4625</v>
      </c>
      <c r="GI90" s="53">
        <v>4683</v>
      </c>
      <c r="GJ90" s="54">
        <v>4676</v>
      </c>
    </row>
    <row r="91" spans="2:192" x14ac:dyDescent="0.25">
      <c r="B91" s="50"/>
      <c r="C91" s="51" t="s">
        <v>176</v>
      </c>
      <c r="D91" s="54">
        <v>29619</v>
      </c>
      <c r="E91" s="54">
        <v>31692</v>
      </c>
      <c r="F91" s="54">
        <v>34827</v>
      </c>
      <c r="G91" s="52">
        <v>34947</v>
      </c>
      <c r="H91" s="53">
        <v>34884</v>
      </c>
      <c r="I91" s="53">
        <v>35228</v>
      </c>
      <c r="J91" s="53">
        <v>35733</v>
      </c>
      <c r="K91" s="53">
        <v>36039</v>
      </c>
      <c r="L91" s="53">
        <v>36180</v>
      </c>
      <c r="M91" s="53">
        <v>36657</v>
      </c>
      <c r="N91" s="53">
        <v>36771</v>
      </c>
      <c r="O91" s="53">
        <v>36861</v>
      </c>
      <c r="P91" s="53">
        <v>40271</v>
      </c>
      <c r="Q91" s="53">
        <v>40468</v>
      </c>
      <c r="R91" s="54">
        <v>40515</v>
      </c>
      <c r="S91" s="53">
        <v>40494</v>
      </c>
      <c r="T91" s="53">
        <v>40628</v>
      </c>
      <c r="U91" s="53">
        <v>41609</v>
      </c>
      <c r="V91" s="53">
        <v>42183</v>
      </c>
      <c r="W91" s="53">
        <v>42862</v>
      </c>
      <c r="X91" s="53">
        <v>43326</v>
      </c>
      <c r="Y91" s="53">
        <v>43751</v>
      </c>
      <c r="Z91" s="53">
        <v>44148</v>
      </c>
      <c r="AA91" s="53">
        <v>44350</v>
      </c>
      <c r="AB91" s="53">
        <v>44407</v>
      </c>
      <c r="AC91" s="53">
        <v>44809</v>
      </c>
      <c r="AD91" s="54">
        <v>45043</v>
      </c>
      <c r="AE91" s="53">
        <v>43939</v>
      </c>
      <c r="AF91" s="53">
        <v>44025</v>
      </c>
      <c r="AG91" s="112">
        <v>43123</v>
      </c>
      <c r="AH91" s="53">
        <v>44191</v>
      </c>
      <c r="AI91" s="53">
        <v>44730</v>
      </c>
      <c r="AJ91" s="53">
        <v>44459</v>
      </c>
      <c r="AK91" s="53">
        <v>44857</v>
      </c>
      <c r="AL91" s="53">
        <v>45498</v>
      </c>
      <c r="AM91" s="53">
        <v>46298</v>
      </c>
      <c r="AN91" s="53">
        <v>46776</v>
      </c>
      <c r="AO91" s="53">
        <v>47232</v>
      </c>
      <c r="AP91" s="54">
        <v>47025</v>
      </c>
      <c r="AQ91" s="52">
        <v>46954</v>
      </c>
      <c r="AR91" s="53">
        <v>46994</v>
      </c>
      <c r="AS91" s="53">
        <v>48761</v>
      </c>
      <c r="AT91" s="53">
        <v>48492</v>
      </c>
      <c r="AU91" s="53">
        <v>49110</v>
      </c>
      <c r="AV91" s="53">
        <v>49523</v>
      </c>
      <c r="AW91" s="53">
        <v>50007</v>
      </c>
      <c r="AX91" s="53">
        <v>50027</v>
      </c>
      <c r="AY91" s="53">
        <v>50038</v>
      </c>
      <c r="AZ91" s="53">
        <v>50733</v>
      </c>
      <c r="BA91" s="53">
        <v>50831</v>
      </c>
      <c r="BB91" s="54">
        <v>50500</v>
      </c>
      <c r="BC91" s="52">
        <v>50531</v>
      </c>
      <c r="BD91" s="53">
        <v>49971</v>
      </c>
      <c r="BE91" s="53">
        <v>52305</v>
      </c>
      <c r="BF91" s="53">
        <v>52599</v>
      </c>
      <c r="BG91" s="53">
        <v>52127</v>
      </c>
      <c r="BH91" s="53">
        <v>52945</v>
      </c>
      <c r="BI91" s="53">
        <v>53206</v>
      </c>
      <c r="BJ91" s="53">
        <v>53787</v>
      </c>
      <c r="BK91" s="53">
        <v>54058</v>
      </c>
      <c r="BL91" s="53">
        <v>54397</v>
      </c>
      <c r="BM91" s="53">
        <v>54376</v>
      </c>
      <c r="BN91" s="54">
        <v>54373</v>
      </c>
      <c r="BO91" s="52">
        <v>54389</v>
      </c>
      <c r="BP91" s="53">
        <v>54529</v>
      </c>
      <c r="BQ91" s="53">
        <v>56301</v>
      </c>
      <c r="BR91" s="53">
        <v>56780</v>
      </c>
      <c r="BS91" s="53">
        <v>57165</v>
      </c>
      <c r="BT91" s="53">
        <v>57229</v>
      </c>
      <c r="BU91" s="53">
        <v>58046</v>
      </c>
      <c r="BV91" s="53">
        <v>58437</v>
      </c>
      <c r="BW91" s="53">
        <v>58532</v>
      </c>
      <c r="BX91" s="53">
        <v>58393</v>
      </c>
      <c r="BY91" s="53">
        <v>58560</v>
      </c>
      <c r="BZ91" s="54">
        <v>58481</v>
      </c>
      <c r="CA91" s="53">
        <v>58723</v>
      </c>
      <c r="CB91" s="53">
        <v>58683</v>
      </c>
      <c r="CC91" s="53">
        <v>59425</v>
      </c>
      <c r="CD91" s="53">
        <v>59710</v>
      </c>
      <c r="CE91" s="53">
        <v>60462</v>
      </c>
      <c r="CF91" s="53">
        <v>60420</v>
      </c>
      <c r="CG91" s="53">
        <v>61233</v>
      </c>
      <c r="CH91" s="53">
        <v>61047</v>
      </c>
      <c r="CI91" s="53">
        <v>61003</v>
      </c>
      <c r="CJ91" s="53">
        <v>61314</v>
      </c>
      <c r="CK91" s="53">
        <v>61176</v>
      </c>
      <c r="CL91" s="54">
        <v>60999</v>
      </c>
      <c r="CM91" s="53">
        <v>60853</v>
      </c>
      <c r="CN91" s="53">
        <v>61048</v>
      </c>
      <c r="CO91" s="53">
        <v>61928</v>
      </c>
      <c r="CP91" s="53">
        <v>62933</v>
      </c>
      <c r="CQ91" s="53">
        <v>63397</v>
      </c>
      <c r="CR91" s="53">
        <v>63208</v>
      </c>
      <c r="CS91" s="53">
        <v>62667</v>
      </c>
      <c r="CT91" s="53">
        <v>62852</v>
      </c>
      <c r="CU91" s="53">
        <v>63058</v>
      </c>
      <c r="CV91" s="53">
        <v>63998</v>
      </c>
      <c r="CW91" s="53">
        <v>64153</v>
      </c>
      <c r="CX91" s="54">
        <v>64030</v>
      </c>
      <c r="CY91" s="53">
        <v>63694</v>
      </c>
      <c r="CZ91" s="53">
        <v>63739</v>
      </c>
      <c r="DA91" s="53">
        <v>64487</v>
      </c>
      <c r="DB91" s="53">
        <v>64816</v>
      </c>
      <c r="DC91" s="53">
        <v>65138</v>
      </c>
      <c r="DD91" s="53">
        <v>65712</v>
      </c>
      <c r="DE91" s="53">
        <v>66004</v>
      </c>
      <c r="DF91" s="53">
        <v>66563</v>
      </c>
      <c r="DG91" s="53">
        <v>68630</v>
      </c>
      <c r="DH91" s="53">
        <v>67070</v>
      </c>
      <c r="DI91" s="53">
        <v>67799</v>
      </c>
      <c r="DJ91" s="54">
        <v>68044</v>
      </c>
      <c r="DL91" s="50"/>
      <c r="DM91" s="51" t="s">
        <v>176</v>
      </c>
      <c r="DN91" s="52">
        <v>70341</v>
      </c>
      <c r="DO91" s="53">
        <v>69971</v>
      </c>
      <c r="DP91" s="53">
        <v>70646</v>
      </c>
      <c r="DQ91" s="53">
        <v>70635</v>
      </c>
      <c r="DR91" s="53">
        <v>70695</v>
      </c>
      <c r="DS91" s="53">
        <v>70973</v>
      </c>
      <c r="DT91" s="53">
        <v>71374</v>
      </c>
      <c r="DU91" s="53">
        <v>71826</v>
      </c>
      <c r="DV91" s="53">
        <v>71879</v>
      </c>
      <c r="DW91" s="53">
        <v>72164</v>
      </c>
      <c r="DX91" s="53">
        <v>71777</v>
      </c>
      <c r="DY91" s="54">
        <v>71640</v>
      </c>
      <c r="DZ91" s="53">
        <v>71360</v>
      </c>
      <c r="EA91" s="53">
        <v>71579</v>
      </c>
      <c r="EB91" s="53">
        <v>72312</v>
      </c>
      <c r="EC91" s="53">
        <v>72741</v>
      </c>
      <c r="ED91" s="53">
        <v>72691</v>
      </c>
      <c r="EE91" s="53">
        <v>72954</v>
      </c>
      <c r="EF91" s="53">
        <v>72431</v>
      </c>
      <c r="EG91" s="53">
        <v>72593</v>
      </c>
      <c r="EH91" s="53">
        <v>72968</v>
      </c>
      <c r="EI91" s="53">
        <v>73623</v>
      </c>
      <c r="EJ91" s="53">
        <v>74056</v>
      </c>
      <c r="EK91" s="54">
        <v>74050</v>
      </c>
      <c r="EL91" s="52">
        <v>74641</v>
      </c>
      <c r="EM91" s="53">
        <v>74957</v>
      </c>
      <c r="EN91" s="53">
        <v>75941</v>
      </c>
      <c r="EO91" s="53">
        <v>77009</v>
      </c>
      <c r="EP91" s="53">
        <v>78452</v>
      </c>
      <c r="EQ91" s="53">
        <v>78966</v>
      </c>
      <c r="ER91" s="53">
        <v>79340</v>
      </c>
      <c r="ES91" s="53">
        <v>81189</v>
      </c>
      <c r="ET91" s="53">
        <v>83794</v>
      </c>
      <c r="EU91" s="53">
        <v>84230</v>
      </c>
      <c r="EV91" s="53">
        <v>84003</v>
      </c>
      <c r="EW91" s="54">
        <v>83363</v>
      </c>
      <c r="EX91" s="52">
        <v>83461</v>
      </c>
      <c r="EY91" s="53">
        <v>83440</v>
      </c>
      <c r="EZ91" s="53">
        <v>85311</v>
      </c>
      <c r="FA91" s="53">
        <v>85861</v>
      </c>
      <c r="FB91" s="53">
        <v>86238</v>
      </c>
      <c r="FC91" s="53">
        <v>86218</v>
      </c>
      <c r="FD91" s="53">
        <v>86269</v>
      </c>
      <c r="FE91" s="53">
        <v>86855</v>
      </c>
      <c r="FF91" s="53">
        <v>86780</v>
      </c>
      <c r="FG91" s="53">
        <v>87141</v>
      </c>
      <c r="FH91" s="53">
        <v>87138</v>
      </c>
      <c r="FI91" s="54">
        <v>86126</v>
      </c>
      <c r="FJ91" s="52">
        <v>85562</v>
      </c>
      <c r="FK91" s="53">
        <v>85637</v>
      </c>
      <c r="FL91" s="53">
        <v>86069</v>
      </c>
      <c r="FM91" s="53">
        <v>85831</v>
      </c>
      <c r="FN91" s="53">
        <v>85135</v>
      </c>
      <c r="FO91" s="53">
        <v>85205</v>
      </c>
      <c r="FP91" s="53">
        <v>84679</v>
      </c>
      <c r="FQ91" s="53">
        <v>85250</v>
      </c>
      <c r="FR91" s="53">
        <v>85304</v>
      </c>
      <c r="FS91" s="53">
        <v>85614</v>
      </c>
      <c r="FT91" s="53">
        <v>85612</v>
      </c>
      <c r="FU91" s="54">
        <v>85396</v>
      </c>
      <c r="FV91" s="52">
        <v>85225</v>
      </c>
      <c r="FW91" s="53">
        <v>84743</v>
      </c>
      <c r="FX91" s="53">
        <v>85397</v>
      </c>
      <c r="FY91" s="53">
        <v>85843</v>
      </c>
      <c r="FZ91" s="53">
        <v>86238</v>
      </c>
      <c r="GA91" s="53">
        <v>86297</v>
      </c>
      <c r="GB91" s="53">
        <v>86230</v>
      </c>
      <c r="GC91" s="53">
        <v>86548</v>
      </c>
      <c r="GD91" s="53">
        <v>86193</v>
      </c>
      <c r="GE91" s="53">
        <v>86298</v>
      </c>
      <c r="GF91" s="53">
        <v>86372</v>
      </c>
      <c r="GG91" s="54">
        <v>86785</v>
      </c>
      <c r="GH91" s="52">
        <v>86386</v>
      </c>
      <c r="GI91" s="53">
        <v>86990</v>
      </c>
      <c r="GJ91" s="54">
        <v>87584</v>
      </c>
    </row>
    <row r="92" spans="2:192" x14ac:dyDescent="0.25">
      <c r="B92" s="50"/>
      <c r="C92" s="51" t="s">
        <v>177</v>
      </c>
      <c r="D92" s="54">
        <v>9258</v>
      </c>
      <c r="E92" s="54">
        <v>10366</v>
      </c>
      <c r="F92" s="54">
        <v>11824</v>
      </c>
      <c r="G92" s="52">
        <v>11906</v>
      </c>
      <c r="H92" s="53">
        <v>11961</v>
      </c>
      <c r="I92" s="53">
        <v>12092</v>
      </c>
      <c r="J92" s="53">
        <v>12581</v>
      </c>
      <c r="K92" s="53">
        <v>13500</v>
      </c>
      <c r="L92" s="53">
        <v>13664</v>
      </c>
      <c r="M92" s="53">
        <v>12188</v>
      </c>
      <c r="N92" s="53">
        <v>14233</v>
      </c>
      <c r="O92" s="53">
        <v>12041</v>
      </c>
      <c r="P92" s="53">
        <v>14731</v>
      </c>
      <c r="Q92" s="53">
        <v>14795</v>
      </c>
      <c r="R92" s="54">
        <v>14776</v>
      </c>
      <c r="S92" s="53">
        <v>14818</v>
      </c>
      <c r="T92" s="53">
        <v>14812</v>
      </c>
      <c r="U92" s="53">
        <v>15131</v>
      </c>
      <c r="V92" s="53">
        <v>15391</v>
      </c>
      <c r="W92" s="53">
        <v>15704</v>
      </c>
      <c r="X92" s="53">
        <v>15985</v>
      </c>
      <c r="Y92" s="53">
        <v>16199</v>
      </c>
      <c r="Z92" s="53">
        <v>16324</v>
      </c>
      <c r="AA92" s="53">
        <v>16451</v>
      </c>
      <c r="AB92" s="53">
        <v>16562</v>
      </c>
      <c r="AC92" s="53">
        <v>16724</v>
      </c>
      <c r="AD92" s="54">
        <v>16811</v>
      </c>
      <c r="AE92" s="53">
        <v>16693</v>
      </c>
      <c r="AF92" s="53">
        <v>16855</v>
      </c>
      <c r="AG92" s="112">
        <v>16779</v>
      </c>
      <c r="AH92" s="53">
        <v>17019</v>
      </c>
      <c r="AI92" s="53">
        <v>17323</v>
      </c>
      <c r="AJ92" s="53">
        <v>17169</v>
      </c>
      <c r="AK92" s="53">
        <v>17363</v>
      </c>
      <c r="AL92" s="53">
        <v>17445</v>
      </c>
      <c r="AM92" s="53">
        <v>17444</v>
      </c>
      <c r="AN92" s="53">
        <v>17663</v>
      </c>
      <c r="AO92" s="53">
        <v>17721</v>
      </c>
      <c r="AP92" s="54">
        <v>17713</v>
      </c>
      <c r="AQ92" s="52">
        <v>17854</v>
      </c>
      <c r="AR92" s="53">
        <v>17951</v>
      </c>
      <c r="AS92" s="53">
        <v>18716</v>
      </c>
      <c r="AT92" s="53">
        <v>18686</v>
      </c>
      <c r="AU92" s="53">
        <v>18623</v>
      </c>
      <c r="AV92" s="53">
        <v>18863</v>
      </c>
      <c r="AW92" s="53">
        <v>19141</v>
      </c>
      <c r="AX92" s="53">
        <v>18995</v>
      </c>
      <c r="AY92" s="53">
        <v>19038</v>
      </c>
      <c r="AZ92" s="53">
        <v>18964</v>
      </c>
      <c r="BA92" s="53">
        <v>19007</v>
      </c>
      <c r="BB92" s="54">
        <v>19349</v>
      </c>
      <c r="BC92" s="52">
        <v>19434</v>
      </c>
      <c r="BD92" s="53">
        <v>19322</v>
      </c>
      <c r="BE92" s="53">
        <v>19798</v>
      </c>
      <c r="BF92" s="53">
        <v>20016</v>
      </c>
      <c r="BG92" s="53">
        <v>20063</v>
      </c>
      <c r="BH92" s="53">
        <v>20369</v>
      </c>
      <c r="BI92" s="53">
        <v>20580</v>
      </c>
      <c r="BJ92" s="53">
        <v>20753</v>
      </c>
      <c r="BK92" s="53">
        <v>20829</v>
      </c>
      <c r="BL92" s="53">
        <v>20952</v>
      </c>
      <c r="BM92" s="53">
        <v>21132</v>
      </c>
      <c r="BN92" s="54">
        <v>20991</v>
      </c>
      <c r="BO92" s="52">
        <v>21074</v>
      </c>
      <c r="BP92" s="53">
        <v>21093</v>
      </c>
      <c r="BQ92" s="53">
        <v>19848</v>
      </c>
      <c r="BR92" s="53">
        <v>20416</v>
      </c>
      <c r="BS92" s="53">
        <v>20879</v>
      </c>
      <c r="BT92" s="53">
        <v>20889</v>
      </c>
      <c r="BU92" s="53">
        <v>21059</v>
      </c>
      <c r="BV92" s="53">
        <v>22232</v>
      </c>
      <c r="BW92" s="53">
        <v>22284</v>
      </c>
      <c r="BX92" s="53">
        <v>22478</v>
      </c>
      <c r="BY92" s="53">
        <v>22580</v>
      </c>
      <c r="BZ92" s="54">
        <v>22632</v>
      </c>
      <c r="CA92" s="53">
        <v>22862</v>
      </c>
      <c r="CB92" s="53">
        <v>22984</v>
      </c>
      <c r="CC92" s="53">
        <v>23231</v>
      </c>
      <c r="CD92" s="53">
        <v>23444</v>
      </c>
      <c r="CE92" s="53">
        <v>23619</v>
      </c>
      <c r="CF92" s="53">
        <v>23416</v>
      </c>
      <c r="CG92" s="53">
        <v>23914</v>
      </c>
      <c r="CH92" s="53">
        <v>23992</v>
      </c>
      <c r="CI92" s="53">
        <v>24071</v>
      </c>
      <c r="CJ92" s="53">
        <v>24112</v>
      </c>
      <c r="CK92" s="53">
        <v>23947</v>
      </c>
      <c r="CL92" s="54">
        <v>23957</v>
      </c>
      <c r="CM92" s="53">
        <v>24032</v>
      </c>
      <c r="CN92" s="53">
        <v>24238</v>
      </c>
      <c r="CO92" s="53">
        <v>24370</v>
      </c>
      <c r="CP92" s="53">
        <v>24488</v>
      </c>
      <c r="CQ92" s="53">
        <v>24722</v>
      </c>
      <c r="CR92" s="53">
        <v>24712</v>
      </c>
      <c r="CS92" s="53">
        <v>24855</v>
      </c>
      <c r="CT92" s="53">
        <v>24887</v>
      </c>
      <c r="CU92" s="53">
        <v>24955</v>
      </c>
      <c r="CV92" s="53">
        <v>25092</v>
      </c>
      <c r="CW92" s="53">
        <v>25238</v>
      </c>
      <c r="CX92" s="54">
        <v>25275</v>
      </c>
      <c r="CY92" s="53">
        <v>25260</v>
      </c>
      <c r="CZ92" s="53">
        <v>25422</v>
      </c>
      <c r="DA92" s="53">
        <v>25525</v>
      </c>
      <c r="DB92" s="53">
        <v>25591</v>
      </c>
      <c r="DC92" s="53">
        <v>25667</v>
      </c>
      <c r="DD92" s="53">
        <v>25850</v>
      </c>
      <c r="DE92" s="53">
        <v>25933</v>
      </c>
      <c r="DF92" s="53">
        <v>26064</v>
      </c>
      <c r="DG92" s="53">
        <v>26163</v>
      </c>
      <c r="DH92" s="53">
        <v>26241</v>
      </c>
      <c r="DI92" s="53">
        <v>26322</v>
      </c>
      <c r="DJ92" s="54">
        <v>26162</v>
      </c>
      <c r="DL92" s="50"/>
      <c r="DM92" s="51" t="s">
        <v>177</v>
      </c>
      <c r="DN92" s="52">
        <v>27496</v>
      </c>
      <c r="DO92" s="53">
        <v>27667</v>
      </c>
      <c r="DP92" s="53">
        <v>28381</v>
      </c>
      <c r="DQ92" s="53">
        <v>28491</v>
      </c>
      <c r="DR92" s="53">
        <v>28562</v>
      </c>
      <c r="DS92" s="53">
        <v>28767</v>
      </c>
      <c r="DT92" s="53">
        <v>28961</v>
      </c>
      <c r="DU92" s="53">
        <v>29147</v>
      </c>
      <c r="DV92" s="53">
        <v>29222</v>
      </c>
      <c r="DW92" s="53">
        <v>29462</v>
      </c>
      <c r="DX92" s="53">
        <v>29455</v>
      </c>
      <c r="DY92" s="54">
        <v>29645</v>
      </c>
      <c r="DZ92" s="53">
        <v>29712</v>
      </c>
      <c r="EA92" s="53">
        <v>29816</v>
      </c>
      <c r="EB92" s="53">
        <v>30296</v>
      </c>
      <c r="EC92" s="53">
        <v>30755</v>
      </c>
      <c r="ED92" s="53">
        <v>30997</v>
      </c>
      <c r="EE92" s="53">
        <v>31211</v>
      </c>
      <c r="EF92" s="53">
        <v>31611</v>
      </c>
      <c r="EG92" s="53">
        <v>32039</v>
      </c>
      <c r="EH92" s="53">
        <v>32396</v>
      </c>
      <c r="EI92" s="53">
        <v>32761</v>
      </c>
      <c r="EJ92" s="53">
        <v>33121</v>
      </c>
      <c r="EK92" s="54">
        <v>33145</v>
      </c>
      <c r="EL92" s="52">
        <v>33435</v>
      </c>
      <c r="EM92" s="53">
        <v>33756</v>
      </c>
      <c r="EN92" s="53">
        <v>34575</v>
      </c>
      <c r="EO92" s="53">
        <v>35626</v>
      </c>
      <c r="EP92" s="53">
        <v>36798</v>
      </c>
      <c r="EQ92" s="53">
        <v>37839</v>
      </c>
      <c r="ER92" s="53">
        <v>38264</v>
      </c>
      <c r="ES92" s="53">
        <v>38117</v>
      </c>
      <c r="ET92" s="53">
        <v>38615</v>
      </c>
      <c r="EU92" s="53">
        <v>39029</v>
      </c>
      <c r="EV92" s="53">
        <v>39037</v>
      </c>
      <c r="EW92" s="54">
        <v>38858</v>
      </c>
      <c r="EX92" s="52">
        <v>39231</v>
      </c>
      <c r="EY92" s="53">
        <v>39443</v>
      </c>
      <c r="EZ92" s="53">
        <v>40279</v>
      </c>
      <c r="FA92" s="53">
        <v>40212</v>
      </c>
      <c r="FB92" s="53">
        <v>39879</v>
      </c>
      <c r="FC92" s="53">
        <v>40102</v>
      </c>
      <c r="FD92" s="53">
        <v>40264</v>
      </c>
      <c r="FE92" s="53">
        <v>40471</v>
      </c>
      <c r="FF92" s="53">
        <v>40505</v>
      </c>
      <c r="FG92" s="53">
        <v>40612</v>
      </c>
      <c r="FH92" s="53">
        <v>40684</v>
      </c>
      <c r="FI92" s="54">
        <v>40092</v>
      </c>
      <c r="FJ92" s="52">
        <v>40307</v>
      </c>
      <c r="FK92" s="53">
        <v>40245</v>
      </c>
      <c r="FL92" s="53">
        <v>40317</v>
      </c>
      <c r="FM92" s="53">
        <v>40636</v>
      </c>
      <c r="FN92" s="53">
        <v>40723</v>
      </c>
      <c r="FO92" s="53">
        <v>40531</v>
      </c>
      <c r="FP92" s="53">
        <v>40775</v>
      </c>
      <c r="FQ92" s="53">
        <v>41094</v>
      </c>
      <c r="FR92" s="53">
        <v>41320</v>
      </c>
      <c r="FS92" s="53">
        <v>41452</v>
      </c>
      <c r="FT92" s="53">
        <v>41441</v>
      </c>
      <c r="FU92" s="54">
        <v>41649</v>
      </c>
      <c r="FV92" s="52">
        <v>41679</v>
      </c>
      <c r="FW92" s="53">
        <v>41790</v>
      </c>
      <c r="FX92" s="53">
        <v>41992</v>
      </c>
      <c r="FY92" s="53">
        <v>42233</v>
      </c>
      <c r="FZ92" s="53">
        <v>42374</v>
      </c>
      <c r="GA92" s="53">
        <v>42584</v>
      </c>
      <c r="GB92" s="53">
        <v>42585</v>
      </c>
      <c r="GC92" s="53">
        <v>42791</v>
      </c>
      <c r="GD92" s="53">
        <v>42613</v>
      </c>
      <c r="GE92" s="53">
        <v>42402</v>
      </c>
      <c r="GF92" s="53">
        <v>42492</v>
      </c>
      <c r="GG92" s="54">
        <v>42790</v>
      </c>
      <c r="GH92" s="52">
        <v>42644</v>
      </c>
      <c r="GI92" s="53">
        <v>43016</v>
      </c>
      <c r="GJ92" s="54">
        <v>42807</v>
      </c>
    </row>
    <row r="93" spans="2:192" x14ac:dyDescent="0.25">
      <c r="B93" s="50"/>
      <c r="C93" s="51" t="s">
        <v>178</v>
      </c>
      <c r="D93" s="54">
        <v>44935</v>
      </c>
      <c r="E93" s="54">
        <v>47911</v>
      </c>
      <c r="F93" s="54">
        <v>54782</v>
      </c>
      <c r="G93" s="52">
        <v>54875</v>
      </c>
      <c r="H93" s="53">
        <v>54947</v>
      </c>
      <c r="I93" s="53">
        <v>55416</v>
      </c>
      <c r="J93" s="53">
        <v>56428</v>
      </c>
      <c r="K93" s="53">
        <v>56769</v>
      </c>
      <c r="L93" s="53">
        <v>56677</v>
      </c>
      <c r="M93" s="53">
        <v>54010</v>
      </c>
      <c r="N93" s="53">
        <v>57698</v>
      </c>
      <c r="O93" s="53">
        <v>61647</v>
      </c>
      <c r="P93" s="53">
        <v>57946</v>
      </c>
      <c r="Q93" s="53">
        <v>58146</v>
      </c>
      <c r="R93" s="54">
        <v>58033</v>
      </c>
      <c r="S93" s="53">
        <v>57471</v>
      </c>
      <c r="T93" s="53">
        <v>57515</v>
      </c>
      <c r="U93" s="53">
        <v>59332</v>
      </c>
      <c r="V93" s="53">
        <v>60067</v>
      </c>
      <c r="W93" s="53">
        <v>60879</v>
      </c>
      <c r="X93" s="53">
        <v>61368</v>
      </c>
      <c r="Y93" s="53">
        <v>62014</v>
      </c>
      <c r="Z93" s="53">
        <v>62417</v>
      </c>
      <c r="AA93" s="53">
        <v>62708</v>
      </c>
      <c r="AB93" s="53">
        <v>62859</v>
      </c>
      <c r="AC93" s="53">
        <v>63151</v>
      </c>
      <c r="AD93" s="54">
        <v>63158</v>
      </c>
      <c r="AE93" s="53">
        <v>62541</v>
      </c>
      <c r="AF93" s="53">
        <v>62554</v>
      </c>
      <c r="AG93" s="112">
        <v>61721</v>
      </c>
      <c r="AH93" s="53">
        <v>63908</v>
      </c>
      <c r="AI93" s="53">
        <v>64641</v>
      </c>
      <c r="AJ93" s="53">
        <v>64134</v>
      </c>
      <c r="AK93" s="53">
        <v>65148</v>
      </c>
      <c r="AL93" s="53">
        <v>66814</v>
      </c>
      <c r="AM93" s="53">
        <v>67007</v>
      </c>
      <c r="AN93" s="53">
        <v>67268</v>
      </c>
      <c r="AO93" s="53">
        <v>67376</v>
      </c>
      <c r="AP93" s="54">
        <v>66784</v>
      </c>
      <c r="AQ93" s="52">
        <v>66798</v>
      </c>
      <c r="AR93" s="53">
        <v>66771</v>
      </c>
      <c r="AS93" s="53">
        <v>68092</v>
      </c>
      <c r="AT93" s="53">
        <v>68201</v>
      </c>
      <c r="AU93" s="53">
        <v>68575</v>
      </c>
      <c r="AV93" s="53">
        <v>69225</v>
      </c>
      <c r="AW93" s="53">
        <v>69795</v>
      </c>
      <c r="AX93" s="53">
        <v>69772</v>
      </c>
      <c r="AY93" s="53">
        <v>69890</v>
      </c>
      <c r="AZ93" s="53">
        <v>70472</v>
      </c>
      <c r="BA93" s="53">
        <v>70545</v>
      </c>
      <c r="BB93" s="54">
        <v>69853</v>
      </c>
      <c r="BC93" s="52">
        <v>69502</v>
      </c>
      <c r="BD93" s="53">
        <v>69111</v>
      </c>
      <c r="BE93" s="53">
        <v>71484</v>
      </c>
      <c r="BF93" s="53">
        <v>72048</v>
      </c>
      <c r="BG93" s="53">
        <v>72363</v>
      </c>
      <c r="BH93" s="53">
        <v>73641</v>
      </c>
      <c r="BI93" s="53">
        <v>73985</v>
      </c>
      <c r="BJ93" s="53">
        <v>74661</v>
      </c>
      <c r="BK93" s="53">
        <v>74867</v>
      </c>
      <c r="BL93" s="53">
        <v>75142</v>
      </c>
      <c r="BM93" s="53">
        <v>75235</v>
      </c>
      <c r="BN93" s="54">
        <v>74884</v>
      </c>
      <c r="BO93" s="52">
        <v>74777</v>
      </c>
      <c r="BP93" s="53">
        <v>75193</v>
      </c>
      <c r="BQ93" s="53">
        <v>77797</v>
      </c>
      <c r="BR93" s="53">
        <v>78598</v>
      </c>
      <c r="BS93" s="53">
        <v>79319</v>
      </c>
      <c r="BT93" s="53">
        <v>79501</v>
      </c>
      <c r="BU93" s="53">
        <v>80362</v>
      </c>
      <c r="BV93" s="53">
        <v>80806</v>
      </c>
      <c r="BW93" s="53">
        <v>80957</v>
      </c>
      <c r="BX93" s="53">
        <v>81517</v>
      </c>
      <c r="BY93" s="53">
        <v>81719</v>
      </c>
      <c r="BZ93" s="54">
        <v>81594</v>
      </c>
      <c r="CA93" s="53">
        <v>81449</v>
      </c>
      <c r="CB93" s="53">
        <v>81909</v>
      </c>
      <c r="CC93" s="53">
        <v>82167</v>
      </c>
      <c r="CD93" s="53">
        <v>82858</v>
      </c>
      <c r="CE93" s="53">
        <v>84945</v>
      </c>
      <c r="CF93" s="53">
        <v>85616</v>
      </c>
      <c r="CG93" s="53">
        <v>86097</v>
      </c>
      <c r="CH93" s="53">
        <v>86554</v>
      </c>
      <c r="CI93" s="53">
        <v>86681</v>
      </c>
      <c r="CJ93" s="53">
        <v>87049</v>
      </c>
      <c r="CK93" s="53">
        <v>87231</v>
      </c>
      <c r="CL93" s="54">
        <v>87320</v>
      </c>
      <c r="CM93" s="53">
        <v>86869</v>
      </c>
      <c r="CN93" s="53">
        <v>87337</v>
      </c>
      <c r="CO93" s="53">
        <v>88689</v>
      </c>
      <c r="CP93" s="53">
        <v>88992</v>
      </c>
      <c r="CQ93" s="53">
        <v>89367</v>
      </c>
      <c r="CR93" s="53">
        <v>89275</v>
      </c>
      <c r="CS93" s="53">
        <v>89100</v>
      </c>
      <c r="CT93" s="53">
        <v>89285</v>
      </c>
      <c r="CU93" s="53">
        <v>89574</v>
      </c>
      <c r="CV93" s="53">
        <v>89839</v>
      </c>
      <c r="CW93" s="53">
        <v>90068</v>
      </c>
      <c r="CX93" s="54">
        <v>90237</v>
      </c>
      <c r="CY93" s="53">
        <v>90077</v>
      </c>
      <c r="CZ93" s="53">
        <v>90337</v>
      </c>
      <c r="DA93" s="53">
        <v>91339</v>
      </c>
      <c r="DB93" s="53">
        <v>91237</v>
      </c>
      <c r="DC93" s="53">
        <v>91448</v>
      </c>
      <c r="DD93" s="53">
        <v>91875</v>
      </c>
      <c r="DE93" s="53">
        <v>91806</v>
      </c>
      <c r="DF93" s="53">
        <v>92361</v>
      </c>
      <c r="DG93" s="53">
        <v>93291</v>
      </c>
      <c r="DH93" s="53">
        <v>92339</v>
      </c>
      <c r="DI93" s="53">
        <v>93108</v>
      </c>
      <c r="DJ93" s="54">
        <v>93036</v>
      </c>
      <c r="DL93" s="50"/>
      <c r="DM93" s="51" t="s">
        <v>178</v>
      </c>
      <c r="DN93" s="52">
        <v>98270</v>
      </c>
      <c r="DO93" s="53">
        <v>97864</v>
      </c>
      <c r="DP93" s="53">
        <v>98319</v>
      </c>
      <c r="DQ93" s="53">
        <v>98097</v>
      </c>
      <c r="DR93" s="53">
        <v>97674</v>
      </c>
      <c r="DS93" s="53">
        <v>97963</v>
      </c>
      <c r="DT93" s="53">
        <v>98507</v>
      </c>
      <c r="DU93" s="53">
        <v>98762</v>
      </c>
      <c r="DV93" s="53">
        <v>98657</v>
      </c>
      <c r="DW93" s="53">
        <v>98536</v>
      </c>
      <c r="DX93" s="53">
        <v>98045</v>
      </c>
      <c r="DY93" s="54">
        <v>98146</v>
      </c>
      <c r="DZ93" s="53">
        <v>97972</v>
      </c>
      <c r="EA93" s="53">
        <v>98055</v>
      </c>
      <c r="EB93" s="53">
        <v>98774</v>
      </c>
      <c r="EC93" s="53">
        <v>98654</v>
      </c>
      <c r="ED93" s="53">
        <v>98191</v>
      </c>
      <c r="EE93" s="53">
        <v>98119</v>
      </c>
      <c r="EF93" s="53">
        <v>96768</v>
      </c>
      <c r="EG93" s="53">
        <v>96253</v>
      </c>
      <c r="EH93" s="53">
        <v>97432</v>
      </c>
      <c r="EI93" s="53">
        <v>98681</v>
      </c>
      <c r="EJ93" s="53">
        <v>99479</v>
      </c>
      <c r="EK93" s="54">
        <v>99860</v>
      </c>
      <c r="EL93" s="52">
        <v>101236</v>
      </c>
      <c r="EM93" s="53">
        <v>102753</v>
      </c>
      <c r="EN93" s="53">
        <v>104102</v>
      </c>
      <c r="EO93" s="53">
        <v>106513</v>
      </c>
      <c r="EP93" s="53">
        <v>108334</v>
      </c>
      <c r="EQ93" s="53">
        <v>109742</v>
      </c>
      <c r="ER93" s="53">
        <v>111155</v>
      </c>
      <c r="ES93" s="53">
        <v>111851</v>
      </c>
      <c r="ET93" s="53">
        <v>115361</v>
      </c>
      <c r="EU93" s="53">
        <v>116459</v>
      </c>
      <c r="EV93" s="53">
        <v>116674</v>
      </c>
      <c r="EW93" s="54">
        <v>115186</v>
      </c>
      <c r="EX93" s="52">
        <v>115245</v>
      </c>
      <c r="EY93" s="53">
        <v>114985</v>
      </c>
      <c r="EZ93" s="53">
        <v>118714</v>
      </c>
      <c r="FA93" s="53">
        <v>119000</v>
      </c>
      <c r="FB93" s="53">
        <v>119282</v>
      </c>
      <c r="FC93" s="53">
        <v>119575</v>
      </c>
      <c r="FD93" s="53">
        <v>120342</v>
      </c>
      <c r="FE93" s="53">
        <v>120590</v>
      </c>
      <c r="FF93" s="53">
        <v>120752</v>
      </c>
      <c r="FG93" s="53">
        <v>121118</v>
      </c>
      <c r="FH93" s="53">
        <v>121103</v>
      </c>
      <c r="FI93" s="54">
        <v>119590</v>
      </c>
      <c r="FJ93" s="52">
        <v>118240</v>
      </c>
      <c r="FK93" s="53">
        <v>117568</v>
      </c>
      <c r="FL93" s="53">
        <v>119537</v>
      </c>
      <c r="FM93" s="53">
        <v>119267</v>
      </c>
      <c r="FN93" s="53">
        <v>118983</v>
      </c>
      <c r="FO93" s="53">
        <v>118896</v>
      </c>
      <c r="FP93" s="53">
        <v>118732</v>
      </c>
      <c r="FQ93" s="53">
        <v>119318</v>
      </c>
      <c r="FR93" s="53">
        <v>119247</v>
      </c>
      <c r="FS93" s="53">
        <v>119221</v>
      </c>
      <c r="FT93" s="53">
        <v>119109</v>
      </c>
      <c r="FU93" s="54">
        <v>119297</v>
      </c>
      <c r="FV93" s="52">
        <v>119400</v>
      </c>
      <c r="FW93" s="53">
        <v>116057</v>
      </c>
      <c r="FX93" s="53">
        <v>116882</v>
      </c>
      <c r="FY93" s="53">
        <v>117588</v>
      </c>
      <c r="FZ93" s="53">
        <v>119195</v>
      </c>
      <c r="GA93" s="53">
        <v>120549</v>
      </c>
      <c r="GB93" s="53">
        <v>120521</v>
      </c>
      <c r="GC93" s="53">
        <v>121120</v>
      </c>
      <c r="GD93" s="53">
        <v>120766</v>
      </c>
      <c r="GE93" s="53">
        <v>121479</v>
      </c>
      <c r="GF93" s="53">
        <v>121404</v>
      </c>
      <c r="GG93" s="54">
        <v>122074</v>
      </c>
      <c r="GH93" s="52">
        <v>121785</v>
      </c>
      <c r="GI93" s="53">
        <v>122630</v>
      </c>
      <c r="GJ93" s="54">
        <v>123087</v>
      </c>
    </row>
    <row r="94" spans="2:192" ht="13" thickBot="1" x14ac:dyDescent="0.3">
      <c r="B94" s="69"/>
      <c r="C94" s="70" t="s">
        <v>179</v>
      </c>
      <c r="D94" s="73">
        <v>298</v>
      </c>
      <c r="E94" s="73">
        <v>324</v>
      </c>
      <c r="F94" s="73">
        <v>351</v>
      </c>
      <c r="G94" s="71">
        <v>360</v>
      </c>
      <c r="H94" s="72">
        <v>354</v>
      </c>
      <c r="I94" s="72">
        <v>351</v>
      </c>
      <c r="J94" s="72">
        <v>352</v>
      </c>
      <c r="K94" s="72">
        <v>359</v>
      </c>
      <c r="L94" s="72">
        <v>353</v>
      </c>
      <c r="M94" s="72">
        <v>356</v>
      </c>
      <c r="N94" s="72">
        <v>353</v>
      </c>
      <c r="O94" s="72">
        <v>355</v>
      </c>
      <c r="P94" s="72">
        <v>359</v>
      </c>
      <c r="Q94" s="72">
        <v>359</v>
      </c>
      <c r="R94" s="73">
        <v>355</v>
      </c>
      <c r="S94" s="72">
        <v>359</v>
      </c>
      <c r="T94" s="72">
        <v>363</v>
      </c>
      <c r="U94" s="72">
        <v>366</v>
      </c>
      <c r="V94" s="72">
        <v>364</v>
      </c>
      <c r="W94" s="72">
        <v>362</v>
      </c>
      <c r="X94" s="72">
        <v>361</v>
      </c>
      <c r="Y94" s="72">
        <v>356</v>
      </c>
      <c r="Z94" s="72">
        <v>363</v>
      </c>
      <c r="AA94" s="72">
        <v>362</v>
      </c>
      <c r="AB94" s="72">
        <v>372</v>
      </c>
      <c r="AC94" s="72">
        <v>379</v>
      </c>
      <c r="AD94" s="73">
        <v>381</v>
      </c>
      <c r="AE94" s="72">
        <v>386</v>
      </c>
      <c r="AF94" s="72">
        <v>386</v>
      </c>
      <c r="AG94" s="117">
        <v>387</v>
      </c>
      <c r="AH94" s="72">
        <v>385</v>
      </c>
      <c r="AI94" s="72">
        <v>386</v>
      </c>
      <c r="AJ94" s="72">
        <v>388</v>
      </c>
      <c r="AK94" s="72">
        <v>391</v>
      </c>
      <c r="AL94" s="72">
        <v>394</v>
      </c>
      <c r="AM94" s="72">
        <v>394</v>
      </c>
      <c r="AN94" s="72">
        <v>395</v>
      </c>
      <c r="AO94" s="72">
        <v>395</v>
      </c>
      <c r="AP94" s="73">
        <v>395</v>
      </c>
      <c r="AQ94" s="71">
        <v>395</v>
      </c>
      <c r="AR94" s="72">
        <v>395</v>
      </c>
      <c r="AS94" s="72">
        <v>403</v>
      </c>
      <c r="AT94" s="72">
        <v>392</v>
      </c>
      <c r="AU94" s="72">
        <v>395</v>
      </c>
      <c r="AV94" s="72">
        <v>399</v>
      </c>
      <c r="AW94" s="72">
        <v>401</v>
      </c>
      <c r="AX94" s="72">
        <v>404</v>
      </c>
      <c r="AY94" s="72">
        <v>402</v>
      </c>
      <c r="AZ94" s="72">
        <v>406</v>
      </c>
      <c r="BA94" s="72">
        <v>403</v>
      </c>
      <c r="BB94" s="73">
        <v>408</v>
      </c>
      <c r="BC94" s="71">
        <v>410</v>
      </c>
      <c r="BD94" s="72">
        <v>400</v>
      </c>
      <c r="BE94" s="72">
        <v>418</v>
      </c>
      <c r="BF94" s="72">
        <v>419</v>
      </c>
      <c r="BG94" s="72">
        <v>408</v>
      </c>
      <c r="BH94" s="72">
        <v>409</v>
      </c>
      <c r="BI94" s="72">
        <v>414</v>
      </c>
      <c r="BJ94" s="72">
        <v>411</v>
      </c>
      <c r="BK94" s="72">
        <v>420</v>
      </c>
      <c r="BL94" s="72">
        <v>423</v>
      </c>
      <c r="BM94" s="72">
        <v>430</v>
      </c>
      <c r="BN94" s="73">
        <v>435</v>
      </c>
      <c r="BO94" s="71">
        <v>444</v>
      </c>
      <c r="BP94" s="72">
        <v>438</v>
      </c>
      <c r="BQ94" s="72">
        <v>440</v>
      </c>
      <c r="BR94" s="72">
        <v>440</v>
      </c>
      <c r="BS94" s="72">
        <v>444</v>
      </c>
      <c r="BT94" s="72">
        <v>439</v>
      </c>
      <c r="BU94" s="72">
        <v>450</v>
      </c>
      <c r="BV94" s="72">
        <v>452</v>
      </c>
      <c r="BW94" s="72">
        <v>459</v>
      </c>
      <c r="BX94" s="72">
        <v>471</v>
      </c>
      <c r="BY94" s="72">
        <v>471</v>
      </c>
      <c r="BZ94" s="73">
        <v>471</v>
      </c>
      <c r="CA94" s="72">
        <v>505</v>
      </c>
      <c r="CB94" s="72">
        <v>520</v>
      </c>
      <c r="CC94" s="72">
        <v>528</v>
      </c>
      <c r="CD94" s="72">
        <v>524</v>
      </c>
      <c r="CE94" s="72">
        <v>524</v>
      </c>
      <c r="CF94" s="72">
        <v>531</v>
      </c>
      <c r="CG94" s="72">
        <v>532</v>
      </c>
      <c r="CH94" s="72">
        <v>535</v>
      </c>
      <c r="CI94" s="72">
        <v>539</v>
      </c>
      <c r="CJ94" s="72">
        <v>534</v>
      </c>
      <c r="CK94" s="72">
        <v>538</v>
      </c>
      <c r="CL94" s="73">
        <v>538</v>
      </c>
      <c r="CM94" s="72">
        <v>544</v>
      </c>
      <c r="CN94" s="72">
        <v>546</v>
      </c>
      <c r="CO94" s="72">
        <v>545</v>
      </c>
      <c r="CP94" s="72">
        <v>549</v>
      </c>
      <c r="CQ94" s="72">
        <v>547</v>
      </c>
      <c r="CR94" s="72">
        <v>541</v>
      </c>
      <c r="CS94" s="72">
        <v>549</v>
      </c>
      <c r="CT94" s="72">
        <v>549</v>
      </c>
      <c r="CU94" s="72">
        <v>550</v>
      </c>
      <c r="CV94" s="72">
        <v>570</v>
      </c>
      <c r="CW94" s="72">
        <v>565</v>
      </c>
      <c r="CX94" s="73">
        <v>577</v>
      </c>
      <c r="CY94" s="72">
        <v>590</v>
      </c>
      <c r="CZ94" s="72">
        <v>591</v>
      </c>
      <c r="DA94" s="72">
        <v>587</v>
      </c>
      <c r="DB94" s="72">
        <v>584</v>
      </c>
      <c r="DC94" s="72">
        <v>584</v>
      </c>
      <c r="DD94" s="72">
        <v>574</v>
      </c>
      <c r="DE94" s="72">
        <v>579</v>
      </c>
      <c r="DF94" s="72">
        <v>579</v>
      </c>
      <c r="DG94" s="72">
        <v>569</v>
      </c>
      <c r="DH94" s="72">
        <v>610</v>
      </c>
      <c r="DI94" s="72">
        <v>621</v>
      </c>
      <c r="DJ94" s="73">
        <v>613</v>
      </c>
      <c r="DL94" s="69"/>
      <c r="DM94" s="70" t="s">
        <v>179</v>
      </c>
      <c r="DN94" s="71">
        <v>628</v>
      </c>
      <c r="DO94" s="72">
        <v>638</v>
      </c>
      <c r="DP94" s="72">
        <v>641</v>
      </c>
      <c r="DQ94" s="72">
        <v>638</v>
      </c>
      <c r="DR94" s="72">
        <v>628</v>
      </c>
      <c r="DS94" s="72">
        <v>626</v>
      </c>
      <c r="DT94" s="72">
        <v>630</v>
      </c>
      <c r="DU94" s="72">
        <v>628</v>
      </c>
      <c r="DV94" s="72">
        <v>630</v>
      </c>
      <c r="DW94" s="72">
        <v>633</v>
      </c>
      <c r="DX94" s="72">
        <v>632</v>
      </c>
      <c r="DY94" s="73">
        <v>629</v>
      </c>
      <c r="DZ94" s="72">
        <v>633</v>
      </c>
      <c r="EA94" s="72">
        <v>645</v>
      </c>
      <c r="EB94" s="72">
        <v>647</v>
      </c>
      <c r="EC94" s="72">
        <v>633</v>
      </c>
      <c r="ED94" s="72">
        <v>607</v>
      </c>
      <c r="EE94" s="72">
        <v>601</v>
      </c>
      <c r="EF94" s="72">
        <v>613</v>
      </c>
      <c r="EG94" s="72">
        <v>632</v>
      </c>
      <c r="EH94" s="72">
        <v>644</v>
      </c>
      <c r="EI94" s="72">
        <v>677</v>
      </c>
      <c r="EJ94" s="72">
        <v>731</v>
      </c>
      <c r="EK94" s="73">
        <v>754</v>
      </c>
      <c r="EL94" s="71">
        <v>759</v>
      </c>
      <c r="EM94" s="72">
        <v>813</v>
      </c>
      <c r="EN94" s="72">
        <v>823</v>
      </c>
      <c r="EO94" s="72">
        <v>857</v>
      </c>
      <c r="EP94" s="72">
        <v>867</v>
      </c>
      <c r="EQ94" s="72">
        <v>866</v>
      </c>
      <c r="ER94" s="72">
        <v>906</v>
      </c>
      <c r="ES94" s="72">
        <v>899</v>
      </c>
      <c r="ET94" s="72">
        <v>924</v>
      </c>
      <c r="EU94" s="72">
        <v>922</v>
      </c>
      <c r="EV94" s="72">
        <v>977</v>
      </c>
      <c r="EW94" s="73">
        <v>997</v>
      </c>
      <c r="EX94" s="71">
        <v>1201</v>
      </c>
      <c r="EY94" s="72">
        <v>1282</v>
      </c>
      <c r="EZ94" s="72">
        <v>1355</v>
      </c>
      <c r="FA94" s="72">
        <v>1405</v>
      </c>
      <c r="FB94" s="72">
        <v>1428</v>
      </c>
      <c r="FC94" s="72">
        <v>1474</v>
      </c>
      <c r="FD94" s="72">
        <v>1534</v>
      </c>
      <c r="FE94" s="72">
        <v>1573</v>
      </c>
      <c r="FF94" s="72">
        <v>1602</v>
      </c>
      <c r="FG94" s="72">
        <v>1634</v>
      </c>
      <c r="FH94" s="72">
        <v>1690</v>
      </c>
      <c r="FI94" s="73">
        <v>1760</v>
      </c>
      <c r="FJ94" s="71">
        <v>1869</v>
      </c>
      <c r="FK94" s="72">
        <v>1949</v>
      </c>
      <c r="FL94" s="72">
        <v>2056</v>
      </c>
      <c r="FM94" s="72">
        <v>2090</v>
      </c>
      <c r="FN94" s="72">
        <v>2091</v>
      </c>
      <c r="FO94" s="72">
        <v>2109</v>
      </c>
      <c r="FP94" s="72">
        <v>2152</v>
      </c>
      <c r="FQ94" s="72">
        <v>2160</v>
      </c>
      <c r="FR94" s="72">
        <v>2208</v>
      </c>
      <c r="FS94" s="72">
        <v>2227</v>
      </c>
      <c r="FT94" s="72">
        <v>2245</v>
      </c>
      <c r="FU94" s="73">
        <v>2284</v>
      </c>
      <c r="FV94" s="71">
        <v>2369</v>
      </c>
      <c r="FW94" s="72">
        <v>2425</v>
      </c>
      <c r="FX94" s="72">
        <v>2446</v>
      </c>
      <c r="FY94" s="72">
        <v>2512</v>
      </c>
      <c r="FZ94" s="72">
        <v>2539</v>
      </c>
      <c r="GA94" s="72">
        <v>2601</v>
      </c>
      <c r="GB94" s="72">
        <v>2643</v>
      </c>
      <c r="GC94" s="72">
        <v>2651</v>
      </c>
      <c r="GD94" s="72">
        <v>2677</v>
      </c>
      <c r="GE94" s="72">
        <v>2712</v>
      </c>
      <c r="GF94" s="72">
        <v>2742</v>
      </c>
      <c r="GG94" s="73">
        <v>2790</v>
      </c>
      <c r="GH94" s="71">
        <v>2847</v>
      </c>
      <c r="GI94" s="72">
        <v>2900</v>
      </c>
      <c r="GJ94" s="73">
        <v>2908</v>
      </c>
    </row>
    <row r="95" spans="2:192" ht="13" thickBot="1" x14ac:dyDescent="0.3">
      <c r="B95" s="60" t="s">
        <v>180</v>
      </c>
      <c r="C95" s="61"/>
      <c r="D95" s="64">
        <f t="shared" ref="D95:BO95" si="21">SUM(D57:D94)</f>
        <v>143489</v>
      </c>
      <c r="E95" s="64">
        <f t="shared" si="21"/>
        <v>155862</v>
      </c>
      <c r="F95" s="64">
        <f t="shared" si="21"/>
        <v>184722</v>
      </c>
      <c r="G95" s="62">
        <f t="shared" si="21"/>
        <v>185471</v>
      </c>
      <c r="H95" s="63">
        <f t="shared" si="21"/>
        <v>185947</v>
      </c>
      <c r="I95" s="63">
        <f t="shared" si="21"/>
        <v>187456</v>
      </c>
      <c r="J95" s="63">
        <f t="shared" si="21"/>
        <v>190860</v>
      </c>
      <c r="K95" s="63">
        <f t="shared" si="21"/>
        <v>193254</v>
      </c>
      <c r="L95" s="63">
        <f t="shared" si="21"/>
        <v>193903</v>
      </c>
      <c r="M95" s="63">
        <f t="shared" si="21"/>
        <v>193722</v>
      </c>
      <c r="N95" s="63">
        <f t="shared" si="21"/>
        <v>197864</v>
      </c>
      <c r="O95" s="63">
        <f t="shared" si="21"/>
        <v>199058</v>
      </c>
      <c r="P95" s="63">
        <f t="shared" si="21"/>
        <v>199476</v>
      </c>
      <c r="Q95" s="63">
        <f t="shared" si="21"/>
        <v>200001</v>
      </c>
      <c r="R95" s="64">
        <f t="shared" si="21"/>
        <v>199962</v>
      </c>
      <c r="S95" s="63">
        <f t="shared" si="21"/>
        <v>199609</v>
      </c>
      <c r="T95" s="63">
        <f t="shared" si="21"/>
        <v>199874</v>
      </c>
      <c r="U95" s="63">
        <f t="shared" si="21"/>
        <v>204108</v>
      </c>
      <c r="V95" s="63">
        <f t="shared" si="21"/>
        <v>206342</v>
      </c>
      <c r="W95" s="63">
        <f t="shared" si="21"/>
        <v>209621</v>
      </c>
      <c r="X95" s="63">
        <f t="shared" si="21"/>
        <v>211771</v>
      </c>
      <c r="Y95" s="63">
        <f t="shared" si="21"/>
        <v>214066</v>
      </c>
      <c r="Z95" s="63">
        <f t="shared" si="21"/>
        <v>215494</v>
      </c>
      <c r="AA95" s="63">
        <f t="shared" si="21"/>
        <v>216153</v>
      </c>
      <c r="AB95" s="63">
        <f t="shared" si="21"/>
        <v>216969</v>
      </c>
      <c r="AC95" s="63">
        <f t="shared" si="21"/>
        <v>218454</v>
      </c>
      <c r="AD95" s="64">
        <f t="shared" si="21"/>
        <v>219256</v>
      </c>
      <c r="AE95" s="63">
        <f t="shared" si="21"/>
        <v>217349</v>
      </c>
      <c r="AF95" s="63">
        <f t="shared" si="21"/>
        <v>218564</v>
      </c>
      <c r="AG95" s="114">
        <f t="shared" si="21"/>
        <v>217133</v>
      </c>
      <c r="AH95" s="63">
        <f t="shared" si="21"/>
        <v>223119</v>
      </c>
      <c r="AI95" s="63">
        <f t="shared" si="21"/>
        <v>226007</v>
      </c>
      <c r="AJ95" s="63">
        <f t="shared" si="21"/>
        <v>226957</v>
      </c>
      <c r="AK95" s="63">
        <f t="shared" si="21"/>
        <v>229335</v>
      </c>
      <c r="AL95" s="63">
        <f t="shared" si="21"/>
        <v>233637</v>
      </c>
      <c r="AM95" s="63">
        <f t="shared" si="21"/>
        <v>234689</v>
      </c>
      <c r="AN95" s="63">
        <f t="shared" si="21"/>
        <v>237239</v>
      </c>
      <c r="AO95" s="63">
        <f t="shared" si="21"/>
        <v>238613</v>
      </c>
      <c r="AP95" s="64">
        <f t="shared" si="21"/>
        <v>237624</v>
      </c>
      <c r="AQ95" s="62">
        <f t="shared" si="21"/>
        <v>238256</v>
      </c>
      <c r="AR95" s="63">
        <f t="shared" si="21"/>
        <v>238604</v>
      </c>
      <c r="AS95" s="63">
        <f t="shared" si="21"/>
        <v>247891</v>
      </c>
      <c r="AT95" s="63">
        <f t="shared" si="21"/>
        <v>247265</v>
      </c>
      <c r="AU95" s="63">
        <f t="shared" si="21"/>
        <v>249029</v>
      </c>
      <c r="AV95" s="63">
        <f t="shared" si="21"/>
        <v>251160</v>
      </c>
      <c r="AW95" s="63">
        <f t="shared" si="21"/>
        <v>253783</v>
      </c>
      <c r="AX95" s="63">
        <f t="shared" si="21"/>
        <v>253983</v>
      </c>
      <c r="AY95" s="63">
        <f t="shared" si="21"/>
        <v>254425</v>
      </c>
      <c r="AZ95" s="63">
        <f t="shared" si="21"/>
        <v>257018</v>
      </c>
      <c r="BA95" s="63">
        <f t="shared" si="21"/>
        <v>255823</v>
      </c>
      <c r="BB95" s="64">
        <f t="shared" si="21"/>
        <v>254908</v>
      </c>
      <c r="BC95" s="62">
        <f t="shared" si="21"/>
        <v>254866</v>
      </c>
      <c r="BD95" s="63">
        <f t="shared" si="21"/>
        <v>253137</v>
      </c>
      <c r="BE95" s="63">
        <f t="shared" si="21"/>
        <v>261456</v>
      </c>
      <c r="BF95" s="63">
        <f t="shared" si="21"/>
        <v>263659</v>
      </c>
      <c r="BG95" s="63">
        <f t="shared" si="21"/>
        <v>265837</v>
      </c>
      <c r="BH95" s="63">
        <f t="shared" si="21"/>
        <v>270186</v>
      </c>
      <c r="BI95" s="63">
        <f t="shared" si="21"/>
        <v>272659</v>
      </c>
      <c r="BJ95" s="63">
        <f t="shared" si="21"/>
        <v>275172</v>
      </c>
      <c r="BK95" s="63">
        <f t="shared" si="21"/>
        <v>276602</v>
      </c>
      <c r="BL95" s="63">
        <f t="shared" si="21"/>
        <v>278385</v>
      </c>
      <c r="BM95" s="63">
        <f t="shared" si="21"/>
        <v>279252</v>
      </c>
      <c r="BN95" s="64">
        <f t="shared" si="21"/>
        <v>278850</v>
      </c>
      <c r="BO95" s="62">
        <f t="shared" si="21"/>
        <v>280262</v>
      </c>
      <c r="BP95" s="63">
        <f t="shared" ref="BP95:EA95" si="22">SUM(BP57:BP94)</f>
        <v>281189</v>
      </c>
      <c r="BQ95" s="63">
        <f t="shared" si="22"/>
        <v>286652</v>
      </c>
      <c r="BR95" s="63">
        <f t="shared" si="22"/>
        <v>289803</v>
      </c>
      <c r="BS95" s="63">
        <f t="shared" si="22"/>
        <v>292977</v>
      </c>
      <c r="BT95" s="63">
        <f t="shared" si="22"/>
        <v>293245</v>
      </c>
      <c r="BU95" s="63">
        <f t="shared" si="22"/>
        <v>297317</v>
      </c>
      <c r="BV95" s="63">
        <f t="shared" si="22"/>
        <v>300284</v>
      </c>
      <c r="BW95" s="63">
        <f t="shared" si="22"/>
        <v>301204</v>
      </c>
      <c r="BX95" s="63">
        <f t="shared" si="22"/>
        <v>303262</v>
      </c>
      <c r="BY95" s="63">
        <f t="shared" si="22"/>
        <v>304507</v>
      </c>
      <c r="BZ95" s="64">
        <f t="shared" si="22"/>
        <v>304550</v>
      </c>
      <c r="CA95" s="63">
        <f t="shared" si="22"/>
        <v>304902</v>
      </c>
      <c r="CB95" s="63">
        <f t="shared" si="22"/>
        <v>305950</v>
      </c>
      <c r="CC95" s="63">
        <f t="shared" si="22"/>
        <v>308095</v>
      </c>
      <c r="CD95" s="63">
        <f t="shared" si="22"/>
        <v>310555</v>
      </c>
      <c r="CE95" s="63">
        <f t="shared" si="22"/>
        <v>315108</v>
      </c>
      <c r="CF95" s="63">
        <f t="shared" si="22"/>
        <v>314494</v>
      </c>
      <c r="CG95" s="63">
        <f t="shared" si="22"/>
        <v>320902</v>
      </c>
      <c r="CH95" s="63">
        <f t="shared" si="22"/>
        <v>321966</v>
      </c>
      <c r="CI95" s="63">
        <f t="shared" si="22"/>
        <v>322482</v>
      </c>
      <c r="CJ95" s="63">
        <f t="shared" si="22"/>
        <v>323622</v>
      </c>
      <c r="CK95" s="63">
        <f t="shared" si="22"/>
        <v>323858</v>
      </c>
      <c r="CL95" s="64">
        <f t="shared" si="22"/>
        <v>323823</v>
      </c>
      <c r="CM95" s="63">
        <f t="shared" si="22"/>
        <v>323676</v>
      </c>
      <c r="CN95" s="63">
        <f t="shared" si="22"/>
        <v>325328</v>
      </c>
      <c r="CO95" s="63">
        <f t="shared" si="22"/>
        <v>328503</v>
      </c>
      <c r="CP95" s="63">
        <f t="shared" si="22"/>
        <v>330930</v>
      </c>
      <c r="CQ95" s="63">
        <f t="shared" si="22"/>
        <v>333253</v>
      </c>
      <c r="CR95" s="63">
        <f t="shared" si="22"/>
        <v>332279</v>
      </c>
      <c r="CS95" s="63">
        <f t="shared" si="22"/>
        <v>333072</v>
      </c>
      <c r="CT95" s="63">
        <f t="shared" si="22"/>
        <v>334180</v>
      </c>
      <c r="CU95" s="63">
        <f t="shared" si="22"/>
        <v>336023</v>
      </c>
      <c r="CV95" s="63">
        <f t="shared" si="22"/>
        <v>337419</v>
      </c>
      <c r="CW95" s="63">
        <f t="shared" si="22"/>
        <v>338537</v>
      </c>
      <c r="CX95" s="64">
        <f t="shared" si="22"/>
        <v>338479</v>
      </c>
      <c r="CY95" s="63">
        <f t="shared" si="22"/>
        <v>338383</v>
      </c>
      <c r="CZ95" s="63">
        <f t="shared" si="22"/>
        <v>339263</v>
      </c>
      <c r="DA95" s="63">
        <f t="shared" si="22"/>
        <v>342003</v>
      </c>
      <c r="DB95" s="63">
        <f t="shared" si="22"/>
        <v>342851</v>
      </c>
      <c r="DC95" s="63">
        <f t="shared" si="22"/>
        <v>344158</v>
      </c>
      <c r="DD95" s="63">
        <f t="shared" si="22"/>
        <v>346503</v>
      </c>
      <c r="DE95" s="63">
        <f t="shared" si="22"/>
        <v>347184</v>
      </c>
      <c r="DF95" s="63">
        <f t="shared" si="22"/>
        <v>349301</v>
      </c>
      <c r="DG95" s="63">
        <f t="shared" si="22"/>
        <v>347946</v>
      </c>
      <c r="DH95" s="63">
        <f t="shared" si="22"/>
        <v>352388</v>
      </c>
      <c r="DI95" s="63">
        <f t="shared" si="22"/>
        <v>350476</v>
      </c>
      <c r="DJ95" s="64">
        <f t="shared" si="22"/>
        <v>352456</v>
      </c>
      <c r="DL95" s="60" t="s">
        <v>180</v>
      </c>
      <c r="DM95" s="61"/>
      <c r="DN95" s="62">
        <f t="shared" si="22"/>
        <v>364578</v>
      </c>
      <c r="DO95" s="63">
        <f t="shared" si="22"/>
        <v>364666</v>
      </c>
      <c r="DP95" s="63">
        <f t="shared" si="22"/>
        <v>367762</v>
      </c>
      <c r="DQ95" s="63">
        <f t="shared" si="22"/>
        <v>368330</v>
      </c>
      <c r="DR95" s="63">
        <f t="shared" si="22"/>
        <v>368603</v>
      </c>
      <c r="DS95" s="63">
        <f t="shared" si="22"/>
        <v>370216</v>
      </c>
      <c r="DT95" s="63">
        <f t="shared" si="22"/>
        <v>371835</v>
      </c>
      <c r="DU95" s="63">
        <f t="shared" si="22"/>
        <v>373293</v>
      </c>
      <c r="DV95" s="63">
        <f t="shared" si="22"/>
        <v>373470</v>
      </c>
      <c r="DW95" s="63">
        <f t="shared" si="22"/>
        <v>373725</v>
      </c>
      <c r="DX95" s="63">
        <f t="shared" si="22"/>
        <v>372704</v>
      </c>
      <c r="DY95" s="64">
        <f t="shared" si="22"/>
        <v>373295</v>
      </c>
      <c r="DZ95" s="63">
        <f t="shared" si="22"/>
        <v>373107</v>
      </c>
      <c r="EA95" s="63">
        <f t="shared" si="22"/>
        <v>373635</v>
      </c>
      <c r="EB95" s="63">
        <f t="shared" ref="EB95:FX95" si="23">SUM(EB57:EB94)</f>
        <v>376827</v>
      </c>
      <c r="EC95" s="63">
        <f t="shared" si="23"/>
        <v>379987</v>
      </c>
      <c r="ED95" s="63">
        <f t="shared" si="23"/>
        <v>381699</v>
      </c>
      <c r="EE95" s="63">
        <f t="shared" si="23"/>
        <v>382942</v>
      </c>
      <c r="EF95" s="63">
        <f t="shared" si="23"/>
        <v>383162</v>
      </c>
      <c r="EG95" s="63">
        <f t="shared" si="23"/>
        <v>385477</v>
      </c>
      <c r="EH95" s="63">
        <f t="shared" si="23"/>
        <v>390390</v>
      </c>
      <c r="EI95" s="63">
        <f t="shared" si="23"/>
        <v>396384</v>
      </c>
      <c r="EJ95" s="63">
        <f t="shared" si="23"/>
        <v>401885</v>
      </c>
      <c r="EK95" s="64">
        <f t="shared" si="23"/>
        <v>405881</v>
      </c>
      <c r="EL95" s="62">
        <f t="shared" si="23"/>
        <v>411201</v>
      </c>
      <c r="EM95" s="63">
        <f t="shared" si="23"/>
        <v>417732</v>
      </c>
      <c r="EN95" s="63">
        <f t="shared" si="23"/>
        <v>424019</v>
      </c>
      <c r="EO95" s="63">
        <f t="shared" si="23"/>
        <v>431526</v>
      </c>
      <c r="EP95" s="63">
        <f t="shared" si="23"/>
        <v>441619</v>
      </c>
      <c r="EQ95" s="63">
        <f t="shared" si="23"/>
        <v>447670</v>
      </c>
      <c r="ER95" s="63">
        <f t="shared" si="23"/>
        <v>454965</v>
      </c>
      <c r="ES95" s="63">
        <f t="shared" si="23"/>
        <v>462861</v>
      </c>
      <c r="ET95" s="63">
        <f t="shared" si="23"/>
        <v>472490</v>
      </c>
      <c r="EU95" s="63">
        <f t="shared" si="23"/>
        <v>480060</v>
      </c>
      <c r="EV95" s="63">
        <f t="shared" si="23"/>
        <v>485139</v>
      </c>
      <c r="EW95" s="64">
        <f t="shared" si="23"/>
        <v>486339</v>
      </c>
      <c r="EX95" s="62">
        <f t="shared" si="23"/>
        <v>489904</v>
      </c>
      <c r="EY95" s="63">
        <f t="shared" si="23"/>
        <v>491604</v>
      </c>
      <c r="EZ95" s="63">
        <f t="shared" si="23"/>
        <v>503677</v>
      </c>
      <c r="FA95" s="63">
        <f t="shared" si="23"/>
        <v>505462</v>
      </c>
      <c r="FB95" s="63">
        <f t="shared" si="23"/>
        <v>506907</v>
      </c>
      <c r="FC95" s="63">
        <f t="shared" si="23"/>
        <v>509129</v>
      </c>
      <c r="FD95" s="63">
        <f t="shared" si="23"/>
        <v>513240</v>
      </c>
      <c r="FE95" s="63">
        <f t="shared" si="23"/>
        <v>517323</v>
      </c>
      <c r="FF95" s="63">
        <f t="shared" si="23"/>
        <v>519597</v>
      </c>
      <c r="FG95" s="63">
        <f t="shared" si="23"/>
        <v>523193</v>
      </c>
      <c r="FH95" s="63">
        <f t="shared" si="23"/>
        <v>524311</v>
      </c>
      <c r="FI95" s="64">
        <f t="shared" si="23"/>
        <v>520317</v>
      </c>
      <c r="FJ95" s="62">
        <f t="shared" si="23"/>
        <v>518668</v>
      </c>
      <c r="FK95" s="63">
        <f t="shared" si="23"/>
        <v>518312</v>
      </c>
      <c r="FL95" s="63">
        <f t="shared" si="23"/>
        <v>525588</v>
      </c>
      <c r="FM95" s="63">
        <f t="shared" si="23"/>
        <v>526288</v>
      </c>
      <c r="FN95" s="63">
        <f t="shared" si="23"/>
        <v>525636</v>
      </c>
      <c r="FO95" s="63">
        <f t="shared" si="23"/>
        <v>525321</v>
      </c>
      <c r="FP95" s="63">
        <f t="shared" si="23"/>
        <v>527155</v>
      </c>
      <c r="FQ95" s="63">
        <f t="shared" si="23"/>
        <v>530470</v>
      </c>
      <c r="FR95" s="63">
        <f t="shared" si="23"/>
        <v>531614</v>
      </c>
      <c r="FS95" s="63">
        <f t="shared" si="23"/>
        <v>533891</v>
      </c>
      <c r="FT95" s="63">
        <f t="shared" si="23"/>
        <v>533923</v>
      </c>
      <c r="FU95" s="64">
        <f t="shared" si="23"/>
        <v>534518</v>
      </c>
      <c r="FV95" s="62">
        <f t="shared" si="23"/>
        <v>536376</v>
      </c>
      <c r="FW95" s="63">
        <f t="shared" si="23"/>
        <v>531869</v>
      </c>
      <c r="FX95" s="63">
        <f t="shared" si="23"/>
        <v>535479</v>
      </c>
      <c r="FY95" s="63">
        <f t="shared" ref="FY95:GH95" si="24">SUM(FY57:FY94)</f>
        <v>539359</v>
      </c>
      <c r="FZ95" s="63">
        <f t="shared" si="24"/>
        <v>543329</v>
      </c>
      <c r="GA95" s="63">
        <f t="shared" si="24"/>
        <v>546424</v>
      </c>
      <c r="GB95" s="63">
        <f t="shared" si="24"/>
        <v>547384</v>
      </c>
      <c r="GC95" s="63">
        <f t="shared" si="24"/>
        <v>550915</v>
      </c>
      <c r="GD95" s="63">
        <f t="shared" si="24"/>
        <v>550455</v>
      </c>
      <c r="GE95" s="63">
        <f t="shared" si="24"/>
        <v>552547</v>
      </c>
      <c r="GF95" s="63">
        <f t="shared" si="24"/>
        <v>553219</v>
      </c>
      <c r="GG95" s="64">
        <f t="shared" si="24"/>
        <v>556780</v>
      </c>
      <c r="GH95" s="62">
        <f t="shared" si="24"/>
        <v>557191</v>
      </c>
      <c r="GI95" s="63">
        <f t="shared" ref="GI95:GJ95" si="25">SUM(GI57:GI94)</f>
        <v>562887</v>
      </c>
      <c r="GJ95" s="64">
        <f t="shared" si="25"/>
        <v>564005</v>
      </c>
    </row>
    <row r="96" spans="2:192" x14ac:dyDescent="0.25">
      <c r="B96" s="74">
        <v>6</v>
      </c>
      <c r="C96" s="65" t="s">
        <v>181</v>
      </c>
      <c r="D96" s="68">
        <v>32</v>
      </c>
      <c r="E96" s="68">
        <v>17</v>
      </c>
      <c r="F96" s="68">
        <v>6</v>
      </c>
      <c r="G96" s="66">
        <v>6</v>
      </c>
      <c r="H96" s="67">
        <v>6</v>
      </c>
      <c r="I96" s="67">
        <v>4</v>
      </c>
      <c r="J96" s="67">
        <v>4</v>
      </c>
      <c r="K96" s="67">
        <v>5</v>
      </c>
      <c r="L96" s="67">
        <v>5</v>
      </c>
      <c r="M96" s="67">
        <v>5</v>
      </c>
      <c r="N96" s="67">
        <v>5</v>
      </c>
      <c r="O96" s="67">
        <v>5</v>
      </c>
      <c r="P96" s="67">
        <v>6</v>
      </c>
      <c r="Q96" s="67">
        <v>6</v>
      </c>
      <c r="R96" s="68">
        <v>5</v>
      </c>
      <c r="S96" s="67">
        <v>4</v>
      </c>
      <c r="T96" s="67">
        <v>3</v>
      </c>
      <c r="U96" s="67">
        <v>3</v>
      </c>
      <c r="V96" s="67">
        <v>3</v>
      </c>
      <c r="W96" s="67">
        <v>3</v>
      </c>
      <c r="X96" s="67">
        <v>3</v>
      </c>
      <c r="Y96" s="67">
        <v>3</v>
      </c>
      <c r="Z96" s="67">
        <v>2</v>
      </c>
      <c r="AA96" s="67">
        <v>2</v>
      </c>
      <c r="AB96" s="67">
        <v>2</v>
      </c>
      <c r="AC96" s="67">
        <v>3</v>
      </c>
      <c r="AD96" s="68">
        <v>4</v>
      </c>
      <c r="AE96" s="67">
        <v>5</v>
      </c>
      <c r="AF96" s="67">
        <v>5</v>
      </c>
      <c r="AG96" s="116">
        <v>3</v>
      </c>
      <c r="AH96" s="67">
        <v>3</v>
      </c>
      <c r="AI96" s="67">
        <v>3</v>
      </c>
      <c r="AJ96" s="67">
        <v>3</v>
      </c>
      <c r="AK96" s="67">
        <v>3</v>
      </c>
      <c r="AL96" s="67">
        <v>3</v>
      </c>
      <c r="AM96" s="67">
        <v>3</v>
      </c>
      <c r="AN96" s="67">
        <v>2</v>
      </c>
      <c r="AO96" s="67">
        <v>2</v>
      </c>
      <c r="AP96" s="68">
        <v>2</v>
      </c>
      <c r="AQ96" s="66">
        <v>2</v>
      </c>
      <c r="AR96" s="67">
        <v>2</v>
      </c>
      <c r="AS96" s="67"/>
      <c r="AT96" s="67"/>
      <c r="AU96" s="67"/>
      <c r="AV96" s="67"/>
      <c r="AW96" s="67"/>
      <c r="AX96" s="67"/>
      <c r="AY96" s="67"/>
      <c r="AZ96" s="67"/>
      <c r="BA96" s="67"/>
      <c r="BB96" s="68"/>
      <c r="BC96" s="66"/>
      <c r="BD96" s="67"/>
      <c r="BE96" s="67"/>
      <c r="BF96" s="67"/>
      <c r="BG96" s="67"/>
      <c r="BH96" s="67"/>
      <c r="BI96" s="67"/>
      <c r="BJ96" s="67"/>
      <c r="BK96" s="67"/>
      <c r="BL96" s="67"/>
      <c r="BM96" s="67"/>
      <c r="BN96" s="68"/>
      <c r="BO96" s="66"/>
      <c r="BP96" s="67"/>
      <c r="BQ96" s="67"/>
      <c r="BR96" s="67"/>
      <c r="BS96" s="67"/>
      <c r="BT96" s="67"/>
      <c r="BU96" s="67"/>
      <c r="BV96" s="67"/>
      <c r="BW96" s="67"/>
      <c r="BX96" s="67"/>
      <c r="BY96" s="67"/>
      <c r="BZ96" s="68"/>
      <c r="CA96" s="67"/>
      <c r="CB96" s="67"/>
      <c r="CC96" s="67"/>
      <c r="CD96" s="67"/>
      <c r="CE96" s="67">
        <v>3</v>
      </c>
      <c r="CF96" s="67">
        <v>4</v>
      </c>
      <c r="CG96" s="67">
        <v>4</v>
      </c>
      <c r="CH96" s="67">
        <v>4</v>
      </c>
      <c r="CI96" s="67">
        <v>6</v>
      </c>
      <c r="CJ96" s="67">
        <v>6</v>
      </c>
      <c r="CK96" s="67">
        <v>6</v>
      </c>
      <c r="CL96" s="68">
        <v>6</v>
      </c>
      <c r="CM96" s="67">
        <v>6</v>
      </c>
      <c r="CN96" s="67">
        <v>6</v>
      </c>
      <c r="CO96" s="67">
        <v>6</v>
      </c>
      <c r="CP96" s="67">
        <v>6</v>
      </c>
      <c r="CQ96" s="67">
        <v>6</v>
      </c>
      <c r="CR96" s="67">
        <v>6</v>
      </c>
      <c r="CS96" s="67">
        <v>6</v>
      </c>
      <c r="CT96" s="67">
        <v>6</v>
      </c>
      <c r="CU96" s="67">
        <v>6</v>
      </c>
      <c r="CV96" s="67">
        <v>6</v>
      </c>
      <c r="CW96" s="67">
        <v>6</v>
      </c>
      <c r="CX96" s="68">
        <v>6</v>
      </c>
      <c r="CY96" s="67">
        <v>6</v>
      </c>
      <c r="CZ96" s="67">
        <v>6</v>
      </c>
      <c r="DA96" s="67">
        <v>6</v>
      </c>
      <c r="DB96" s="67">
        <v>6</v>
      </c>
      <c r="DC96" s="67">
        <v>6</v>
      </c>
      <c r="DD96" s="67">
        <v>6</v>
      </c>
      <c r="DE96" s="67">
        <v>6</v>
      </c>
      <c r="DF96" s="67">
        <v>6</v>
      </c>
      <c r="DG96" s="67">
        <v>10</v>
      </c>
      <c r="DH96" s="67">
        <v>10</v>
      </c>
      <c r="DI96" s="67">
        <v>10</v>
      </c>
      <c r="DJ96" s="68">
        <v>10</v>
      </c>
      <c r="DL96" s="74">
        <v>6</v>
      </c>
      <c r="DM96" s="65" t="s">
        <v>181</v>
      </c>
      <c r="DN96" s="66">
        <v>10</v>
      </c>
      <c r="DO96" s="67">
        <v>10</v>
      </c>
      <c r="DP96" s="67">
        <v>11</v>
      </c>
      <c r="DQ96" s="67">
        <v>11</v>
      </c>
      <c r="DR96" s="67">
        <v>11</v>
      </c>
      <c r="DS96" s="67">
        <v>11</v>
      </c>
      <c r="DT96" s="67">
        <v>11</v>
      </c>
      <c r="DU96" s="67">
        <v>11</v>
      </c>
      <c r="DV96" s="67">
        <v>11</v>
      </c>
      <c r="DW96" s="67">
        <v>11</v>
      </c>
      <c r="DX96" s="67">
        <v>11</v>
      </c>
      <c r="DY96" s="68">
        <v>11</v>
      </c>
      <c r="DZ96" s="67">
        <v>217</v>
      </c>
      <c r="EA96" s="67">
        <v>265</v>
      </c>
      <c r="EB96" s="67">
        <v>278</v>
      </c>
      <c r="EC96" s="67">
        <v>303</v>
      </c>
      <c r="ED96" s="67">
        <v>339</v>
      </c>
      <c r="EE96" s="67">
        <v>411</v>
      </c>
      <c r="EF96" s="67">
        <v>481</v>
      </c>
      <c r="EG96" s="67">
        <v>506</v>
      </c>
      <c r="EH96" s="67">
        <v>546</v>
      </c>
      <c r="EI96" s="67">
        <v>568</v>
      </c>
      <c r="EJ96" s="67">
        <v>589</v>
      </c>
      <c r="EK96" s="68">
        <v>607</v>
      </c>
      <c r="EL96" s="66">
        <v>614</v>
      </c>
      <c r="EM96" s="67">
        <v>618</v>
      </c>
      <c r="EN96" s="67">
        <v>608</v>
      </c>
      <c r="EO96" s="67">
        <v>662</v>
      </c>
      <c r="EP96" s="67">
        <v>688</v>
      </c>
      <c r="EQ96" s="67">
        <v>718</v>
      </c>
      <c r="ER96" s="67">
        <v>732</v>
      </c>
      <c r="ES96" s="67">
        <v>745</v>
      </c>
      <c r="ET96" s="67">
        <v>752</v>
      </c>
      <c r="EU96" s="67">
        <v>765</v>
      </c>
      <c r="EV96" s="67">
        <v>770</v>
      </c>
      <c r="EW96" s="68">
        <v>790</v>
      </c>
      <c r="EX96" s="66">
        <v>809</v>
      </c>
      <c r="EY96" s="67">
        <v>808</v>
      </c>
      <c r="EZ96" s="67">
        <v>828</v>
      </c>
      <c r="FA96" s="67">
        <v>847</v>
      </c>
      <c r="FB96" s="67">
        <v>872</v>
      </c>
      <c r="FC96" s="67">
        <v>884</v>
      </c>
      <c r="FD96" s="67">
        <v>887</v>
      </c>
      <c r="FE96" s="67">
        <v>894</v>
      </c>
      <c r="FF96" s="67">
        <v>935</v>
      </c>
      <c r="FG96" s="67">
        <v>930</v>
      </c>
      <c r="FH96" s="67">
        <v>939</v>
      </c>
      <c r="FI96" s="68">
        <v>940</v>
      </c>
      <c r="FJ96" s="66">
        <v>946</v>
      </c>
      <c r="FK96" s="67">
        <v>933</v>
      </c>
      <c r="FL96" s="67">
        <v>943</v>
      </c>
      <c r="FM96" s="67">
        <v>957</v>
      </c>
      <c r="FN96" s="67">
        <v>964</v>
      </c>
      <c r="FO96" s="67">
        <v>975</v>
      </c>
      <c r="FP96" s="67">
        <v>992</v>
      </c>
      <c r="FQ96" s="67">
        <v>999</v>
      </c>
      <c r="FR96" s="67">
        <v>996</v>
      </c>
      <c r="FS96" s="67">
        <v>989</v>
      </c>
      <c r="FT96" s="67">
        <v>993</v>
      </c>
      <c r="FU96" s="68">
        <v>1002</v>
      </c>
      <c r="FV96" s="66">
        <v>1005</v>
      </c>
      <c r="FW96" s="67">
        <v>1002</v>
      </c>
      <c r="FX96" s="67">
        <v>1019</v>
      </c>
      <c r="FY96" s="67">
        <v>1018</v>
      </c>
      <c r="FZ96" s="67">
        <v>1025</v>
      </c>
      <c r="GA96" s="67">
        <v>1031</v>
      </c>
      <c r="GB96" s="67">
        <v>1046</v>
      </c>
      <c r="GC96" s="67">
        <v>1046</v>
      </c>
      <c r="GD96" s="67">
        <v>1039</v>
      </c>
      <c r="GE96" s="67">
        <v>1043</v>
      </c>
      <c r="GF96" s="67">
        <v>1045</v>
      </c>
      <c r="GG96" s="68">
        <v>1046</v>
      </c>
      <c r="GH96" s="66">
        <v>1059</v>
      </c>
      <c r="GI96" s="67">
        <v>1073</v>
      </c>
      <c r="GJ96" s="68">
        <v>1078</v>
      </c>
    </row>
    <row r="97" spans="2:192" x14ac:dyDescent="0.25">
      <c r="B97" s="50"/>
      <c r="C97" s="51" t="s">
        <v>182</v>
      </c>
      <c r="D97" s="54">
        <v>417</v>
      </c>
      <c r="E97" s="54">
        <v>459</v>
      </c>
      <c r="F97" s="54">
        <v>504</v>
      </c>
      <c r="G97" s="52">
        <v>495</v>
      </c>
      <c r="H97" s="53">
        <v>492</v>
      </c>
      <c r="I97" s="53">
        <v>482</v>
      </c>
      <c r="J97" s="53">
        <v>489</v>
      </c>
      <c r="K97" s="53">
        <v>487</v>
      </c>
      <c r="L97" s="53">
        <v>489</v>
      </c>
      <c r="M97" s="53">
        <v>496</v>
      </c>
      <c r="N97" s="53">
        <v>498</v>
      </c>
      <c r="O97" s="53">
        <v>500</v>
      </c>
      <c r="P97" s="53">
        <v>503</v>
      </c>
      <c r="Q97" s="53">
        <v>510</v>
      </c>
      <c r="R97" s="54">
        <v>511</v>
      </c>
      <c r="S97" s="53">
        <v>506</v>
      </c>
      <c r="T97" s="53">
        <v>518</v>
      </c>
      <c r="U97" s="53">
        <v>516</v>
      </c>
      <c r="V97" s="53">
        <v>519</v>
      </c>
      <c r="W97" s="53">
        <v>524</v>
      </c>
      <c r="X97" s="53">
        <v>528</v>
      </c>
      <c r="Y97" s="53">
        <v>535</v>
      </c>
      <c r="Z97" s="53">
        <v>552</v>
      </c>
      <c r="AA97" s="53">
        <v>548</v>
      </c>
      <c r="AB97" s="53">
        <v>557</v>
      </c>
      <c r="AC97" s="53">
        <v>564</v>
      </c>
      <c r="AD97" s="54">
        <v>572</v>
      </c>
      <c r="AE97" s="53">
        <v>587</v>
      </c>
      <c r="AF97" s="53">
        <v>588</v>
      </c>
      <c r="AG97" s="112">
        <v>583</v>
      </c>
      <c r="AH97" s="53">
        <v>582</v>
      </c>
      <c r="AI97" s="53">
        <v>582</v>
      </c>
      <c r="AJ97" s="53">
        <v>585</v>
      </c>
      <c r="AK97" s="53">
        <v>593</v>
      </c>
      <c r="AL97" s="53">
        <v>594</v>
      </c>
      <c r="AM97" s="53">
        <v>594</v>
      </c>
      <c r="AN97" s="53">
        <v>596</v>
      </c>
      <c r="AO97" s="53">
        <v>597</v>
      </c>
      <c r="AP97" s="54">
        <v>599</v>
      </c>
      <c r="AQ97" s="52">
        <v>597</v>
      </c>
      <c r="AR97" s="53">
        <v>596</v>
      </c>
      <c r="AS97" s="53">
        <v>558</v>
      </c>
      <c r="AT97" s="53">
        <v>552</v>
      </c>
      <c r="AU97" s="53">
        <v>557</v>
      </c>
      <c r="AV97" s="53">
        <v>556</v>
      </c>
      <c r="AW97" s="53">
        <v>558</v>
      </c>
      <c r="AX97" s="53">
        <v>560</v>
      </c>
      <c r="AY97" s="53">
        <v>562</v>
      </c>
      <c r="AZ97" s="53">
        <v>567</v>
      </c>
      <c r="BA97" s="53">
        <v>564</v>
      </c>
      <c r="BB97" s="54">
        <v>565</v>
      </c>
      <c r="BC97" s="52">
        <v>568</v>
      </c>
      <c r="BD97" s="53">
        <v>549</v>
      </c>
      <c r="BE97" s="53">
        <v>561</v>
      </c>
      <c r="BF97" s="53">
        <v>558</v>
      </c>
      <c r="BG97" s="53">
        <v>555</v>
      </c>
      <c r="BH97" s="53">
        <v>556</v>
      </c>
      <c r="BI97" s="53">
        <v>560</v>
      </c>
      <c r="BJ97" s="53">
        <v>565</v>
      </c>
      <c r="BK97" s="53">
        <v>563</v>
      </c>
      <c r="BL97" s="53">
        <v>577</v>
      </c>
      <c r="BM97" s="53">
        <v>570</v>
      </c>
      <c r="BN97" s="54">
        <v>579</v>
      </c>
      <c r="BO97" s="52">
        <v>578</v>
      </c>
      <c r="BP97" s="53">
        <v>571</v>
      </c>
      <c r="BQ97" s="53">
        <v>583</v>
      </c>
      <c r="BR97" s="53">
        <v>583</v>
      </c>
      <c r="BS97" s="53">
        <v>589</v>
      </c>
      <c r="BT97" s="53">
        <v>580</v>
      </c>
      <c r="BU97" s="53">
        <v>594</v>
      </c>
      <c r="BV97" s="53">
        <v>599</v>
      </c>
      <c r="BW97" s="53">
        <v>618</v>
      </c>
      <c r="BX97" s="53">
        <v>624</v>
      </c>
      <c r="BY97" s="53">
        <v>632</v>
      </c>
      <c r="BZ97" s="54">
        <v>630</v>
      </c>
      <c r="CA97" s="53">
        <v>621</v>
      </c>
      <c r="CB97" s="53">
        <v>625</v>
      </c>
      <c r="CC97" s="53">
        <v>641</v>
      </c>
      <c r="CD97" s="53">
        <v>643</v>
      </c>
      <c r="CE97" s="53">
        <v>651</v>
      </c>
      <c r="CF97" s="53">
        <v>660</v>
      </c>
      <c r="CG97" s="53">
        <v>660</v>
      </c>
      <c r="CH97" s="53">
        <v>664</v>
      </c>
      <c r="CI97" s="53">
        <v>656</v>
      </c>
      <c r="CJ97" s="53">
        <v>659</v>
      </c>
      <c r="CK97" s="53">
        <v>656</v>
      </c>
      <c r="CL97" s="54">
        <v>670</v>
      </c>
      <c r="CM97" s="53">
        <v>669</v>
      </c>
      <c r="CN97" s="53">
        <v>665</v>
      </c>
      <c r="CO97" s="53">
        <v>677</v>
      </c>
      <c r="CP97" s="53">
        <v>672</v>
      </c>
      <c r="CQ97" s="53">
        <v>704</v>
      </c>
      <c r="CR97" s="53">
        <v>695</v>
      </c>
      <c r="CS97" s="53">
        <v>699</v>
      </c>
      <c r="CT97" s="53">
        <v>697</v>
      </c>
      <c r="CU97" s="53">
        <v>700</v>
      </c>
      <c r="CV97" s="53">
        <v>710</v>
      </c>
      <c r="CW97" s="53">
        <v>702</v>
      </c>
      <c r="CX97" s="54">
        <v>681</v>
      </c>
      <c r="CY97" s="53">
        <v>670</v>
      </c>
      <c r="CZ97" s="53">
        <v>666</v>
      </c>
      <c r="DA97" s="53">
        <v>661</v>
      </c>
      <c r="DB97" s="53">
        <v>677</v>
      </c>
      <c r="DC97" s="53">
        <v>683</v>
      </c>
      <c r="DD97" s="53">
        <v>685</v>
      </c>
      <c r="DE97" s="53">
        <v>691</v>
      </c>
      <c r="DF97" s="53">
        <v>708</v>
      </c>
      <c r="DG97" s="53">
        <v>702</v>
      </c>
      <c r="DH97" s="53">
        <v>761</v>
      </c>
      <c r="DI97" s="53">
        <v>733</v>
      </c>
      <c r="DJ97" s="54">
        <v>839</v>
      </c>
      <c r="DL97" s="50"/>
      <c r="DM97" s="51" t="s">
        <v>182</v>
      </c>
      <c r="DN97" s="52">
        <v>1033</v>
      </c>
      <c r="DO97" s="53">
        <v>1271</v>
      </c>
      <c r="DP97" s="53">
        <v>1369</v>
      </c>
      <c r="DQ97" s="53">
        <v>1358</v>
      </c>
      <c r="DR97" s="53">
        <v>1391</v>
      </c>
      <c r="DS97" s="53">
        <v>1415</v>
      </c>
      <c r="DT97" s="53">
        <v>1431</v>
      </c>
      <c r="DU97" s="53">
        <v>1411</v>
      </c>
      <c r="DV97" s="53">
        <v>1412</v>
      </c>
      <c r="DW97" s="53">
        <v>1409</v>
      </c>
      <c r="DX97" s="53">
        <v>1432</v>
      </c>
      <c r="DY97" s="54">
        <v>1438</v>
      </c>
      <c r="DZ97" s="53">
        <v>1456</v>
      </c>
      <c r="EA97" s="53">
        <v>1483</v>
      </c>
      <c r="EB97" s="53">
        <v>1540</v>
      </c>
      <c r="EC97" s="53">
        <v>1655</v>
      </c>
      <c r="ED97" s="53">
        <v>1772</v>
      </c>
      <c r="EE97" s="53">
        <v>1910</v>
      </c>
      <c r="EF97" s="53">
        <v>2030</v>
      </c>
      <c r="EG97" s="53">
        <v>2136</v>
      </c>
      <c r="EH97" s="53">
        <v>2205</v>
      </c>
      <c r="EI97" s="53">
        <v>2252</v>
      </c>
      <c r="EJ97" s="53">
        <v>2246</v>
      </c>
      <c r="EK97" s="54">
        <v>2267</v>
      </c>
      <c r="EL97" s="52">
        <v>2293</v>
      </c>
      <c r="EM97" s="53">
        <v>2391</v>
      </c>
      <c r="EN97" s="53">
        <v>2563</v>
      </c>
      <c r="EO97" s="53">
        <v>2773</v>
      </c>
      <c r="EP97" s="53">
        <v>2879</v>
      </c>
      <c r="EQ97" s="53">
        <v>2945</v>
      </c>
      <c r="ER97" s="53">
        <v>2998</v>
      </c>
      <c r="ES97" s="53">
        <v>3017</v>
      </c>
      <c r="ET97" s="53">
        <v>3032</v>
      </c>
      <c r="EU97" s="53">
        <v>3053</v>
      </c>
      <c r="EV97" s="53">
        <v>3079</v>
      </c>
      <c r="EW97" s="54">
        <v>3132</v>
      </c>
      <c r="EX97" s="52">
        <v>3160</v>
      </c>
      <c r="EY97" s="53">
        <v>3178</v>
      </c>
      <c r="EZ97" s="53">
        <v>3177</v>
      </c>
      <c r="FA97" s="53">
        <v>3304</v>
      </c>
      <c r="FB97" s="53">
        <v>3378</v>
      </c>
      <c r="FC97" s="53">
        <v>3345</v>
      </c>
      <c r="FD97" s="53">
        <v>3286</v>
      </c>
      <c r="FE97" s="53">
        <v>3391</v>
      </c>
      <c r="FF97" s="53">
        <v>3359</v>
      </c>
      <c r="FG97" s="53">
        <v>3372</v>
      </c>
      <c r="FH97" s="53">
        <v>3389</v>
      </c>
      <c r="FI97" s="54">
        <v>3366</v>
      </c>
      <c r="FJ97" s="52">
        <v>3335</v>
      </c>
      <c r="FK97" s="53">
        <v>3333</v>
      </c>
      <c r="FL97" s="53">
        <v>3356</v>
      </c>
      <c r="FM97" s="53">
        <v>3341</v>
      </c>
      <c r="FN97" s="53">
        <v>3335</v>
      </c>
      <c r="FO97" s="53">
        <v>3303</v>
      </c>
      <c r="FP97" s="53">
        <v>3410</v>
      </c>
      <c r="FQ97" s="53">
        <v>3428</v>
      </c>
      <c r="FR97" s="53">
        <v>3451</v>
      </c>
      <c r="FS97" s="53">
        <v>3466</v>
      </c>
      <c r="FT97" s="53">
        <v>3478</v>
      </c>
      <c r="FU97" s="54">
        <v>3455</v>
      </c>
      <c r="FV97" s="52">
        <v>3470</v>
      </c>
      <c r="FW97" s="53">
        <v>3489</v>
      </c>
      <c r="FX97" s="53">
        <v>3497</v>
      </c>
      <c r="FY97" s="53">
        <v>3511</v>
      </c>
      <c r="FZ97" s="53">
        <v>3531</v>
      </c>
      <c r="GA97" s="53">
        <v>3513</v>
      </c>
      <c r="GB97" s="53">
        <v>3479</v>
      </c>
      <c r="GC97" s="53">
        <v>3535</v>
      </c>
      <c r="GD97" s="53">
        <v>3554</v>
      </c>
      <c r="GE97" s="53">
        <v>3587</v>
      </c>
      <c r="GF97" s="53">
        <v>3567</v>
      </c>
      <c r="GG97" s="54">
        <v>3588</v>
      </c>
      <c r="GH97" s="52">
        <v>3582</v>
      </c>
      <c r="GI97" s="53">
        <v>3603</v>
      </c>
      <c r="GJ97" s="54">
        <v>3599</v>
      </c>
    </row>
    <row r="98" spans="2:192" x14ac:dyDescent="0.25">
      <c r="B98" s="50"/>
      <c r="C98" s="51" t="s">
        <v>183</v>
      </c>
      <c r="D98" s="54">
        <v>97</v>
      </c>
      <c r="E98" s="54">
        <v>101</v>
      </c>
      <c r="F98" s="54">
        <v>115</v>
      </c>
      <c r="G98" s="52">
        <v>117</v>
      </c>
      <c r="H98" s="53">
        <v>116</v>
      </c>
      <c r="I98" s="53">
        <v>110</v>
      </c>
      <c r="J98" s="53">
        <v>113</v>
      </c>
      <c r="K98" s="53">
        <v>113</v>
      </c>
      <c r="L98" s="53">
        <v>103</v>
      </c>
      <c r="M98" s="53">
        <v>107</v>
      </c>
      <c r="N98" s="53">
        <v>106</v>
      </c>
      <c r="O98" s="53">
        <v>100</v>
      </c>
      <c r="P98" s="53">
        <v>100</v>
      </c>
      <c r="Q98" s="53">
        <v>102</v>
      </c>
      <c r="R98" s="54">
        <v>99</v>
      </c>
      <c r="S98" s="53">
        <v>93</v>
      </c>
      <c r="T98" s="53">
        <v>99</v>
      </c>
      <c r="U98" s="53">
        <v>94</v>
      </c>
      <c r="V98" s="53">
        <v>97</v>
      </c>
      <c r="W98" s="53">
        <v>97</v>
      </c>
      <c r="X98" s="53">
        <v>95</v>
      </c>
      <c r="Y98" s="53">
        <v>91</v>
      </c>
      <c r="Z98" s="53">
        <v>92</v>
      </c>
      <c r="AA98" s="53">
        <v>87</v>
      </c>
      <c r="AB98" s="53">
        <v>93</v>
      </c>
      <c r="AC98" s="53">
        <v>91</v>
      </c>
      <c r="AD98" s="54">
        <v>94</v>
      </c>
      <c r="AE98" s="53">
        <v>87</v>
      </c>
      <c r="AF98" s="53">
        <v>88</v>
      </c>
      <c r="AG98" s="112">
        <v>80</v>
      </c>
      <c r="AH98" s="53">
        <v>80</v>
      </c>
      <c r="AI98" s="53">
        <v>77</v>
      </c>
      <c r="AJ98" s="53">
        <v>74</v>
      </c>
      <c r="AK98" s="53">
        <v>67</v>
      </c>
      <c r="AL98" s="53">
        <v>73</v>
      </c>
      <c r="AM98" s="53">
        <v>73</v>
      </c>
      <c r="AN98" s="53">
        <v>71</v>
      </c>
      <c r="AO98" s="53">
        <v>67</v>
      </c>
      <c r="AP98" s="54">
        <v>65</v>
      </c>
      <c r="AQ98" s="52">
        <v>62</v>
      </c>
      <c r="AR98" s="53">
        <v>63</v>
      </c>
      <c r="AS98" s="53">
        <v>58</v>
      </c>
      <c r="AT98" s="53">
        <v>58</v>
      </c>
      <c r="AU98" s="53">
        <v>60</v>
      </c>
      <c r="AV98" s="53">
        <v>59</v>
      </c>
      <c r="AW98" s="53">
        <v>59</v>
      </c>
      <c r="AX98" s="53">
        <v>57</v>
      </c>
      <c r="AY98" s="53">
        <v>48</v>
      </c>
      <c r="AZ98" s="53">
        <v>45</v>
      </c>
      <c r="BA98" s="53">
        <v>35</v>
      </c>
      <c r="BB98" s="54">
        <v>33</v>
      </c>
      <c r="BC98" s="52">
        <v>33</v>
      </c>
      <c r="BD98" s="53">
        <v>41</v>
      </c>
      <c r="BE98" s="53">
        <v>40</v>
      </c>
      <c r="BF98" s="53">
        <v>34</v>
      </c>
      <c r="BG98" s="53">
        <v>38</v>
      </c>
      <c r="BH98" s="53">
        <v>39</v>
      </c>
      <c r="BI98" s="53">
        <v>38</v>
      </c>
      <c r="BJ98" s="53">
        <v>37</v>
      </c>
      <c r="BK98" s="53">
        <v>28</v>
      </c>
      <c r="BL98" s="53">
        <v>35</v>
      </c>
      <c r="BM98" s="53">
        <v>34</v>
      </c>
      <c r="BN98" s="54">
        <v>34</v>
      </c>
      <c r="BO98" s="52">
        <v>32</v>
      </c>
      <c r="BP98" s="53">
        <v>33</v>
      </c>
      <c r="BQ98" s="53">
        <v>29</v>
      </c>
      <c r="BR98" s="53">
        <v>35</v>
      </c>
      <c r="BS98" s="53">
        <v>33</v>
      </c>
      <c r="BT98" s="53">
        <v>34</v>
      </c>
      <c r="BU98" s="53">
        <v>32</v>
      </c>
      <c r="BV98" s="53">
        <v>30</v>
      </c>
      <c r="BW98" s="53">
        <v>29</v>
      </c>
      <c r="BX98" s="53">
        <v>23</v>
      </c>
      <c r="BY98" s="53">
        <v>32</v>
      </c>
      <c r="BZ98" s="54">
        <v>33</v>
      </c>
      <c r="CA98" s="53">
        <v>31</v>
      </c>
      <c r="CB98" s="53">
        <v>29</v>
      </c>
      <c r="CC98" s="53">
        <v>33</v>
      </c>
      <c r="CD98" s="53">
        <v>35</v>
      </c>
      <c r="CE98" s="53">
        <v>38</v>
      </c>
      <c r="CF98" s="53">
        <v>37</v>
      </c>
      <c r="CG98" s="53">
        <v>40</v>
      </c>
      <c r="CH98" s="53">
        <v>40</v>
      </c>
      <c r="CI98" s="53">
        <v>43</v>
      </c>
      <c r="CJ98" s="53">
        <v>29</v>
      </c>
      <c r="CK98" s="53">
        <v>33</v>
      </c>
      <c r="CL98" s="54">
        <v>40</v>
      </c>
      <c r="CM98" s="53">
        <v>39</v>
      </c>
      <c r="CN98" s="53">
        <v>39</v>
      </c>
      <c r="CO98" s="53">
        <v>37</v>
      </c>
      <c r="CP98" s="53">
        <v>27</v>
      </c>
      <c r="CQ98" s="53">
        <v>36</v>
      </c>
      <c r="CR98" s="53">
        <v>34</v>
      </c>
      <c r="CS98" s="53">
        <v>33</v>
      </c>
      <c r="CT98" s="53">
        <v>31</v>
      </c>
      <c r="CU98" s="53">
        <v>30</v>
      </c>
      <c r="CV98" s="53">
        <v>30</v>
      </c>
      <c r="CW98" s="53">
        <v>33</v>
      </c>
      <c r="CX98" s="54">
        <v>297</v>
      </c>
      <c r="CY98" s="53">
        <v>479</v>
      </c>
      <c r="CZ98" s="53">
        <v>509</v>
      </c>
      <c r="DA98" s="53">
        <v>421</v>
      </c>
      <c r="DB98" s="53">
        <v>856</v>
      </c>
      <c r="DC98" s="53">
        <v>891</v>
      </c>
      <c r="DD98" s="53">
        <v>832</v>
      </c>
      <c r="DE98" s="53">
        <v>859</v>
      </c>
      <c r="DF98" s="53">
        <v>943</v>
      </c>
      <c r="DG98" s="53">
        <v>1052</v>
      </c>
      <c r="DH98" s="53">
        <v>1101</v>
      </c>
      <c r="DI98" s="53">
        <v>1109</v>
      </c>
      <c r="DJ98" s="54">
        <v>1156</v>
      </c>
      <c r="DL98" s="50"/>
      <c r="DM98" s="51" t="s">
        <v>183</v>
      </c>
      <c r="DN98" s="52">
        <v>1176</v>
      </c>
      <c r="DO98" s="53">
        <v>1184</v>
      </c>
      <c r="DP98" s="53">
        <v>776</v>
      </c>
      <c r="DQ98" s="53">
        <v>779</v>
      </c>
      <c r="DR98" s="53">
        <v>1166</v>
      </c>
      <c r="DS98" s="53">
        <v>1155</v>
      </c>
      <c r="DT98" s="53">
        <v>1145</v>
      </c>
      <c r="DU98" s="53">
        <v>1184</v>
      </c>
      <c r="DV98" s="53">
        <v>1201</v>
      </c>
      <c r="DW98" s="53">
        <v>1298</v>
      </c>
      <c r="DX98" s="53">
        <v>1319</v>
      </c>
      <c r="DY98" s="54">
        <v>1305</v>
      </c>
      <c r="DZ98" s="53">
        <v>1322</v>
      </c>
      <c r="EA98" s="53">
        <v>1334</v>
      </c>
      <c r="EB98" s="53">
        <v>1324</v>
      </c>
      <c r="EC98" s="53">
        <v>1361</v>
      </c>
      <c r="ED98" s="53">
        <v>1403</v>
      </c>
      <c r="EE98" s="53">
        <v>970</v>
      </c>
      <c r="EF98" s="53">
        <v>994</v>
      </c>
      <c r="EG98" s="53">
        <v>1023</v>
      </c>
      <c r="EH98" s="53">
        <v>1031</v>
      </c>
      <c r="EI98" s="53">
        <v>1060</v>
      </c>
      <c r="EJ98" s="53">
        <v>1040</v>
      </c>
      <c r="EK98" s="54">
        <v>1055</v>
      </c>
      <c r="EL98" s="52">
        <v>1065</v>
      </c>
      <c r="EM98" s="53">
        <v>1085</v>
      </c>
      <c r="EN98" s="53">
        <v>1055</v>
      </c>
      <c r="EO98" s="53">
        <v>1091</v>
      </c>
      <c r="EP98" s="53">
        <v>1109</v>
      </c>
      <c r="EQ98" s="53">
        <v>1126</v>
      </c>
      <c r="ER98" s="53">
        <v>1145</v>
      </c>
      <c r="ES98" s="53">
        <v>1158</v>
      </c>
      <c r="ET98" s="53">
        <v>1171</v>
      </c>
      <c r="EU98" s="53">
        <v>1177</v>
      </c>
      <c r="EV98" s="53">
        <v>1187</v>
      </c>
      <c r="EW98" s="54">
        <v>1184</v>
      </c>
      <c r="EX98" s="52">
        <v>1172</v>
      </c>
      <c r="EY98" s="53">
        <v>1180</v>
      </c>
      <c r="EZ98" s="53">
        <v>1195</v>
      </c>
      <c r="FA98" s="53">
        <v>1219</v>
      </c>
      <c r="FB98" s="53">
        <v>1224</v>
      </c>
      <c r="FC98" s="53">
        <v>1227</v>
      </c>
      <c r="FD98" s="53">
        <v>1235</v>
      </c>
      <c r="FE98" s="53">
        <v>1239</v>
      </c>
      <c r="FF98" s="53">
        <v>1284</v>
      </c>
      <c r="FG98" s="53">
        <v>1285</v>
      </c>
      <c r="FH98" s="53">
        <v>1303</v>
      </c>
      <c r="FI98" s="54">
        <v>1315</v>
      </c>
      <c r="FJ98" s="52">
        <v>1317</v>
      </c>
      <c r="FK98" s="53">
        <v>1308</v>
      </c>
      <c r="FL98" s="53">
        <v>1317</v>
      </c>
      <c r="FM98" s="53">
        <v>1322</v>
      </c>
      <c r="FN98" s="53">
        <v>1321</v>
      </c>
      <c r="FO98" s="53">
        <v>1320</v>
      </c>
      <c r="FP98" s="53">
        <v>1323</v>
      </c>
      <c r="FQ98" s="53">
        <v>1333</v>
      </c>
      <c r="FR98" s="53">
        <v>1336</v>
      </c>
      <c r="FS98" s="53">
        <v>1332</v>
      </c>
      <c r="FT98" s="53">
        <v>1338</v>
      </c>
      <c r="FU98" s="54">
        <v>1342</v>
      </c>
      <c r="FV98" s="52">
        <v>1332</v>
      </c>
      <c r="FW98" s="53">
        <v>1351</v>
      </c>
      <c r="FX98" s="53">
        <v>1357</v>
      </c>
      <c r="FY98" s="53">
        <v>1373</v>
      </c>
      <c r="FZ98" s="53">
        <v>1380</v>
      </c>
      <c r="GA98" s="53">
        <v>1377</v>
      </c>
      <c r="GB98" s="53">
        <v>1383</v>
      </c>
      <c r="GC98" s="53">
        <v>1384</v>
      </c>
      <c r="GD98" s="53">
        <v>1389</v>
      </c>
      <c r="GE98" s="53">
        <v>1381</v>
      </c>
      <c r="GF98" s="53">
        <v>1378</v>
      </c>
      <c r="GG98" s="54">
        <v>1386</v>
      </c>
      <c r="GH98" s="52">
        <v>1383</v>
      </c>
      <c r="GI98" s="53">
        <v>1393</v>
      </c>
      <c r="GJ98" s="54">
        <v>1411</v>
      </c>
    </row>
    <row r="99" spans="2:192" x14ac:dyDescent="0.25">
      <c r="B99" s="50"/>
      <c r="C99" s="51" t="s">
        <v>184</v>
      </c>
      <c r="D99" s="54">
        <v>151</v>
      </c>
      <c r="E99" s="54">
        <v>150</v>
      </c>
      <c r="F99" s="54">
        <v>159</v>
      </c>
      <c r="G99" s="52">
        <v>159</v>
      </c>
      <c r="H99" s="53">
        <v>148</v>
      </c>
      <c r="I99" s="53">
        <v>143</v>
      </c>
      <c r="J99" s="53">
        <v>141</v>
      </c>
      <c r="K99" s="53">
        <v>135</v>
      </c>
      <c r="L99" s="53">
        <v>136</v>
      </c>
      <c r="M99" s="53">
        <v>139</v>
      </c>
      <c r="N99" s="53">
        <v>138</v>
      </c>
      <c r="O99" s="53">
        <v>137</v>
      </c>
      <c r="P99" s="53">
        <v>138</v>
      </c>
      <c r="Q99" s="53">
        <v>135</v>
      </c>
      <c r="R99" s="54">
        <v>133</v>
      </c>
      <c r="S99" s="53">
        <v>138</v>
      </c>
      <c r="T99" s="53">
        <v>136</v>
      </c>
      <c r="U99" s="53">
        <v>136</v>
      </c>
      <c r="V99" s="53">
        <v>140</v>
      </c>
      <c r="W99" s="53">
        <v>142</v>
      </c>
      <c r="X99" s="53">
        <v>143</v>
      </c>
      <c r="Y99" s="53">
        <v>141</v>
      </c>
      <c r="Z99" s="53">
        <v>141</v>
      </c>
      <c r="AA99" s="53">
        <v>144</v>
      </c>
      <c r="AB99" s="53">
        <v>143</v>
      </c>
      <c r="AC99" s="53">
        <v>146</v>
      </c>
      <c r="AD99" s="54">
        <v>143</v>
      </c>
      <c r="AE99" s="53">
        <v>147</v>
      </c>
      <c r="AF99" s="53">
        <v>144</v>
      </c>
      <c r="AG99" s="112">
        <v>139</v>
      </c>
      <c r="AH99" s="53">
        <v>144</v>
      </c>
      <c r="AI99" s="53">
        <v>144</v>
      </c>
      <c r="AJ99" s="53">
        <v>143</v>
      </c>
      <c r="AK99" s="53">
        <v>140</v>
      </c>
      <c r="AL99" s="53">
        <v>140</v>
      </c>
      <c r="AM99" s="53">
        <v>139</v>
      </c>
      <c r="AN99" s="53">
        <v>139</v>
      </c>
      <c r="AO99" s="53">
        <v>139</v>
      </c>
      <c r="AP99" s="54">
        <v>137</v>
      </c>
      <c r="AQ99" s="52">
        <v>139</v>
      </c>
      <c r="AR99" s="53">
        <v>137</v>
      </c>
      <c r="AS99" s="53">
        <v>139</v>
      </c>
      <c r="AT99" s="53">
        <v>140</v>
      </c>
      <c r="AU99" s="53">
        <v>141</v>
      </c>
      <c r="AV99" s="53">
        <v>137</v>
      </c>
      <c r="AW99" s="53">
        <v>138</v>
      </c>
      <c r="AX99" s="53">
        <v>137</v>
      </c>
      <c r="AY99" s="53">
        <v>140</v>
      </c>
      <c r="AZ99" s="53">
        <v>140</v>
      </c>
      <c r="BA99" s="53">
        <v>135</v>
      </c>
      <c r="BB99" s="54">
        <v>137</v>
      </c>
      <c r="BC99" s="52">
        <v>137</v>
      </c>
      <c r="BD99" s="53">
        <v>138</v>
      </c>
      <c r="BE99" s="53">
        <v>138</v>
      </c>
      <c r="BF99" s="53">
        <v>138</v>
      </c>
      <c r="BG99" s="53">
        <v>141</v>
      </c>
      <c r="BH99" s="53">
        <v>141</v>
      </c>
      <c r="BI99" s="53">
        <v>139</v>
      </c>
      <c r="BJ99" s="53">
        <v>143</v>
      </c>
      <c r="BK99" s="53">
        <v>140</v>
      </c>
      <c r="BL99" s="53">
        <v>141</v>
      </c>
      <c r="BM99" s="53">
        <v>143</v>
      </c>
      <c r="BN99" s="54">
        <v>145</v>
      </c>
      <c r="BO99" s="52">
        <v>146</v>
      </c>
      <c r="BP99" s="53">
        <v>143</v>
      </c>
      <c r="BQ99" s="53">
        <v>142</v>
      </c>
      <c r="BR99" s="53">
        <v>149</v>
      </c>
      <c r="BS99" s="53">
        <v>148</v>
      </c>
      <c r="BT99" s="53">
        <v>146</v>
      </c>
      <c r="BU99" s="53">
        <v>148</v>
      </c>
      <c r="BV99" s="53">
        <v>150</v>
      </c>
      <c r="BW99" s="53">
        <v>155</v>
      </c>
      <c r="BX99" s="53">
        <v>153</v>
      </c>
      <c r="BY99" s="53">
        <v>157</v>
      </c>
      <c r="BZ99" s="54">
        <v>156</v>
      </c>
      <c r="CA99" s="53">
        <v>157</v>
      </c>
      <c r="CB99" s="53">
        <v>157</v>
      </c>
      <c r="CC99" s="53">
        <v>158</v>
      </c>
      <c r="CD99" s="53">
        <v>162</v>
      </c>
      <c r="CE99" s="53">
        <v>168</v>
      </c>
      <c r="CF99" s="53">
        <v>170</v>
      </c>
      <c r="CG99" s="53">
        <v>172</v>
      </c>
      <c r="CH99" s="53">
        <v>172</v>
      </c>
      <c r="CI99" s="53">
        <v>168</v>
      </c>
      <c r="CJ99" s="53">
        <v>169</v>
      </c>
      <c r="CK99" s="53">
        <v>167</v>
      </c>
      <c r="CL99" s="54">
        <v>173</v>
      </c>
      <c r="CM99" s="53">
        <v>173</v>
      </c>
      <c r="CN99" s="53">
        <v>173</v>
      </c>
      <c r="CO99" s="53">
        <v>168</v>
      </c>
      <c r="CP99" s="53">
        <v>164</v>
      </c>
      <c r="CQ99" s="53">
        <v>169</v>
      </c>
      <c r="CR99" s="53">
        <v>167</v>
      </c>
      <c r="CS99" s="53">
        <v>169</v>
      </c>
      <c r="CT99" s="53">
        <v>169</v>
      </c>
      <c r="CU99" s="53">
        <v>169</v>
      </c>
      <c r="CV99" s="53">
        <v>171</v>
      </c>
      <c r="CW99" s="53">
        <v>176</v>
      </c>
      <c r="CX99" s="54">
        <v>176</v>
      </c>
      <c r="CY99" s="53">
        <v>180</v>
      </c>
      <c r="CZ99" s="53">
        <v>178</v>
      </c>
      <c r="DA99" s="53">
        <v>181</v>
      </c>
      <c r="DB99" s="53">
        <v>181</v>
      </c>
      <c r="DC99" s="53">
        <v>185</v>
      </c>
      <c r="DD99" s="53">
        <v>185</v>
      </c>
      <c r="DE99" s="53">
        <v>187</v>
      </c>
      <c r="DF99" s="53">
        <v>192</v>
      </c>
      <c r="DG99" s="53">
        <v>197</v>
      </c>
      <c r="DH99" s="53">
        <v>196</v>
      </c>
      <c r="DI99" s="53">
        <v>198</v>
      </c>
      <c r="DJ99" s="54">
        <v>192</v>
      </c>
      <c r="DL99" s="50"/>
      <c r="DM99" s="51" t="s">
        <v>184</v>
      </c>
      <c r="DN99" s="52">
        <v>190</v>
      </c>
      <c r="DO99" s="53">
        <v>189</v>
      </c>
      <c r="DP99" s="53">
        <v>193</v>
      </c>
      <c r="DQ99" s="53">
        <v>189</v>
      </c>
      <c r="DR99" s="53">
        <v>189</v>
      </c>
      <c r="DS99" s="53">
        <v>180</v>
      </c>
      <c r="DT99" s="53">
        <v>184</v>
      </c>
      <c r="DU99" s="53">
        <v>184</v>
      </c>
      <c r="DV99" s="53">
        <v>187</v>
      </c>
      <c r="DW99" s="53">
        <v>186</v>
      </c>
      <c r="DX99" s="53">
        <v>182</v>
      </c>
      <c r="DY99" s="54">
        <v>180</v>
      </c>
      <c r="DZ99" s="53">
        <v>178</v>
      </c>
      <c r="EA99" s="53">
        <v>181</v>
      </c>
      <c r="EB99" s="53">
        <v>183</v>
      </c>
      <c r="EC99" s="53">
        <v>192</v>
      </c>
      <c r="ED99" s="53">
        <v>202</v>
      </c>
      <c r="EE99" s="53">
        <v>216</v>
      </c>
      <c r="EF99" s="53">
        <v>244</v>
      </c>
      <c r="EG99" s="53">
        <v>246</v>
      </c>
      <c r="EH99" s="53">
        <v>260</v>
      </c>
      <c r="EI99" s="53">
        <v>294</v>
      </c>
      <c r="EJ99" s="53">
        <v>286</v>
      </c>
      <c r="EK99" s="54">
        <v>289</v>
      </c>
      <c r="EL99" s="52">
        <v>291</v>
      </c>
      <c r="EM99" s="53">
        <v>299</v>
      </c>
      <c r="EN99" s="53">
        <v>325</v>
      </c>
      <c r="EO99" s="53">
        <v>342</v>
      </c>
      <c r="EP99" s="53">
        <v>368</v>
      </c>
      <c r="EQ99" s="53">
        <v>371</v>
      </c>
      <c r="ER99" s="53">
        <v>379</v>
      </c>
      <c r="ES99" s="53">
        <v>375</v>
      </c>
      <c r="ET99" s="53">
        <v>364</v>
      </c>
      <c r="EU99" s="53">
        <v>354</v>
      </c>
      <c r="EV99" s="53">
        <v>883</v>
      </c>
      <c r="EW99" s="54">
        <v>953</v>
      </c>
      <c r="EX99" s="52">
        <v>977</v>
      </c>
      <c r="EY99" s="53">
        <v>999</v>
      </c>
      <c r="EZ99" s="53">
        <v>996</v>
      </c>
      <c r="FA99" s="53">
        <v>1024</v>
      </c>
      <c r="FB99" s="53">
        <v>1057</v>
      </c>
      <c r="FC99" s="53">
        <v>1084</v>
      </c>
      <c r="FD99" s="53">
        <v>1097</v>
      </c>
      <c r="FE99" s="53">
        <v>1137</v>
      </c>
      <c r="FF99" s="53">
        <v>1129</v>
      </c>
      <c r="FG99" s="53">
        <v>1173</v>
      </c>
      <c r="FH99" s="53">
        <v>1184</v>
      </c>
      <c r="FI99" s="54">
        <v>1191</v>
      </c>
      <c r="FJ99" s="52">
        <v>1192</v>
      </c>
      <c r="FK99" s="53">
        <v>1190</v>
      </c>
      <c r="FL99" s="53">
        <v>1223</v>
      </c>
      <c r="FM99" s="53">
        <v>1230</v>
      </c>
      <c r="FN99" s="53">
        <v>1231</v>
      </c>
      <c r="FO99" s="53">
        <v>1233</v>
      </c>
      <c r="FP99" s="53">
        <v>1251</v>
      </c>
      <c r="FQ99" s="53">
        <v>1258</v>
      </c>
      <c r="FR99" s="53">
        <v>1268</v>
      </c>
      <c r="FS99" s="53">
        <v>1276</v>
      </c>
      <c r="FT99" s="53">
        <v>1297</v>
      </c>
      <c r="FU99" s="54">
        <v>1283</v>
      </c>
      <c r="FV99" s="52">
        <v>1285</v>
      </c>
      <c r="FW99" s="53">
        <v>1307</v>
      </c>
      <c r="FX99" s="53">
        <v>1322</v>
      </c>
      <c r="FY99" s="53">
        <v>1321</v>
      </c>
      <c r="FZ99" s="53">
        <v>1323</v>
      </c>
      <c r="GA99" s="53">
        <v>1343</v>
      </c>
      <c r="GB99" s="53">
        <v>1354</v>
      </c>
      <c r="GC99" s="53">
        <v>1368</v>
      </c>
      <c r="GD99" s="53">
        <v>1376</v>
      </c>
      <c r="GE99" s="53">
        <v>1381</v>
      </c>
      <c r="GF99" s="53">
        <v>1392</v>
      </c>
      <c r="GG99" s="54">
        <v>1400</v>
      </c>
      <c r="GH99" s="52">
        <v>1409</v>
      </c>
      <c r="GI99" s="53">
        <v>1413</v>
      </c>
      <c r="GJ99" s="54">
        <v>1432</v>
      </c>
    </row>
    <row r="100" spans="2:192" x14ac:dyDescent="0.25">
      <c r="B100" s="50"/>
      <c r="C100" s="51" t="s">
        <v>185</v>
      </c>
      <c r="D100" s="54">
        <v>166</v>
      </c>
      <c r="E100" s="54">
        <v>185</v>
      </c>
      <c r="F100" s="54">
        <v>225</v>
      </c>
      <c r="G100" s="52">
        <v>223</v>
      </c>
      <c r="H100" s="53">
        <v>219</v>
      </c>
      <c r="I100" s="53">
        <v>213</v>
      </c>
      <c r="J100" s="53">
        <v>208</v>
      </c>
      <c r="K100" s="53">
        <v>205</v>
      </c>
      <c r="L100" s="53">
        <v>202</v>
      </c>
      <c r="M100" s="53">
        <v>207</v>
      </c>
      <c r="N100" s="53">
        <v>205</v>
      </c>
      <c r="O100" s="53">
        <v>212</v>
      </c>
      <c r="P100" s="53">
        <v>208</v>
      </c>
      <c r="Q100" s="53">
        <v>208</v>
      </c>
      <c r="R100" s="54">
        <v>204</v>
      </c>
      <c r="S100" s="53">
        <v>205</v>
      </c>
      <c r="T100" s="53">
        <v>201</v>
      </c>
      <c r="U100" s="53">
        <v>202</v>
      </c>
      <c r="V100" s="53">
        <v>205</v>
      </c>
      <c r="W100" s="53">
        <v>199</v>
      </c>
      <c r="X100" s="53">
        <v>201</v>
      </c>
      <c r="Y100" s="53">
        <v>200</v>
      </c>
      <c r="Z100" s="53">
        <v>199</v>
      </c>
      <c r="AA100" s="53">
        <v>200</v>
      </c>
      <c r="AB100" s="53">
        <v>206</v>
      </c>
      <c r="AC100" s="53">
        <v>206</v>
      </c>
      <c r="AD100" s="54">
        <v>209</v>
      </c>
      <c r="AE100" s="53">
        <v>203</v>
      </c>
      <c r="AF100" s="53">
        <v>203</v>
      </c>
      <c r="AG100" s="112">
        <v>203</v>
      </c>
      <c r="AH100" s="53">
        <v>203</v>
      </c>
      <c r="AI100" s="53">
        <v>203</v>
      </c>
      <c r="AJ100" s="53">
        <v>203</v>
      </c>
      <c r="AK100" s="53">
        <v>203</v>
      </c>
      <c r="AL100" s="53">
        <v>203</v>
      </c>
      <c r="AM100" s="53">
        <v>203</v>
      </c>
      <c r="AN100" s="53">
        <v>203</v>
      </c>
      <c r="AO100" s="53">
        <v>203</v>
      </c>
      <c r="AP100" s="54">
        <v>203</v>
      </c>
      <c r="AQ100" s="52">
        <v>203</v>
      </c>
      <c r="AR100" s="53">
        <v>203</v>
      </c>
      <c r="AS100" s="53">
        <v>216</v>
      </c>
      <c r="AT100" s="53">
        <v>211</v>
      </c>
      <c r="AU100" s="53">
        <v>213</v>
      </c>
      <c r="AV100" s="53">
        <v>211</v>
      </c>
      <c r="AW100" s="53">
        <v>211</v>
      </c>
      <c r="AX100" s="53">
        <v>213</v>
      </c>
      <c r="AY100" s="53">
        <v>216</v>
      </c>
      <c r="AZ100" s="53">
        <v>218</v>
      </c>
      <c r="BA100" s="53">
        <v>222</v>
      </c>
      <c r="BB100" s="54">
        <v>229</v>
      </c>
      <c r="BC100" s="52">
        <v>228</v>
      </c>
      <c r="BD100" s="53">
        <v>229</v>
      </c>
      <c r="BE100" s="53">
        <v>229</v>
      </c>
      <c r="BF100" s="53">
        <v>230</v>
      </c>
      <c r="BG100" s="53">
        <v>227</v>
      </c>
      <c r="BH100" s="53">
        <v>229</v>
      </c>
      <c r="BI100" s="53">
        <v>228</v>
      </c>
      <c r="BJ100" s="53">
        <v>235</v>
      </c>
      <c r="BK100" s="53">
        <v>235</v>
      </c>
      <c r="BL100" s="53">
        <v>236</v>
      </c>
      <c r="BM100" s="53">
        <v>235</v>
      </c>
      <c r="BN100" s="54">
        <v>234</v>
      </c>
      <c r="BO100" s="52">
        <v>236</v>
      </c>
      <c r="BP100" s="53">
        <v>233</v>
      </c>
      <c r="BQ100" s="53">
        <v>238</v>
      </c>
      <c r="BR100" s="53">
        <v>237</v>
      </c>
      <c r="BS100" s="53">
        <v>230</v>
      </c>
      <c r="BT100" s="53">
        <v>229</v>
      </c>
      <c r="BU100" s="53">
        <v>233</v>
      </c>
      <c r="BV100" s="53">
        <v>243</v>
      </c>
      <c r="BW100" s="53">
        <v>240</v>
      </c>
      <c r="BX100" s="53">
        <v>246</v>
      </c>
      <c r="BY100" s="53">
        <v>246</v>
      </c>
      <c r="BZ100" s="54">
        <v>246</v>
      </c>
      <c r="CA100" s="53">
        <v>240</v>
      </c>
      <c r="CB100" s="53">
        <v>239</v>
      </c>
      <c r="CC100" s="53">
        <v>242</v>
      </c>
      <c r="CD100" s="53">
        <v>244</v>
      </c>
      <c r="CE100" s="53">
        <v>251</v>
      </c>
      <c r="CF100" s="53">
        <v>255</v>
      </c>
      <c r="CG100" s="53">
        <v>260</v>
      </c>
      <c r="CH100" s="53">
        <v>261</v>
      </c>
      <c r="CI100" s="53">
        <v>252</v>
      </c>
      <c r="CJ100" s="53">
        <v>254</v>
      </c>
      <c r="CK100" s="53">
        <v>257</v>
      </c>
      <c r="CL100" s="54">
        <v>258</v>
      </c>
      <c r="CM100" s="53">
        <v>259</v>
      </c>
      <c r="CN100" s="53">
        <v>259</v>
      </c>
      <c r="CO100" s="53">
        <v>257</v>
      </c>
      <c r="CP100" s="53">
        <v>257</v>
      </c>
      <c r="CQ100" s="53">
        <v>261</v>
      </c>
      <c r="CR100" s="53">
        <v>257</v>
      </c>
      <c r="CS100" s="53">
        <v>256</v>
      </c>
      <c r="CT100" s="53">
        <v>256</v>
      </c>
      <c r="CU100" s="53">
        <v>256</v>
      </c>
      <c r="CV100" s="53">
        <v>252</v>
      </c>
      <c r="CW100" s="53">
        <v>251</v>
      </c>
      <c r="CX100" s="54">
        <v>251</v>
      </c>
      <c r="CY100" s="53">
        <v>245</v>
      </c>
      <c r="CZ100" s="53">
        <v>246</v>
      </c>
      <c r="DA100" s="53">
        <v>246</v>
      </c>
      <c r="DB100" s="53">
        <v>250</v>
      </c>
      <c r="DC100" s="53">
        <v>252</v>
      </c>
      <c r="DD100" s="53">
        <v>252</v>
      </c>
      <c r="DE100" s="53">
        <v>249</v>
      </c>
      <c r="DF100" s="53">
        <v>250</v>
      </c>
      <c r="DG100" s="53">
        <v>247</v>
      </c>
      <c r="DH100" s="53">
        <v>262</v>
      </c>
      <c r="DI100" s="53">
        <v>255</v>
      </c>
      <c r="DJ100" s="54">
        <v>250</v>
      </c>
      <c r="DL100" s="50"/>
      <c r="DM100" s="51" t="s">
        <v>185</v>
      </c>
      <c r="DN100" s="52">
        <v>251</v>
      </c>
      <c r="DO100" s="53">
        <v>251</v>
      </c>
      <c r="DP100" s="53">
        <v>251</v>
      </c>
      <c r="DQ100" s="53">
        <v>252</v>
      </c>
      <c r="DR100" s="53">
        <v>250</v>
      </c>
      <c r="DS100" s="53">
        <v>253</v>
      </c>
      <c r="DT100" s="53">
        <v>254</v>
      </c>
      <c r="DU100" s="53">
        <v>281</v>
      </c>
      <c r="DV100" s="53">
        <v>261</v>
      </c>
      <c r="DW100" s="53">
        <v>265</v>
      </c>
      <c r="DX100" s="53">
        <v>264</v>
      </c>
      <c r="DY100" s="54">
        <v>264</v>
      </c>
      <c r="DZ100" s="53">
        <v>262</v>
      </c>
      <c r="EA100" s="53">
        <v>258</v>
      </c>
      <c r="EB100" s="53">
        <v>258</v>
      </c>
      <c r="EC100" s="53">
        <v>256</v>
      </c>
      <c r="ED100" s="53">
        <v>243</v>
      </c>
      <c r="EE100" s="53">
        <v>251</v>
      </c>
      <c r="EF100" s="53">
        <v>264</v>
      </c>
      <c r="EG100" s="53">
        <v>263</v>
      </c>
      <c r="EH100" s="53">
        <v>260</v>
      </c>
      <c r="EI100" s="53">
        <v>256</v>
      </c>
      <c r="EJ100" s="53">
        <v>223</v>
      </c>
      <c r="EK100" s="54">
        <v>223</v>
      </c>
      <c r="EL100" s="52">
        <v>225</v>
      </c>
      <c r="EM100" s="53">
        <v>225</v>
      </c>
      <c r="EN100" s="53">
        <v>233</v>
      </c>
      <c r="EO100" s="53">
        <v>233</v>
      </c>
      <c r="EP100" s="53">
        <v>231</v>
      </c>
      <c r="EQ100" s="53">
        <v>217</v>
      </c>
      <c r="ER100" s="53">
        <v>219</v>
      </c>
      <c r="ES100" s="53">
        <v>217</v>
      </c>
      <c r="ET100" s="53">
        <v>219</v>
      </c>
      <c r="EU100" s="53">
        <v>212</v>
      </c>
      <c r="EV100" s="53">
        <v>618</v>
      </c>
      <c r="EW100" s="54">
        <v>1624</v>
      </c>
      <c r="EX100" s="52">
        <v>1849</v>
      </c>
      <c r="EY100" s="53">
        <v>1904</v>
      </c>
      <c r="EZ100" s="53">
        <v>1952</v>
      </c>
      <c r="FA100" s="53">
        <v>2082</v>
      </c>
      <c r="FB100" s="53">
        <v>2186</v>
      </c>
      <c r="FC100" s="53">
        <v>2270</v>
      </c>
      <c r="FD100" s="53">
        <v>2330</v>
      </c>
      <c r="FE100" s="53">
        <v>2381</v>
      </c>
      <c r="FF100" s="53">
        <v>2433</v>
      </c>
      <c r="FG100" s="53">
        <v>2485</v>
      </c>
      <c r="FH100" s="53">
        <v>2514</v>
      </c>
      <c r="FI100" s="54">
        <v>2534</v>
      </c>
      <c r="FJ100" s="52">
        <v>2603</v>
      </c>
      <c r="FK100" s="53">
        <v>2624</v>
      </c>
      <c r="FL100" s="53">
        <v>2730</v>
      </c>
      <c r="FM100" s="53">
        <v>2791</v>
      </c>
      <c r="FN100" s="53">
        <v>2830</v>
      </c>
      <c r="FO100" s="53">
        <v>2861</v>
      </c>
      <c r="FP100" s="53">
        <v>2887</v>
      </c>
      <c r="FQ100" s="53">
        <v>2918</v>
      </c>
      <c r="FR100" s="53">
        <v>2949</v>
      </c>
      <c r="FS100" s="53">
        <v>2963</v>
      </c>
      <c r="FT100" s="53">
        <v>3012</v>
      </c>
      <c r="FU100" s="54">
        <v>3029</v>
      </c>
      <c r="FV100" s="52">
        <v>3040</v>
      </c>
      <c r="FW100" s="53">
        <v>3069</v>
      </c>
      <c r="FX100" s="53">
        <v>3095</v>
      </c>
      <c r="FY100" s="53">
        <v>3142</v>
      </c>
      <c r="FZ100" s="53">
        <v>3197</v>
      </c>
      <c r="GA100" s="53">
        <v>3252</v>
      </c>
      <c r="GB100" s="53">
        <v>3291</v>
      </c>
      <c r="GC100" s="53">
        <v>3308</v>
      </c>
      <c r="GD100" s="53">
        <v>3360</v>
      </c>
      <c r="GE100" s="53">
        <v>3419</v>
      </c>
      <c r="GF100" s="53">
        <v>3452</v>
      </c>
      <c r="GG100" s="54">
        <v>3482</v>
      </c>
      <c r="GH100" s="52">
        <v>3521</v>
      </c>
      <c r="GI100" s="53">
        <v>3544</v>
      </c>
      <c r="GJ100" s="54">
        <v>3567</v>
      </c>
    </row>
    <row r="101" spans="2:192" x14ac:dyDescent="0.25">
      <c r="B101" s="50"/>
      <c r="C101" s="51" t="s">
        <v>186</v>
      </c>
      <c r="D101" s="54">
        <v>716</v>
      </c>
      <c r="E101" s="54">
        <v>796</v>
      </c>
      <c r="F101" s="54">
        <v>913</v>
      </c>
      <c r="G101" s="52">
        <v>916</v>
      </c>
      <c r="H101" s="53">
        <v>902</v>
      </c>
      <c r="I101" s="53">
        <v>875</v>
      </c>
      <c r="J101" s="53">
        <v>886</v>
      </c>
      <c r="K101" s="53">
        <v>891</v>
      </c>
      <c r="L101" s="53">
        <v>894</v>
      </c>
      <c r="M101" s="53">
        <v>902</v>
      </c>
      <c r="N101" s="53">
        <v>915</v>
      </c>
      <c r="O101" s="53">
        <v>931</v>
      </c>
      <c r="P101" s="53">
        <v>939</v>
      </c>
      <c r="Q101" s="53">
        <v>937</v>
      </c>
      <c r="R101" s="54">
        <v>934</v>
      </c>
      <c r="S101" s="53">
        <v>927</v>
      </c>
      <c r="T101" s="53">
        <v>921</v>
      </c>
      <c r="U101" s="53">
        <v>913</v>
      </c>
      <c r="V101" s="53">
        <v>911</v>
      </c>
      <c r="W101" s="53">
        <v>905</v>
      </c>
      <c r="X101" s="53">
        <v>900</v>
      </c>
      <c r="Y101" s="53">
        <v>914</v>
      </c>
      <c r="Z101" s="53">
        <v>940</v>
      </c>
      <c r="AA101" s="53">
        <v>945</v>
      </c>
      <c r="AB101" s="53">
        <v>949</v>
      </c>
      <c r="AC101" s="53">
        <v>947</v>
      </c>
      <c r="AD101" s="54">
        <v>949</v>
      </c>
      <c r="AE101" s="53">
        <v>935</v>
      </c>
      <c r="AF101" s="53">
        <v>944</v>
      </c>
      <c r="AG101" s="112">
        <v>936</v>
      </c>
      <c r="AH101" s="53">
        <v>943</v>
      </c>
      <c r="AI101" s="53">
        <v>946</v>
      </c>
      <c r="AJ101" s="53">
        <v>955</v>
      </c>
      <c r="AK101" s="53">
        <v>958</v>
      </c>
      <c r="AL101" s="53">
        <v>955</v>
      </c>
      <c r="AM101" s="53">
        <v>948</v>
      </c>
      <c r="AN101" s="53">
        <v>953</v>
      </c>
      <c r="AO101" s="53">
        <v>956</v>
      </c>
      <c r="AP101" s="54">
        <v>963</v>
      </c>
      <c r="AQ101" s="52">
        <v>962</v>
      </c>
      <c r="AR101" s="53">
        <v>960</v>
      </c>
      <c r="AS101" s="53">
        <v>1060</v>
      </c>
      <c r="AT101" s="53">
        <v>1054</v>
      </c>
      <c r="AU101" s="53">
        <v>1062</v>
      </c>
      <c r="AV101" s="53">
        <v>1056</v>
      </c>
      <c r="AW101" s="53">
        <v>1063</v>
      </c>
      <c r="AX101" s="53">
        <v>1073</v>
      </c>
      <c r="AY101" s="53">
        <v>1081</v>
      </c>
      <c r="AZ101" s="53">
        <v>1085</v>
      </c>
      <c r="BA101" s="53">
        <v>1062</v>
      </c>
      <c r="BB101" s="54">
        <v>1044</v>
      </c>
      <c r="BC101" s="52">
        <v>1050</v>
      </c>
      <c r="BD101" s="53">
        <v>1050</v>
      </c>
      <c r="BE101" s="53">
        <v>1050</v>
      </c>
      <c r="BF101" s="53">
        <v>1046</v>
      </c>
      <c r="BG101" s="53">
        <v>1064</v>
      </c>
      <c r="BH101" s="53">
        <v>1075</v>
      </c>
      <c r="BI101" s="53">
        <v>1091</v>
      </c>
      <c r="BJ101" s="53">
        <v>1104</v>
      </c>
      <c r="BK101" s="53">
        <v>1097</v>
      </c>
      <c r="BL101" s="53">
        <v>1139</v>
      </c>
      <c r="BM101" s="53">
        <v>1123</v>
      </c>
      <c r="BN101" s="54">
        <v>1132</v>
      </c>
      <c r="BO101" s="52">
        <v>1139</v>
      </c>
      <c r="BP101" s="53">
        <v>1139</v>
      </c>
      <c r="BQ101" s="53">
        <v>1134</v>
      </c>
      <c r="BR101" s="53">
        <v>1163</v>
      </c>
      <c r="BS101" s="53">
        <v>1167</v>
      </c>
      <c r="BT101" s="53">
        <v>1151</v>
      </c>
      <c r="BU101" s="53">
        <v>1178</v>
      </c>
      <c r="BV101" s="53">
        <v>1203</v>
      </c>
      <c r="BW101" s="53">
        <v>1222</v>
      </c>
      <c r="BX101" s="53">
        <v>1194</v>
      </c>
      <c r="BY101" s="53">
        <v>1242</v>
      </c>
      <c r="BZ101" s="54">
        <v>1235</v>
      </c>
      <c r="CA101" s="53">
        <v>1245</v>
      </c>
      <c r="CB101" s="53">
        <v>1243</v>
      </c>
      <c r="CC101" s="53">
        <v>1233</v>
      </c>
      <c r="CD101" s="53">
        <v>1251</v>
      </c>
      <c r="CE101" s="53">
        <v>1259</v>
      </c>
      <c r="CF101" s="53">
        <v>1261</v>
      </c>
      <c r="CG101" s="53">
        <v>1254</v>
      </c>
      <c r="CH101" s="53">
        <v>1243</v>
      </c>
      <c r="CI101" s="53">
        <v>1215</v>
      </c>
      <c r="CJ101" s="53">
        <v>1174</v>
      </c>
      <c r="CK101" s="53">
        <v>1184</v>
      </c>
      <c r="CL101" s="54">
        <v>1198</v>
      </c>
      <c r="CM101" s="53">
        <v>1187</v>
      </c>
      <c r="CN101" s="53">
        <v>1179</v>
      </c>
      <c r="CO101" s="53">
        <v>1180</v>
      </c>
      <c r="CP101" s="53">
        <v>1155</v>
      </c>
      <c r="CQ101" s="53">
        <v>1195</v>
      </c>
      <c r="CR101" s="53">
        <v>1180</v>
      </c>
      <c r="CS101" s="53">
        <v>1190</v>
      </c>
      <c r="CT101" s="53">
        <v>1194</v>
      </c>
      <c r="CU101" s="53">
        <v>1193</v>
      </c>
      <c r="CV101" s="53">
        <v>1171</v>
      </c>
      <c r="CW101" s="53">
        <v>1185</v>
      </c>
      <c r="CX101" s="54">
        <v>1155</v>
      </c>
      <c r="CY101" s="53">
        <v>1163</v>
      </c>
      <c r="CZ101" s="53">
        <v>1143</v>
      </c>
      <c r="DA101" s="53">
        <v>1131</v>
      </c>
      <c r="DB101" s="53">
        <v>1136</v>
      </c>
      <c r="DC101" s="53">
        <v>1114</v>
      </c>
      <c r="DD101" s="53">
        <v>1099</v>
      </c>
      <c r="DE101" s="53">
        <v>1087</v>
      </c>
      <c r="DF101" s="53">
        <v>1086</v>
      </c>
      <c r="DG101" s="53">
        <v>487</v>
      </c>
      <c r="DH101" s="53">
        <v>509</v>
      </c>
      <c r="DI101" s="53">
        <v>594</v>
      </c>
      <c r="DJ101" s="54">
        <v>1066</v>
      </c>
      <c r="DL101" s="50"/>
      <c r="DM101" s="51" t="s">
        <v>186</v>
      </c>
      <c r="DN101" s="52">
        <v>1072</v>
      </c>
      <c r="DO101" s="53">
        <v>1076</v>
      </c>
      <c r="DP101" s="53">
        <v>1060</v>
      </c>
      <c r="DQ101" s="53">
        <v>1057</v>
      </c>
      <c r="DR101" s="53">
        <v>1053</v>
      </c>
      <c r="DS101" s="53">
        <v>1049</v>
      </c>
      <c r="DT101" s="53">
        <v>1039</v>
      </c>
      <c r="DU101" s="53">
        <v>1044</v>
      </c>
      <c r="DV101" s="53">
        <v>1036</v>
      </c>
      <c r="DW101" s="53">
        <v>1028</v>
      </c>
      <c r="DX101" s="53">
        <v>1002</v>
      </c>
      <c r="DY101" s="54">
        <v>982</v>
      </c>
      <c r="DZ101" s="53">
        <v>962</v>
      </c>
      <c r="EA101" s="53">
        <v>944</v>
      </c>
      <c r="EB101" s="53">
        <v>930</v>
      </c>
      <c r="EC101" s="53">
        <v>917</v>
      </c>
      <c r="ED101" s="53">
        <v>921</v>
      </c>
      <c r="EE101" s="53">
        <v>923</v>
      </c>
      <c r="EF101" s="53">
        <v>918</v>
      </c>
      <c r="EG101" s="53">
        <v>919</v>
      </c>
      <c r="EH101" s="53">
        <v>925</v>
      </c>
      <c r="EI101" s="53">
        <v>928</v>
      </c>
      <c r="EJ101" s="53">
        <v>847</v>
      </c>
      <c r="EK101" s="54">
        <v>841</v>
      </c>
      <c r="EL101" s="52">
        <v>824</v>
      </c>
      <c r="EM101" s="53">
        <v>820</v>
      </c>
      <c r="EN101" s="53">
        <v>836</v>
      </c>
      <c r="EO101" s="53">
        <v>848</v>
      </c>
      <c r="EP101" s="53">
        <v>842</v>
      </c>
      <c r="EQ101" s="53">
        <v>832</v>
      </c>
      <c r="ER101" s="53">
        <v>813</v>
      </c>
      <c r="ES101" s="53">
        <v>1248</v>
      </c>
      <c r="ET101" s="53">
        <v>1438</v>
      </c>
      <c r="EU101" s="53">
        <v>1956</v>
      </c>
      <c r="EV101" s="53">
        <v>2115</v>
      </c>
      <c r="EW101" s="54">
        <v>2255</v>
      </c>
      <c r="EX101" s="52">
        <v>2310</v>
      </c>
      <c r="EY101" s="53">
        <v>2362</v>
      </c>
      <c r="EZ101" s="53">
        <v>2406</v>
      </c>
      <c r="FA101" s="53">
        <v>2475</v>
      </c>
      <c r="FB101" s="53">
        <v>2558</v>
      </c>
      <c r="FC101" s="53">
        <v>2594</v>
      </c>
      <c r="FD101" s="53">
        <v>2648</v>
      </c>
      <c r="FE101" s="53">
        <v>2707</v>
      </c>
      <c r="FF101" s="53">
        <v>2764</v>
      </c>
      <c r="FG101" s="53">
        <v>2834</v>
      </c>
      <c r="FH101" s="53">
        <v>2917</v>
      </c>
      <c r="FI101" s="54">
        <v>2940</v>
      </c>
      <c r="FJ101" s="52">
        <v>2972</v>
      </c>
      <c r="FK101" s="53">
        <v>2988</v>
      </c>
      <c r="FL101" s="53">
        <v>3390</v>
      </c>
      <c r="FM101" s="53">
        <v>3447</v>
      </c>
      <c r="FN101" s="53">
        <v>3517</v>
      </c>
      <c r="FO101" s="53">
        <v>3459</v>
      </c>
      <c r="FP101" s="53">
        <v>3556</v>
      </c>
      <c r="FQ101" s="53">
        <v>3576</v>
      </c>
      <c r="FR101" s="53">
        <v>3590</v>
      </c>
      <c r="FS101" s="53">
        <v>3619</v>
      </c>
      <c r="FT101" s="53">
        <v>3624</v>
      </c>
      <c r="FU101" s="54">
        <v>3626</v>
      </c>
      <c r="FV101" s="52">
        <v>3606</v>
      </c>
      <c r="FW101" s="53">
        <v>3642</v>
      </c>
      <c r="FX101" s="53">
        <v>3673</v>
      </c>
      <c r="FY101" s="53">
        <v>3721</v>
      </c>
      <c r="FZ101" s="53">
        <v>3801</v>
      </c>
      <c r="GA101" s="53">
        <v>3802</v>
      </c>
      <c r="GB101" s="53">
        <v>3822</v>
      </c>
      <c r="GC101" s="53">
        <v>3895</v>
      </c>
      <c r="GD101" s="53">
        <v>3910</v>
      </c>
      <c r="GE101" s="53">
        <v>3960</v>
      </c>
      <c r="GF101" s="53">
        <v>3967</v>
      </c>
      <c r="GG101" s="54">
        <v>3989</v>
      </c>
      <c r="GH101" s="52">
        <v>4040</v>
      </c>
      <c r="GI101" s="53">
        <v>4082</v>
      </c>
      <c r="GJ101" s="54">
        <v>4123</v>
      </c>
    </row>
    <row r="102" spans="2:192" x14ac:dyDescent="0.25">
      <c r="B102" s="50"/>
      <c r="C102" s="51" t="s">
        <v>187</v>
      </c>
      <c r="D102" s="54">
        <v>1026</v>
      </c>
      <c r="E102" s="54">
        <v>1144</v>
      </c>
      <c r="F102" s="54">
        <v>1340</v>
      </c>
      <c r="G102" s="52">
        <v>1339</v>
      </c>
      <c r="H102" s="53">
        <v>1333</v>
      </c>
      <c r="I102" s="53">
        <v>1296</v>
      </c>
      <c r="J102" s="53">
        <v>1311</v>
      </c>
      <c r="K102" s="53">
        <v>1306</v>
      </c>
      <c r="L102" s="53">
        <v>1296</v>
      </c>
      <c r="M102" s="53">
        <v>1336</v>
      </c>
      <c r="N102" s="53">
        <v>1377</v>
      </c>
      <c r="O102" s="53">
        <v>1414</v>
      </c>
      <c r="P102" s="53">
        <v>1427</v>
      </c>
      <c r="Q102" s="53">
        <v>1411</v>
      </c>
      <c r="R102" s="54">
        <v>1402</v>
      </c>
      <c r="S102" s="53">
        <v>1401</v>
      </c>
      <c r="T102" s="53">
        <v>1393</v>
      </c>
      <c r="U102" s="53">
        <v>1393</v>
      </c>
      <c r="V102" s="53">
        <v>1398</v>
      </c>
      <c r="W102" s="53">
        <v>1433</v>
      </c>
      <c r="X102" s="53">
        <v>1443</v>
      </c>
      <c r="Y102" s="53">
        <v>1445</v>
      </c>
      <c r="Z102" s="53">
        <v>1456</v>
      </c>
      <c r="AA102" s="53">
        <v>1450</v>
      </c>
      <c r="AB102" s="53">
        <v>1463</v>
      </c>
      <c r="AC102" s="53">
        <v>1458</v>
      </c>
      <c r="AD102" s="54">
        <v>1433</v>
      </c>
      <c r="AE102" s="53">
        <v>1399</v>
      </c>
      <c r="AF102" s="53">
        <v>1396</v>
      </c>
      <c r="AG102" s="112">
        <v>1386</v>
      </c>
      <c r="AH102" s="53">
        <v>1400</v>
      </c>
      <c r="AI102" s="53">
        <v>1398</v>
      </c>
      <c r="AJ102" s="53">
        <v>1393</v>
      </c>
      <c r="AK102" s="53">
        <v>1399</v>
      </c>
      <c r="AL102" s="53">
        <v>1420</v>
      </c>
      <c r="AM102" s="53">
        <v>1427</v>
      </c>
      <c r="AN102" s="53">
        <v>1431</v>
      </c>
      <c r="AO102" s="53">
        <v>1427</v>
      </c>
      <c r="AP102" s="54">
        <v>1436</v>
      </c>
      <c r="AQ102" s="52">
        <v>1420</v>
      </c>
      <c r="AR102" s="53">
        <v>1418</v>
      </c>
      <c r="AS102" s="53">
        <v>1410</v>
      </c>
      <c r="AT102" s="53">
        <v>1381</v>
      </c>
      <c r="AU102" s="53">
        <v>1384</v>
      </c>
      <c r="AV102" s="53">
        <v>1406</v>
      </c>
      <c r="AW102" s="53">
        <v>1413</v>
      </c>
      <c r="AX102" s="53">
        <v>1413</v>
      </c>
      <c r="AY102" s="53">
        <v>1396</v>
      </c>
      <c r="AZ102" s="53">
        <v>1403</v>
      </c>
      <c r="BA102" s="53">
        <v>1379</v>
      </c>
      <c r="BB102" s="54">
        <v>1387</v>
      </c>
      <c r="BC102" s="52">
        <v>1400</v>
      </c>
      <c r="BD102" s="53">
        <v>1389</v>
      </c>
      <c r="BE102" s="53">
        <v>1421</v>
      </c>
      <c r="BF102" s="53">
        <v>1427</v>
      </c>
      <c r="BG102" s="53">
        <v>1464</v>
      </c>
      <c r="BH102" s="53">
        <v>1480</v>
      </c>
      <c r="BI102" s="53">
        <v>1488</v>
      </c>
      <c r="BJ102" s="53">
        <v>1505</v>
      </c>
      <c r="BK102" s="53">
        <v>1477</v>
      </c>
      <c r="BL102" s="53">
        <v>1529</v>
      </c>
      <c r="BM102" s="53">
        <v>1521</v>
      </c>
      <c r="BN102" s="54">
        <v>1525</v>
      </c>
      <c r="BO102" s="52">
        <v>1543</v>
      </c>
      <c r="BP102" s="53">
        <v>1536</v>
      </c>
      <c r="BQ102" s="53">
        <v>1505</v>
      </c>
      <c r="BR102" s="53">
        <v>1577</v>
      </c>
      <c r="BS102" s="53">
        <v>1579</v>
      </c>
      <c r="BT102" s="53">
        <v>1558</v>
      </c>
      <c r="BU102" s="53">
        <v>1591</v>
      </c>
      <c r="BV102" s="53">
        <v>1590</v>
      </c>
      <c r="BW102" s="53">
        <v>1590</v>
      </c>
      <c r="BX102" s="53">
        <v>1547</v>
      </c>
      <c r="BY102" s="53">
        <v>1624</v>
      </c>
      <c r="BZ102" s="54">
        <v>1621</v>
      </c>
      <c r="CA102" s="53">
        <v>1638</v>
      </c>
      <c r="CB102" s="53">
        <v>1632</v>
      </c>
      <c r="CC102" s="53">
        <v>1657</v>
      </c>
      <c r="CD102" s="53">
        <v>1672</v>
      </c>
      <c r="CE102" s="53">
        <v>1702</v>
      </c>
      <c r="CF102" s="53">
        <v>1711</v>
      </c>
      <c r="CG102" s="53">
        <v>1713</v>
      </c>
      <c r="CH102" s="53">
        <v>1718</v>
      </c>
      <c r="CI102" s="53">
        <v>1695</v>
      </c>
      <c r="CJ102" s="53">
        <v>1629</v>
      </c>
      <c r="CK102" s="53">
        <v>1670</v>
      </c>
      <c r="CL102" s="54">
        <v>1919</v>
      </c>
      <c r="CM102" s="53">
        <v>2440</v>
      </c>
      <c r="CN102" s="53">
        <v>2700</v>
      </c>
      <c r="CO102" s="53">
        <v>2939</v>
      </c>
      <c r="CP102" s="53">
        <v>3026</v>
      </c>
      <c r="CQ102" s="53">
        <v>3315</v>
      </c>
      <c r="CR102" s="53">
        <v>3368</v>
      </c>
      <c r="CS102" s="53">
        <v>3456</v>
      </c>
      <c r="CT102" s="53">
        <v>3532</v>
      </c>
      <c r="CU102" s="53">
        <v>3586</v>
      </c>
      <c r="CV102" s="53">
        <v>3648</v>
      </c>
      <c r="CW102" s="53">
        <v>3714</v>
      </c>
      <c r="CX102" s="54">
        <v>3675</v>
      </c>
      <c r="CY102" s="53">
        <v>3787</v>
      </c>
      <c r="CZ102" s="53">
        <v>3761</v>
      </c>
      <c r="DA102" s="53">
        <v>4183</v>
      </c>
      <c r="DB102" s="53">
        <v>3857</v>
      </c>
      <c r="DC102" s="53">
        <v>3928</v>
      </c>
      <c r="DD102" s="53">
        <v>4158</v>
      </c>
      <c r="DE102" s="53">
        <v>4235</v>
      </c>
      <c r="DF102" s="53">
        <v>4366</v>
      </c>
      <c r="DG102" s="53">
        <v>4499</v>
      </c>
      <c r="DH102" s="53">
        <v>4665</v>
      </c>
      <c r="DI102" s="53">
        <v>4748</v>
      </c>
      <c r="DJ102" s="54">
        <v>4807</v>
      </c>
      <c r="DL102" s="50"/>
      <c r="DM102" s="51" t="s">
        <v>187</v>
      </c>
      <c r="DN102" s="52">
        <v>4824</v>
      </c>
      <c r="DO102" s="53">
        <v>4738</v>
      </c>
      <c r="DP102" s="53">
        <v>4776</v>
      </c>
      <c r="DQ102" s="53">
        <v>4782</v>
      </c>
      <c r="DR102" s="53">
        <v>4669</v>
      </c>
      <c r="DS102" s="53">
        <v>4711</v>
      </c>
      <c r="DT102" s="53">
        <v>4726</v>
      </c>
      <c r="DU102" s="53">
        <v>4780</v>
      </c>
      <c r="DV102" s="53">
        <v>4781</v>
      </c>
      <c r="DW102" s="53">
        <v>4984</v>
      </c>
      <c r="DX102" s="53">
        <v>5047</v>
      </c>
      <c r="DY102" s="54">
        <v>5062</v>
      </c>
      <c r="DZ102" s="53">
        <v>5090</v>
      </c>
      <c r="EA102" s="53">
        <v>5155</v>
      </c>
      <c r="EB102" s="53">
        <v>5210</v>
      </c>
      <c r="EC102" s="53">
        <v>5416</v>
      </c>
      <c r="ED102" s="53">
        <v>5569</v>
      </c>
      <c r="EE102" s="53">
        <v>5661</v>
      </c>
      <c r="EF102" s="53">
        <v>5785</v>
      </c>
      <c r="EG102" s="53">
        <v>5932</v>
      </c>
      <c r="EH102" s="53">
        <v>6037</v>
      </c>
      <c r="EI102" s="53">
        <v>6106</v>
      </c>
      <c r="EJ102" s="53">
        <v>6361</v>
      </c>
      <c r="EK102" s="54">
        <v>6391</v>
      </c>
      <c r="EL102" s="52">
        <v>6398</v>
      </c>
      <c r="EM102" s="53">
        <v>6440</v>
      </c>
      <c r="EN102" s="53">
        <v>6800</v>
      </c>
      <c r="EO102" s="53">
        <v>6890</v>
      </c>
      <c r="EP102" s="53">
        <v>7914</v>
      </c>
      <c r="EQ102" s="53">
        <v>7833</v>
      </c>
      <c r="ER102" s="53">
        <v>7547</v>
      </c>
      <c r="ES102" s="53">
        <v>7522</v>
      </c>
      <c r="ET102" s="53">
        <v>7518</v>
      </c>
      <c r="EU102" s="53">
        <v>7472</v>
      </c>
      <c r="EV102" s="53">
        <v>7448</v>
      </c>
      <c r="EW102" s="54">
        <v>7824</v>
      </c>
      <c r="EX102" s="52">
        <v>7769</v>
      </c>
      <c r="EY102" s="53">
        <v>7703</v>
      </c>
      <c r="EZ102" s="53">
        <v>7695</v>
      </c>
      <c r="FA102" s="53">
        <v>7965</v>
      </c>
      <c r="FB102" s="53">
        <v>7929</v>
      </c>
      <c r="FC102" s="53">
        <v>7906</v>
      </c>
      <c r="FD102" s="53">
        <v>7818</v>
      </c>
      <c r="FE102" s="53">
        <v>8083</v>
      </c>
      <c r="FF102" s="53">
        <v>7960</v>
      </c>
      <c r="FG102" s="53">
        <v>7975</v>
      </c>
      <c r="FH102" s="53">
        <v>8057</v>
      </c>
      <c r="FI102" s="54">
        <v>8078</v>
      </c>
      <c r="FJ102" s="52">
        <v>7899</v>
      </c>
      <c r="FK102" s="53">
        <v>7626</v>
      </c>
      <c r="FL102" s="53">
        <v>8390</v>
      </c>
      <c r="FM102" s="53">
        <v>8448</v>
      </c>
      <c r="FN102" s="53">
        <v>8455</v>
      </c>
      <c r="FO102" s="53">
        <v>8398</v>
      </c>
      <c r="FP102" s="53">
        <v>8329</v>
      </c>
      <c r="FQ102" s="53">
        <v>8467</v>
      </c>
      <c r="FR102" s="53">
        <v>8494</v>
      </c>
      <c r="FS102" s="53">
        <v>8513</v>
      </c>
      <c r="FT102" s="53">
        <v>8549</v>
      </c>
      <c r="FU102" s="54">
        <v>8502</v>
      </c>
      <c r="FV102" s="52">
        <v>8531</v>
      </c>
      <c r="FW102" s="53">
        <v>8527</v>
      </c>
      <c r="FX102" s="53">
        <v>8607</v>
      </c>
      <c r="FY102" s="53">
        <v>8636</v>
      </c>
      <c r="FZ102" s="53">
        <v>8722</v>
      </c>
      <c r="GA102" s="53">
        <v>8730</v>
      </c>
      <c r="GB102" s="53">
        <v>8791</v>
      </c>
      <c r="GC102" s="53">
        <v>8881</v>
      </c>
      <c r="GD102" s="53">
        <v>8819</v>
      </c>
      <c r="GE102" s="53">
        <v>8828</v>
      </c>
      <c r="GF102" s="53">
        <v>8806</v>
      </c>
      <c r="GG102" s="54">
        <v>8948</v>
      </c>
      <c r="GH102" s="52">
        <v>8893</v>
      </c>
      <c r="GI102" s="53">
        <v>8981</v>
      </c>
      <c r="GJ102" s="54">
        <v>8886</v>
      </c>
    </row>
    <row r="103" spans="2:192" x14ac:dyDescent="0.25">
      <c r="B103" s="50"/>
      <c r="C103" s="51" t="s">
        <v>188</v>
      </c>
      <c r="D103" s="54">
        <v>3</v>
      </c>
      <c r="E103" s="54">
        <v>1</v>
      </c>
      <c r="F103" s="54">
        <v>1</v>
      </c>
      <c r="G103" s="52">
        <v>1</v>
      </c>
      <c r="H103" s="53">
        <v>1</v>
      </c>
      <c r="I103" s="53">
        <v>1</v>
      </c>
      <c r="J103" s="53">
        <v>1</v>
      </c>
      <c r="K103" s="53">
        <v>1</v>
      </c>
      <c r="L103" s="53">
        <v>1</v>
      </c>
      <c r="M103" s="53">
        <v>1</v>
      </c>
      <c r="N103" s="53">
        <v>2</v>
      </c>
      <c r="O103" s="53">
        <v>2</v>
      </c>
      <c r="P103" s="53">
        <v>3</v>
      </c>
      <c r="Q103" s="53">
        <v>8</v>
      </c>
      <c r="R103" s="54">
        <v>6</v>
      </c>
      <c r="S103" s="53">
        <v>10</v>
      </c>
      <c r="T103" s="53">
        <v>11</v>
      </c>
      <c r="U103" s="53">
        <v>11</v>
      </c>
      <c r="V103" s="53">
        <v>11</v>
      </c>
      <c r="W103" s="53">
        <v>10</v>
      </c>
      <c r="X103" s="53">
        <v>11</v>
      </c>
      <c r="Y103" s="53">
        <v>11</v>
      </c>
      <c r="Z103" s="53">
        <v>11</v>
      </c>
      <c r="AA103" s="53">
        <v>11</v>
      </c>
      <c r="AB103" s="53">
        <v>10</v>
      </c>
      <c r="AC103" s="53">
        <v>10</v>
      </c>
      <c r="AD103" s="54">
        <v>10</v>
      </c>
      <c r="AE103" s="53">
        <v>10</v>
      </c>
      <c r="AF103" s="53">
        <v>10</v>
      </c>
      <c r="AG103" s="112">
        <v>11</v>
      </c>
      <c r="AH103" s="53">
        <v>11</v>
      </c>
      <c r="AI103" s="53">
        <v>11</v>
      </c>
      <c r="AJ103" s="53">
        <v>11</v>
      </c>
      <c r="AK103" s="53">
        <v>11</v>
      </c>
      <c r="AL103" s="53">
        <v>11</v>
      </c>
      <c r="AM103" s="53">
        <v>11</v>
      </c>
      <c r="AN103" s="53">
        <v>11</v>
      </c>
      <c r="AO103" s="53">
        <v>11</v>
      </c>
      <c r="AP103" s="54">
        <v>11</v>
      </c>
      <c r="AQ103" s="52">
        <v>9</v>
      </c>
      <c r="AR103" s="53">
        <v>9</v>
      </c>
      <c r="AS103" s="53">
        <v>11</v>
      </c>
      <c r="AT103" s="53">
        <v>12</v>
      </c>
      <c r="AU103" s="53">
        <v>12</v>
      </c>
      <c r="AV103" s="53">
        <v>12</v>
      </c>
      <c r="AW103" s="53">
        <v>14</v>
      </c>
      <c r="AX103" s="53">
        <v>13</v>
      </c>
      <c r="AY103" s="53">
        <v>13</v>
      </c>
      <c r="AZ103" s="53">
        <v>12</v>
      </c>
      <c r="BA103" s="53">
        <v>9</v>
      </c>
      <c r="BB103" s="54">
        <v>8</v>
      </c>
      <c r="BC103" s="52">
        <v>9</v>
      </c>
      <c r="BD103" s="53">
        <v>11</v>
      </c>
      <c r="BE103" s="53">
        <v>10</v>
      </c>
      <c r="BF103" s="53">
        <v>10</v>
      </c>
      <c r="BG103" s="53">
        <v>10</v>
      </c>
      <c r="BH103" s="53">
        <v>8</v>
      </c>
      <c r="BI103" s="53">
        <v>7</v>
      </c>
      <c r="BJ103" s="53">
        <v>8</v>
      </c>
      <c r="BK103" s="53">
        <v>8</v>
      </c>
      <c r="BL103" s="53">
        <v>8</v>
      </c>
      <c r="BM103" s="53">
        <v>8</v>
      </c>
      <c r="BN103" s="54">
        <v>8</v>
      </c>
      <c r="BO103" s="52">
        <v>8</v>
      </c>
      <c r="BP103" s="53">
        <v>9</v>
      </c>
      <c r="BQ103" s="53">
        <v>8</v>
      </c>
      <c r="BR103" s="53">
        <v>11</v>
      </c>
      <c r="BS103" s="53">
        <v>11</v>
      </c>
      <c r="BT103" s="53">
        <v>12</v>
      </c>
      <c r="BU103" s="53">
        <v>13</v>
      </c>
      <c r="BV103" s="53">
        <v>14</v>
      </c>
      <c r="BW103" s="53">
        <v>13</v>
      </c>
      <c r="BX103" s="53">
        <v>6</v>
      </c>
      <c r="BY103" s="53">
        <v>12</v>
      </c>
      <c r="BZ103" s="54">
        <v>13</v>
      </c>
      <c r="CA103" s="53">
        <v>13</v>
      </c>
      <c r="CB103" s="53">
        <v>12</v>
      </c>
      <c r="CC103" s="53">
        <v>14</v>
      </c>
      <c r="CD103" s="53">
        <v>14</v>
      </c>
      <c r="CE103" s="53">
        <v>14</v>
      </c>
      <c r="CF103" s="53">
        <v>14</v>
      </c>
      <c r="CG103" s="53">
        <v>15</v>
      </c>
      <c r="CH103" s="53">
        <v>17</v>
      </c>
      <c r="CI103" s="53">
        <v>18</v>
      </c>
      <c r="CJ103" s="53">
        <v>12</v>
      </c>
      <c r="CK103" s="53">
        <v>11</v>
      </c>
      <c r="CL103" s="54">
        <v>16</v>
      </c>
      <c r="CM103" s="53">
        <v>15</v>
      </c>
      <c r="CN103" s="53">
        <v>14</v>
      </c>
      <c r="CO103" s="53">
        <v>14</v>
      </c>
      <c r="CP103" s="53">
        <v>11</v>
      </c>
      <c r="CQ103" s="53">
        <v>13</v>
      </c>
      <c r="CR103" s="53">
        <v>12</v>
      </c>
      <c r="CS103" s="53">
        <v>12</v>
      </c>
      <c r="CT103" s="53">
        <v>12</v>
      </c>
      <c r="CU103" s="53">
        <v>10</v>
      </c>
      <c r="CV103" s="53">
        <v>10</v>
      </c>
      <c r="CW103" s="53">
        <v>19</v>
      </c>
      <c r="CX103" s="54">
        <v>17</v>
      </c>
      <c r="CY103" s="53">
        <v>19</v>
      </c>
      <c r="CZ103" s="53">
        <v>18</v>
      </c>
      <c r="DA103" s="53">
        <v>18</v>
      </c>
      <c r="DB103" s="53">
        <v>17</v>
      </c>
      <c r="DC103" s="53">
        <v>16</v>
      </c>
      <c r="DD103" s="53">
        <v>18</v>
      </c>
      <c r="DE103" s="53">
        <v>17</v>
      </c>
      <c r="DF103" s="53">
        <v>17</v>
      </c>
      <c r="DG103" s="53">
        <v>16</v>
      </c>
      <c r="DH103" s="53">
        <v>18</v>
      </c>
      <c r="DI103" s="53">
        <v>16</v>
      </c>
      <c r="DJ103" s="54">
        <v>16</v>
      </c>
      <c r="DL103" s="50"/>
      <c r="DM103" s="51" t="s">
        <v>188</v>
      </c>
      <c r="DN103" s="52">
        <v>16</v>
      </c>
      <c r="DO103" s="53">
        <v>16</v>
      </c>
      <c r="DP103" s="53">
        <v>15</v>
      </c>
      <c r="DQ103" s="53">
        <v>15</v>
      </c>
      <c r="DR103" s="53">
        <v>15</v>
      </c>
      <c r="DS103" s="53">
        <v>14</v>
      </c>
      <c r="DT103" s="53">
        <v>13</v>
      </c>
      <c r="DU103" s="53">
        <v>13</v>
      </c>
      <c r="DV103" s="53">
        <v>12</v>
      </c>
      <c r="DW103" s="53">
        <v>11</v>
      </c>
      <c r="DX103" s="53">
        <v>10</v>
      </c>
      <c r="DY103" s="54">
        <v>12</v>
      </c>
      <c r="DZ103" s="53">
        <v>12</v>
      </c>
      <c r="EA103" s="53">
        <v>12</v>
      </c>
      <c r="EB103" s="53">
        <v>12</v>
      </c>
      <c r="EC103" s="53">
        <v>12</v>
      </c>
      <c r="ED103" s="53">
        <v>11</v>
      </c>
      <c r="EE103" s="53">
        <v>11</v>
      </c>
      <c r="EF103" s="53">
        <v>16</v>
      </c>
      <c r="EG103" s="53">
        <v>17</v>
      </c>
      <c r="EH103" s="53">
        <v>17</v>
      </c>
      <c r="EI103" s="53">
        <v>19</v>
      </c>
      <c r="EJ103" s="53">
        <v>17</v>
      </c>
      <c r="EK103" s="54">
        <v>20</v>
      </c>
      <c r="EL103" s="52">
        <v>24</v>
      </c>
      <c r="EM103" s="53">
        <v>27</v>
      </c>
      <c r="EN103" s="53">
        <v>30</v>
      </c>
      <c r="EO103" s="53">
        <v>32</v>
      </c>
      <c r="EP103" s="53">
        <v>33</v>
      </c>
      <c r="EQ103" s="53">
        <v>32</v>
      </c>
      <c r="ER103" s="53">
        <v>32</v>
      </c>
      <c r="ES103" s="53">
        <v>34</v>
      </c>
      <c r="ET103" s="53">
        <v>32</v>
      </c>
      <c r="EU103" s="53">
        <v>31</v>
      </c>
      <c r="EV103" s="53">
        <v>31</v>
      </c>
      <c r="EW103" s="54">
        <v>53</v>
      </c>
      <c r="EX103" s="52">
        <v>32</v>
      </c>
      <c r="EY103" s="53">
        <v>34</v>
      </c>
      <c r="EZ103" s="53">
        <v>46</v>
      </c>
      <c r="FA103" s="53">
        <v>45</v>
      </c>
      <c r="FB103" s="53">
        <v>45</v>
      </c>
      <c r="FC103" s="53">
        <v>48</v>
      </c>
      <c r="FD103" s="53">
        <v>46</v>
      </c>
      <c r="FE103" s="53">
        <v>52</v>
      </c>
      <c r="FF103" s="53">
        <v>60</v>
      </c>
      <c r="FG103" s="53">
        <v>57</v>
      </c>
      <c r="FH103" s="53">
        <v>64</v>
      </c>
      <c r="FI103" s="54">
        <v>77</v>
      </c>
      <c r="FJ103" s="52">
        <v>189</v>
      </c>
      <c r="FK103" s="53">
        <v>213</v>
      </c>
      <c r="FL103" s="53">
        <v>236</v>
      </c>
      <c r="FM103" s="53">
        <v>237</v>
      </c>
      <c r="FN103" s="53">
        <v>243</v>
      </c>
      <c r="FO103" s="53">
        <v>250</v>
      </c>
      <c r="FP103" s="53">
        <v>259</v>
      </c>
      <c r="FQ103" s="53">
        <v>265</v>
      </c>
      <c r="FR103" s="53">
        <v>272</v>
      </c>
      <c r="FS103" s="53">
        <v>274</v>
      </c>
      <c r="FT103" s="53">
        <v>283</v>
      </c>
      <c r="FU103" s="54">
        <v>291</v>
      </c>
      <c r="FV103" s="52">
        <v>299</v>
      </c>
      <c r="FW103" s="53">
        <v>311</v>
      </c>
      <c r="FX103" s="53">
        <v>316</v>
      </c>
      <c r="FY103" s="53">
        <v>321</v>
      </c>
      <c r="FZ103" s="53">
        <v>323</v>
      </c>
      <c r="GA103" s="53">
        <v>330</v>
      </c>
      <c r="GB103" s="53">
        <v>336</v>
      </c>
      <c r="GC103" s="53">
        <v>338</v>
      </c>
      <c r="GD103" s="53">
        <v>355</v>
      </c>
      <c r="GE103" s="53">
        <v>369</v>
      </c>
      <c r="GF103" s="53">
        <v>383</v>
      </c>
      <c r="GG103" s="54">
        <v>396</v>
      </c>
      <c r="GH103" s="52">
        <v>421</v>
      </c>
      <c r="GI103" s="53">
        <v>443</v>
      </c>
      <c r="GJ103" s="54">
        <v>444</v>
      </c>
    </row>
    <row r="104" spans="2:192" x14ac:dyDescent="0.25">
      <c r="B104" s="50"/>
      <c r="C104" s="51" t="s">
        <v>189</v>
      </c>
      <c r="D104" s="54">
        <v>200</v>
      </c>
      <c r="E104" s="54">
        <v>228</v>
      </c>
      <c r="F104" s="54">
        <v>287</v>
      </c>
      <c r="G104" s="52">
        <v>289</v>
      </c>
      <c r="H104" s="53">
        <v>287</v>
      </c>
      <c r="I104" s="53">
        <v>280</v>
      </c>
      <c r="J104" s="53">
        <v>284</v>
      </c>
      <c r="K104" s="53">
        <v>281</v>
      </c>
      <c r="L104" s="53">
        <v>284</v>
      </c>
      <c r="M104" s="53">
        <v>284</v>
      </c>
      <c r="N104" s="53">
        <v>290</v>
      </c>
      <c r="O104" s="53">
        <v>292</v>
      </c>
      <c r="P104" s="53">
        <v>289</v>
      </c>
      <c r="Q104" s="53">
        <v>288</v>
      </c>
      <c r="R104" s="54">
        <v>287</v>
      </c>
      <c r="S104" s="53">
        <v>283</v>
      </c>
      <c r="T104" s="53">
        <v>273</v>
      </c>
      <c r="U104" s="53">
        <v>278</v>
      </c>
      <c r="V104" s="53">
        <v>275</v>
      </c>
      <c r="W104" s="53">
        <v>279</v>
      </c>
      <c r="X104" s="53">
        <v>283</v>
      </c>
      <c r="Y104" s="53">
        <v>292</v>
      </c>
      <c r="Z104" s="53">
        <v>299</v>
      </c>
      <c r="AA104" s="53">
        <v>299</v>
      </c>
      <c r="AB104" s="53">
        <v>294</v>
      </c>
      <c r="AC104" s="53">
        <v>288</v>
      </c>
      <c r="AD104" s="54">
        <v>284</v>
      </c>
      <c r="AE104" s="53">
        <v>298</v>
      </c>
      <c r="AF104" s="53">
        <v>298</v>
      </c>
      <c r="AG104" s="112">
        <v>298</v>
      </c>
      <c r="AH104" s="53">
        <v>300</v>
      </c>
      <c r="AI104" s="53">
        <v>297</v>
      </c>
      <c r="AJ104" s="53">
        <v>300</v>
      </c>
      <c r="AK104" s="53">
        <v>298</v>
      </c>
      <c r="AL104" s="53">
        <v>294</v>
      </c>
      <c r="AM104" s="53">
        <v>294</v>
      </c>
      <c r="AN104" s="53">
        <v>294</v>
      </c>
      <c r="AO104" s="53">
        <v>295</v>
      </c>
      <c r="AP104" s="54">
        <v>295</v>
      </c>
      <c r="AQ104" s="52">
        <v>295</v>
      </c>
      <c r="AR104" s="53">
        <v>294</v>
      </c>
      <c r="AS104" s="53">
        <v>329</v>
      </c>
      <c r="AT104" s="53">
        <v>321</v>
      </c>
      <c r="AU104" s="53">
        <v>326</v>
      </c>
      <c r="AV104" s="53">
        <v>325</v>
      </c>
      <c r="AW104" s="53">
        <v>327</v>
      </c>
      <c r="AX104" s="53">
        <v>327</v>
      </c>
      <c r="AY104" s="53">
        <v>330</v>
      </c>
      <c r="AZ104" s="53">
        <v>326</v>
      </c>
      <c r="BA104" s="53">
        <v>318</v>
      </c>
      <c r="BB104" s="54">
        <v>315</v>
      </c>
      <c r="BC104" s="52">
        <v>313</v>
      </c>
      <c r="BD104" s="53">
        <v>309</v>
      </c>
      <c r="BE104" s="53">
        <v>312</v>
      </c>
      <c r="BF104" s="53">
        <v>321</v>
      </c>
      <c r="BG104" s="53">
        <v>323</v>
      </c>
      <c r="BH104" s="53">
        <v>328</v>
      </c>
      <c r="BI104" s="53">
        <v>330</v>
      </c>
      <c r="BJ104" s="53">
        <v>334</v>
      </c>
      <c r="BK104" s="53">
        <v>329</v>
      </c>
      <c r="BL104" s="53">
        <v>334</v>
      </c>
      <c r="BM104" s="53">
        <v>339</v>
      </c>
      <c r="BN104" s="54">
        <v>335</v>
      </c>
      <c r="BO104" s="52">
        <v>337</v>
      </c>
      <c r="BP104" s="53">
        <v>338</v>
      </c>
      <c r="BQ104" s="53">
        <v>347</v>
      </c>
      <c r="BR104" s="53">
        <v>350</v>
      </c>
      <c r="BS104" s="53">
        <v>351</v>
      </c>
      <c r="BT104" s="53">
        <v>346</v>
      </c>
      <c r="BU104" s="53">
        <v>350</v>
      </c>
      <c r="BV104" s="53">
        <v>354</v>
      </c>
      <c r="BW104" s="53">
        <v>361</v>
      </c>
      <c r="BX104" s="53">
        <v>361</v>
      </c>
      <c r="BY104" s="53">
        <v>361</v>
      </c>
      <c r="BZ104" s="54">
        <v>361</v>
      </c>
      <c r="CA104" s="53">
        <v>371</v>
      </c>
      <c r="CB104" s="53">
        <v>365</v>
      </c>
      <c r="CC104" s="53">
        <v>372</v>
      </c>
      <c r="CD104" s="53">
        <v>377</v>
      </c>
      <c r="CE104" s="53">
        <v>381</v>
      </c>
      <c r="CF104" s="53">
        <v>390</v>
      </c>
      <c r="CG104" s="53">
        <v>391</v>
      </c>
      <c r="CH104" s="53">
        <v>400</v>
      </c>
      <c r="CI104" s="53">
        <v>402</v>
      </c>
      <c r="CJ104" s="53">
        <v>406</v>
      </c>
      <c r="CK104" s="53">
        <v>406</v>
      </c>
      <c r="CL104" s="54">
        <v>420</v>
      </c>
      <c r="CM104" s="53">
        <v>418</v>
      </c>
      <c r="CN104" s="53">
        <v>415</v>
      </c>
      <c r="CO104" s="53">
        <v>423</v>
      </c>
      <c r="CP104" s="53">
        <v>418</v>
      </c>
      <c r="CQ104" s="53">
        <v>424</v>
      </c>
      <c r="CR104" s="53">
        <v>421</v>
      </c>
      <c r="CS104" s="53">
        <v>422</v>
      </c>
      <c r="CT104" s="53">
        <v>422</v>
      </c>
      <c r="CU104" s="53">
        <v>423</v>
      </c>
      <c r="CV104" s="53">
        <v>430</v>
      </c>
      <c r="CW104" s="53">
        <v>432</v>
      </c>
      <c r="CX104" s="54">
        <v>430</v>
      </c>
      <c r="CY104" s="53">
        <v>429</v>
      </c>
      <c r="CZ104" s="53">
        <v>431</v>
      </c>
      <c r="DA104" s="53">
        <v>430</v>
      </c>
      <c r="DB104" s="53">
        <v>429</v>
      </c>
      <c r="DC104" s="53">
        <v>424</v>
      </c>
      <c r="DD104" s="53">
        <v>420</v>
      </c>
      <c r="DE104" s="53">
        <v>418</v>
      </c>
      <c r="DF104" s="53">
        <v>419</v>
      </c>
      <c r="DG104" s="53">
        <v>406</v>
      </c>
      <c r="DH104" s="53">
        <v>423</v>
      </c>
      <c r="DI104" s="53">
        <v>414</v>
      </c>
      <c r="DJ104" s="54">
        <v>405</v>
      </c>
      <c r="DL104" s="50"/>
      <c r="DM104" s="51" t="s">
        <v>189</v>
      </c>
      <c r="DN104" s="52">
        <v>404</v>
      </c>
      <c r="DO104" s="53">
        <v>405</v>
      </c>
      <c r="DP104" s="53">
        <v>409</v>
      </c>
      <c r="DQ104" s="53">
        <v>407</v>
      </c>
      <c r="DR104" s="53">
        <v>409</v>
      </c>
      <c r="DS104" s="53">
        <v>412</v>
      </c>
      <c r="DT104" s="53">
        <v>413</v>
      </c>
      <c r="DU104" s="53">
        <v>413</v>
      </c>
      <c r="DV104" s="53">
        <v>415</v>
      </c>
      <c r="DW104" s="53">
        <v>416</v>
      </c>
      <c r="DX104" s="53">
        <v>411</v>
      </c>
      <c r="DY104" s="54">
        <v>412</v>
      </c>
      <c r="DZ104" s="53">
        <v>407</v>
      </c>
      <c r="EA104" s="53">
        <v>404</v>
      </c>
      <c r="EB104" s="53">
        <v>406</v>
      </c>
      <c r="EC104" s="53">
        <v>401</v>
      </c>
      <c r="ED104" s="53">
        <v>398</v>
      </c>
      <c r="EE104" s="53">
        <v>400</v>
      </c>
      <c r="EF104" s="53">
        <v>743</v>
      </c>
      <c r="EG104" s="53">
        <v>776</v>
      </c>
      <c r="EH104" s="53">
        <v>836</v>
      </c>
      <c r="EI104" s="53">
        <v>877</v>
      </c>
      <c r="EJ104" s="53">
        <v>878</v>
      </c>
      <c r="EK104" s="54">
        <v>899</v>
      </c>
      <c r="EL104" s="52">
        <v>925</v>
      </c>
      <c r="EM104" s="53">
        <v>983</v>
      </c>
      <c r="EN104" s="53">
        <v>1066</v>
      </c>
      <c r="EO104" s="53">
        <v>1242</v>
      </c>
      <c r="EP104" s="53">
        <v>1281</v>
      </c>
      <c r="EQ104" s="53">
        <v>1284</v>
      </c>
      <c r="ER104" s="53">
        <v>1300</v>
      </c>
      <c r="ES104" s="53">
        <v>1291</v>
      </c>
      <c r="ET104" s="53">
        <v>1281</v>
      </c>
      <c r="EU104" s="53">
        <v>1308</v>
      </c>
      <c r="EV104" s="53">
        <v>1344</v>
      </c>
      <c r="EW104" s="54">
        <v>1395</v>
      </c>
      <c r="EX104" s="52">
        <v>1390</v>
      </c>
      <c r="EY104" s="53">
        <v>1391</v>
      </c>
      <c r="EZ104" s="53">
        <v>1451</v>
      </c>
      <c r="FA104" s="53">
        <v>1445</v>
      </c>
      <c r="FB104" s="53">
        <v>1450</v>
      </c>
      <c r="FC104" s="53">
        <v>1467</v>
      </c>
      <c r="FD104" s="53">
        <v>1486</v>
      </c>
      <c r="FE104" s="53">
        <v>1593</v>
      </c>
      <c r="FF104" s="53">
        <v>1573</v>
      </c>
      <c r="FG104" s="53">
        <v>1579</v>
      </c>
      <c r="FH104" s="53">
        <v>1611</v>
      </c>
      <c r="FI104" s="54">
        <v>1619</v>
      </c>
      <c r="FJ104" s="52">
        <v>1644</v>
      </c>
      <c r="FK104" s="53">
        <v>1660</v>
      </c>
      <c r="FL104" s="53">
        <v>1705</v>
      </c>
      <c r="FM104" s="53">
        <v>1726</v>
      </c>
      <c r="FN104" s="53">
        <v>1739</v>
      </c>
      <c r="FO104" s="53">
        <v>1751</v>
      </c>
      <c r="FP104" s="53">
        <v>1762</v>
      </c>
      <c r="FQ104" s="53">
        <v>1766</v>
      </c>
      <c r="FR104" s="53">
        <v>1767</v>
      </c>
      <c r="FS104" s="53">
        <v>1753</v>
      </c>
      <c r="FT104" s="53">
        <v>1755</v>
      </c>
      <c r="FU104" s="54">
        <v>1769</v>
      </c>
      <c r="FV104" s="52">
        <v>1772</v>
      </c>
      <c r="FW104" s="53">
        <v>1806</v>
      </c>
      <c r="FX104" s="53">
        <v>1814</v>
      </c>
      <c r="FY104" s="53">
        <v>1797</v>
      </c>
      <c r="FZ104" s="53">
        <v>1800</v>
      </c>
      <c r="GA104" s="53">
        <v>1797</v>
      </c>
      <c r="GB104" s="53">
        <v>1807</v>
      </c>
      <c r="GC104" s="53">
        <v>1821</v>
      </c>
      <c r="GD104" s="53">
        <v>1857</v>
      </c>
      <c r="GE104" s="53">
        <v>1866</v>
      </c>
      <c r="GF104" s="53">
        <v>1860</v>
      </c>
      <c r="GG104" s="54">
        <v>1908</v>
      </c>
      <c r="GH104" s="52">
        <v>1951</v>
      </c>
      <c r="GI104" s="53">
        <v>1996</v>
      </c>
      <c r="GJ104" s="54">
        <v>1998</v>
      </c>
    </row>
    <row r="105" spans="2:192" x14ac:dyDescent="0.25">
      <c r="B105" s="50"/>
      <c r="C105" s="51" t="s">
        <v>190</v>
      </c>
      <c r="D105" s="54">
        <v>76</v>
      </c>
      <c r="E105" s="54">
        <v>93</v>
      </c>
      <c r="F105" s="54">
        <v>72</v>
      </c>
      <c r="G105" s="52">
        <v>70</v>
      </c>
      <c r="H105" s="53">
        <v>69</v>
      </c>
      <c r="I105" s="53">
        <v>68</v>
      </c>
      <c r="J105" s="53">
        <v>67</v>
      </c>
      <c r="K105" s="53">
        <v>65</v>
      </c>
      <c r="L105" s="53">
        <v>64</v>
      </c>
      <c r="M105" s="53">
        <v>64</v>
      </c>
      <c r="N105" s="53">
        <v>62</v>
      </c>
      <c r="O105" s="53">
        <v>62</v>
      </c>
      <c r="P105" s="53">
        <v>63</v>
      </c>
      <c r="Q105" s="53">
        <v>63</v>
      </c>
      <c r="R105" s="54">
        <v>62</v>
      </c>
      <c r="S105" s="53">
        <v>62</v>
      </c>
      <c r="T105" s="53">
        <v>63</v>
      </c>
      <c r="U105" s="53">
        <v>63</v>
      </c>
      <c r="V105" s="53">
        <v>61</v>
      </c>
      <c r="W105" s="53">
        <v>62</v>
      </c>
      <c r="X105" s="53">
        <v>61</v>
      </c>
      <c r="Y105" s="53">
        <v>61</v>
      </c>
      <c r="Z105" s="53">
        <v>61</v>
      </c>
      <c r="AA105" s="53">
        <v>60</v>
      </c>
      <c r="AB105" s="53">
        <v>60</v>
      </c>
      <c r="AC105" s="53">
        <v>60</v>
      </c>
      <c r="AD105" s="54">
        <v>59</v>
      </c>
      <c r="AE105" s="53">
        <v>49</v>
      </c>
      <c r="AF105" s="53">
        <v>49</v>
      </c>
      <c r="AG105" s="112">
        <v>47</v>
      </c>
      <c r="AH105" s="53">
        <v>47</v>
      </c>
      <c r="AI105" s="53">
        <v>47</v>
      </c>
      <c r="AJ105" s="53">
        <v>47</v>
      </c>
      <c r="AK105" s="53">
        <v>47</v>
      </c>
      <c r="AL105" s="53">
        <v>47</v>
      </c>
      <c r="AM105" s="53">
        <v>47</v>
      </c>
      <c r="AN105" s="53">
        <v>48</v>
      </c>
      <c r="AO105" s="53">
        <v>48</v>
      </c>
      <c r="AP105" s="54">
        <v>48</v>
      </c>
      <c r="AQ105" s="52">
        <v>48</v>
      </c>
      <c r="AR105" s="53">
        <v>48</v>
      </c>
      <c r="AS105" s="53">
        <v>53</v>
      </c>
      <c r="AT105" s="53">
        <v>53</v>
      </c>
      <c r="AU105" s="53">
        <v>53</v>
      </c>
      <c r="AV105" s="53">
        <v>54</v>
      </c>
      <c r="AW105" s="53">
        <v>54</v>
      </c>
      <c r="AX105" s="53">
        <v>55</v>
      </c>
      <c r="AY105" s="53">
        <v>55</v>
      </c>
      <c r="AZ105" s="53">
        <v>55</v>
      </c>
      <c r="BA105" s="53">
        <v>55</v>
      </c>
      <c r="BB105" s="54">
        <v>54</v>
      </c>
      <c r="BC105" s="52">
        <v>53</v>
      </c>
      <c r="BD105" s="53">
        <v>54</v>
      </c>
      <c r="BE105" s="53">
        <v>53</v>
      </c>
      <c r="BF105" s="53">
        <v>52</v>
      </c>
      <c r="BG105" s="53">
        <v>54</v>
      </c>
      <c r="BH105" s="53">
        <v>55</v>
      </c>
      <c r="BI105" s="53">
        <v>55</v>
      </c>
      <c r="BJ105" s="53">
        <v>55</v>
      </c>
      <c r="BK105" s="53">
        <v>56</v>
      </c>
      <c r="BL105" s="53">
        <v>56</v>
      </c>
      <c r="BM105" s="53">
        <v>59</v>
      </c>
      <c r="BN105" s="54">
        <v>58</v>
      </c>
      <c r="BO105" s="52">
        <v>58</v>
      </c>
      <c r="BP105" s="53">
        <v>57</v>
      </c>
      <c r="BQ105" s="53">
        <v>58</v>
      </c>
      <c r="BR105" s="53">
        <v>56</v>
      </c>
      <c r="BS105" s="53">
        <v>56</v>
      </c>
      <c r="BT105" s="53">
        <v>57</v>
      </c>
      <c r="BU105" s="53">
        <v>57</v>
      </c>
      <c r="BV105" s="53">
        <v>57</v>
      </c>
      <c r="BW105" s="53">
        <v>55</v>
      </c>
      <c r="BX105" s="53">
        <v>55</v>
      </c>
      <c r="BY105" s="53">
        <v>55</v>
      </c>
      <c r="BZ105" s="54">
        <v>56</v>
      </c>
      <c r="CA105" s="53">
        <v>55</v>
      </c>
      <c r="CB105" s="53">
        <v>55</v>
      </c>
      <c r="CC105" s="53">
        <v>55</v>
      </c>
      <c r="CD105" s="53">
        <v>55</v>
      </c>
      <c r="CE105" s="53">
        <v>54</v>
      </c>
      <c r="CF105" s="53">
        <v>54</v>
      </c>
      <c r="CG105" s="53">
        <v>54</v>
      </c>
      <c r="CH105" s="53">
        <v>55</v>
      </c>
      <c r="CI105" s="53">
        <v>57</v>
      </c>
      <c r="CJ105" s="53">
        <v>56</v>
      </c>
      <c r="CK105" s="53">
        <v>56</v>
      </c>
      <c r="CL105" s="54">
        <v>56</v>
      </c>
      <c r="CM105" s="53">
        <v>56</v>
      </c>
      <c r="CN105" s="53">
        <v>57</v>
      </c>
      <c r="CO105" s="53">
        <v>57</v>
      </c>
      <c r="CP105" s="53">
        <v>57</v>
      </c>
      <c r="CQ105" s="53">
        <v>57</v>
      </c>
      <c r="CR105" s="53">
        <v>56</v>
      </c>
      <c r="CS105" s="53">
        <v>56</v>
      </c>
      <c r="CT105" s="53">
        <v>56</v>
      </c>
      <c r="CU105" s="53">
        <v>56</v>
      </c>
      <c r="CV105" s="53">
        <v>55</v>
      </c>
      <c r="CW105" s="53">
        <v>53</v>
      </c>
      <c r="CX105" s="54">
        <v>53</v>
      </c>
      <c r="CY105" s="53">
        <v>53</v>
      </c>
      <c r="CZ105" s="53">
        <v>53</v>
      </c>
      <c r="DA105" s="53">
        <v>52</v>
      </c>
      <c r="DB105" s="53">
        <v>51</v>
      </c>
      <c r="DC105" s="53">
        <v>51</v>
      </c>
      <c r="DD105" s="53">
        <v>52</v>
      </c>
      <c r="DE105" s="53">
        <v>52</v>
      </c>
      <c r="DF105" s="53">
        <v>52</v>
      </c>
      <c r="DG105" s="53">
        <v>50</v>
      </c>
      <c r="DH105" s="53">
        <v>50</v>
      </c>
      <c r="DI105" s="53">
        <v>50</v>
      </c>
      <c r="DJ105" s="54">
        <v>50</v>
      </c>
      <c r="DL105" s="50"/>
      <c r="DM105" s="51" t="s">
        <v>190</v>
      </c>
      <c r="DN105" s="52">
        <v>50</v>
      </c>
      <c r="DO105" s="53">
        <v>50</v>
      </c>
      <c r="DP105" s="53">
        <v>50</v>
      </c>
      <c r="DQ105" s="53">
        <v>50</v>
      </c>
      <c r="DR105" s="53">
        <v>50</v>
      </c>
      <c r="DS105" s="53">
        <v>50</v>
      </c>
      <c r="DT105" s="53">
        <v>50</v>
      </c>
      <c r="DU105" s="53">
        <v>54</v>
      </c>
      <c r="DV105" s="53">
        <v>52</v>
      </c>
      <c r="DW105" s="53">
        <v>52</v>
      </c>
      <c r="DX105" s="53">
        <v>51</v>
      </c>
      <c r="DY105" s="54">
        <v>50</v>
      </c>
      <c r="DZ105" s="53">
        <v>50</v>
      </c>
      <c r="EA105" s="53">
        <v>51</v>
      </c>
      <c r="EB105" s="53">
        <v>53</v>
      </c>
      <c r="EC105" s="53">
        <v>61</v>
      </c>
      <c r="ED105" s="53">
        <v>63</v>
      </c>
      <c r="EE105" s="53">
        <v>65</v>
      </c>
      <c r="EF105" s="53">
        <v>76</v>
      </c>
      <c r="EG105" s="53">
        <v>83</v>
      </c>
      <c r="EH105" s="53">
        <v>95</v>
      </c>
      <c r="EI105" s="53">
        <v>117</v>
      </c>
      <c r="EJ105" s="53">
        <v>132</v>
      </c>
      <c r="EK105" s="54">
        <v>151</v>
      </c>
      <c r="EL105" s="52">
        <v>170</v>
      </c>
      <c r="EM105" s="53">
        <v>181</v>
      </c>
      <c r="EN105" s="53">
        <v>198</v>
      </c>
      <c r="EO105" s="53">
        <v>211</v>
      </c>
      <c r="EP105" s="53">
        <v>217</v>
      </c>
      <c r="EQ105" s="53">
        <v>214</v>
      </c>
      <c r="ER105" s="53">
        <v>213</v>
      </c>
      <c r="ES105" s="53">
        <v>202</v>
      </c>
      <c r="ET105" s="53">
        <v>206</v>
      </c>
      <c r="EU105" s="53">
        <v>208</v>
      </c>
      <c r="EV105" s="53">
        <v>221</v>
      </c>
      <c r="EW105" s="54">
        <v>256</v>
      </c>
      <c r="EX105" s="52">
        <v>266</v>
      </c>
      <c r="EY105" s="53">
        <v>292</v>
      </c>
      <c r="EZ105" s="53">
        <v>325</v>
      </c>
      <c r="FA105" s="53">
        <v>347</v>
      </c>
      <c r="FB105" s="53">
        <v>365</v>
      </c>
      <c r="FC105" s="53">
        <v>384</v>
      </c>
      <c r="FD105" s="53">
        <v>393</v>
      </c>
      <c r="FE105" s="53">
        <v>431</v>
      </c>
      <c r="FF105" s="53">
        <v>411</v>
      </c>
      <c r="FG105" s="53">
        <v>409</v>
      </c>
      <c r="FH105" s="53">
        <v>423</v>
      </c>
      <c r="FI105" s="54">
        <v>404</v>
      </c>
      <c r="FJ105" s="52">
        <v>388</v>
      </c>
      <c r="FK105" s="53">
        <v>394</v>
      </c>
      <c r="FL105" s="53">
        <v>471</v>
      </c>
      <c r="FM105" s="53">
        <v>491</v>
      </c>
      <c r="FN105" s="53">
        <v>509</v>
      </c>
      <c r="FO105" s="53">
        <v>540</v>
      </c>
      <c r="FP105" s="53">
        <v>566</v>
      </c>
      <c r="FQ105" s="53">
        <v>577</v>
      </c>
      <c r="FR105" s="53">
        <v>586</v>
      </c>
      <c r="FS105" s="53">
        <v>585</v>
      </c>
      <c r="FT105" s="53">
        <v>593</v>
      </c>
      <c r="FU105" s="54">
        <v>610</v>
      </c>
      <c r="FV105" s="52">
        <v>620</v>
      </c>
      <c r="FW105" s="53">
        <v>644</v>
      </c>
      <c r="FX105" s="53">
        <v>662</v>
      </c>
      <c r="FY105" s="53">
        <v>681</v>
      </c>
      <c r="FZ105" s="53">
        <v>692</v>
      </c>
      <c r="GA105" s="53">
        <v>709</v>
      </c>
      <c r="GB105" s="53">
        <v>723</v>
      </c>
      <c r="GC105" s="53">
        <v>759</v>
      </c>
      <c r="GD105" s="53">
        <v>774</v>
      </c>
      <c r="GE105" s="53">
        <v>784</v>
      </c>
      <c r="GF105" s="53">
        <v>797</v>
      </c>
      <c r="GG105" s="54">
        <v>807</v>
      </c>
      <c r="GH105" s="52">
        <v>836</v>
      </c>
      <c r="GI105" s="53">
        <v>848</v>
      </c>
      <c r="GJ105" s="54">
        <v>875</v>
      </c>
    </row>
    <row r="106" spans="2:192" x14ac:dyDescent="0.25">
      <c r="B106" s="50"/>
      <c r="C106" s="51" t="s">
        <v>191</v>
      </c>
      <c r="D106" s="54">
        <v>12</v>
      </c>
      <c r="E106" s="54">
        <v>8</v>
      </c>
      <c r="F106" s="54">
        <v>7</v>
      </c>
      <c r="G106" s="52">
        <v>9</v>
      </c>
      <c r="H106" s="53">
        <v>8</v>
      </c>
      <c r="I106" s="53">
        <v>7</v>
      </c>
      <c r="J106" s="53">
        <v>8</v>
      </c>
      <c r="K106" s="53">
        <v>8</v>
      </c>
      <c r="L106" s="53">
        <v>9</v>
      </c>
      <c r="M106" s="53">
        <v>10</v>
      </c>
      <c r="N106" s="53">
        <v>10</v>
      </c>
      <c r="O106" s="53">
        <v>11</v>
      </c>
      <c r="P106" s="53">
        <v>11</v>
      </c>
      <c r="Q106" s="53">
        <v>11</v>
      </c>
      <c r="R106" s="54">
        <v>11</v>
      </c>
      <c r="S106" s="53">
        <v>12</v>
      </c>
      <c r="T106" s="53">
        <v>11</v>
      </c>
      <c r="U106" s="53">
        <v>10</v>
      </c>
      <c r="V106" s="53">
        <v>11</v>
      </c>
      <c r="W106" s="53">
        <v>12</v>
      </c>
      <c r="X106" s="53">
        <v>12</v>
      </c>
      <c r="Y106" s="53">
        <v>11</v>
      </c>
      <c r="Z106" s="53">
        <v>11</v>
      </c>
      <c r="AA106" s="53">
        <v>11</v>
      </c>
      <c r="AB106" s="53">
        <v>12</v>
      </c>
      <c r="AC106" s="53">
        <v>12</v>
      </c>
      <c r="AD106" s="54">
        <v>14</v>
      </c>
      <c r="AE106" s="53">
        <v>13</v>
      </c>
      <c r="AF106" s="53">
        <v>13</v>
      </c>
      <c r="AG106" s="112">
        <v>12</v>
      </c>
      <c r="AH106" s="53">
        <v>12</v>
      </c>
      <c r="AI106" s="53">
        <v>13</v>
      </c>
      <c r="AJ106" s="53">
        <v>14</v>
      </c>
      <c r="AK106" s="53">
        <v>14</v>
      </c>
      <c r="AL106" s="53">
        <v>14</v>
      </c>
      <c r="AM106" s="53">
        <v>13</v>
      </c>
      <c r="AN106" s="53">
        <v>13</v>
      </c>
      <c r="AO106" s="53">
        <v>13</v>
      </c>
      <c r="AP106" s="54">
        <v>13</v>
      </c>
      <c r="AQ106" s="52">
        <v>13</v>
      </c>
      <c r="AR106" s="53">
        <v>12</v>
      </c>
      <c r="AS106" s="53">
        <v>12</v>
      </c>
      <c r="AT106" s="53">
        <v>12</v>
      </c>
      <c r="AU106" s="53">
        <v>11</v>
      </c>
      <c r="AV106" s="53">
        <v>11</v>
      </c>
      <c r="AW106" s="53">
        <v>11</v>
      </c>
      <c r="AX106" s="53">
        <v>11</v>
      </c>
      <c r="AY106" s="53">
        <v>11</v>
      </c>
      <c r="AZ106" s="53">
        <v>11</v>
      </c>
      <c r="BA106" s="53">
        <v>12</v>
      </c>
      <c r="BB106" s="54">
        <v>11</v>
      </c>
      <c r="BC106" s="52">
        <v>13</v>
      </c>
      <c r="BD106" s="53">
        <v>13</v>
      </c>
      <c r="BE106" s="53">
        <v>13</v>
      </c>
      <c r="BF106" s="53">
        <v>11</v>
      </c>
      <c r="BG106" s="53">
        <v>13</v>
      </c>
      <c r="BH106" s="53">
        <v>12</v>
      </c>
      <c r="BI106" s="53">
        <v>13</v>
      </c>
      <c r="BJ106" s="53">
        <v>13</v>
      </c>
      <c r="BK106" s="53">
        <v>13</v>
      </c>
      <c r="BL106" s="53">
        <v>14</v>
      </c>
      <c r="BM106" s="53">
        <v>13</v>
      </c>
      <c r="BN106" s="54">
        <v>13</v>
      </c>
      <c r="BO106" s="52">
        <v>13</v>
      </c>
      <c r="BP106" s="53">
        <v>13</v>
      </c>
      <c r="BQ106" s="53">
        <v>14</v>
      </c>
      <c r="BR106" s="53">
        <v>14</v>
      </c>
      <c r="BS106" s="53">
        <v>14</v>
      </c>
      <c r="BT106" s="53">
        <v>15</v>
      </c>
      <c r="BU106" s="53">
        <v>16</v>
      </c>
      <c r="BV106" s="53">
        <v>15</v>
      </c>
      <c r="BW106" s="53">
        <v>15</v>
      </c>
      <c r="BX106" s="53">
        <v>13</v>
      </c>
      <c r="BY106" s="53">
        <v>15</v>
      </c>
      <c r="BZ106" s="54">
        <v>15</v>
      </c>
      <c r="CA106" s="53">
        <v>14</v>
      </c>
      <c r="CB106" s="53">
        <v>14</v>
      </c>
      <c r="CC106" s="53">
        <v>15</v>
      </c>
      <c r="CD106" s="53">
        <v>16</v>
      </c>
      <c r="CE106" s="53">
        <v>15</v>
      </c>
      <c r="CF106" s="53">
        <v>15</v>
      </c>
      <c r="CG106" s="53">
        <v>16</v>
      </c>
      <c r="CH106" s="53">
        <v>17</v>
      </c>
      <c r="CI106" s="53">
        <v>17</v>
      </c>
      <c r="CJ106" s="53">
        <v>13</v>
      </c>
      <c r="CK106" s="53">
        <v>13</v>
      </c>
      <c r="CL106" s="54">
        <v>14</v>
      </c>
      <c r="CM106" s="53">
        <v>14</v>
      </c>
      <c r="CN106" s="53">
        <v>14</v>
      </c>
      <c r="CO106" s="53">
        <v>14</v>
      </c>
      <c r="CP106" s="53">
        <v>9</v>
      </c>
      <c r="CQ106" s="53">
        <v>15</v>
      </c>
      <c r="CR106" s="53">
        <v>15</v>
      </c>
      <c r="CS106" s="53">
        <v>15</v>
      </c>
      <c r="CT106" s="53">
        <v>15</v>
      </c>
      <c r="CU106" s="53">
        <v>15</v>
      </c>
      <c r="CV106" s="53">
        <v>15</v>
      </c>
      <c r="CW106" s="53">
        <v>17</v>
      </c>
      <c r="CX106" s="54">
        <v>14</v>
      </c>
      <c r="CY106" s="53">
        <v>15</v>
      </c>
      <c r="CZ106" s="53">
        <v>14</v>
      </c>
      <c r="DA106" s="53">
        <v>13</v>
      </c>
      <c r="DB106" s="53">
        <v>14</v>
      </c>
      <c r="DC106" s="53">
        <v>14</v>
      </c>
      <c r="DD106" s="53">
        <v>13</v>
      </c>
      <c r="DE106" s="53">
        <v>12</v>
      </c>
      <c r="DF106" s="53">
        <v>12</v>
      </c>
      <c r="DG106" s="53">
        <v>12</v>
      </c>
      <c r="DH106" s="53">
        <v>12</v>
      </c>
      <c r="DI106" s="53">
        <v>12</v>
      </c>
      <c r="DJ106" s="54">
        <v>11</v>
      </c>
      <c r="DL106" s="50"/>
      <c r="DM106" s="51" t="s">
        <v>191</v>
      </c>
      <c r="DN106" s="52">
        <v>11</v>
      </c>
      <c r="DO106" s="53">
        <v>11</v>
      </c>
      <c r="DP106" s="53">
        <v>11</v>
      </c>
      <c r="DQ106" s="53">
        <v>10</v>
      </c>
      <c r="DR106" s="53">
        <v>10</v>
      </c>
      <c r="DS106" s="53">
        <v>10</v>
      </c>
      <c r="DT106" s="53">
        <v>11</v>
      </c>
      <c r="DU106" s="53">
        <v>11</v>
      </c>
      <c r="DV106" s="53">
        <v>11</v>
      </c>
      <c r="DW106" s="53">
        <v>11</v>
      </c>
      <c r="DX106" s="53">
        <v>11</v>
      </c>
      <c r="DY106" s="54">
        <v>11</v>
      </c>
      <c r="DZ106" s="53">
        <v>11</v>
      </c>
      <c r="EA106" s="53">
        <v>10</v>
      </c>
      <c r="EB106" s="53">
        <v>10</v>
      </c>
      <c r="EC106" s="53">
        <v>10</v>
      </c>
      <c r="ED106" s="53">
        <v>11</v>
      </c>
      <c r="EE106" s="53">
        <v>12</v>
      </c>
      <c r="EF106" s="53">
        <v>13</v>
      </c>
      <c r="EG106" s="53">
        <v>13</v>
      </c>
      <c r="EH106" s="53">
        <v>14</v>
      </c>
      <c r="EI106" s="53">
        <v>13</v>
      </c>
      <c r="EJ106" s="53">
        <v>131</v>
      </c>
      <c r="EK106" s="54">
        <v>164</v>
      </c>
      <c r="EL106" s="52">
        <v>195</v>
      </c>
      <c r="EM106" s="53">
        <v>214</v>
      </c>
      <c r="EN106" s="53">
        <v>212</v>
      </c>
      <c r="EO106" s="53">
        <v>265</v>
      </c>
      <c r="EP106" s="53">
        <v>287</v>
      </c>
      <c r="EQ106" s="53">
        <v>306</v>
      </c>
      <c r="ER106" s="53">
        <v>314</v>
      </c>
      <c r="ES106" s="53">
        <v>328</v>
      </c>
      <c r="ET106" s="53">
        <v>339</v>
      </c>
      <c r="EU106" s="53">
        <v>350</v>
      </c>
      <c r="EV106" s="53">
        <v>356</v>
      </c>
      <c r="EW106" s="54">
        <v>369</v>
      </c>
      <c r="EX106" s="52">
        <v>363</v>
      </c>
      <c r="EY106" s="53">
        <v>370</v>
      </c>
      <c r="EZ106" s="53">
        <v>394</v>
      </c>
      <c r="FA106" s="53">
        <v>398</v>
      </c>
      <c r="FB106" s="53">
        <v>403</v>
      </c>
      <c r="FC106" s="53">
        <v>406</v>
      </c>
      <c r="FD106" s="53">
        <v>416</v>
      </c>
      <c r="FE106" s="53">
        <v>428</v>
      </c>
      <c r="FF106" s="53">
        <v>454</v>
      </c>
      <c r="FG106" s="53">
        <v>450</v>
      </c>
      <c r="FH106" s="53">
        <v>460</v>
      </c>
      <c r="FI106" s="54">
        <v>470</v>
      </c>
      <c r="FJ106" s="52">
        <v>479</v>
      </c>
      <c r="FK106" s="53">
        <v>471</v>
      </c>
      <c r="FL106" s="53">
        <v>473</v>
      </c>
      <c r="FM106" s="53">
        <v>487</v>
      </c>
      <c r="FN106" s="53">
        <v>488</v>
      </c>
      <c r="FO106" s="53">
        <v>487</v>
      </c>
      <c r="FP106" s="53">
        <v>489</v>
      </c>
      <c r="FQ106" s="53">
        <v>497</v>
      </c>
      <c r="FR106" s="53">
        <v>511</v>
      </c>
      <c r="FS106" s="53">
        <v>510</v>
      </c>
      <c r="FT106" s="53">
        <v>522</v>
      </c>
      <c r="FU106" s="54">
        <v>524</v>
      </c>
      <c r="FV106" s="52">
        <v>522</v>
      </c>
      <c r="FW106" s="53">
        <v>529</v>
      </c>
      <c r="FX106" s="53">
        <v>538</v>
      </c>
      <c r="FY106" s="53">
        <v>542</v>
      </c>
      <c r="FZ106" s="53">
        <v>547</v>
      </c>
      <c r="GA106" s="53">
        <v>557</v>
      </c>
      <c r="GB106" s="53">
        <v>553</v>
      </c>
      <c r="GC106" s="53">
        <v>557</v>
      </c>
      <c r="GD106" s="53">
        <v>558</v>
      </c>
      <c r="GE106" s="53">
        <v>568</v>
      </c>
      <c r="GF106" s="53">
        <v>575</v>
      </c>
      <c r="GG106" s="54">
        <v>587</v>
      </c>
      <c r="GH106" s="52">
        <v>587</v>
      </c>
      <c r="GI106" s="53">
        <v>596</v>
      </c>
      <c r="GJ106" s="54">
        <v>604</v>
      </c>
    </row>
    <row r="107" spans="2:192" x14ac:dyDescent="0.25">
      <c r="B107" s="50"/>
      <c r="C107" s="51" t="s">
        <v>192</v>
      </c>
      <c r="D107" s="54">
        <v>962</v>
      </c>
      <c r="E107" s="54">
        <v>1001</v>
      </c>
      <c r="F107" s="54">
        <v>1161</v>
      </c>
      <c r="G107" s="52">
        <v>1195</v>
      </c>
      <c r="H107" s="53">
        <v>1348</v>
      </c>
      <c r="I107" s="53">
        <v>1362</v>
      </c>
      <c r="J107" s="53">
        <v>1407</v>
      </c>
      <c r="K107" s="53">
        <v>1436</v>
      </c>
      <c r="L107" s="53">
        <v>1455</v>
      </c>
      <c r="M107" s="53">
        <v>1514</v>
      </c>
      <c r="N107" s="53">
        <v>1561</v>
      </c>
      <c r="O107" s="53">
        <v>1590</v>
      </c>
      <c r="P107" s="53">
        <v>1569</v>
      </c>
      <c r="Q107" s="53">
        <v>4004</v>
      </c>
      <c r="R107" s="54">
        <v>3973</v>
      </c>
      <c r="S107" s="53">
        <v>3984</v>
      </c>
      <c r="T107" s="53">
        <v>3941</v>
      </c>
      <c r="U107" s="53">
        <v>4002</v>
      </c>
      <c r="V107" s="53">
        <v>4050</v>
      </c>
      <c r="W107" s="53">
        <v>4106</v>
      </c>
      <c r="X107" s="53">
        <v>4127</v>
      </c>
      <c r="Y107" s="53">
        <v>4188</v>
      </c>
      <c r="Z107" s="53">
        <v>4268</v>
      </c>
      <c r="AA107" s="53">
        <v>4339</v>
      </c>
      <c r="AB107" s="53">
        <v>4359</v>
      </c>
      <c r="AC107" s="53">
        <v>4375</v>
      </c>
      <c r="AD107" s="54">
        <v>4372</v>
      </c>
      <c r="AE107" s="53">
        <v>4373</v>
      </c>
      <c r="AF107" s="53">
        <v>4435</v>
      </c>
      <c r="AG107" s="112">
        <v>4387</v>
      </c>
      <c r="AH107" s="53">
        <v>4493</v>
      </c>
      <c r="AI107" s="53">
        <v>4555</v>
      </c>
      <c r="AJ107" s="53">
        <v>4496</v>
      </c>
      <c r="AK107" s="53">
        <v>4623</v>
      </c>
      <c r="AL107" s="53">
        <v>4727</v>
      </c>
      <c r="AM107" s="53">
        <v>4743</v>
      </c>
      <c r="AN107" s="53">
        <v>4764</v>
      </c>
      <c r="AO107" s="53">
        <v>4777</v>
      </c>
      <c r="AP107" s="54">
        <v>4787</v>
      </c>
      <c r="AQ107" s="52">
        <v>4828</v>
      </c>
      <c r="AR107" s="53">
        <v>4840</v>
      </c>
      <c r="AS107" s="53">
        <v>4869</v>
      </c>
      <c r="AT107" s="53">
        <v>4901</v>
      </c>
      <c r="AU107" s="53">
        <v>4873</v>
      </c>
      <c r="AV107" s="53">
        <v>4952</v>
      </c>
      <c r="AW107" s="53">
        <v>5027</v>
      </c>
      <c r="AX107" s="53">
        <v>4996</v>
      </c>
      <c r="AY107" s="53">
        <v>5015</v>
      </c>
      <c r="AZ107" s="53">
        <v>5024</v>
      </c>
      <c r="BA107" s="53">
        <v>4961</v>
      </c>
      <c r="BB107" s="54">
        <v>4963</v>
      </c>
      <c r="BC107" s="52">
        <v>4941</v>
      </c>
      <c r="BD107" s="53">
        <v>4939</v>
      </c>
      <c r="BE107" s="53">
        <v>5031</v>
      </c>
      <c r="BF107" s="53">
        <v>5069</v>
      </c>
      <c r="BG107" s="53">
        <v>5142</v>
      </c>
      <c r="BH107" s="53">
        <v>5278</v>
      </c>
      <c r="BI107" s="53">
        <v>5351</v>
      </c>
      <c r="BJ107" s="53">
        <v>5465</v>
      </c>
      <c r="BK107" s="53">
        <v>5499</v>
      </c>
      <c r="BL107" s="53">
        <v>5521</v>
      </c>
      <c r="BM107" s="53">
        <v>5582</v>
      </c>
      <c r="BN107" s="54">
        <v>5702</v>
      </c>
      <c r="BO107" s="52">
        <v>5794</v>
      </c>
      <c r="BP107" s="53">
        <v>5836</v>
      </c>
      <c r="BQ107" s="53">
        <v>6029</v>
      </c>
      <c r="BR107" s="53">
        <v>6212</v>
      </c>
      <c r="BS107" s="53">
        <v>6241</v>
      </c>
      <c r="BT107" s="53">
        <v>6233</v>
      </c>
      <c r="BU107" s="53">
        <v>6317</v>
      </c>
      <c r="BV107" s="53">
        <v>6379</v>
      </c>
      <c r="BW107" s="53">
        <v>6405</v>
      </c>
      <c r="BX107" s="53">
        <v>6445</v>
      </c>
      <c r="BY107" s="53">
        <v>6501</v>
      </c>
      <c r="BZ107" s="54">
        <v>6536</v>
      </c>
      <c r="CA107" s="53">
        <v>6566</v>
      </c>
      <c r="CB107" s="53">
        <v>6558</v>
      </c>
      <c r="CC107" s="53">
        <v>6665</v>
      </c>
      <c r="CD107" s="53">
        <v>6780</v>
      </c>
      <c r="CE107" s="53">
        <v>6991</v>
      </c>
      <c r="CF107" s="53">
        <v>7015</v>
      </c>
      <c r="CG107" s="53">
        <v>7067</v>
      </c>
      <c r="CH107" s="53">
        <v>7142</v>
      </c>
      <c r="CI107" s="53">
        <v>7241</v>
      </c>
      <c r="CJ107" s="53">
        <v>7342</v>
      </c>
      <c r="CK107" s="53">
        <v>7433</v>
      </c>
      <c r="CL107" s="54">
        <v>7521</v>
      </c>
      <c r="CM107" s="53">
        <v>7632</v>
      </c>
      <c r="CN107" s="53">
        <v>7719</v>
      </c>
      <c r="CO107" s="53">
        <v>7896</v>
      </c>
      <c r="CP107" s="53">
        <v>8014</v>
      </c>
      <c r="CQ107" s="53">
        <v>8102</v>
      </c>
      <c r="CR107" s="53">
        <v>8174</v>
      </c>
      <c r="CS107" s="53">
        <v>8380</v>
      </c>
      <c r="CT107" s="53">
        <v>8409</v>
      </c>
      <c r="CU107" s="53">
        <v>8424</v>
      </c>
      <c r="CV107" s="53">
        <v>8575</v>
      </c>
      <c r="CW107" s="53">
        <v>8612</v>
      </c>
      <c r="CX107" s="54">
        <v>8662</v>
      </c>
      <c r="CY107" s="53">
        <v>8648</v>
      </c>
      <c r="CZ107" s="53">
        <v>8696</v>
      </c>
      <c r="DA107" s="53">
        <v>8804</v>
      </c>
      <c r="DB107" s="53">
        <v>8898</v>
      </c>
      <c r="DC107" s="53">
        <v>8942</v>
      </c>
      <c r="DD107" s="53">
        <v>9011</v>
      </c>
      <c r="DE107" s="53">
        <v>9039</v>
      </c>
      <c r="DF107" s="53">
        <v>9066</v>
      </c>
      <c r="DG107" s="53">
        <v>8771</v>
      </c>
      <c r="DH107" s="53">
        <v>8924</v>
      </c>
      <c r="DI107" s="53">
        <v>9025</v>
      </c>
      <c r="DJ107" s="54">
        <v>9274</v>
      </c>
      <c r="DL107" s="50"/>
      <c r="DM107" s="51" t="s">
        <v>192</v>
      </c>
      <c r="DN107" s="52">
        <v>9497</v>
      </c>
      <c r="DO107" s="53">
        <v>9780</v>
      </c>
      <c r="DP107" s="53">
        <v>9888</v>
      </c>
      <c r="DQ107" s="53">
        <v>9934</v>
      </c>
      <c r="DR107" s="53">
        <v>10059</v>
      </c>
      <c r="DS107" s="53">
        <v>10098</v>
      </c>
      <c r="DT107" s="53">
        <v>10149</v>
      </c>
      <c r="DU107" s="53">
        <v>10217</v>
      </c>
      <c r="DV107" s="53">
        <v>10258</v>
      </c>
      <c r="DW107" s="53">
        <v>10283</v>
      </c>
      <c r="DX107" s="53">
        <v>10331</v>
      </c>
      <c r="DY107" s="54">
        <v>10339</v>
      </c>
      <c r="DZ107" s="53">
        <v>10324</v>
      </c>
      <c r="EA107" s="53">
        <v>10357</v>
      </c>
      <c r="EB107" s="53">
        <v>10583</v>
      </c>
      <c r="EC107" s="53">
        <v>10700</v>
      </c>
      <c r="ED107" s="53">
        <v>10914</v>
      </c>
      <c r="EE107" s="53">
        <v>11148</v>
      </c>
      <c r="EF107" s="53">
        <v>11311</v>
      </c>
      <c r="EG107" s="53">
        <v>11484</v>
      </c>
      <c r="EH107" s="53">
        <v>11841</v>
      </c>
      <c r="EI107" s="53">
        <v>12041</v>
      </c>
      <c r="EJ107" s="53">
        <v>14435</v>
      </c>
      <c r="EK107" s="54">
        <v>14498</v>
      </c>
      <c r="EL107" s="52">
        <v>14575</v>
      </c>
      <c r="EM107" s="53">
        <v>14665</v>
      </c>
      <c r="EN107" s="53">
        <v>14889</v>
      </c>
      <c r="EO107" s="53">
        <v>15147</v>
      </c>
      <c r="EP107" s="53">
        <v>15247</v>
      </c>
      <c r="EQ107" s="53">
        <v>15355</v>
      </c>
      <c r="ER107" s="53">
        <v>15443</v>
      </c>
      <c r="ES107" s="53">
        <v>15342</v>
      </c>
      <c r="ET107" s="53">
        <v>15436</v>
      </c>
      <c r="EU107" s="53">
        <v>15507</v>
      </c>
      <c r="EV107" s="53">
        <v>15556</v>
      </c>
      <c r="EW107" s="54">
        <v>15705</v>
      </c>
      <c r="EX107" s="52">
        <v>15730</v>
      </c>
      <c r="EY107" s="53">
        <v>15696</v>
      </c>
      <c r="EZ107" s="53">
        <v>15884</v>
      </c>
      <c r="FA107" s="53">
        <v>15900</v>
      </c>
      <c r="FB107" s="53">
        <v>15976</v>
      </c>
      <c r="FC107" s="53">
        <v>16248</v>
      </c>
      <c r="FD107" s="53">
        <v>16421</v>
      </c>
      <c r="FE107" s="53">
        <v>16390</v>
      </c>
      <c r="FF107" s="53">
        <v>16366</v>
      </c>
      <c r="FG107" s="53">
        <v>16534</v>
      </c>
      <c r="FH107" s="53">
        <v>16550</v>
      </c>
      <c r="FI107" s="54">
        <v>16535</v>
      </c>
      <c r="FJ107" s="52">
        <v>16653</v>
      </c>
      <c r="FK107" s="53">
        <v>16669</v>
      </c>
      <c r="FL107" s="53">
        <v>16306</v>
      </c>
      <c r="FM107" s="53">
        <v>16475</v>
      </c>
      <c r="FN107" s="53">
        <v>16465</v>
      </c>
      <c r="FO107" s="53">
        <v>16499</v>
      </c>
      <c r="FP107" s="53">
        <v>16485</v>
      </c>
      <c r="FQ107" s="53">
        <v>16569</v>
      </c>
      <c r="FR107" s="53">
        <v>16589</v>
      </c>
      <c r="FS107" s="53">
        <v>16621</v>
      </c>
      <c r="FT107" s="53">
        <v>16630</v>
      </c>
      <c r="FU107" s="54">
        <v>16746</v>
      </c>
      <c r="FV107" s="52">
        <v>16786</v>
      </c>
      <c r="FW107" s="53">
        <v>16776</v>
      </c>
      <c r="FX107" s="53">
        <v>16894</v>
      </c>
      <c r="FY107" s="53">
        <v>17009</v>
      </c>
      <c r="FZ107" s="53">
        <v>17108</v>
      </c>
      <c r="GA107" s="53">
        <v>17152</v>
      </c>
      <c r="GB107" s="53">
        <v>17156</v>
      </c>
      <c r="GC107" s="53">
        <v>17206</v>
      </c>
      <c r="GD107" s="53">
        <v>17218</v>
      </c>
      <c r="GE107" s="53">
        <v>17306</v>
      </c>
      <c r="GF107" s="53">
        <v>17366</v>
      </c>
      <c r="GG107" s="54">
        <v>17457</v>
      </c>
      <c r="GH107" s="52">
        <v>17421</v>
      </c>
      <c r="GI107" s="53">
        <v>17456</v>
      </c>
      <c r="GJ107" s="54">
        <v>17501</v>
      </c>
    </row>
    <row r="108" spans="2:192" x14ac:dyDescent="0.25">
      <c r="B108" s="50"/>
      <c r="C108" s="51" t="s">
        <v>193</v>
      </c>
      <c r="D108" s="54">
        <v>120</v>
      </c>
      <c r="E108" s="54">
        <v>147</v>
      </c>
      <c r="F108" s="54">
        <v>162</v>
      </c>
      <c r="G108" s="52">
        <v>164</v>
      </c>
      <c r="H108" s="53">
        <v>159</v>
      </c>
      <c r="I108" s="53">
        <v>159</v>
      </c>
      <c r="J108" s="53">
        <v>164</v>
      </c>
      <c r="K108" s="53">
        <v>159</v>
      </c>
      <c r="L108" s="53">
        <v>157</v>
      </c>
      <c r="M108" s="53">
        <v>160</v>
      </c>
      <c r="N108" s="53">
        <v>160</v>
      </c>
      <c r="O108" s="53">
        <v>164</v>
      </c>
      <c r="P108" s="53">
        <v>168</v>
      </c>
      <c r="Q108" s="53">
        <v>171</v>
      </c>
      <c r="R108" s="54">
        <v>167</v>
      </c>
      <c r="S108" s="53">
        <v>168</v>
      </c>
      <c r="T108" s="53">
        <v>170</v>
      </c>
      <c r="U108" s="53">
        <v>167</v>
      </c>
      <c r="V108" s="53">
        <v>168</v>
      </c>
      <c r="W108" s="53">
        <v>165</v>
      </c>
      <c r="X108" s="53">
        <v>161</v>
      </c>
      <c r="Y108" s="53">
        <v>161</v>
      </c>
      <c r="Z108" s="53">
        <v>163</v>
      </c>
      <c r="AA108" s="53">
        <v>161</v>
      </c>
      <c r="AB108" s="53">
        <v>160</v>
      </c>
      <c r="AC108" s="53">
        <v>161</v>
      </c>
      <c r="AD108" s="54">
        <v>161</v>
      </c>
      <c r="AE108" s="53">
        <v>174</v>
      </c>
      <c r="AF108" s="53">
        <v>173</v>
      </c>
      <c r="AG108" s="112">
        <v>170</v>
      </c>
      <c r="AH108" s="53">
        <v>171</v>
      </c>
      <c r="AI108" s="53">
        <v>173</v>
      </c>
      <c r="AJ108" s="53">
        <v>174</v>
      </c>
      <c r="AK108" s="53">
        <v>174</v>
      </c>
      <c r="AL108" s="53">
        <v>173</v>
      </c>
      <c r="AM108" s="53">
        <v>174</v>
      </c>
      <c r="AN108" s="53">
        <v>172</v>
      </c>
      <c r="AO108" s="53">
        <v>173</v>
      </c>
      <c r="AP108" s="54">
        <v>172</v>
      </c>
      <c r="AQ108" s="52">
        <v>171</v>
      </c>
      <c r="AR108" s="53">
        <v>173</v>
      </c>
      <c r="AS108" s="53">
        <v>169</v>
      </c>
      <c r="AT108" s="53">
        <v>169</v>
      </c>
      <c r="AU108" s="53">
        <v>170</v>
      </c>
      <c r="AV108" s="53">
        <v>172</v>
      </c>
      <c r="AW108" s="53">
        <v>173</v>
      </c>
      <c r="AX108" s="53">
        <v>172</v>
      </c>
      <c r="AY108" s="53">
        <v>169</v>
      </c>
      <c r="AZ108" s="53">
        <v>163</v>
      </c>
      <c r="BA108" s="53">
        <v>162</v>
      </c>
      <c r="BB108" s="54">
        <v>164</v>
      </c>
      <c r="BC108" s="52">
        <v>162</v>
      </c>
      <c r="BD108" s="53">
        <v>160</v>
      </c>
      <c r="BE108" s="53">
        <v>162</v>
      </c>
      <c r="BF108" s="53">
        <v>161</v>
      </c>
      <c r="BG108" s="53">
        <v>160</v>
      </c>
      <c r="BH108" s="53">
        <v>162</v>
      </c>
      <c r="BI108" s="53">
        <v>167</v>
      </c>
      <c r="BJ108" s="53">
        <v>163</v>
      </c>
      <c r="BK108" s="53">
        <v>156</v>
      </c>
      <c r="BL108" s="53">
        <v>158</v>
      </c>
      <c r="BM108" s="53">
        <v>159</v>
      </c>
      <c r="BN108" s="54">
        <v>160</v>
      </c>
      <c r="BO108" s="52">
        <v>159</v>
      </c>
      <c r="BP108" s="53">
        <v>155</v>
      </c>
      <c r="BQ108" s="53">
        <v>150</v>
      </c>
      <c r="BR108" s="53">
        <v>153</v>
      </c>
      <c r="BS108" s="53">
        <v>155</v>
      </c>
      <c r="BT108" s="53">
        <v>155</v>
      </c>
      <c r="BU108" s="53">
        <v>157</v>
      </c>
      <c r="BV108" s="53">
        <v>158</v>
      </c>
      <c r="BW108" s="53">
        <v>161</v>
      </c>
      <c r="BX108" s="53">
        <v>162</v>
      </c>
      <c r="BY108" s="53">
        <v>163</v>
      </c>
      <c r="BZ108" s="54">
        <v>164</v>
      </c>
      <c r="CA108" s="53">
        <v>176</v>
      </c>
      <c r="CB108" s="53">
        <v>183</v>
      </c>
      <c r="CC108" s="53">
        <v>183</v>
      </c>
      <c r="CD108" s="53">
        <v>177</v>
      </c>
      <c r="CE108" s="53">
        <v>178</v>
      </c>
      <c r="CF108" s="53">
        <v>177</v>
      </c>
      <c r="CG108" s="53">
        <v>177</v>
      </c>
      <c r="CH108" s="53">
        <v>176</v>
      </c>
      <c r="CI108" s="53">
        <v>61</v>
      </c>
      <c r="CJ108" s="53">
        <v>171</v>
      </c>
      <c r="CK108" s="53">
        <v>169</v>
      </c>
      <c r="CL108" s="54">
        <v>171</v>
      </c>
      <c r="CM108" s="53">
        <v>169</v>
      </c>
      <c r="CN108" s="53">
        <v>167</v>
      </c>
      <c r="CO108" s="53">
        <v>166</v>
      </c>
      <c r="CP108" s="53">
        <v>158</v>
      </c>
      <c r="CQ108" s="53">
        <v>165</v>
      </c>
      <c r="CR108" s="53">
        <v>166</v>
      </c>
      <c r="CS108" s="53">
        <v>166</v>
      </c>
      <c r="CT108" s="53">
        <v>165</v>
      </c>
      <c r="CU108" s="53">
        <v>165</v>
      </c>
      <c r="CV108" s="53">
        <v>163</v>
      </c>
      <c r="CW108" s="53">
        <v>181</v>
      </c>
      <c r="CX108" s="54">
        <v>156</v>
      </c>
      <c r="CY108" s="53">
        <v>157</v>
      </c>
      <c r="CZ108" s="53">
        <v>155</v>
      </c>
      <c r="DA108" s="53">
        <v>157</v>
      </c>
      <c r="DB108" s="53">
        <v>160</v>
      </c>
      <c r="DC108" s="53">
        <v>161</v>
      </c>
      <c r="DD108" s="53">
        <v>159</v>
      </c>
      <c r="DE108" s="53">
        <v>157</v>
      </c>
      <c r="DF108" s="53">
        <v>156</v>
      </c>
      <c r="DG108" s="53">
        <v>151</v>
      </c>
      <c r="DH108" s="53">
        <v>175</v>
      </c>
      <c r="DI108" s="53">
        <v>161</v>
      </c>
      <c r="DJ108" s="54">
        <v>151</v>
      </c>
      <c r="DL108" s="50"/>
      <c r="DM108" s="51" t="s">
        <v>193</v>
      </c>
      <c r="DN108" s="52">
        <v>152</v>
      </c>
      <c r="DO108" s="53">
        <v>151</v>
      </c>
      <c r="DP108" s="53">
        <v>149</v>
      </c>
      <c r="DQ108" s="53">
        <v>148</v>
      </c>
      <c r="DR108" s="53">
        <v>146</v>
      </c>
      <c r="DS108" s="53">
        <v>147</v>
      </c>
      <c r="DT108" s="53">
        <v>147</v>
      </c>
      <c r="DU108" s="53">
        <v>145</v>
      </c>
      <c r="DV108" s="53">
        <v>152</v>
      </c>
      <c r="DW108" s="53">
        <v>155</v>
      </c>
      <c r="DX108" s="53">
        <v>154</v>
      </c>
      <c r="DY108" s="54">
        <v>155</v>
      </c>
      <c r="DZ108" s="53">
        <v>153</v>
      </c>
      <c r="EA108" s="53">
        <v>151</v>
      </c>
      <c r="EB108" s="53">
        <v>150</v>
      </c>
      <c r="EC108" s="53">
        <v>157</v>
      </c>
      <c r="ED108" s="53">
        <v>173</v>
      </c>
      <c r="EE108" s="53">
        <v>182</v>
      </c>
      <c r="EF108" s="53">
        <v>200</v>
      </c>
      <c r="EG108" s="53">
        <v>206</v>
      </c>
      <c r="EH108" s="53">
        <v>221</v>
      </c>
      <c r="EI108" s="53">
        <v>235</v>
      </c>
      <c r="EJ108" s="53">
        <v>230</v>
      </c>
      <c r="EK108" s="54">
        <v>232</v>
      </c>
      <c r="EL108" s="52">
        <v>241</v>
      </c>
      <c r="EM108" s="53">
        <v>252</v>
      </c>
      <c r="EN108" s="53">
        <v>287</v>
      </c>
      <c r="EO108" s="53">
        <v>327</v>
      </c>
      <c r="EP108" s="53">
        <v>341</v>
      </c>
      <c r="EQ108" s="53">
        <v>335</v>
      </c>
      <c r="ER108" s="53">
        <v>328</v>
      </c>
      <c r="ES108" s="53">
        <v>344</v>
      </c>
      <c r="ET108" s="53">
        <v>354</v>
      </c>
      <c r="EU108" s="53">
        <v>423</v>
      </c>
      <c r="EV108" s="53">
        <v>525</v>
      </c>
      <c r="EW108" s="54">
        <v>768</v>
      </c>
      <c r="EX108" s="52">
        <v>778</v>
      </c>
      <c r="EY108" s="53">
        <v>789</v>
      </c>
      <c r="EZ108" s="53">
        <v>795</v>
      </c>
      <c r="FA108" s="53">
        <v>806</v>
      </c>
      <c r="FB108" s="53">
        <v>826</v>
      </c>
      <c r="FC108" s="53">
        <v>846</v>
      </c>
      <c r="FD108" s="53">
        <v>852</v>
      </c>
      <c r="FE108" s="53">
        <v>893</v>
      </c>
      <c r="FF108" s="53">
        <v>865</v>
      </c>
      <c r="FG108" s="53">
        <v>876</v>
      </c>
      <c r="FH108" s="53">
        <v>888</v>
      </c>
      <c r="FI108" s="54">
        <v>893</v>
      </c>
      <c r="FJ108" s="52">
        <v>902</v>
      </c>
      <c r="FK108" s="53">
        <v>906</v>
      </c>
      <c r="FL108" s="53">
        <v>909</v>
      </c>
      <c r="FM108" s="53">
        <v>921</v>
      </c>
      <c r="FN108" s="53">
        <v>931</v>
      </c>
      <c r="FO108" s="53">
        <v>933</v>
      </c>
      <c r="FP108" s="53">
        <v>939</v>
      </c>
      <c r="FQ108" s="53">
        <v>940</v>
      </c>
      <c r="FR108" s="53">
        <v>943</v>
      </c>
      <c r="FS108" s="53">
        <v>948</v>
      </c>
      <c r="FT108" s="53">
        <v>960</v>
      </c>
      <c r="FU108" s="54">
        <v>956</v>
      </c>
      <c r="FV108" s="52">
        <v>957</v>
      </c>
      <c r="FW108" s="53">
        <v>970</v>
      </c>
      <c r="FX108" s="53">
        <v>987</v>
      </c>
      <c r="FY108" s="53">
        <v>996</v>
      </c>
      <c r="FZ108" s="53">
        <v>998</v>
      </c>
      <c r="GA108" s="53">
        <v>1019</v>
      </c>
      <c r="GB108" s="53">
        <v>1034</v>
      </c>
      <c r="GC108" s="53">
        <v>1055</v>
      </c>
      <c r="GD108" s="53">
        <v>1050</v>
      </c>
      <c r="GE108" s="53">
        <v>1062</v>
      </c>
      <c r="GF108" s="53">
        <v>1066</v>
      </c>
      <c r="GG108" s="54">
        <v>1079</v>
      </c>
      <c r="GH108" s="52">
        <v>1089</v>
      </c>
      <c r="GI108" s="53">
        <v>1089</v>
      </c>
      <c r="GJ108" s="54">
        <v>1111</v>
      </c>
    </row>
    <row r="109" spans="2:192" x14ac:dyDescent="0.25">
      <c r="B109" s="50"/>
      <c r="C109" s="51" t="s">
        <v>194</v>
      </c>
      <c r="D109" s="54">
        <v>84</v>
      </c>
      <c r="E109" s="54">
        <v>95</v>
      </c>
      <c r="F109" s="54">
        <v>103</v>
      </c>
      <c r="G109" s="52">
        <v>103</v>
      </c>
      <c r="H109" s="53">
        <v>105</v>
      </c>
      <c r="I109" s="53">
        <v>101</v>
      </c>
      <c r="J109" s="53">
        <v>100</v>
      </c>
      <c r="K109" s="53">
        <v>100</v>
      </c>
      <c r="L109" s="53">
        <v>98</v>
      </c>
      <c r="M109" s="53">
        <v>98</v>
      </c>
      <c r="N109" s="53">
        <v>99</v>
      </c>
      <c r="O109" s="53">
        <v>99</v>
      </c>
      <c r="P109" s="53">
        <v>100</v>
      </c>
      <c r="Q109" s="53">
        <v>97</v>
      </c>
      <c r="R109" s="54">
        <v>97</v>
      </c>
      <c r="S109" s="53">
        <v>94</v>
      </c>
      <c r="T109" s="53">
        <v>94</v>
      </c>
      <c r="U109" s="53">
        <v>93</v>
      </c>
      <c r="V109" s="53">
        <v>93</v>
      </c>
      <c r="W109" s="53">
        <v>92</v>
      </c>
      <c r="X109" s="53">
        <v>90</v>
      </c>
      <c r="Y109" s="53">
        <v>89</v>
      </c>
      <c r="Z109" s="53">
        <v>90</v>
      </c>
      <c r="AA109" s="53">
        <v>90</v>
      </c>
      <c r="AB109" s="53">
        <v>87</v>
      </c>
      <c r="AC109" s="53">
        <v>84</v>
      </c>
      <c r="AD109" s="54">
        <v>85</v>
      </c>
      <c r="AE109" s="53">
        <v>81</v>
      </c>
      <c r="AF109" s="53">
        <v>81</v>
      </c>
      <c r="AG109" s="112">
        <v>80</v>
      </c>
      <c r="AH109" s="53">
        <v>81</v>
      </c>
      <c r="AI109" s="53">
        <v>81</v>
      </c>
      <c r="AJ109" s="53">
        <v>81</v>
      </c>
      <c r="AK109" s="53">
        <v>81</v>
      </c>
      <c r="AL109" s="53">
        <v>81</v>
      </c>
      <c r="AM109" s="53">
        <v>80</v>
      </c>
      <c r="AN109" s="53">
        <v>80</v>
      </c>
      <c r="AO109" s="53">
        <v>80</v>
      </c>
      <c r="AP109" s="54">
        <v>80</v>
      </c>
      <c r="AQ109" s="52">
        <v>81</v>
      </c>
      <c r="AR109" s="53">
        <v>82</v>
      </c>
      <c r="AS109" s="53">
        <v>71</v>
      </c>
      <c r="AT109" s="53">
        <v>71</v>
      </c>
      <c r="AU109" s="53">
        <v>71</v>
      </c>
      <c r="AV109" s="53">
        <v>74</v>
      </c>
      <c r="AW109" s="53">
        <v>75</v>
      </c>
      <c r="AX109" s="53">
        <v>77</v>
      </c>
      <c r="AY109" s="53">
        <v>75</v>
      </c>
      <c r="AZ109" s="53">
        <v>78</v>
      </c>
      <c r="BA109" s="53">
        <v>78</v>
      </c>
      <c r="BB109" s="54">
        <v>77</v>
      </c>
      <c r="BC109" s="52">
        <v>78</v>
      </c>
      <c r="BD109" s="53">
        <v>76</v>
      </c>
      <c r="BE109" s="53">
        <v>81</v>
      </c>
      <c r="BF109" s="53">
        <v>79</v>
      </c>
      <c r="BG109" s="53">
        <v>82</v>
      </c>
      <c r="BH109" s="53">
        <v>84</v>
      </c>
      <c r="BI109" s="53">
        <v>85</v>
      </c>
      <c r="BJ109" s="53">
        <v>85</v>
      </c>
      <c r="BK109" s="53">
        <v>85</v>
      </c>
      <c r="BL109" s="53">
        <v>86</v>
      </c>
      <c r="BM109" s="53">
        <v>85</v>
      </c>
      <c r="BN109" s="54">
        <v>85</v>
      </c>
      <c r="BO109" s="52">
        <v>85</v>
      </c>
      <c r="BP109" s="53">
        <v>83</v>
      </c>
      <c r="BQ109" s="53">
        <v>82</v>
      </c>
      <c r="BR109" s="53">
        <v>87</v>
      </c>
      <c r="BS109" s="53">
        <v>88</v>
      </c>
      <c r="BT109" s="53">
        <v>87</v>
      </c>
      <c r="BU109" s="53">
        <v>88</v>
      </c>
      <c r="BV109" s="53">
        <v>91</v>
      </c>
      <c r="BW109" s="53">
        <v>88</v>
      </c>
      <c r="BX109" s="53">
        <v>86</v>
      </c>
      <c r="BY109" s="53">
        <v>90</v>
      </c>
      <c r="BZ109" s="54">
        <v>90</v>
      </c>
      <c r="CA109" s="53">
        <v>91</v>
      </c>
      <c r="CB109" s="53">
        <v>93</v>
      </c>
      <c r="CC109" s="53">
        <v>91</v>
      </c>
      <c r="CD109" s="53">
        <v>93</v>
      </c>
      <c r="CE109" s="53">
        <v>92</v>
      </c>
      <c r="CF109" s="53">
        <v>95</v>
      </c>
      <c r="CG109" s="53">
        <v>96</v>
      </c>
      <c r="CH109" s="53">
        <v>98</v>
      </c>
      <c r="CI109" s="53">
        <v>97</v>
      </c>
      <c r="CJ109" s="53">
        <v>94</v>
      </c>
      <c r="CK109" s="53">
        <v>98</v>
      </c>
      <c r="CL109" s="54">
        <v>99</v>
      </c>
      <c r="CM109" s="53">
        <v>96</v>
      </c>
      <c r="CN109" s="53">
        <v>97</v>
      </c>
      <c r="CO109" s="53">
        <v>104</v>
      </c>
      <c r="CP109" s="53">
        <v>103</v>
      </c>
      <c r="CQ109" s="53">
        <v>106</v>
      </c>
      <c r="CR109" s="53">
        <v>108</v>
      </c>
      <c r="CS109" s="53">
        <v>109</v>
      </c>
      <c r="CT109" s="53">
        <v>109</v>
      </c>
      <c r="CU109" s="53">
        <v>109</v>
      </c>
      <c r="CV109" s="53">
        <v>111</v>
      </c>
      <c r="CW109" s="53">
        <v>114</v>
      </c>
      <c r="CX109" s="54">
        <v>107</v>
      </c>
      <c r="CY109" s="53">
        <v>112</v>
      </c>
      <c r="CZ109" s="53">
        <v>110</v>
      </c>
      <c r="DA109" s="53">
        <v>111</v>
      </c>
      <c r="DB109" s="53">
        <v>111</v>
      </c>
      <c r="DC109" s="53">
        <v>115</v>
      </c>
      <c r="DD109" s="53">
        <v>115</v>
      </c>
      <c r="DE109" s="53">
        <v>119</v>
      </c>
      <c r="DF109" s="53">
        <v>121</v>
      </c>
      <c r="DG109" s="53">
        <v>119</v>
      </c>
      <c r="DH109" s="53">
        <v>123</v>
      </c>
      <c r="DI109" s="53">
        <v>119</v>
      </c>
      <c r="DJ109" s="54">
        <v>115</v>
      </c>
      <c r="DL109" s="50"/>
      <c r="DM109" s="51" t="s">
        <v>194</v>
      </c>
      <c r="DN109" s="52">
        <v>118</v>
      </c>
      <c r="DO109" s="53">
        <v>117</v>
      </c>
      <c r="DP109" s="53">
        <v>117</v>
      </c>
      <c r="DQ109" s="53">
        <v>115</v>
      </c>
      <c r="DR109" s="53">
        <v>113</v>
      </c>
      <c r="DS109" s="53">
        <v>112</v>
      </c>
      <c r="DT109" s="53">
        <v>113</v>
      </c>
      <c r="DU109" s="53">
        <v>111</v>
      </c>
      <c r="DV109" s="53">
        <v>110</v>
      </c>
      <c r="DW109" s="53">
        <v>111</v>
      </c>
      <c r="DX109" s="53">
        <v>110</v>
      </c>
      <c r="DY109" s="54">
        <v>108</v>
      </c>
      <c r="DZ109" s="53">
        <v>106</v>
      </c>
      <c r="EA109" s="53">
        <v>105</v>
      </c>
      <c r="EB109" s="53">
        <v>104</v>
      </c>
      <c r="EC109" s="53">
        <v>105</v>
      </c>
      <c r="ED109" s="53">
        <v>105</v>
      </c>
      <c r="EE109" s="53">
        <v>104</v>
      </c>
      <c r="EF109" s="53">
        <v>106</v>
      </c>
      <c r="EG109" s="53">
        <v>108</v>
      </c>
      <c r="EH109" s="53">
        <v>112</v>
      </c>
      <c r="EI109" s="53">
        <v>135</v>
      </c>
      <c r="EJ109" s="53">
        <v>145</v>
      </c>
      <c r="EK109" s="54">
        <v>158</v>
      </c>
      <c r="EL109" s="52">
        <v>164</v>
      </c>
      <c r="EM109" s="53">
        <v>174</v>
      </c>
      <c r="EN109" s="53">
        <v>174</v>
      </c>
      <c r="EO109" s="53">
        <v>219</v>
      </c>
      <c r="EP109" s="53">
        <v>230</v>
      </c>
      <c r="EQ109" s="53">
        <v>240</v>
      </c>
      <c r="ER109" s="53">
        <v>247</v>
      </c>
      <c r="ES109" s="53">
        <v>263</v>
      </c>
      <c r="ET109" s="53">
        <v>270</v>
      </c>
      <c r="EU109" s="53">
        <v>271</v>
      </c>
      <c r="EV109" s="53">
        <v>277</v>
      </c>
      <c r="EW109" s="54">
        <v>289</v>
      </c>
      <c r="EX109" s="52">
        <v>273</v>
      </c>
      <c r="EY109" s="53">
        <v>274</v>
      </c>
      <c r="EZ109" s="53">
        <v>287</v>
      </c>
      <c r="FA109" s="53">
        <v>289</v>
      </c>
      <c r="FB109" s="53">
        <v>285</v>
      </c>
      <c r="FC109" s="53">
        <v>283</v>
      </c>
      <c r="FD109" s="53">
        <v>287</v>
      </c>
      <c r="FE109" s="53">
        <v>299</v>
      </c>
      <c r="FF109" s="53">
        <v>319</v>
      </c>
      <c r="FG109" s="53">
        <v>328</v>
      </c>
      <c r="FH109" s="53">
        <v>340</v>
      </c>
      <c r="FI109" s="54">
        <v>345</v>
      </c>
      <c r="FJ109" s="52">
        <v>349</v>
      </c>
      <c r="FK109" s="53">
        <v>353</v>
      </c>
      <c r="FL109" s="53">
        <v>357</v>
      </c>
      <c r="FM109" s="53">
        <v>362</v>
      </c>
      <c r="FN109" s="53">
        <v>363</v>
      </c>
      <c r="FO109" s="53">
        <v>372</v>
      </c>
      <c r="FP109" s="53">
        <v>380</v>
      </c>
      <c r="FQ109" s="53">
        <v>379</v>
      </c>
      <c r="FR109" s="53">
        <v>376</v>
      </c>
      <c r="FS109" s="53">
        <v>381</v>
      </c>
      <c r="FT109" s="53">
        <v>386</v>
      </c>
      <c r="FU109" s="54">
        <v>386</v>
      </c>
      <c r="FV109" s="52">
        <v>386</v>
      </c>
      <c r="FW109" s="53">
        <v>399</v>
      </c>
      <c r="FX109" s="53">
        <v>393</v>
      </c>
      <c r="FY109" s="53">
        <v>403</v>
      </c>
      <c r="FZ109" s="53">
        <v>412</v>
      </c>
      <c r="GA109" s="53">
        <v>421</v>
      </c>
      <c r="GB109" s="53">
        <v>429</v>
      </c>
      <c r="GC109" s="53">
        <v>443</v>
      </c>
      <c r="GD109" s="53">
        <v>450</v>
      </c>
      <c r="GE109" s="53">
        <v>458</v>
      </c>
      <c r="GF109" s="53">
        <v>466</v>
      </c>
      <c r="GG109" s="54">
        <v>478</v>
      </c>
      <c r="GH109" s="52">
        <v>478</v>
      </c>
      <c r="GI109" s="53">
        <v>486</v>
      </c>
      <c r="GJ109" s="54">
        <v>497</v>
      </c>
    </row>
    <row r="110" spans="2:192" x14ac:dyDescent="0.25">
      <c r="B110" s="50"/>
      <c r="C110" s="51" t="s">
        <v>195</v>
      </c>
      <c r="D110" s="54">
        <v>512</v>
      </c>
      <c r="E110" s="54">
        <v>637</v>
      </c>
      <c r="F110" s="54">
        <v>742</v>
      </c>
      <c r="G110" s="52">
        <v>742</v>
      </c>
      <c r="H110" s="53">
        <v>743</v>
      </c>
      <c r="I110" s="53">
        <v>716</v>
      </c>
      <c r="J110" s="53">
        <v>721</v>
      </c>
      <c r="K110" s="53">
        <v>714</v>
      </c>
      <c r="L110" s="53">
        <v>723</v>
      </c>
      <c r="M110" s="53">
        <v>732</v>
      </c>
      <c r="N110" s="53">
        <v>736</v>
      </c>
      <c r="O110" s="53">
        <v>731</v>
      </c>
      <c r="P110" s="53">
        <v>732</v>
      </c>
      <c r="Q110" s="53">
        <v>740</v>
      </c>
      <c r="R110" s="54">
        <v>719</v>
      </c>
      <c r="S110" s="53">
        <v>728</v>
      </c>
      <c r="T110" s="53">
        <v>715</v>
      </c>
      <c r="U110" s="53">
        <v>711</v>
      </c>
      <c r="V110" s="53">
        <v>706</v>
      </c>
      <c r="W110" s="53">
        <v>715</v>
      </c>
      <c r="X110" s="53">
        <v>715</v>
      </c>
      <c r="Y110" s="53">
        <v>718</v>
      </c>
      <c r="Z110" s="53">
        <v>732</v>
      </c>
      <c r="AA110" s="53">
        <v>749</v>
      </c>
      <c r="AB110" s="53">
        <v>763</v>
      </c>
      <c r="AC110" s="53">
        <v>764</v>
      </c>
      <c r="AD110" s="54">
        <v>770</v>
      </c>
      <c r="AE110" s="53">
        <v>770</v>
      </c>
      <c r="AF110" s="53">
        <v>773</v>
      </c>
      <c r="AG110" s="112">
        <v>763</v>
      </c>
      <c r="AH110" s="53">
        <v>777</v>
      </c>
      <c r="AI110" s="53">
        <v>778</v>
      </c>
      <c r="AJ110" s="53">
        <v>766</v>
      </c>
      <c r="AK110" s="53">
        <v>771</v>
      </c>
      <c r="AL110" s="53">
        <v>785</v>
      </c>
      <c r="AM110" s="53">
        <v>790</v>
      </c>
      <c r="AN110" s="53">
        <v>792</v>
      </c>
      <c r="AO110" s="53">
        <v>791</v>
      </c>
      <c r="AP110" s="54">
        <v>787</v>
      </c>
      <c r="AQ110" s="52">
        <v>777</v>
      </c>
      <c r="AR110" s="53">
        <v>782</v>
      </c>
      <c r="AS110" s="53">
        <v>837</v>
      </c>
      <c r="AT110" s="53">
        <v>825</v>
      </c>
      <c r="AU110" s="53">
        <v>823</v>
      </c>
      <c r="AV110" s="53">
        <v>815</v>
      </c>
      <c r="AW110" s="53">
        <v>826</v>
      </c>
      <c r="AX110" s="53">
        <v>825</v>
      </c>
      <c r="AY110" s="53">
        <v>837</v>
      </c>
      <c r="AZ110" s="53">
        <v>841</v>
      </c>
      <c r="BA110" s="53">
        <v>798</v>
      </c>
      <c r="BB110" s="54">
        <v>798</v>
      </c>
      <c r="BC110" s="52">
        <v>801</v>
      </c>
      <c r="BD110" s="53">
        <v>817</v>
      </c>
      <c r="BE110" s="53">
        <v>824</v>
      </c>
      <c r="BF110" s="53">
        <v>808</v>
      </c>
      <c r="BG110" s="53">
        <v>842</v>
      </c>
      <c r="BH110" s="53">
        <v>853</v>
      </c>
      <c r="BI110" s="53">
        <v>860</v>
      </c>
      <c r="BJ110" s="53">
        <v>861</v>
      </c>
      <c r="BK110" s="53">
        <v>837</v>
      </c>
      <c r="BL110" s="53">
        <v>874</v>
      </c>
      <c r="BM110" s="53">
        <v>876</v>
      </c>
      <c r="BN110" s="54">
        <v>885</v>
      </c>
      <c r="BO110" s="52">
        <v>880</v>
      </c>
      <c r="BP110" s="53">
        <v>875</v>
      </c>
      <c r="BQ110" s="53">
        <v>861</v>
      </c>
      <c r="BR110" s="53">
        <v>909</v>
      </c>
      <c r="BS110" s="53">
        <v>917</v>
      </c>
      <c r="BT110" s="53">
        <v>904</v>
      </c>
      <c r="BU110" s="53">
        <v>920</v>
      </c>
      <c r="BV110" s="53">
        <v>941</v>
      </c>
      <c r="BW110" s="53">
        <v>948</v>
      </c>
      <c r="BX110" s="53">
        <v>921</v>
      </c>
      <c r="BY110" s="53">
        <v>974</v>
      </c>
      <c r="BZ110" s="54">
        <v>974</v>
      </c>
      <c r="CA110" s="53">
        <v>982</v>
      </c>
      <c r="CB110" s="53">
        <v>991</v>
      </c>
      <c r="CC110" s="53">
        <v>1020</v>
      </c>
      <c r="CD110" s="53">
        <v>1018</v>
      </c>
      <c r="CE110" s="53">
        <v>1015</v>
      </c>
      <c r="CF110" s="53">
        <v>995</v>
      </c>
      <c r="CG110" s="53">
        <v>1002</v>
      </c>
      <c r="CH110" s="53">
        <v>1003</v>
      </c>
      <c r="CI110" s="53">
        <v>1016</v>
      </c>
      <c r="CJ110" s="53">
        <v>962</v>
      </c>
      <c r="CK110" s="53">
        <v>964</v>
      </c>
      <c r="CL110" s="54">
        <v>997</v>
      </c>
      <c r="CM110" s="53">
        <v>986</v>
      </c>
      <c r="CN110" s="53">
        <v>983</v>
      </c>
      <c r="CO110" s="53">
        <v>978</v>
      </c>
      <c r="CP110" s="53">
        <v>931</v>
      </c>
      <c r="CQ110" s="53">
        <v>1031</v>
      </c>
      <c r="CR110" s="53">
        <v>1194</v>
      </c>
      <c r="CS110" s="53">
        <v>1292</v>
      </c>
      <c r="CT110" s="53">
        <v>1349</v>
      </c>
      <c r="CU110" s="53">
        <v>1396</v>
      </c>
      <c r="CV110" s="53">
        <v>1427</v>
      </c>
      <c r="CW110" s="53">
        <v>1466</v>
      </c>
      <c r="CX110" s="54">
        <v>1517</v>
      </c>
      <c r="CY110" s="53">
        <v>1607</v>
      </c>
      <c r="CZ110" s="53">
        <v>1619</v>
      </c>
      <c r="DA110" s="53">
        <v>1476</v>
      </c>
      <c r="DB110" s="53">
        <v>2076</v>
      </c>
      <c r="DC110" s="53">
        <v>1527</v>
      </c>
      <c r="DD110" s="53">
        <v>1539</v>
      </c>
      <c r="DE110" s="53">
        <v>1647</v>
      </c>
      <c r="DF110" s="53">
        <v>1703</v>
      </c>
      <c r="DG110" s="53">
        <v>1723</v>
      </c>
      <c r="DH110" s="53">
        <v>1787</v>
      </c>
      <c r="DI110" s="53">
        <v>1781</v>
      </c>
      <c r="DJ110" s="54">
        <v>1751</v>
      </c>
      <c r="DL110" s="50"/>
      <c r="DM110" s="51" t="s">
        <v>195</v>
      </c>
      <c r="DN110" s="52">
        <v>1767</v>
      </c>
      <c r="DO110" s="53">
        <v>1743</v>
      </c>
      <c r="DP110" s="53">
        <v>2192</v>
      </c>
      <c r="DQ110" s="53">
        <v>2200</v>
      </c>
      <c r="DR110" s="53">
        <v>1708</v>
      </c>
      <c r="DS110" s="53">
        <v>1720</v>
      </c>
      <c r="DT110" s="53">
        <v>1705</v>
      </c>
      <c r="DU110" s="53">
        <v>1716</v>
      </c>
      <c r="DV110" s="53">
        <v>1792</v>
      </c>
      <c r="DW110" s="53">
        <v>1910</v>
      </c>
      <c r="DX110" s="53">
        <v>1910</v>
      </c>
      <c r="DY110" s="54">
        <v>1916</v>
      </c>
      <c r="DZ110" s="53">
        <v>1904</v>
      </c>
      <c r="EA110" s="53">
        <v>1908</v>
      </c>
      <c r="EB110" s="53">
        <v>1941</v>
      </c>
      <c r="EC110" s="53">
        <v>2038</v>
      </c>
      <c r="ED110" s="53">
        <v>2169</v>
      </c>
      <c r="EE110" s="53">
        <v>2674</v>
      </c>
      <c r="EF110" s="53">
        <v>2805</v>
      </c>
      <c r="EG110" s="53">
        <v>2886</v>
      </c>
      <c r="EH110" s="53">
        <v>2928</v>
      </c>
      <c r="EI110" s="53">
        <v>2974</v>
      </c>
      <c r="EJ110" s="53">
        <v>2975</v>
      </c>
      <c r="EK110" s="54">
        <v>3021</v>
      </c>
      <c r="EL110" s="52">
        <v>3027</v>
      </c>
      <c r="EM110" s="53">
        <v>3131</v>
      </c>
      <c r="EN110" s="53">
        <v>3109</v>
      </c>
      <c r="EO110" s="53">
        <v>3239</v>
      </c>
      <c r="EP110" s="53">
        <v>3327</v>
      </c>
      <c r="EQ110" s="53">
        <v>3382</v>
      </c>
      <c r="ER110" s="53">
        <v>3452</v>
      </c>
      <c r="ES110" s="53">
        <v>3502</v>
      </c>
      <c r="ET110" s="53">
        <v>3763</v>
      </c>
      <c r="EU110" s="53">
        <v>3670</v>
      </c>
      <c r="EV110" s="53">
        <v>3570</v>
      </c>
      <c r="EW110" s="54">
        <v>3805</v>
      </c>
      <c r="EX110" s="52">
        <v>3755</v>
      </c>
      <c r="EY110" s="53">
        <v>3760</v>
      </c>
      <c r="EZ110" s="53">
        <v>3744</v>
      </c>
      <c r="FA110" s="53">
        <v>3928</v>
      </c>
      <c r="FB110" s="53">
        <v>3938</v>
      </c>
      <c r="FC110" s="53">
        <v>3996</v>
      </c>
      <c r="FD110" s="53">
        <v>4101</v>
      </c>
      <c r="FE110" s="53">
        <v>4181</v>
      </c>
      <c r="FF110" s="53">
        <v>4407</v>
      </c>
      <c r="FG110" s="53">
        <v>4464</v>
      </c>
      <c r="FH110" s="53">
        <v>4484</v>
      </c>
      <c r="FI110" s="54">
        <v>4494</v>
      </c>
      <c r="FJ110" s="52">
        <v>4495</v>
      </c>
      <c r="FK110" s="53">
        <v>4481</v>
      </c>
      <c r="FL110" s="53">
        <v>4494</v>
      </c>
      <c r="FM110" s="53">
        <v>4519</v>
      </c>
      <c r="FN110" s="53">
        <v>4485</v>
      </c>
      <c r="FO110" s="53">
        <v>4478</v>
      </c>
      <c r="FP110" s="53">
        <v>4517</v>
      </c>
      <c r="FQ110" s="53">
        <v>4593</v>
      </c>
      <c r="FR110" s="53">
        <v>4629</v>
      </c>
      <c r="FS110" s="53">
        <v>4650</v>
      </c>
      <c r="FT110" s="53">
        <v>4629</v>
      </c>
      <c r="FU110" s="54">
        <v>4614</v>
      </c>
      <c r="FV110" s="52">
        <v>4644</v>
      </c>
      <c r="FW110" s="53">
        <v>4629</v>
      </c>
      <c r="FX110" s="53">
        <v>4686</v>
      </c>
      <c r="FY110" s="53">
        <v>4701</v>
      </c>
      <c r="FZ110" s="53">
        <v>4705</v>
      </c>
      <c r="GA110" s="53">
        <v>4720</v>
      </c>
      <c r="GB110" s="53">
        <v>4732</v>
      </c>
      <c r="GC110" s="53">
        <v>4776</v>
      </c>
      <c r="GD110" s="53">
        <v>4765</v>
      </c>
      <c r="GE110" s="53">
        <v>4751</v>
      </c>
      <c r="GF110" s="53">
        <v>4796</v>
      </c>
      <c r="GG110" s="54">
        <v>4806</v>
      </c>
      <c r="GH110" s="52">
        <v>4840</v>
      </c>
      <c r="GI110" s="53">
        <v>4853</v>
      </c>
      <c r="GJ110" s="54">
        <v>4880</v>
      </c>
    </row>
    <row r="111" spans="2:192" x14ac:dyDescent="0.25">
      <c r="B111" s="50"/>
      <c r="C111" s="51" t="s">
        <v>196</v>
      </c>
      <c r="D111" s="54">
        <v>284</v>
      </c>
      <c r="E111" s="54">
        <v>287</v>
      </c>
      <c r="F111" s="54">
        <v>304</v>
      </c>
      <c r="G111" s="52">
        <v>301</v>
      </c>
      <c r="H111" s="53">
        <v>301</v>
      </c>
      <c r="I111" s="53">
        <v>287</v>
      </c>
      <c r="J111" s="53">
        <v>294</v>
      </c>
      <c r="K111" s="53">
        <v>294</v>
      </c>
      <c r="L111" s="53">
        <v>295</v>
      </c>
      <c r="M111" s="53">
        <v>297</v>
      </c>
      <c r="N111" s="53">
        <v>297</v>
      </c>
      <c r="O111" s="53">
        <v>296</v>
      </c>
      <c r="P111" s="53">
        <v>293</v>
      </c>
      <c r="Q111" s="53">
        <v>296</v>
      </c>
      <c r="R111" s="54">
        <v>293</v>
      </c>
      <c r="S111" s="53">
        <v>296</v>
      </c>
      <c r="T111" s="53">
        <v>298</v>
      </c>
      <c r="U111" s="53">
        <v>297</v>
      </c>
      <c r="V111" s="53">
        <v>294</v>
      </c>
      <c r="W111" s="53">
        <v>293</v>
      </c>
      <c r="X111" s="53">
        <v>289</v>
      </c>
      <c r="Y111" s="53">
        <v>293</v>
      </c>
      <c r="Z111" s="53">
        <v>301</v>
      </c>
      <c r="AA111" s="53">
        <v>306</v>
      </c>
      <c r="AB111" s="53">
        <v>311</v>
      </c>
      <c r="AC111" s="53">
        <v>312</v>
      </c>
      <c r="AD111" s="54">
        <v>314</v>
      </c>
      <c r="AE111" s="53">
        <v>357</v>
      </c>
      <c r="AF111" s="53">
        <v>358</v>
      </c>
      <c r="AG111" s="112">
        <v>360</v>
      </c>
      <c r="AH111" s="53">
        <v>360</v>
      </c>
      <c r="AI111" s="53">
        <v>361</v>
      </c>
      <c r="AJ111" s="53">
        <v>364</v>
      </c>
      <c r="AK111" s="53">
        <v>366</v>
      </c>
      <c r="AL111" s="53">
        <v>368</v>
      </c>
      <c r="AM111" s="53">
        <v>370</v>
      </c>
      <c r="AN111" s="53">
        <v>372</v>
      </c>
      <c r="AO111" s="53">
        <v>372</v>
      </c>
      <c r="AP111" s="54">
        <v>374</v>
      </c>
      <c r="AQ111" s="52">
        <v>374</v>
      </c>
      <c r="AR111" s="53">
        <v>375</v>
      </c>
      <c r="AS111" s="53">
        <v>350</v>
      </c>
      <c r="AT111" s="53">
        <v>346</v>
      </c>
      <c r="AU111" s="53">
        <v>347</v>
      </c>
      <c r="AV111" s="53">
        <v>342</v>
      </c>
      <c r="AW111" s="53">
        <v>345</v>
      </c>
      <c r="AX111" s="53">
        <v>346</v>
      </c>
      <c r="AY111" s="53">
        <v>349</v>
      </c>
      <c r="AZ111" s="53">
        <v>346</v>
      </c>
      <c r="BA111" s="53">
        <v>341</v>
      </c>
      <c r="BB111" s="54">
        <v>338</v>
      </c>
      <c r="BC111" s="52">
        <v>340</v>
      </c>
      <c r="BD111" s="53">
        <v>329</v>
      </c>
      <c r="BE111" s="53">
        <v>341</v>
      </c>
      <c r="BF111" s="53">
        <v>347</v>
      </c>
      <c r="BG111" s="53">
        <v>338</v>
      </c>
      <c r="BH111" s="53">
        <v>342</v>
      </c>
      <c r="BI111" s="53">
        <v>345</v>
      </c>
      <c r="BJ111" s="53">
        <v>350</v>
      </c>
      <c r="BK111" s="53">
        <v>347</v>
      </c>
      <c r="BL111" s="53">
        <v>356</v>
      </c>
      <c r="BM111" s="53">
        <v>357</v>
      </c>
      <c r="BN111" s="54">
        <v>359</v>
      </c>
      <c r="BO111" s="52">
        <v>355</v>
      </c>
      <c r="BP111" s="53">
        <v>355</v>
      </c>
      <c r="BQ111" s="53">
        <v>357</v>
      </c>
      <c r="BR111" s="53">
        <v>362</v>
      </c>
      <c r="BS111" s="53">
        <v>366</v>
      </c>
      <c r="BT111" s="53">
        <v>364</v>
      </c>
      <c r="BU111" s="53">
        <v>376</v>
      </c>
      <c r="BV111" s="53">
        <v>366</v>
      </c>
      <c r="BW111" s="53">
        <v>359</v>
      </c>
      <c r="BX111" s="53">
        <v>353</v>
      </c>
      <c r="BY111" s="53">
        <v>352</v>
      </c>
      <c r="BZ111" s="54">
        <v>351</v>
      </c>
      <c r="CA111" s="53">
        <v>344</v>
      </c>
      <c r="CB111" s="53">
        <v>351</v>
      </c>
      <c r="CC111" s="53">
        <v>359</v>
      </c>
      <c r="CD111" s="53">
        <v>359</v>
      </c>
      <c r="CE111" s="53">
        <v>367</v>
      </c>
      <c r="CF111" s="53">
        <v>372</v>
      </c>
      <c r="CG111" s="53">
        <v>374</v>
      </c>
      <c r="CH111" s="53">
        <v>375</v>
      </c>
      <c r="CI111" s="53">
        <v>380</v>
      </c>
      <c r="CJ111" s="53">
        <v>376</v>
      </c>
      <c r="CK111" s="53">
        <v>377</v>
      </c>
      <c r="CL111" s="54">
        <v>372</v>
      </c>
      <c r="CM111" s="53">
        <v>353</v>
      </c>
      <c r="CN111" s="53">
        <v>352</v>
      </c>
      <c r="CO111" s="53">
        <v>306</v>
      </c>
      <c r="CP111" s="53">
        <v>300</v>
      </c>
      <c r="CQ111" s="53">
        <v>302</v>
      </c>
      <c r="CR111" s="53">
        <v>289</v>
      </c>
      <c r="CS111" s="53">
        <v>282</v>
      </c>
      <c r="CT111" s="53">
        <v>282</v>
      </c>
      <c r="CU111" s="53">
        <v>282</v>
      </c>
      <c r="CV111" s="53">
        <v>273</v>
      </c>
      <c r="CW111" s="53">
        <v>266</v>
      </c>
      <c r="CX111" s="54">
        <v>260</v>
      </c>
      <c r="CY111" s="53">
        <v>261</v>
      </c>
      <c r="CZ111" s="53">
        <v>251</v>
      </c>
      <c r="DA111" s="53">
        <v>250</v>
      </c>
      <c r="DB111" s="53">
        <v>252</v>
      </c>
      <c r="DC111" s="53">
        <v>251</v>
      </c>
      <c r="DD111" s="53">
        <v>249</v>
      </c>
      <c r="DE111" s="53">
        <v>253</v>
      </c>
      <c r="DF111" s="53">
        <v>256</v>
      </c>
      <c r="DG111" s="53">
        <v>253</v>
      </c>
      <c r="DH111" s="53">
        <v>255</v>
      </c>
      <c r="DI111" s="53">
        <v>254</v>
      </c>
      <c r="DJ111" s="54">
        <v>173</v>
      </c>
      <c r="DL111" s="50"/>
      <c r="DM111" s="51" t="s">
        <v>196</v>
      </c>
      <c r="DN111" s="52">
        <v>171</v>
      </c>
      <c r="DO111" s="53">
        <v>167</v>
      </c>
      <c r="DP111" s="53">
        <v>1085</v>
      </c>
      <c r="DQ111" s="53">
        <v>1085</v>
      </c>
      <c r="DR111" s="53">
        <v>1073</v>
      </c>
      <c r="DS111" s="53">
        <v>1079</v>
      </c>
      <c r="DT111" s="53">
        <v>1762</v>
      </c>
      <c r="DU111" s="53">
        <v>1779</v>
      </c>
      <c r="DV111" s="53">
        <v>1756</v>
      </c>
      <c r="DW111" s="53">
        <v>1850</v>
      </c>
      <c r="DX111" s="53">
        <v>1862</v>
      </c>
      <c r="DY111" s="54">
        <v>1851</v>
      </c>
      <c r="DZ111" s="53">
        <v>1892</v>
      </c>
      <c r="EA111" s="53">
        <v>1884</v>
      </c>
      <c r="EB111" s="53">
        <v>1837</v>
      </c>
      <c r="EC111" s="53">
        <v>1840</v>
      </c>
      <c r="ED111" s="53">
        <v>1912</v>
      </c>
      <c r="EE111" s="53">
        <v>264</v>
      </c>
      <c r="EF111" s="53">
        <v>276</v>
      </c>
      <c r="EG111" s="53">
        <v>272</v>
      </c>
      <c r="EH111" s="53">
        <v>268</v>
      </c>
      <c r="EI111" s="53">
        <v>274</v>
      </c>
      <c r="EJ111" s="53">
        <v>234</v>
      </c>
      <c r="EK111" s="54">
        <v>233</v>
      </c>
      <c r="EL111" s="52">
        <v>231</v>
      </c>
      <c r="EM111" s="53">
        <v>250</v>
      </c>
      <c r="EN111" s="53">
        <v>253</v>
      </c>
      <c r="EO111" s="53">
        <v>262</v>
      </c>
      <c r="EP111" s="53">
        <v>270</v>
      </c>
      <c r="EQ111" s="53">
        <v>282</v>
      </c>
      <c r="ER111" s="53">
        <v>294</v>
      </c>
      <c r="ES111" s="53">
        <v>306</v>
      </c>
      <c r="ET111" s="53">
        <v>311</v>
      </c>
      <c r="EU111" s="53">
        <v>311</v>
      </c>
      <c r="EV111" s="53">
        <v>313</v>
      </c>
      <c r="EW111" s="54">
        <v>323</v>
      </c>
      <c r="EX111" s="52">
        <v>327</v>
      </c>
      <c r="EY111" s="53">
        <v>327</v>
      </c>
      <c r="EZ111" s="53">
        <v>337</v>
      </c>
      <c r="FA111" s="53">
        <v>338</v>
      </c>
      <c r="FB111" s="53">
        <v>333</v>
      </c>
      <c r="FC111" s="53">
        <v>331</v>
      </c>
      <c r="FD111" s="53">
        <v>328</v>
      </c>
      <c r="FE111" s="53">
        <v>331</v>
      </c>
      <c r="FF111" s="53">
        <v>430</v>
      </c>
      <c r="FG111" s="53">
        <v>439</v>
      </c>
      <c r="FH111" s="53">
        <v>454</v>
      </c>
      <c r="FI111" s="54">
        <v>462</v>
      </c>
      <c r="FJ111" s="52">
        <v>460</v>
      </c>
      <c r="FK111" s="53">
        <v>469</v>
      </c>
      <c r="FL111" s="53">
        <v>492</v>
      </c>
      <c r="FM111" s="53">
        <v>508</v>
      </c>
      <c r="FN111" s="53">
        <v>1004</v>
      </c>
      <c r="FO111" s="53">
        <v>1908</v>
      </c>
      <c r="FP111" s="53">
        <v>2063</v>
      </c>
      <c r="FQ111" s="53">
        <v>2030</v>
      </c>
      <c r="FR111" s="53">
        <v>2021</v>
      </c>
      <c r="FS111" s="53">
        <v>2032</v>
      </c>
      <c r="FT111" s="53">
        <v>1996</v>
      </c>
      <c r="FU111" s="54">
        <v>2000</v>
      </c>
      <c r="FV111" s="52">
        <v>2005</v>
      </c>
      <c r="FW111" s="53">
        <v>2030</v>
      </c>
      <c r="FX111" s="53">
        <v>2043</v>
      </c>
      <c r="FY111" s="53">
        <v>2051</v>
      </c>
      <c r="FZ111" s="53">
        <v>2070</v>
      </c>
      <c r="GA111" s="53">
        <v>2069</v>
      </c>
      <c r="GB111" s="53">
        <v>2070</v>
      </c>
      <c r="GC111" s="53">
        <v>2123</v>
      </c>
      <c r="GD111" s="53">
        <v>2104</v>
      </c>
      <c r="GE111" s="53">
        <v>2100</v>
      </c>
      <c r="GF111" s="53">
        <v>2088</v>
      </c>
      <c r="GG111" s="54">
        <v>2082</v>
      </c>
      <c r="GH111" s="52">
        <v>2085</v>
      </c>
      <c r="GI111" s="53">
        <v>2100</v>
      </c>
      <c r="GJ111" s="54">
        <v>2084</v>
      </c>
    </row>
    <row r="112" spans="2:192" x14ac:dyDescent="0.25">
      <c r="B112" s="50"/>
      <c r="C112" s="51" t="s">
        <v>197</v>
      </c>
      <c r="D112" s="54">
        <v>1</v>
      </c>
      <c r="E112" s="54"/>
      <c r="F112" s="54"/>
      <c r="G112" s="52"/>
      <c r="H112" s="53"/>
      <c r="I112" s="53"/>
      <c r="J112" s="53"/>
      <c r="K112" s="53"/>
      <c r="L112" s="53"/>
      <c r="M112" s="53"/>
      <c r="N112" s="53"/>
      <c r="O112" s="53"/>
      <c r="P112" s="53">
        <v>1</v>
      </c>
      <c r="Q112" s="53">
        <v>1</v>
      </c>
      <c r="R112" s="54">
        <v>1</v>
      </c>
      <c r="S112" s="53">
        <v>1</v>
      </c>
      <c r="T112" s="53">
        <v>1</v>
      </c>
      <c r="U112" s="53"/>
      <c r="V112" s="53"/>
      <c r="W112" s="53"/>
      <c r="X112" s="53"/>
      <c r="Y112" s="53"/>
      <c r="Z112" s="53">
        <v>1</v>
      </c>
      <c r="AA112" s="53">
        <v>1</v>
      </c>
      <c r="AB112" s="53">
        <v>1</v>
      </c>
      <c r="AC112" s="53">
        <v>1</v>
      </c>
      <c r="AD112" s="54">
        <v>1</v>
      </c>
      <c r="AE112" s="53">
        <v>1</v>
      </c>
      <c r="AF112" s="53">
        <v>1</v>
      </c>
      <c r="AG112" s="112">
        <v>1</v>
      </c>
      <c r="AH112" s="53">
        <v>1</v>
      </c>
      <c r="AI112" s="53">
        <v>1</v>
      </c>
      <c r="AJ112" s="53">
        <v>1</v>
      </c>
      <c r="AK112" s="53">
        <v>1</v>
      </c>
      <c r="AL112" s="53">
        <v>1</v>
      </c>
      <c r="AM112" s="53">
        <v>1</v>
      </c>
      <c r="AN112" s="53">
        <v>1</v>
      </c>
      <c r="AO112" s="53">
        <v>1</v>
      </c>
      <c r="AP112" s="54">
        <v>1</v>
      </c>
      <c r="AQ112" s="52">
        <v>2</v>
      </c>
      <c r="AR112" s="53">
        <v>2</v>
      </c>
      <c r="AS112" s="53">
        <v>2</v>
      </c>
      <c r="AT112" s="53">
        <v>2</v>
      </c>
      <c r="AU112" s="53">
        <v>2</v>
      </c>
      <c r="AV112" s="53">
        <v>2</v>
      </c>
      <c r="AW112" s="53">
        <v>2</v>
      </c>
      <c r="AX112" s="53">
        <v>2</v>
      </c>
      <c r="AY112" s="53">
        <v>2</v>
      </c>
      <c r="AZ112" s="53">
        <v>2</v>
      </c>
      <c r="BA112" s="53">
        <v>2</v>
      </c>
      <c r="BB112" s="54">
        <v>2</v>
      </c>
      <c r="BC112" s="52">
        <v>2</v>
      </c>
      <c r="BD112" s="53">
        <v>3</v>
      </c>
      <c r="BE112" s="53">
        <v>2</v>
      </c>
      <c r="BF112" s="53">
        <v>3</v>
      </c>
      <c r="BG112" s="53">
        <v>3</v>
      </c>
      <c r="BH112" s="53">
        <v>3</v>
      </c>
      <c r="BI112" s="53">
        <v>3</v>
      </c>
      <c r="BJ112" s="53">
        <v>2</v>
      </c>
      <c r="BK112" s="53">
        <v>1</v>
      </c>
      <c r="BL112" s="53">
        <v>1</v>
      </c>
      <c r="BM112" s="53">
        <v>1</v>
      </c>
      <c r="BN112" s="54">
        <v>1</v>
      </c>
      <c r="BO112" s="52">
        <v>1</v>
      </c>
      <c r="BP112" s="53">
        <v>1</v>
      </c>
      <c r="BQ112" s="53">
        <v>1</v>
      </c>
      <c r="BR112" s="53">
        <v>1</v>
      </c>
      <c r="BS112" s="53">
        <v>1</v>
      </c>
      <c r="BT112" s="53">
        <v>1</v>
      </c>
      <c r="BU112" s="53">
        <v>1</v>
      </c>
      <c r="BV112" s="53">
        <v>2</v>
      </c>
      <c r="BW112" s="53">
        <v>2</v>
      </c>
      <c r="BX112" s="53">
        <v>2</v>
      </c>
      <c r="BY112" s="53">
        <v>2</v>
      </c>
      <c r="BZ112" s="54">
        <v>2</v>
      </c>
      <c r="CA112" s="53">
        <v>2</v>
      </c>
      <c r="CB112" s="53">
        <v>2</v>
      </c>
      <c r="CC112" s="53">
        <v>2</v>
      </c>
      <c r="CD112" s="53">
        <v>2</v>
      </c>
      <c r="CE112" s="53">
        <v>2</v>
      </c>
      <c r="CF112" s="53">
        <v>2</v>
      </c>
      <c r="CG112" s="53">
        <v>2</v>
      </c>
      <c r="CH112" s="53">
        <v>2</v>
      </c>
      <c r="CI112" s="53">
        <v>2</v>
      </c>
      <c r="CJ112" s="53">
        <v>2</v>
      </c>
      <c r="CK112" s="53">
        <v>2</v>
      </c>
      <c r="CL112" s="54">
        <v>2</v>
      </c>
      <c r="CM112" s="53">
        <v>2</v>
      </c>
      <c r="CN112" s="53">
        <v>2</v>
      </c>
      <c r="CO112" s="53">
        <v>2</v>
      </c>
      <c r="CP112" s="53">
        <v>2</v>
      </c>
      <c r="CQ112" s="53">
        <v>2</v>
      </c>
      <c r="CR112" s="53">
        <v>2</v>
      </c>
      <c r="CS112" s="53">
        <v>2</v>
      </c>
      <c r="CT112" s="53">
        <v>2</v>
      </c>
      <c r="CU112" s="53">
        <v>2</v>
      </c>
      <c r="CV112" s="53">
        <v>2</v>
      </c>
      <c r="CW112" s="53">
        <v>2</v>
      </c>
      <c r="CX112" s="54">
        <v>2</v>
      </c>
      <c r="CY112" s="53">
        <v>2</v>
      </c>
      <c r="CZ112" s="53">
        <v>2</v>
      </c>
      <c r="DA112" s="53">
        <v>2</v>
      </c>
      <c r="DB112" s="53">
        <v>2</v>
      </c>
      <c r="DC112" s="53">
        <v>2</v>
      </c>
      <c r="DD112" s="53">
        <v>2</v>
      </c>
      <c r="DE112" s="53">
        <v>2</v>
      </c>
      <c r="DF112" s="53">
        <v>2</v>
      </c>
      <c r="DG112" s="53">
        <v>2</v>
      </c>
      <c r="DH112" s="53">
        <v>2</v>
      </c>
      <c r="DI112" s="53">
        <v>2</v>
      </c>
      <c r="DJ112" s="54">
        <v>2</v>
      </c>
      <c r="DL112" s="50"/>
      <c r="DM112" s="51" t="s">
        <v>197</v>
      </c>
      <c r="DN112" s="52">
        <v>2</v>
      </c>
      <c r="DO112" s="53">
        <v>3</v>
      </c>
      <c r="DP112" s="53">
        <v>2</v>
      </c>
      <c r="DQ112" s="53">
        <v>3</v>
      </c>
      <c r="DR112" s="53">
        <v>3</v>
      </c>
      <c r="DS112" s="53">
        <v>3</v>
      </c>
      <c r="DT112" s="53">
        <v>3</v>
      </c>
      <c r="DU112" s="53">
        <v>4</v>
      </c>
      <c r="DV112" s="53">
        <v>4</v>
      </c>
      <c r="DW112" s="53">
        <v>4</v>
      </c>
      <c r="DX112" s="53">
        <v>4</v>
      </c>
      <c r="DY112" s="54">
        <v>4</v>
      </c>
      <c r="DZ112" s="53">
        <v>3</v>
      </c>
      <c r="EA112" s="53">
        <v>4</v>
      </c>
      <c r="EB112" s="53">
        <v>4</v>
      </c>
      <c r="EC112" s="53">
        <v>4</v>
      </c>
      <c r="ED112" s="53">
        <v>4</v>
      </c>
      <c r="EE112" s="53">
        <v>6</v>
      </c>
      <c r="EF112" s="53">
        <v>18</v>
      </c>
      <c r="EG112" s="53">
        <v>22</v>
      </c>
      <c r="EH112" s="53">
        <v>26</v>
      </c>
      <c r="EI112" s="53">
        <v>31</v>
      </c>
      <c r="EJ112" s="53">
        <v>52</v>
      </c>
      <c r="EK112" s="54">
        <v>52</v>
      </c>
      <c r="EL112" s="52">
        <v>56</v>
      </c>
      <c r="EM112" s="53">
        <v>63</v>
      </c>
      <c r="EN112" s="53">
        <v>71</v>
      </c>
      <c r="EO112" s="53">
        <v>75</v>
      </c>
      <c r="EP112" s="53">
        <v>81</v>
      </c>
      <c r="EQ112" s="53">
        <v>74</v>
      </c>
      <c r="ER112" s="53">
        <v>77</v>
      </c>
      <c r="ES112" s="53">
        <v>80</v>
      </c>
      <c r="ET112" s="53">
        <v>79</v>
      </c>
      <c r="EU112" s="53">
        <v>79</v>
      </c>
      <c r="EV112" s="53">
        <v>92</v>
      </c>
      <c r="EW112" s="54">
        <v>96</v>
      </c>
      <c r="EX112" s="52">
        <v>121</v>
      </c>
      <c r="EY112" s="53">
        <v>119</v>
      </c>
      <c r="EZ112" s="53">
        <v>134</v>
      </c>
      <c r="FA112" s="53">
        <v>141</v>
      </c>
      <c r="FB112" s="53">
        <v>144</v>
      </c>
      <c r="FC112" s="53">
        <v>146</v>
      </c>
      <c r="FD112" s="53">
        <v>156</v>
      </c>
      <c r="FE112" s="53">
        <v>161</v>
      </c>
      <c r="FF112" s="53">
        <v>178</v>
      </c>
      <c r="FG112" s="53">
        <v>189</v>
      </c>
      <c r="FH112" s="53">
        <v>211</v>
      </c>
      <c r="FI112" s="54">
        <v>230</v>
      </c>
      <c r="FJ112" s="52">
        <v>249</v>
      </c>
      <c r="FK112" s="53">
        <v>273</v>
      </c>
      <c r="FL112" s="53">
        <v>287</v>
      </c>
      <c r="FM112" s="53">
        <v>302</v>
      </c>
      <c r="FN112" s="53">
        <v>566</v>
      </c>
      <c r="FO112" s="53">
        <v>842</v>
      </c>
      <c r="FP112" s="53">
        <v>932</v>
      </c>
      <c r="FQ112" s="53">
        <v>984</v>
      </c>
      <c r="FR112" s="53">
        <v>1018</v>
      </c>
      <c r="FS112" s="53">
        <v>1050</v>
      </c>
      <c r="FT112" s="53">
        <v>1084</v>
      </c>
      <c r="FU112" s="54">
        <v>1098</v>
      </c>
      <c r="FV112" s="52">
        <v>1140</v>
      </c>
      <c r="FW112" s="53">
        <v>1153</v>
      </c>
      <c r="FX112" s="53">
        <v>1172</v>
      </c>
      <c r="FY112" s="53">
        <v>1269</v>
      </c>
      <c r="FZ112" s="53">
        <v>1314</v>
      </c>
      <c r="GA112" s="53">
        <v>1356</v>
      </c>
      <c r="GB112" s="53">
        <v>1391</v>
      </c>
      <c r="GC112" s="53">
        <v>1438</v>
      </c>
      <c r="GD112" s="53">
        <v>1472</v>
      </c>
      <c r="GE112" s="53">
        <v>1511</v>
      </c>
      <c r="GF112" s="53">
        <v>1530</v>
      </c>
      <c r="GG112" s="54">
        <v>1544</v>
      </c>
      <c r="GH112" s="52">
        <v>1629</v>
      </c>
      <c r="GI112" s="53">
        <v>1703</v>
      </c>
      <c r="GJ112" s="54">
        <v>1734</v>
      </c>
    </row>
    <row r="113" spans="2:192" x14ac:dyDescent="0.25">
      <c r="B113" s="50"/>
      <c r="C113" s="51" t="s">
        <v>198</v>
      </c>
      <c r="D113" s="54">
        <v>198</v>
      </c>
      <c r="E113" s="54">
        <v>194</v>
      </c>
      <c r="F113" s="54">
        <v>230</v>
      </c>
      <c r="G113" s="52">
        <v>229</v>
      </c>
      <c r="H113" s="53">
        <v>231</v>
      </c>
      <c r="I113" s="53">
        <v>229</v>
      </c>
      <c r="J113" s="53">
        <v>230</v>
      </c>
      <c r="K113" s="53">
        <v>227</v>
      </c>
      <c r="L113" s="53">
        <v>231</v>
      </c>
      <c r="M113" s="53">
        <v>237</v>
      </c>
      <c r="N113" s="53">
        <v>242</v>
      </c>
      <c r="O113" s="53">
        <v>243</v>
      </c>
      <c r="P113" s="53">
        <v>242</v>
      </c>
      <c r="Q113" s="53">
        <v>243</v>
      </c>
      <c r="R113" s="54">
        <v>242</v>
      </c>
      <c r="S113" s="53">
        <v>241</v>
      </c>
      <c r="T113" s="53">
        <v>248</v>
      </c>
      <c r="U113" s="53">
        <v>250</v>
      </c>
      <c r="V113" s="53">
        <v>249</v>
      </c>
      <c r="W113" s="53">
        <v>253</v>
      </c>
      <c r="X113" s="53">
        <v>260</v>
      </c>
      <c r="Y113" s="53">
        <v>261</v>
      </c>
      <c r="Z113" s="53">
        <v>266</v>
      </c>
      <c r="AA113" s="53">
        <v>276</v>
      </c>
      <c r="AB113" s="53">
        <v>282</v>
      </c>
      <c r="AC113" s="53">
        <v>282</v>
      </c>
      <c r="AD113" s="54">
        <v>281</v>
      </c>
      <c r="AE113" s="53">
        <v>286</v>
      </c>
      <c r="AF113" s="53">
        <v>286</v>
      </c>
      <c r="AG113" s="112">
        <v>285</v>
      </c>
      <c r="AH113" s="53">
        <v>285</v>
      </c>
      <c r="AI113" s="53">
        <v>287</v>
      </c>
      <c r="AJ113" s="53">
        <v>288</v>
      </c>
      <c r="AK113" s="53">
        <v>290</v>
      </c>
      <c r="AL113" s="53">
        <v>291</v>
      </c>
      <c r="AM113" s="53">
        <v>290</v>
      </c>
      <c r="AN113" s="53">
        <v>289</v>
      </c>
      <c r="AO113" s="53">
        <v>288</v>
      </c>
      <c r="AP113" s="54">
        <v>289</v>
      </c>
      <c r="AQ113" s="52">
        <v>290</v>
      </c>
      <c r="AR113" s="53">
        <v>290</v>
      </c>
      <c r="AS113" s="53">
        <v>372</v>
      </c>
      <c r="AT113" s="53">
        <v>365</v>
      </c>
      <c r="AU113" s="53">
        <v>366</v>
      </c>
      <c r="AV113" s="53">
        <v>366</v>
      </c>
      <c r="AW113" s="53">
        <v>369</v>
      </c>
      <c r="AX113" s="53">
        <v>368</v>
      </c>
      <c r="AY113" s="53">
        <v>370</v>
      </c>
      <c r="AZ113" s="53">
        <v>371</v>
      </c>
      <c r="BA113" s="53">
        <v>364</v>
      </c>
      <c r="BB113" s="54">
        <v>369</v>
      </c>
      <c r="BC113" s="52">
        <v>369</v>
      </c>
      <c r="BD113" s="53">
        <v>368</v>
      </c>
      <c r="BE113" s="53">
        <v>379</v>
      </c>
      <c r="BF113" s="53">
        <v>378</v>
      </c>
      <c r="BG113" s="53">
        <v>379</v>
      </c>
      <c r="BH113" s="53">
        <v>384</v>
      </c>
      <c r="BI113" s="53">
        <v>387</v>
      </c>
      <c r="BJ113" s="53">
        <v>387</v>
      </c>
      <c r="BK113" s="53">
        <v>381</v>
      </c>
      <c r="BL113" s="53">
        <v>382</v>
      </c>
      <c r="BM113" s="53">
        <v>364</v>
      </c>
      <c r="BN113" s="54">
        <v>358</v>
      </c>
      <c r="BO113" s="52">
        <v>360</v>
      </c>
      <c r="BP113" s="53">
        <v>358</v>
      </c>
      <c r="BQ113" s="53">
        <v>364</v>
      </c>
      <c r="BR113" s="53">
        <v>367</v>
      </c>
      <c r="BS113" s="53">
        <v>368</v>
      </c>
      <c r="BT113" s="53">
        <v>366</v>
      </c>
      <c r="BU113" s="53">
        <v>374</v>
      </c>
      <c r="BV113" s="53">
        <v>367</v>
      </c>
      <c r="BW113" s="53">
        <v>369</v>
      </c>
      <c r="BX113" s="53">
        <v>367</v>
      </c>
      <c r="BY113" s="53">
        <v>369</v>
      </c>
      <c r="BZ113" s="54">
        <v>369</v>
      </c>
      <c r="CA113" s="53">
        <v>360</v>
      </c>
      <c r="CB113" s="53">
        <v>356</v>
      </c>
      <c r="CC113" s="53">
        <v>363</v>
      </c>
      <c r="CD113" s="53">
        <v>369</v>
      </c>
      <c r="CE113" s="53">
        <v>369</v>
      </c>
      <c r="CF113" s="53">
        <v>369</v>
      </c>
      <c r="CG113" s="53">
        <v>370</v>
      </c>
      <c r="CH113" s="53">
        <v>370</v>
      </c>
      <c r="CI113" s="53">
        <v>367</v>
      </c>
      <c r="CJ113" s="53">
        <v>369</v>
      </c>
      <c r="CK113" s="53">
        <v>371</v>
      </c>
      <c r="CL113" s="54">
        <v>371</v>
      </c>
      <c r="CM113" s="53">
        <v>366</v>
      </c>
      <c r="CN113" s="53">
        <v>364</v>
      </c>
      <c r="CO113" s="53">
        <v>358</v>
      </c>
      <c r="CP113" s="53">
        <v>356</v>
      </c>
      <c r="CQ113" s="53">
        <v>361</v>
      </c>
      <c r="CR113" s="53">
        <v>357</v>
      </c>
      <c r="CS113" s="53">
        <v>359</v>
      </c>
      <c r="CT113" s="53">
        <v>356</v>
      </c>
      <c r="CU113" s="53">
        <v>353</v>
      </c>
      <c r="CV113" s="53">
        <v>358</v>
      </c>
      <c r="CW113" s="53">
        <v>357</v>
      </c>
      <c r="CX113" s="54">
        <v>349</v>
      </c>
      <c r="CY113" s="53">
        <v>347</v>
      </c>
      <c r="CZ113" s="53">
        <v>346</v>
      </c>
      <c r="DA113" s="53">
        <v>342</v>
      </c>
      <c r="DB113" s="53">
        <v>342</v>
      </c>
      <c r="DC113" s="53">
        <v>340</v>
      </c>
      <c r="DD113" s="53">
        <v>336</v>
      </c>
      <c r="DE113" s="53">
        <v>335</v>
      </c>
      <c r="DF113" s="53">
        <v>332</v>
      </c>
      <c r="DG113" s="53">
        <v>324</v>
      </c>
      <c r="DH113" s="53">
        <v>334</v>
      </c>
      <c r="DI113" s="53">
        <v>339</v>
      </c>
      <c r="DJ113" s="54">
        <v>343</v>
      </c>
      <c r="DL113" s="50"/>
      <c r="DM113" s="51" t="s">
        <v>198</v>
      </c>
      <c r="DN113" s="52">
        <v>349</v>
      </c>
      <c r="DO113" s="53">
        <v>348</v>
      </c>
      <c r="DP113" s="53">
        <v>344</v>
      </c>
      <c r="DQ113" s="53">
        <v>346</v>
      </c>
      <c r="DR113" s="53">
        <v>342</v>
      </c>
      <c r="DS113" s="53">
        <v>338</v>
      </c>
      <c r="DT113" s="53">
        <v>336</v>
      </c>
      <c r="DU113" s="53">
        <v>336</v>
      </c>
      <c r="DV113" s="53">
        <v>337</v>
      </c>
      <c r="DW113" s="53">
        <v>334</v>
      </c>
      <c r="DX113" s="53">
        <v>334</v>
      </c>
      <c r="DY113" s="54">
        <v>328</v>
      </c>
      <c r="DZ113" s="53">
        <v>322</v>
      </c>
      <c r="EA113" s="53">
        <v>324</v>
      </c>
      <c r="EB113" s="53">
        <v>322</v>
      </c>
      <c r="EC113" s="53">
        <v>323</v>
      </c>
      <c r="ED113" s="53">
        <v>321</v>
      </c>
      <c r="EE113" s="53">
        <v>324</v>
      </c>
      <c r="EF113" s="53">
        <v>329</v>
      </c>
      <c r="EG113" s="53">
        <v>332</v>
      </c>
      <c r="EH113" s="53">
        <v>329</v>
      </c>
      <c r="EI113" s="53">
        <v>328</v>
      </c>
      <c r="EJ113" s="53">
        <v>493</v>
      </c>
      <c r="EK113" s="54">
        <v>495</v>
      </c>
      <c r="EL113" s="52">
        <v>491</v>
      </c>
      <c r="EM113" s="53">
        <v>750</v>
      </c>
      <c r="EN113" s="53">
        <v>791</v>
      </c>
      <c r="EO113" s="53">
        <v>819</v>
      </c>
      <c r="EP113" s="53">
        <v>849</v>
      </c>
      <c r="EQ113" s="53">
        <v>845</v>
      </c>
      <c r="ER113" s="53">
        <v>841</v>
      </c>
      <c r="ES113" s="53">
        <v>830</v>
      </c>
      <c r="ET113" s="53">
        <v>816</v>
      </c>
      <c r="EU113" s="53">
        <v>1101</v>
      </c>
      <c r="EV113" s="53">
        <v>1494</v>
      </c>
      <c r="EW113" s="54">
        <v>1590</v>
      </c>
      <c r="EX113" s="52">
        <v>1608</v>
      </c>
      <c r="EY113" s="53">
        <v>1624</v>
      </c>
      <c r="EZ113" s="53">
        <v>1663</v>
      </c>
      <c r="FA113" s="53">
        <v>1713</v>
      </c>
      <c r="FB113" s="53">
        <v>1761</v>
      </c>
      <c r="FC113" s="53">
        <v>1794</v>
      </c>
      <c r="FD113" s="53">
        <v>1837</v>
      </c>
      <c r="FE113" s="53">
        <v>1893</v>
      </c>
      <c r="FF113" s="53">
        <v>1905</v>
      </c>
      <c r="FG113" s="53">
        <v>1956</v>
      </c>
      <c r="FH113" s="53">
        <v>1816</v>
      </c>
      <c r="FI113" s="54">
        <v>1843</v>
      </c>
      <c r="FJ113" s="52">
        <v>1860</v>
      </c>
      <c r="FK113" s="53">
        <v>1873</v>
      </c>
      <c r="FL113" s="53">
        <v>1595</v>
      </c>
      <c r="FM113" s="53">
        <v>1621</v>
      </c>
      <c r="FN113" s="53">
        <v>1611</v>
      </c>
      <c r="FO113" s="53">
        <v>1637</v>
      </c>
      <c r="FP113" s="53">
        <v>1651</v>
      </c>
      <c r="FQ113" s="53">
        <v>1653</v>
      </c>
      <c r="FR113" s="53">
        <v>1647</v>
      </c>
      <c r="FS113" s="53">
        <v>1651</v>
      </c>
      <c r="FT113" s="53">
        <v>1662</v>
      </c>
      <c r="FU113" s="54">
        <v>1671</v>
      </c>
      <c r="FV113" s="52">
        <v>1667</v>
      </c>
      <c r="FW113" s="53">
        <v>1671</v>
      </c>
      <c r="FX113" s="53">
        <v>1677</v>
      </c>
      <c r="FY113" s="53">
        <v>1708</v>
      </c>
      <c r="FZ113" s="53">
        <v>1735</v>
      </c>
      <c r="GA113" s="53">
        <v>1762</v>
      </c>
      <c r="GB113" s="53">
        <v>1778</v>
      </c>
      <c r="GC113" s="53">
        <v>1816</v>
      </c>
      <c r="GD113" s="53">
        <v>1832</v>
      </c>
      <c r="GE113" s="53">
        <v>1813</v>
      </c>
      <c r="GF113" s="53">
        <v>1813</v>
      </c>
      <c r="GG113" s="54">
        <v>1822</v>
      </c>
      <c r="GH113" s="52">
        <v>1843</v>
      </c>
      <c r="GI113" s="53">
        <v>1852</v>
      </c>
      <c r="GJ113" s="54">
        <v>1868</v>
      </c>
    </row>
    <row r="114" spans="2:192" x14ac:dyDescent="0.25">
      <c r="B114" s="50"/>
      <c r="C114" s="51" t="s">
        <v>199</v>
      </c>
      <c r="D114" s="54">
        <v>28</v>
      </c>
      <c r="E114" s="54">
        <v>32</v>
      </c>
      <c r="F114" s="54">
        <v>36</v>
      </c>
      <c r="G114" s="52">
        <v>35</v>
      </c>
      <c r="H114" s="53">
        <v>34</v>
      </c>
      <c r="I114" s="53">
        <v>30</v>
      </c>
      <c r="J114" s="53">
        <v>30</v>
      </c>
      <c r="K114" s="53">
        <v>29</v>
      </c>
      <c r="L114" s="53">
        <v>28</v>
      </c>
      <c r="M114" s="53">
        <v>28</v>
      </c>
      <c r="N114" s="53">
        <v>29</v>
      </c>
      <c r="O114" s="53">
        <v>30</v>
      </c>
      <c r="P114" s="53">
        <v>28</v>
      </c>
      <c r="Q114" s="53">
        <v>29</v>
      </c>
      <c r="R114" s="54">
        <v>27</v>
      </c>
      <c r="S114" s="53">
        <v>28</v>
      </c>
      <c r="T114" s="53">
        <v>29</v>
      </c>
      <c r="U114" s="53">
        <v>27</v>
      </c>
      <c r="V114" s="53">
        <v>25</v>
      </c>
      <c r="W114" s="53">
        <v>25</v>
      </c>
      <c r="X114" s="53">
        <v>22</v>
      </c>
      <c r="Y114" s="53">
        <v>21</v>
      </c>
      <c r="Z114" s="53">
        <v>21</v>
      </c>
      <c r="AA114" s="53">
        <v>24</v>
      </c>
      <c r="AB114" s="53">
        <v>23</v>
      </c>
      <c r="AC114" s="53">
        <v>24</v>
      </c>
      <c r="AD114" s="54">
        <v>27</v>
      </c>
      <c r="AE114" s="53">
        <v>25</v>
      </c>
      <c r="AF114" s="53">
        <v>24</v>
      </c>
      <c r="AG114" s="112">
        <v>25</v>
      </c>
      <c r="AH114" s="53">
        <v>26</v>
      </c>
      <c r="AI114" s="53">
        <v>26</v>
      </c>
      <c r="AJ114" s="53">
        <v>26</v>
      </c>
      <c r="AK114" s="53">
        <v>26</v>
      </c>
      <c r="AL114" s="53">
        <v>25</v>
      </c>
      <c r="AM114" s="53">
        <v>23</v>
      </c>
      <c r="AN114" s="53">
        <v>23</v>
      </c>
      <c r="AO114" s="53">
        <v>25</v>
      </c>
      <c r="AP114" s="54">
        <v>25</v>
      </c>
      <c r="AQ114" s="52">
        <v>23</v>
      </c>
      <c r="AR114" s="53">
        <v>23</v>
      </c>
      <c r="AS114" s="53">
        <v>24</v>
      </c>
      <c r="AT114" s="53">
        <v>24</v>
      </c>
      <c r="AU114" s="53">
        <v>24</v>
      </c>
      <c r="AV114" s="53">
        <v>24</v>
      </c>
      <c r="AW114" s="53">
        <v>25</v>
      </c>
      <c r="AX114" s="53">
        <v>25</v>
      </c>
      <c r="AY114" s="53">
        <v>25</v>
      </c>
      <c r="AZ114" s="53">
        <v>25</v>
      </c>
      <c r="BA114" s="53">
        <v>24</v>
      </c>
      <c r="BB114" s="54">
        <v>24</v>
      </c>
      <c r="BC114" s="52">
        <v>24</v>
      </c>
      <c r="BD114" s="53">
        <v>24</v>
      </c>
      <c r="BE114" s="53">
        <v>22</v>
      </c>
      <c r="BF114" s="53">
        <v>22</v>
      </c>
      <c r="BG114" s="53">
        <v>22</v>
      </c>
      <c r="BH114" s="53">
        <v>22</v>
      </c>
      <c r="BI114" s="53">
        <v>22</v>
      </c>
      <c r="BJ114" s="53">
        <v>22</v>
      </c>
      <c r="BK114" s="53">
        <v>21</v>
      </c>
      <c r="BL114" s="53">
        <v>24</v>
      </c>
      <c r="BM114" s="53">
        <v>23</v>
      </c>
      <c r="BN114" s="54">
        <v>24</v>
      </c>
      <c r="BO114" s="52">
        <v>24</v>
      </c>
      <c r="BP114" s="53">
        <v>24</v>
      </c>
      <c r="BQ114" s="53">
        <v>22</v>
      </c>
      <c r="BR114" s="53">
        <v>27</v>
      </c>
      <c r="BS114" s="53">
        <v>27</v>
      </c>
      <c r="BT114" s="53">
        <v>27</v>
      </c>
      <c r="BU114" s="53">
        <v>25</v>
      </c>
      <c r="BV114" s="53">
        <v>28</v>
      </c>
      <c r="BW114" s="53">
        <v>27</v>
      </c>
      <c r="BX114" s="53">
        <v>27</v>
      </c>
      <c r="BY114" s="53">
        <v>29</v>
      </c>
      <c r="BZ114" s="54">
        <v>29</v>
      </c>
      <c r="CA114" s="53">
        <v>29</v>
      </c>
      <c r="CB114" s="53">
        <v>28</v>
      </c>
      <c r="CC114" s="53">
        <v>28</v>
      </c>
      <c r="CD114" s="53">
        <v>28</v>
      </c>
      <c r="CE114" s="53">
        <v>28</v>
      </c>
      <c r="CF114" s="53">
        <v>29</v>
      </c>
      <c r="CG114" s="53">
        <v>29</v>
      </c>
      <c r="CH114" s="53">
        <v>29</v>
      </c>
      <c r="CI114" s="53">
        <v>29</v>
      </c>
      <c r="CJ114" s="53">
        <v>27</v>
      </c>
      <c r="CK114" s="53">
        <v>23</v>
      </c>
      <c r="CL114" s="54">
        <v>28</v>
      </c>
      <c r="CM114" s="53">
        <v>24</v>
      </c>
      <c r="CN114" s="53">
        <v>17</v>
      </c>
      <c r="CO114" s="53">
        <v>15</v>
      </c>
      <c r="CP114" s="53">
        <v>12</v>
      </c>
      <c r="CQ114" s="53">
        <v>13</v>
      </c>
      <c r="CR114" s="53">
        <v>13</v>
      </c>
      <c r="CS114" s="53">
        <v>12</v>
      </c>
      <c r="CT114" s="53">
        <v>12</v>
      </c>
      <c r="CU114" s="53">
        <v>12</v>
      </c>
      <c r="CV114" s="53">
        <v>12</v>
      </c>
      <c r="CW114" s="53">
        <v>14</v>
      </c>
      <c r="CX114" s="54">
        <v>12</v>
      </c>
      <c r="CY114" s="53">
        <v>12</v>
      </c>
      <c r="CZ114" s="53">
        <v>13</v>
      </c>
      <c r="DA114" s="53">
        <v>14</v>
      </c>
      <c r="DB114" s="53">
        <v>12</v>
      </c>
      <c r="DC114" s="53">
        <v>12</v>
      </c>
      <c r="DD114" s="53">
        <v>13</v>
      </c>
      <c r="DE114" s="53">
        <v>14</v>
      </c>
      <c r="DF114" s="53">
        <v>13</v>
      </c>
      <c r="DG114" s="53">
        <v>13</v>
      </c>
      <c r="DH114" s="53">
        <v>13</v>
      </c>
      <c r="DI114" s="53">
        <v>13</v>
      </c>
      <c r="DJ114" s="54">
        <v>13</v>
      </c>
      <c r="DL114" s="50"/>
      <c r="DM114" s="51" t="s">
        <v>199</v>
      </c>
      <c r="DN114" s="52">
        <v>13</v>
      </c>
      <c r="DO114" s="53">
        <v>12</v>
      </c>
      <c r="DP114" s="53">
        <v>236</v>
      </c>
      <c r="DQ114" s="53">
        <v>236</v>
      </c>
      <c r="DR114" s="53">
        <v>223</v>
      </c>
      <c r="DS114" s="53">
        <v>226</v>
      </c>
      <c r="DT114" s="53">
        <v>230</v>
      </c>
      <c r="DU114" s="53">
        <v>230</v>
      </c>
      <c r="DV114" s="53">
        <v>225</v>
      </c>
      <c r="DW114" s="53">
        <v>228</v>
      </c>
      <c r="DX114" s="53">
        <v>235</v>
      </c>
      <c r="DY114" s="54">
        <v>239</v>
      </c>
      <c r="DZ114" s="53">
        <v>240</v>
      </c>
      <c r="EA114" s="53">
        <v>241</v>
      </c>
      <c r="EB114" s="53">
        <v>238</v>
      </c>
      <c r="EC114" s="53">
        <v>243</v>
      </c>
      <c r="ED114" s="53">
        <v>245</v>
      </c>
      <c r="EE114" s="53">
        <v>258</v>
      </c>
      <c r="EF114" s="53">
        <v>280</v>
      </c>
      <c r="EG114" s="53">
        <v>284</v>
      </c>
      <c r="EH114" s="53">
        <v>291</v>
      </c>
      <c r="EI114" s="53">
        <v>297</v>
      </c>
      <c r="EJ114" s="53">
        <v>302</v>
      </c>
      <c r="EK114" s="54">
        <v>308</v>
      </c>
      <c r="EL114" s="52">
        <v>311</v>
      </c>
      <c r="EM114" s="53">
        <v>315</v>
      </c>
      <c r="EN114" s="53">
        <v>305</v>
      </c>
      <c r="EO114" s="53">
        <v>327</v>
      </c>
      <c r="EP114" s="53">
        <v>344</v>
      </c>
      <c r="EQ114" s="53">
        <v>349</v>
      </c>
      <c r="ER114" s="53">
        <v>350</v>
      </c>
      <c r="ES114" s="53">
        <v>358</v>
      </c>
      <c r="ET114" s="53">
        <v>366</v>
      </c>
      <c r="EU114" s="53">
        <v>367</v>
      </c>
      <c r="EV114" s="53">
        <v>368</v>
      </c>
      <c r="EW114" s="54">
        <v>385</v>
      </c>
      <c r="EX114" s="52">
        <v>378</v>
      </c>
      <c r="EY114" s="53">
        <v>384</v>
      </c>
      <c r="EZ114" s="53">
        <v>394</v>
      </c>
      <c r="FA114" s="53">
        <v>399</v>
      </c>
      <c r="FB114" s="53">
        <v>394</v>
      </c>
      <c r="FC114" s="53">
        <v>397</v>
      </c>
      <c r="FD114" s="53">
        <v>394</v>
      </c>
      <c r="FE114" s="53">
        <v>387</v>
      </c>
      <c r="FF114" s="53">
        <v>405</v>
      </c>
      <c r="FG114" s="53">
        <v>407</v>
      </c>
      <c r="FH114" s="53">
        <v>407</v>
      </c>
      <c r="FI114" s="54">
        <v>418</v>
      </c>
      <c r="FJ114" s="52">
        <v>426</v>
      </c>
      <c r="FK114" s="53">
        <v>422</v>
      </c>
      <c r="FL114" s="53">
        <v>422</v>
      </c>
      <c r="FM114" s="53">
        <v>424</v>
      </c>
      <c r="FN114" s="53">
        <v>428</v>
      </c>
      <c r="FO114" s="53">
        <v>429</v>
      </c>
      <c r="FP114" s="53">
        <v>431</v>
      </c>
      <c r="FQ114" s="53">
        <v>432</v>
      </c>
      <c r="FR114" s="53">
        <v>435</v>
      </c>
      <c r="FS114" s="53">
        <v>446</v>
      </c>
      <c r="FT114" s="53">
        <v>448</v>
      </c>
      <c r="FU114" s="54">
        <v>454</v>
      </c>
      <c r="FV114" s="52">
        <v>456</v>
      </c>
      <c r="FW114" s="53">
        <v>463</v>
      </c>
      <c r="FX114" s="53">
        <v>469</v>
      </c>
      <c r="FY114" s="53">
        <v>470</v>
      </c>
      <c r="FZ114" s="53">
        <v>467</v>
      </c>
      <c r="GA114" s="53">
        <v>468</v>
      </c>
      <c r="GB114" s="53">
        <v>472</v>
      </c>
      <c r="GC114" s="53">
        <v>479</v>
      </c>
      <c r="GD114" s="53">
        <v>480</v>
      </c>
      <c r="GE114" s="53">
        <v>481</v>
      </c>
      <c r="GF114" s="53">
        <v>479</v>
      </c>
      <c r="GG114" s="54">
        <v>483</v>
      </c>
      <c r="GH114" s="52">
        <v>487</v>
      </c>
      <c r="GI114" s="53">
        <v>494</v>
      </c>
      <c r="GJ114" s="54">
        <v>496</v>
      </c>
    </row>
    <row r="115" spans="2:192" x14ac:dyDescent="0.25">
      <c r="B115" s="50"/>
      <c r="C115" s="51" t="s">
        <v>456</v>
      </c>
      <c r="D115" s="54"/>
      <c r="E115" s="54">
        <v>1</v>
      </c>
      <c r="F115" s="54"/>
      <c r="G115" s="52"/>
      <c r="H115" s="53"/>
      <c r="I115" s="53"/>
      <c r="J115" s="53"/>
      <c r="K115" s="53"/>
      <c r="L115" s="53"/>
      <c r="M115" s="53"/>
      <c r="N115" s="53"/>
      <c r="O115" s="53"/>
      <c r="P115" s="53"/>
      <c r="Q115" s="53"/>
      <c r="R115" s="54"/>
      <c r="S115" s="53"/>
      <c r="T115" s="53"/>
      <c r="U115" s="53"/>
      <c r="V115" s="53"/>
      <c r="W115" s="53"/>
      <c r="X115" s="53"/>
      <c r="Y115" s="53"/>
      <c r="Z115" s="53"/>
      <c r="AA115" s="53"/>
      <c r="AB115" s="53"/>
      <c r="AC115" s="53"/>
      <c r="AD115" s="54"/>
      <c r="AE115" s="53"/>
      <c r="AF115" s="53"/>
      <c r="AG115" s="112"/>
      <c r="AH115" s="53"/>
      <c r="AI115" s="53"/>
      <c r="AJ115" s="53"/>
      <c r="AK115" s="53"/>
      <c r="AL115" s="53"/>
      <c r="AM115" s="53"/>
      <c r="AN115" s="53"/>
      <c r="AO115" s="53"/>
      <c r="AP115" s="54"/>
      <c r="AQ115" s="52"/>
      <c r="AR115" s="53"/>
      <c r="AS115" s="53"/>
      <c r="AT115" s="53"/>
      <c r="AU115" s="53"/>
      <c r="AV115" s="53"/>
      <c r="AW115" s="53"/>
      <c r="AX115" s="53"/>
      <c r="AY115" s="53"/>
      <c r="AZ115" s="53"/>
      <c r="BA115" s="53"/>
      <c r="BB115" s="54"/>
      <c r="BC115" s="52"/>
      <c r="BD115" s="53"/>
      <c r="BE115" s="53"/>
      <c r="BF115" s="53"/>
      <c r="BG115" s="53"/>
      <c r="BH115" s="53"/>
      <c r="BI115" s="53"/>
      <c r="BJ115" s="53"/>
      <c r="BK115" s="53"/>
      <c r="BL115" s="53"/>
      <c r="BM115" s="53"/>
      <c r="BN115" s="54"/>
      <c r="BO115" s="52"/>
      <c r="BP115" s="53"/>
      <c r="BQ115" s="53"/>
      <c r="BR115" s="53"/>
      <c r="BS115" s="53"/>
      <c r="BT115" s="53"/>
      <c r="BU115" s="53"/>
      <c r="BV115" s="53"/>
      <c r="BW115" s="53"/>
      <c r="BX115" s="53"/>
      <c r="BY115" s="53"/>
      <c r="BZ115" s="54"/>
      <c r="CA115" s="53"/>
      <c r="CB115" s="53"/>
      <c r="CC115" s="53"/>
      <c r="CD115" s="53"/>
      <c r="CE115" s="53"/>
      <c r="CF115" s="53"/>
      <c r="CG115" s="53"/>
      <c r="CH115" s="53"/>
      <c r="CI115" s="53"/>
      <c r="CJ115" s="53"/>
      <c r="CK115" s="53"/>
      <c r="CL115" s="54"/>
      <c r="CM115" s="53"/>
      <c r="CN115" s="53"/>
      <c r="CO115" s="53"/>
      <c r="CP115" s="53"/>
      <c r="CQ115" s="53"/>
      <c r="CR115" s="53"/>
      <c r="CS115" s="53"/>
      <c r="CT115" s="53"/>
      <c r="CU115" s="53"/>
      <c r="CV115" s="53"/>
      <c r="CW115" s="53"/>
      <c r="CX115" s="54"/>
      <c r="CY115" s="53"/>
      <c r="CZ115" s="53"/>
      <c r="DA115" s="53"/>
      <c r="DB115" s="53"/>
      <c r="DC115" s="53"/>
      <c r="DD115" s="53"/>
      <c r="DE115" s="53"/>
      <c r="DF115" s="53"/>
      <c r="DG115" s="53"/>
      <c r="DH115" s="53"/>
      <c r="DI115" s="53"/>
      <c r="DJ115" s="54"/>
      <c r="DL115" s="50"/>
      <c r="DM115" s="51" t="s">
        <v>456</v>
      </c>
      <c r="DN115" s="52"/>
      <c r="DO115" s="53"/>
      <c r="DP115" s="53"/>
      <c r="DQ115" s="53"/>
      <c r="DR115" s="53"/>
      <c r="DS115" s="53"/>
      <c r="DT115" s="53"/>
      <c r="DU115" s="53"/>
      <c r="DV115" s="53"/>
      <c r="DW115" s="53"/>
      <c r="DX115" s="53"/>
      <c r="DY115" s="54"/>
      <c r="DZ115" s="53"/>
      <c r="EA115" s="53"/>
      <c r="EB115" s="53"/>
      <c r="EC115" s="53"/>
      <c r="ED115" s="53"/>
      <c r="EE115" s="53">
        <v>2</v>
      </c>
      <c r="EF115" s="53">
        <v>4</v>
      </c>
      <c r="EG115" s="53">
        <v>4</v>
      </c>
      <c r="EH115" s="53">
        <v>4</v>
      </c>
      <c r="EI115" s="53">
        <v>4</v>
      </c>
      <c r="EJ115" s="53">
        <v>75</v>
      </c>
      <c r="EK115" s="54">
        <v>75</v>
      </c>
      <c r="EL115" s="52">
        <v>78</v>
      </c>
      <c r="EM115" s="53">
        <v>77</v>
      </c>
      <c r="EN115" s="53">
        <v>79</v>
      </c>
      <c r="EO115" s="53">
        <v>82</v>
      </c>
      <c r="EP115" s="53">
        <v>85</v>
      </c>
      <c r="EQ115" s="53">
        <v>82</v>
      </c>
      <c r="ER115" s="53">
        <v>81</v>
      </c>
      <c r="ES115" s="53">
        <v>82</v>
      </c>
      <c r="ET115" s="53">
        <v>83</v>
      </c>
      <c r="EU115" s="53">
        <v>82</v>
      </c>
      <c r="EV115" s="53">
        <v>83</v>
      </c>
      <c r="EW115" s="54">
        <v>103</v>
      </c>
      <c r="EX115" s="52">
        <v>85</v>
      </c>
      <c r="EY115" s="53">
        <v>89</v>
      </c>
      <c r="EZ115" s="53">
        <v>105</v>
      </c>
      <c r="FA115" s="53">
        <v>109</v>
      </c>
      <c r="FB115" s="53">
        <v>106</v>
      </c>
      <c r="FC115" s="53">
        <v>105</v>
      </c>
      <c r="FD115" s="53">
        <v>104</v>
      </c>
      <c r="FE115" s="53">
        <v>106</v>
      </c>
      <c r="FF115" s="53">
        <v>106</v>
      </c>
      <c r="FG115" s="53">
        <v>108</v>
      </c>
      <c r="FH115" s="53">
        <v>71</v>
      </c>
      <c r="FI115" s="54">
        <v>72</v>
      </c>
      <c r="FJ115" s="52">
        <v>81</v>
      </c>
      <c r="FK115" s="53">
        <v>85</v>
      </c>
      <c r="FL115" s="53">
        <v>93</v>
      </c>
      <c r="FM115" s="53">
        <v>92</v>
      </c>
      <c r="FN115" s="53">
        <v>89</v>
      </c>
      <c r="FO115" s="53">
        <v>99</v>
      </c>
      <c r="FP115" s="53">
        <v>102</v>
      </c>
      <c r="FQ115" s="53">
        <v>106</v>
      </c>
      <c r="FR115" s="53">
        <v>111</v>
      </c>
      <c r="FS115" s="53">
        <v>117</v>
      </c>
      <c r="FT115" s="53">
        <v>120</v>
      </c>
      <c r="FU115" s="54">
        <v>123</v>
      </c>
      <c r="FV115" s="52">
        <v>122</v>
      </c>
      <c r="FW115" s="53">
        <v>129</v>
      </c>
      <c r="FX115" s="53">
        <v>136</v>
      </c>
      <c r="FY115" s="53">
        <v>134</v>
      </c>
      <c r="FZ115" s="53">
        <v>133</v>
      </c>
      <c r="GA115" s="53">
        <v>136</v>
      </c>
      <c r="GB115" s="53">
        <v>140</v>
      </c>
      <c r="GC115" s="53">
        <v>143</v>
      </c>
      <c r="GD115" s="53">
        <v>154</v>
      </c>
      <c r="GE115" s="53">
        <v>170</v>
      </c>
      <c r="GF115" s="53">
        <v>169</v>
      </c>
      <c r="GG115" s="54">
        <v>174</v>
      </c>
      <c r="GH115" s="52">
        <v>180</v>
      </c>
      <c r="GI115" s="53">
        <v>192</v>
      </c>
      <c r="GJ115" s="54">
        <v>193</v>
      </c>
    </row>
    <row r="116" spans="2:192" x14ac:dyDescent="0.25">
      <c r="B116" s="50"/>
      <c r="C116" s="51" t="s">
        <v>200</v>
      </c>
      <c r="D116" s="54">
        <v>133</v>
      </c>
      <c r="E116" s="54">
        <v>134</v>
      </c>
      <c r="F116" s="54">
        <v>165</v>
      </c>
      <c r="G116" s="52">
        <v>166</v>
      </c>
      <c r="H116" s="53">
        <v>164</v>
      </c>
      <c r="I116" s="53">
        <v>159</v>
      </c>
      <c r="J116" s="53">
        <v>158</v>
      </c>
      <c r="K116" s="53">
        <v>166</v>
      </c>
      <c r="L116" s="53">
        <v>162</v>
      </c>
      <c r="M116" s="53">
        <v>162</v>
      </c>
      <c r="N116" s="53">
        <v>171</v>
      </c>
      <c r="O116" s="53">
        <v>169</v>
      </c>
      <c r="P116" s="53">
        <v>170</v>
      </c>
      <c r="Q116" s="53">
        <v>170</v>
      </c>
      <c r="R116" s="54">
        <v>168</v>
      </c>
      <c r="S116" s="53">
        <v>171</v>
      </c>
      <c r="T116" s="53">
        <v>167</v>
      </c>
      <c r="U116" s="53">
        <v>168</v>
      </c>
      <c r="V116" s="53">
        <v>167</v>
      </c>
      <c r="W116" s="53">
        <v>167</v>
      </c>
      <c r="X116" s="53">
        <v>168</v>
      </c>
      <c r="Y116" s="53">
        <v>171</v>
      </c>
      <c r="Z116" s="53">
        <v>176</v>
      </c>
      <c r="AA116" s="53">
        <v>182</v>
      </c>
      <c r="AB116" s="53">
        <v>183</v>
      </c>
      <c r="AC116" s="53">
        <v>186</v>
      </c>
      <c r="AD116" s="54">
        <v>185</v>
      </c>
      <c r="AE116" s="53">
        <v>192</v>
      </c>
      <c r="AF116" s="53">
        <v>195</v>
      </c>
      <c r="AG116" s="112">
        <v>194</v>
      </c>
      <c r="AH116" s="53">
        <v>193</v>
      </c>
      <c r="AI116" s="53">
        <v>193</v>
      </c>
      <c r="AJ116" s="53">
        <v>193</v>
      </c>
      <c r="AK116" s="53">
        <v>193</v>
      </c>
      <c r="AL116" s="53">
        <v>193</v>
      </c>
      <c r="AM116" s="53">
        <v>193</v>
      </c>
      <c r="AN116" s="53">
        <v>193</v>
      </c>
      <c r="AO116" s="53">
        <v>200</v>
      </c>
      <c r="AP116" s="54">
        <v>201</v>
      </c>
      <c r="AQ116" s="52">
        <v>201</v>
      </c>
      <c r="AR116" s="53">
        <v>202</v>
      </c>
      <c r="AS116" s="53">
        <v>203</v>
      </c>
      <c r="AT116" s="53">
        <v>198</v>
      </c>
      <c r="AU116" s="53">
        <v>198</v>
      </c>
      <c r="AV116" s="53">
        <v>204</v>
      </c>
      <c r="AW116" s="53">
        <v>203</v>
      </c>
      <c r="AX116" s="53">
        <v>203</v>
      </c>
      <c r="AY116" s="53">
        <v>200</v>
      </c>
      <c r="AZ116" s="53">
        <v>202</v>
      </c>
      <c r="BA116" s="53">
        <v>197</v>
      </c>
      <c r="BB116" s="54">
        <v>197</v>
      </c>
      <c r="BC116" s="52">
        <v>197</v>
      </c>
      <c r="BD116" s="53">
        <v>193</v>
      </c>
      <c r="BE116" s="53">
        <v>203</v>
      </c>
      <c r="BF116" s="53">
        <v>204</v>
      </c>
      <c r="BG116" s="53">
        <v>207</v>
      </c>
      <c r="BH116" s="53">
        <v>209</v>
      </c>
      <c r="BI116" s="53">
        <v>211</v>
      </c>
      <c r="BJ116" s="53">
        <v>216</v>
      </c>
      <c r="BK116" s="53">
        <v>213</v>
      </c>
      <c r="BL116" s="53">
        <v>216</v>
      </c>
      <c r="BM116" s="53">
        <v>221</v>
      </c>
      <c r="BN116" s="54">
        <v>211</v>
      </c>
      <c r="BO116" s="52">
        <v>213</v>
      </c>
      <c r="BP116" s="53">
        <v>217</v>
      </c>
      <c r="BQ116" s="53">
        <v>213</v>
      </c>
      <c r="BR116" s="53">
        <v>218</v>
      </c>
      <c r="BS116" s="53">
        <v>220</v>
      </c>
      <c r="BT116" s="53">
        <v>219</v>
      </c>
      <c r="BU116" s="53">
        <v>224</v>
      </c>
      <c r="BV116" s="53">
        <v>226</v>
      </c>
      <c r="BW116" s="53">
        <v>226</v>
      </c>
      <c r="BX116" s="53">
        <v>228</v>
      </c>
      <c r="BY116" s="53">
        <v>230</v>
      </c>
      <c r="BZ116" s="54">
        <v>229</v>
      </c>
      <c r="CA116" s="53">
        <v>228</v>
      </c>
      <c r="CB116" s="53">
        <v>227</v>
      </c>
      <c r="CC116" s="53">
        <v>236</v>
      </c>
      <c r="CD116" s="53">
        <v>237</v>
      </c>
      <c r="CE116" s="53">
        <v>237</v>
      </c>
      <c r="CF116" s="53">
        <v>236</v>
      </c>
      <c r="CG116" s="53">
        <v>241</v>
      </c>
      <c r="CH116" s="53">
        <v>243</v>
      </c>
      <c r="CI116" s="53">
        <v>244</v>
      </c>
      <c r="CJ116" s="53">
        <v>240</v>
      </c>
      <c r="CK116" s="53">
        <v>241</v>
      </c>
      <c r="CL116" s="54">
        <v>244</v>
      </c>
      <c r="CM116" s="53">
        <v>242</v>
      </c>
      <c r="CN116" s="53">
        <v>241</v>
      </c>
      <c r="CO116" s="53">
        <v>236</v>
      </c>
      <c r="CP116" s="53">
        <v>239</v>
      </c>
      <c r="CQ116" s="53">
        <v>244</v>
      </c>
      <c r="CR116" s="53">
        <v>243</v>
      </c>
      <c r="CS116" s="53">
        <v>242</v>
      </c>
      <c r="CT116" s="53">
        <v>241</v>
      </c>
      <c r="CU116" s="53">
        <v>242</v>
      </c>
      <c r="CV116" s="53">
        <v>242</v>
      </c>
      <c r="CW116" s="53">
        <v>237</v>
      </c>
      <c r="CX116" s="54">
        <v>235</v>
      </c>
      <c r="CY116" s="53">
        <v>234</v>
      </c>
      <c r="CZ116" s="53">
        <v>236</v>
      </c>
      <c r="DA116" s="53">
        <v>234</v>
      </c>
      <c r="DB116" s="53">
        <v>238</v>
      </c>
      <c r="DC116" s="53">
        <v>236</v>
      </c>
      <c r="DD116" s="53">
        <v>237</v>
      </c>
      <c r="DE116" s="53">
        <v>234</v>
      </c>
      <c r="DF116" s="53">
        <v>236</v>
      </c>
      <c r="DG116" s="53">
        <v>234</v>
      </c>
      <c r="DH116" s="53">
        <v>241</v>
      </c>
      <c r="DI116" s="53">
        <v>237</v>
      </c>
      <c r="DJ116" s="54">
        <v>237</v>
      </c>
      <c r="DL116" s="50"/>
      <c r="DM116" s="51" t="s">
        <v>200</v>
      </c>
      <c r="DN116" s="52">
        <v>239</v>
      </c>
      <c r="DO116" s="53">
        <v>235</v>
      </c>
      <c r="DP116" s="53">
        <v>236</v>
      </c>
      <c r="DQ116" s="53">
        <v>233</v>
      </c>
      <c r="DR116" s="53">
        <v>237</v>
      </c>
      <c r="DS116" s="53">
        <v>234</v>
      </c>
      <c r="DT116" s="53">
        <v>228</v>
      </c>
      <c r="DU116" s="53">
        <v>224</v>
      </c>
      <c r="DV116" s="53">
        <v>224</v>
      </c>
      <c r="DW116" s="53">
        <v>220</v>
      </c>
      <c r="DX116" s="53">
        <v>218</v>
      </c>
      <c r="DY116" s="54">
        <v>218</v>
      </c>
      <c r="DZ116" s="53">
        <v>218</v>
      </c>
      <c r="EA116" s="53">
        <v>215</v>
      </c>
      <c r="EB116" s="53">
        <v>213</v>
      </c>
      <c r="EC116" s="53">
        <v>207</v>
      </c>
      <c r="ED116" s="53">
        <v>204</v>
      </c>
      <c r="EE116" s="53">
        <v>203</v>
      </c>
      <c r="EF116" s="53">
        <v>206</v>
      </c>
      <c r="EG116" s="53">
        <v>206</v>
      </c>
      <c r="EH116" s="53">
        <v>204</v>
      </c>
      <c r="EI116" s="53">
        <v>290</v>
      </c>
      <c r="EJ116" s="53">
        <v>357</v>
      </c>
      <c r="EK116" s="54">
        <v>356</v>
      </c>
      <c r="EL116" s="52">
        <v>363</v>
      </c>
      <c r="EM116" s="53">
        <v>383</v>
      </c>
      <c r="EN116" s="53">
        <v>372</v>
      </c>
      <c r="EO116" s="53">
        <v>423</v>
      </c>
      <c r="EP116" s="53">
        <v>434</v>
      </c>
      <c r="EQ116" s="53">
        <v>438</v>
      </c>
      <c r="ER116" s="53">
        <v>439</v>
      </c>
      <c r="ES116" s="53">
        <v>445</v>
      </c>
      <c r="ET116" s="53">
        <v>453</v>
      </c>
      <c r="EU116" s="53">
        <v>461</v>
      </c>
      <c r="EV116" s="53">
        <v>467</v>
      </c>
      <c r="EW116" s="54">
        <v>472</v>
      </c>
      <c r="EX116" s="52">
        <v>461</v>
      </c>
      <c r="EY116" s="53">
        <v>468</v>
      </c>
      <c r="EZ116" s="53">
        <v>464</v>
      </c>
      <c r="FA116" s="53">
        <v>468</v>
      </c>
      <c r="FB116" s="53">
        <v>475</v>
      </c>
      <c r="FC116" s="53">
        <v>471</v>
      </c>
      <c r="FD116" s="53">
        <v>487</v>
      </c>
      <c r="FE116" s="53">
        <v>505</v>
      </c>
      <c r="FF116" s="53">
        <v>531</v>
      </c>
      <c r="FG116" s="53">
        <v>540</v>
      </c>
      <c r="FH116" s="53">
        <v>550</v>
      </c>
      <c r="FI116" s="54">
        <v>561</v>
      </c>
      <c r="FJ116" s="52">
        <v>573</v>
      </c>
      <c r="FK116" s="53">
        <v>587</v>
      </c>
      <c r="FL116" s="53">
        <v>629</v>
      </c>
      <c r="FM116" s="53">
        <v>620</v>
      </c>
      <c r="FN116" s="53">
        <v>619</v>
      </c>
      <c r="FO116" s="53">
        <v>634</v>
      </c>
      <c r="FP116" s="53">
        <v>653</v>
      </c>
      <c r="FQ116" s="53">
        <v>653</v>
      </c>
      <c r="FR116" s="53">
        <v>658</v>
      </c>
      <c r="FS116" s="53">
        <v>679</v>
      </c>
      <c r="FT116" s="53">
        <v>608</v>
      </c>
      <c r="FU116" s="54">
        <v>617</v>
      </c>
      <c r="FV116" s="52">
        <v>623</v>
      </c>
      <c r="FW116" s="53">
        <v>627</v>
      </c>
      <c r="FX116" s="53">
        <v>631</v>
      </c>
      <c r="FY116" s="53">
        <v>643</v>
      </c>
      <c r="FZ116" s="53">
        <v>644</v>
      </c>
      <c r="GA116" s="53">
        <v>650</v>
      </c>
      <c r="GB116" s="53">
        <v>664</v>
      </c>
      <c r="GC116" s="53">
        <v>676</v>
      </c>
      <c r="GD116" s="53">
        <v>697</v>
      </c>
      <c r="GE116" s="53">
        <v>697</v>
      </c>
      <c r="GF116" s="53">
        <v>707</v>
      </c>
      <c r="GG116" s="54">
        <v>727</v>
      </c>
      <c r="GH116" s="52">
        <v>740</v>
      </c>
      <c r="GI116" s="53">
        <v>746</v>
      </c>
      <c r="GJ116" s="54">
        <v>767</v>
      </c>
    </row>
    <row r="117" spans="2:192" x14ac:dyDescent="0.25">
      <c r="B117" s="50"/>
      <c r="C117" s="51" t="s">
        <v>201</v>
      </c>
      <c r="D117" s="54">
        <v>349</v>
      </c>
      <c r="E117" s="54">
        <v>385</v>
      </c>
      <c r="F117" s="54">
        <v>480</v>
      </c>
      <c r="G117" s="52">
        <v>484</v>
      </c>
      <c r="H117" s="53">
        <v>483</v>
      </c>
      <c r="I117" s="53">
        <v>472</v>
      </c>
      <c r="J117" s="53">
        <v>465</v>
      </c>
      <c r="K117" s="53">
        <v>461</v>
      </c>
      <c r="L117" s="53">
        <v>464</v>
      </c>
      <c r="M117" s="53">
        <v>476</v>
      </c>
      <c r="N117" s="53">
        <v>475</v>
      </c>
      <c r="O117" s="53">
        <v>470</v>
      </c>
      <c r="P117" s="53">
        <v>470</v>
      </c>
      <c r="Q117" s="53">
        <v>467</v>
      </c>
      <c r="R117" s="54">
        <v>459</v>
      </c>
      <c r="S117" s="53">
        <v>462</v>
      </c>
      <c r="T117" s="53">
        <v>461</v>
      </c>
      <c r="U117" s="53">
        <v>461</v>
      </c>
      <c r="V117" s="53">
        <v>453</v>
      </c>
      <c r="W117" s="53">
        <v>461</v>
      </c>
      <c r="X117" s="53">
        <v>460</v>
      </c>
      <c r="Y117" s="53">
        <v>472</v>
      </c>
      <c r="Z117" s="53">
        <v>476</v>
      </c>
      <c r="AA117" s="53">
        <v>476</v>
      </c>
      <c r="AB117" s="53">
        <v>482</v>
      </c>
      <c r="AC117" s="53">
        <v>490</v>
      </c>
      <c r="AD117" s="54">
        <v>496</v>
      </c>
      <c r="AE117" s="53">
        <v>531</v>
      </c>
      <c r="AF117" s="53">
        <v>530</v>
      </c>
      <c r="AG117" s="112">
        <v>531</v>
      </c>
      <c r="AH117" s="53">
        <v>533</v>
      </c>
      <c r="AI117" s="53">
        <v>536</v>
      </c>
      <c r="AJ117" s="53">
        <v>539</v>
      </c>
      <c r="AK117" s="53">
        <v>540</v>
      </c>
      <c r="AL117" s="53">
        <v>543</v>
      </c>
      <c r="AM117" s="53">
        <v>543</v>
      </c>
      <c r="AN117" s="53">
        <v>546</v>
      </c>
      <c r="AO117" s="53">
        <v>546</v>
      </c>
      <c r="AP117" s="54">
        <v>547</v>
      </c>
      <c r="AQ117" s="52">
        <v>547</v>
      </c>
      <c r="AR117" s="53">
        <v>546</v>
      </c>
      <c r="AS117" s="53">
        <v>545</v>
      </c>
      <c r="AT117" s="53">
        <v>530</v>
      </c>
      <c r="AU117" s="53">
        <v>532</v>
      </c>
      <c r="AV117" s="53">
        <v>536</v>
      </c>
      <c r="AW117" s="53">
        <v>541</v>
      </c>
      <c r="AX117" s="53">
        <v>541</v>
      </c>
      <c r="AY117" s="53">
        <v>541</v>
      </c>
      <c r="AZ117" s="53">
        <v>551</v>
      </c>
      <c r="BA117" s="53">
        <v>542</v>
      </c>
      <c r="BB117" s="54">
        <v>536</v>
      </c>
      <c r="BC117" s="52">
        <v>532</v>
      </c>
      <c r="BD117" s="53">
        <v>528</v>
      </c>
      <c r="BE117" s="53">
        <v>536</v>
      </c>
      <c r="BF117" s="53">
        <v>530</v>
      </c>
      <c r="BG117" s="53">
        <v>533</v>
      </c>
      <c r="BH117" s="53">
        <v>539</v>
      </c>
      <c r="BI117" s="53">
        <v>550</v>
      </c>
      <c r="BJ117" s="53">
        <v>551</v>
      </c>
      <c r="BK117" s="53">
        <v>549</v>
      </c>
      <c r="BL117" s="53">
        <v>557</v>
      </c>
      <c r="BM117" s="53">
        <v>559</v>
      </c>
      <c r="BN117" s="54">
        <v>553</v>
      </c>
      <c r="BO117" s="52">
        <v>556</v>
      </c>
      <c r="BP117" s="53">
        <v>555</v>
      </c>
      <c r="BQ117" s="53">
        <v>545</v>
      </c>
      <c r="BR117" s="53">
        <v>551</v>
      </c>
      <c r="BS117" s="53">
        <v>557</v>
      </c>
      <c r="BT117" s="53">
        <v>555</v>
      </c>
      <c r="BU117" s="53">
        <v>568</v>
      </c>
      <c r="BV117" s="53">
        <v>585</v>
      </c>
      <c r="BW117" s="53">
        <v>598</v>
      </c>
      <c r="BX117" s="53">
        <v>592</v>
      </c>
      <c r="BY117" s="53">
        <v>600</v>
      </c>
      <c r="BZ117" s="54">
        <v>599</v>
      </c>
      <c r="CA117" s="53">
        <v>606</v>
      </c>
      <c r="CB117" s="53">
        <v>602</v>
      </c>
      <c r="CC117" s="53">
        <v>596</v>
      </c>
      <c r="CD117" s="53">
        <v>594</v>
      </c>
      <c r="CE117" s="53">
        <v>600</v>
      </c>
      <c r="CF117" s="53">
        <v>601</v>
      </c>
      <c r="CG117" s="53">
        <v>600</v>
      </c>
      <c r="CH117" s="53">
        <v>596</v>
      </c>
      <c r="CI117" s="53">
        <v>593</v>
      </c>
      <c r="CJ117" s="53">
        <v>584</v>
      </c>
      <c r="CK117" s="53">
        <v>594</v>
      </c>
      <c r="CL117" s="54">
        <v>589</v>
      </c>
      <c r="CM117" s="53">
        <v>591</v>
      </c>
      <c r="CN117" s="53">
        <v>590</v>
      </c>
      <c r="CO117" s="53">
        <v>587</v>
      </c>
      <c r="CP117" s="53">
        <v>578</v>
      </c>
      <c r="CQ117" s="53">
        <v>598</v>
      </c>
      <c r="CR117" s="53">
        <v>593</v>
      </c>
      <c r="CS117" s="53">
        <v>566</v>
      </c>
      <c r="CT117" s="53">
        <v>563</v>
      </c>
      <c r="CU117" s="53">
        <v>561</v>
      </c>
      <c r="CV117" s="53">
        <v>518</v>
      </c>
      <c r="CW117" s="53">
        <v>504</v>
      </c>
      <c r="CX117" s="54">
        <v>502</v>
      </c>
      <c r="CY117" s="53">
        <v>492</v>
      </c>
      <c r="CZ117" s="53">
        <v>491</v>
      </c>
      <c r="DA117" s="53">
        <v>490</v>
      </c>
      <c r="DB117" s="53">
        <v>485</v>
      </c>
      <c r="DC117" s="53">
        <v>1065</v>
      </c>
      <c r="DD117" s="53">
        <v>1050</v>
      </c>
      <c r="DE117" s="53">
        <v>1045</v>
      </c>
      <c r="DF117" s="53">
        <v>1066</v>
      </c>
      <c r="DG117" s="53">
        <v>968</v>
      </c>
      <c r="DH117" s="53">
        <v>1008</v>
      </c>
      <c r="DI117" s="53">
        <v>1005</v>
      </c>
      <c r="DJ117" s="54">
        <v>1070</v>
      </c>
      <c r="DL117" s="50"/>
      <c r="DM117" s="51" t="s">
        <v>201</v>
      </c>
      <c r="DN117" s="52">
        <v>1092</v>
      </c>
      <c r="DO117" s="53">
        <v>1027</v>
      </c>
      <c r="DP117" s="53">
        <v>1021</v>
      </c>
      <c r="DQ117" s="53">
        <v>1016</v>
      </c>
      <c r="DR117" s="53">
        <v>973</v>
      </c>
      <c r="DS117" s="53">
        <v>967</v>
      </c>
      <c r="DT117" s="53">
        <v>952</v>
      </c>
      <c r="DU117" s="53">
        <v>990</v>
      </c>
      <c r="DV117" s="53">
        <v>962</v>
      </c>
      <c r="DW117" s="53">
        <v>946</v>
      </c>
      <c r="DX117" s="53">
        <v>958</v>
      </c>
      <c r="DY117" s="54">
        <v>1016</v>
      </c>
      <c r="DZ117" s="53">
        <v>1020</v>
      </c>
      <c r="EA117" s="53">
        <v>1019</v>
      </c>
      <c r="EB117" s="53">
        <v>1024</v>
      </c>
      <c r="EC117" s="53">
        <v>1028</v>
      </c>
      <c r="ED117" s="53">
        <v>1065</v>
      </c>
      <c r="EE117" s="53">
        <v>1102</v>
      </c>
      <c r="EF117" s="53">
        <v>1138</v>
      </c>
      <c r="EG117" s="53">
        <v>1170</v>
      </c>
      <c r="EH117" s="53">
        <v>1199</v>
      </c>
      <c r="EI117" s="53">
        <v>1234</v>
      </c>
      <c r="EJ117" s="53">
        <v>1090</v>
      </c>
      <c r="EK117" s="54">
        <v>1108</v>
      </c>
      <c r="EL117" s="52">
        <v>1134</v>
      </c>
      <c r="EM117" s="53">
        <v>1150</v>
      </c>
      <c r="EN117" s="53">
        <v>1124</v>
      </c>
      <c r="EO117" s="53">
        <v>1185</v>
      </c>
      <c r="EP117" s="53">
        <v>1224</v>
      </c>
      <c r="EQ117" s="53">
        <v>1255</v>
      </c>
      <c r="ER117" s="53">
        <v>1279</v>
      </c>
      <c r="ES117" s="53">
        <v>1304</v>
      </c>
      <c r="ET117" s="53">
        <v>1316</v>
      </c>
      <c r="EU117" s="53">
        <v>1332</v>
      </c>
      <c r="EV117" s="53">
        <v>1342</v>
      </c>
      <c r="EW117" s="54">
        <v>1335</v>
      </c>
      <c r="EX117" s="52">
        <v>1342</v>
      </c>
      <c r="EY117" s="53">
        <v>1333</v>
      </c>
      <c r="EZ117" s="53">
        <v>1347</v>
      </c>
      <c r="FA117" s="53">
        <v>1366</v>
      </c>
      <c r="FB117" s="53">
        <v>1368</v>
      </c>
      <c r="FC117" s="53">
        <v>1378</v>
      </c>
      <c r="FD117" s="53">
        <v>1393</v>
      </c>
      <c r="FE117" s="53">
        <v>1410</v>
      </c>
      <c r="FF117" s="53">
        <v>1450</v>
      </c>
      <c r="FG117" s="53">
        <v>1458</v>
      </c>
      <c r="FH117" s="53">
        <v>1464</v>
      </c>
      <c r="FI117" s="54">
        <v>1456</v>
      </c>
      <c r="FJ117" s="52">
        <v>1454</v>
      </c>
      <c r="FK117" s="53">
        <v>1450</v>
      </c>
      <c r="FL117" s="53">
        <v>1459</v>
      </c>
      <c r="FM117" s="53">
        <v>1462</v>
      </c>
      <c r="FN117" s="53">
        <v>1464</v>
      </c>
      <c r="FO117" s="53">
        <v>1476</v>
      </c>
      <c r="FP117" s="53">
        <v>1490</v>
      </c>
      <c r="FQ117" s="53">
        <v>1481</v>
      </c>
      <c r="FR117" s="53">
        <v>1481</v>
      </c>
      <c r="FS117" s="53">
        <v>1472</v>
      </c>
      <c r="FT117" s="53">
        <v>1443</v>
      </c>
      <c r="FU117" s="54">
        <v>1438</v>
      </c>
      <c r="FV117" s="52">
        <v>1412</v>
      </c>
      <c r="FW117" s="53">
        <v>1404</v>
      </c>
      <c r="FX117" s="53">
        <v>1409</v>
      </c>
      <c r="FY117" s="53">
        <v>1406</v>
      </c>
      <c r="FZ117" s="53">
        <v>1406</v>
      </c>
      <c r="GA117" s="53">
        <v>1405</v>
      </c>
      <c r="GB117" s="53">
        <v>1415</v>
      </c>
      <c r="GC117" s="53">
        <v>1402</v>
      </c>
      <c r="GD117" s="53">
        <v>1389</v>
      </c>
      <c r="GE117" s="53">
        <v>1389</v>
      </c>
      <c r="GF117" s="53">
        <v>1373</v>
      </c>
      <c r="GG117" s="54">
        <v>1360</v>
      </c>
      <c r="GH117" s="52">
        <v>1351</v>
      </c>
      <c r="GI117" s="53">
        <v>1317</v>
      </c>
      <c r="GJ117" s="54">
        <v>1318</v>
      </c>
    </row>
    <row r="118" spans="2:192" x14ac:dyDescent="0.25">
      <c r="B118" s="50"/>
      <c r="C118" s="51" t="s">
        <v>202</v>
      </c>
      <c r="D118" s="54">
        <v>135</v>
      </c>
      <c r="E118" s="54">
        <v>124</v>
      </c>
      <c r="F118" s="54">
        <v>139</v>
      </c>
      <c r="G118" s="52">
        <v>137</v>
      </c>
      <c r="H118" s="53">
        <v>139</v>
      </c>
      <c r="I118" s="53">
        <v>136</v>
      </c>
      <c r="J118" s="53">
        <v>137</v>
      </c>
      <c r="K118" s="53">
        <v>139</v>
      </c>
      <c r="L118" s="53">
        <v>139</v>
      </c>
      <c r="M118" s="53">
        <v>141</v>
      </c>
      <c r="N118" s="53">
        <v>140</v>
      </c>
      <c r="O118" s="53">
        <v>139</v>
      </c>
      <c r="P118" s="53">
        <v>141</v>
      </c>
      <c r="Q118" s="53">
        <v>139</v>
      </c>
      <c r="R118" s="54">
        <v>138</v>
      </c>
      <c r="S118" s="53">
        <v>136</v>
      </c>
      <c r="T118" s="53">
        <v>137</v>
      </c>
      <c r="U118" s="53">
        <v>137</v>
      </c>
      <c r="V118" s="53">
        <v>139</v>
      </c>
      <c r="W118" s="53">
        <v>137</v>
      </c>
      <c r="X118" s="53">
        <v>138</v>
      </c>
      <c r="Y118" s="53">
        <v>141</v>
      </c>
      <c r="Z118" s="53">
        <v>140</v>
      </c>
      <c r="AA118" s="53">
        <v>142</v>
      </c>
      <c r="AB118" s="53">
        <v>145</v>
      </c>
      <c r="AC118" s="53">
        <v>149</v>
      </c>
      <c r="AD118" s="54">
        <v>148</v>
      </c>
      <c r="AE118" s="53">
        <v>134</v>
      </c>
      <c r="AF118" s="53">
        <v>134</v>
      </c>
      <c r="AG118" s="112">
        <v>134</v>
      </c>
      <c r="AH118" s="53">
        <v>134</v>
      </c>
      <c r="AI118" s="53">
        <v>134</v>
      </c>
      <c r="AJ118" s="53">
        <v>134</v>
      </c>
      <c r="AK118" s="53">
        <v>134</v>
      </c>
      <c r="AL118" s="53">
        <v>134</v>
      </c>
      <c r="AM118" s="53">
        <v>134</v>
      </c>
      <c r="AN118" s="53">
        <v>134</v>
      </c>
      <c r="AO118" s="53">
        <v>135</v>
      </c>
      <c r="AP118" s="54">
        <v>135</v>
      </c>
      <c r="AQ118" s="52">
        <v>135</v>
      </c>
      <c r="AR118" s="53">
        <v>135</v>
      </c>
      <c r="AS118" s="53">
        <v>145</v>
      </c>
      <c r="AT118" s="53">
        <v>142</v>
      </c>
      <c r="AU118" s="53">
        <v>145</v>
      </c>
      <c r="AV118" s="53">
        <v>147</v>
      </c>
      <c r="AW118" s="53">
        <v>147</v>
      </c>
      <c r="AX118" s="53">
        <v>148</v>
      </c>
      <c r="AY118" s="53">
        <v>146</v>
      </c>
      <c r="AZ118" s="53">
        <v>148</v>
      </c>
      <c r="BA118" s="53">
        <v>146</v>
      </c>
      <c r="BB118" s="54">
        <v>148</v>
      </c>
      <c r="BC118" s="52">
        <v>146</v>
      </c>
      <c r="BD118" s="53">
        <v>146</v>
      </c>
      <c r="BE118" s="53">
        <v>141</v>
      </c>
      <c r="BF118" s="53">
        <v>143</v>
      </c>
      <c r="BG118" s="53">
        <v>146</v>
      </c>
      <c r="BH118" s="53">
        <v>148</v>
      </c>
      <c r="BI118" s="53">
        <v>148</v>
      </c>
      <c r="BJ118" s="53">
        <v>152</v>
      </c>
      <c r="BK118" s="53">
        <v>151</v>
      </c>
      <c r="BL118" s="53">
        <v>151</v>
      </c>
      <c r="BM118" s="53">
        <v>152</v>
      </c>
      <c r="BN118" s="54">
        <v>153</v>
      </c>
      <c r="BO118" s="52">
        <v>152</v>
      </c>
      <c r="BP118" s="53">
        <v>151</v>
      </c>
      <c r="BQ118" s="53">
        <v>155</v>
      </c>
      <c r="BR118" s="53">
        <v>156</v>
      </c>
      <c r="BS118" s="53">
        <v>157</v>
      </c>
      <c r="BT118" s="53">
        <v>157</v>
      </c>
      <c r="BU118" s="53">
        <v>159</v>
      </c>
      <c r="BV118" s="53">
        <v>163</v>
      </c>
      <c r="BW118" s="53">
        <v>168</v>
      </c>
      <c r="BX118" s="53">
        <v>166</v>
      </c>
      <c r="BY118" s="53">
        <v>166</v>
      </c>
      <c r="BZ118" s="54">
        <v>166</v>
      </c>
      <c r="CA118" s="53">
        <v>174</v>
      </c>
      <c r="CB118" s="53">
        <v>176</v>
      </c>
      <c r="CC118" s="53">
        <v>179</v>
      </c>
      <c r="CD118" s="53">
        <v>181</v>
      </c>
      <c r="CE118" s="53">
        <v>190</v>
      </c>
      <c r="CF118" s="53">
        <v>197</v>
      </c>
      <c r="CG118" s="53">
        <v>195</v>
      </c>
      <c r="CH118" s="53">
        <v>198</v>
      </c>
      <c r="CI118" s="53">
        <v>197</v>
      </c>
      <c r="CJ118" s="53">
        <v>193</v>
      </c>
      <c r="CK118" s="53">
        <v>194</v>
      </c>
      <c r="CL118" s="54">
        <v>195</v>
      </c>
      <c r="CM118" s="53">
        <v>195</v>
      </c>
      <c r="CN118" s="53">
        <v>195</v>
      </c>
      <c r="CO118" s="53">
        <v>192</v>
      </c>
      <c r="CP118" s="53">
        <v>195</v>
      </c>
      <c r="CQ118" s="53">
        <v>204</v>
      </c>
      <c r="CR118" s="53">
        <v>195</v>
      </c>
      <c r="CS118" s="53">
        <v>195</v>
      </c>
      <c r="CT118" s="53">
        <v>194</v>
      </c>
      <c r="CU118" s="53">
        <v>195</v>
      </c>
      <c r="CV118" s="53">
        <v>205</v>
      </c>
      <c r="CW118" s="53">
        <v>197</v>
      </c>
      <c r="CX118" s="54">
        <v>196</v>
      </c>
      <c r="CY118" s="53">
        <v>198</v>
      </c>
      <c r="CZ118" s="53">
        <v>196</v>
      </c>
      <c r="DA118" s="53">
        <v>204</v>
      </c>
      <c r="DB118" s="53">
        <v>209</v>
      </c>
      <c r="DC118" s="53">
        <v>211</v>
      </c>
      <c r="DD118" s="53">
        <v>209</v>
      </c>
      <c r="DE118" s="53">
        <v>211</v>
      </c>
      <c r="DF118" s="53">
        <v>211</v>
      </c>
      <c r="DG118" s="53">
        <v>210</v>
      </c>
      <c r="DH118" s="53">
        <v>237</v>
      </c>
      <c r="DI118" s="53">
        <v>226</v>
      </c>
      <c r="DJ118" s="54">
        <v>214</v>
      </c>
      <c r="DL118" s="50"/>
      <c r="DM118" s="51" t="s">
        <v>202</v>
      </c>
      <c r="DN118" s="52">
        <v>218</v>
      </c>
      <c r="DO118" s="53">
        <v>215</v>
      </c>
      <c r="DP118" s="53">
        <v>211</v>
      </c>
      <c r="DQ118" s="53">
        <v>211</v>
      </c>
      <c r="DR118" s="53">
        <v>214</v>
      </c>
      <c r="DS118" s="53">
        <v>213</v>
      </c>
      <c r="DT118" s="53">
        <v>215</v>
      </c>
      <c r="DU118" s="53">
        <v>216</v>
      </c>
      <c r="DV118" s="53">
        <v>216</v>
      </c>
      <c r="DW118" s="53">
        <v>214</v>
      </c>
      <c r="DX118" s="53">
        <v>220</v>
      </c>
      <c r="DY118" s="54">
        <v>218</v>
      </c>
      <c r="DZ118" s="53">
        <v>216</v>
      </c>
      <c r="EA118" s="53">
        <v>213</v>
      </c>
      <c r="EB118" s="53">
        <v>214</v>
      </c>
      <c r="EC118" s="53">
        <v>211</v>
      </c>
      <c r="ED118" s="53">
        <v>203</v>
      </c>
      <c r="EE118" s="53">
        <v>202</v>
      </c>
      <c r="EF118" s="53">
        <v>209</v>
      </c>
      <c r="EG118" s="53">
        <v>210</v>
      </c>
      <c r="EH118" s="53">
        <v>211</v>
      </c>
      <c r="EI118" s="53">
        <v>214</v>
      </c>
      <c r="EJ118" s="53">
        <v>202</v>
      </c>
      <c r="EK118" s="54">
        <v>203</v>
      </c>
      <c r="EL118" s="52">
        <v>198</v>
      </c>
      <c r="EM118" s="53">
        <v>202</v>
      </c>
      <c r="EN118" s="53">
        <v>208</v>
      </c>
      <c r="EO118" s="53">
        <v>209</v>
      </c>
      <c r="EP118" s="53">
        <v>209</v>
      </c>
      <c r="EQ118" s="53">
        <v>205</v>
      </c>
      <c r="ER118" s="53">
        <v>204</v>
      </c>
      <c r="ES118" s="53">
        <v>205</v>
      </c>
      <c r="ET118" s="53">
        <v>196</v>
      </c>
      <c r="EU118" s="53">
        <v>190</v>
      </c>
      <c r="EV118" s="53">
        <v>183</v>
      </c>
      <c r="EW118" s="54">
        <v>187</v>
      </c>
      <c r="EX118" s="52">
        <v>178</v>
      </c>
      <c r="EY118" s="53">
        <v>170</v>
      </c>
      <c r="EZ118" s="53">
        <v>171</v>
      </c>
      <c r="FA118" s="53">
        <v>166</v>
      </c>
      <c r="FB118" s="53">
        <v>156</v>
      </c>
      <c r="FC118" s="53">
        <v>910</v>
      </c>
      <c r="FD118" s="53">
        <v>1089</v>
      </c>
      <c r="FE118" s="53">
        <v>1140</v>
      </c>
      <c r="FF118" s="53">
        <v>1185</v>
      </c>
      <c r="FG118" s="53">
        <v>1218</v>
      </c>
      <c r="FH118" s="53">
        <v>1254</v>
      </c>
      <c r="FI118" s="54">
        <v>1257</v>
      </c>
      <c r="FJ118" s="52">
        <v>1271</v>
      </c>
      <c r="FK118" s="53">
        <v>1274</v>
      </c>
      <c r="FL118" s="53">
        <v>1334</v>
      </c>
      <c r="FM118" s="53">
        <v>1364</v>
      </c>
      <c r="FN118" s="53">
        <v>1367</v>
      </c>
      <c r="FO118" s="53">
        <v>1414</v>
      </c>
      <c r="FP118" s="53">
        <v>1449</v>
      </c>
      <c r="FQ118" s="53">
        <v>1462</v>
      </c>
      <c r="FR118" s="53">
        <v>1476</v>
      </c>
      <c r="FS118" s="53">
        <v>1503</v>
      </c>
      <c r="FT118" s="53">
        <v>1522</v>
      </c>
      <c r="FU118" s="54">
        <v>1532</v>
      </c>
      <c r="FV118" s="52">
        <v>1527</v>
      </c>
      <c r="FW118" s="53">
        <v>1542</v>
      </c>
      <c r="FX118" s="53">
        <v>1555</v>
      </c>
      <c r="FY118" s="53">
        <v>1571</v>
      </c>
      <c r="FZ118" s="53">
        <v>1583</v>
      </c>
      <c r="GA118" s="53">
        <v>1609</v>
      </c>
      <c r="GB118" s="53">
        <v>1634</v>
      </c>
      <c r="GC118" s="53">
        <v>1650</v>
      </c>
      <c r="GD118" s="53">
        <v>1657</v>
      </c>
      <c r="GE118" s="53">
        <v>1657</v>
      </c>
      <c r="GF118" s="53">
        <v>1677</v>
      </c>
      <c r="GG118" s="54">
        <v>1680</v>
      </c>
      <c r="GH118" s="52">
        <v>1705</v>
      </c>
      <c r="GI118" s="53">
        <v>1726</v>
      </c>
      <c r="GJ118" s="54">
        <v>1729</v>
      </c>
    </row>
    <row r="119" spans="2:192" x14ac:dyDescent="0.25">
      <c r="B119" s="50"/>
      <c r="C119" s="51" t="s">
        <v>203</v>
      </c>
      <c r="D119" s="54">
        <v>404</v>
      </c>
      <c r="E119" s="54">
        <v>468</v>
      </c>
      <c r="F119" s="54">
        <v>477</v>
      </c>
      <c r="G119" s="52">
        <v>470</v>
      </c>
      <c r="H119" s="53">
        <v>467</v>
      </c>
      <c r="I119" s="53">
        <v>452</v>
      </c>
      <c r="J119" s="53">
        <v>431</v>
      </c>
      <c r="K119" s="53">
        <v>426</v>
      </c>
      <c r="L119" s="53">
        <v>412</v>
      </c>
      <c r="M119" s="53">
        <v>402</v>
      </c>
      <c r="N119" s="53">
        <v>396</v>
      </c>
      <c r="O119" s="53">
        <v>391</v>
      </c>
      <c r="P119" s="53">
        <v>387</v>
      </c>
      <c r="Q119" s="53">
        <v>379</v>
      </c>
      <c r="R119" s="54">
        <v>373</v>
      </c>
      <c r="S119" s="53">
        <v>374</v>
      </c>
      <c r="T119" s="53">
        <v>381</v>
      </c>
      <c r="U119" s="53">
        <v>383</v>
      </c>
      <c r="V119" s="53">
        <v>385</v>
      </c>
      <c r="W119" s="53">
        <v>396</v>
      </c>
      <c r="X119" s="53">
        <v>408</v>
      </c>
      <c r="Y119" s="53">
        <v>413</v>
      </c>
      <c r="Z119" s="53">
        <v>426</v>
      </c>
      <c r="AA119" s="53">
        <v>434</v>
      </c>
      <c r="AB119" s="53">
        <v>433</v>
      </c>
      <c r="AC119" s="53">
        <v>445</v>
      </c>
      <c r="AD119" s="54">
        <v>461</v>
      </c>
      <c r="AE119" s="53">
        <v>476</v>
      </c>
      <c r="AF119" s="53">
        <v>476</v>
      </c>
      <c r="AG119" s="112">
        <v>478</v>
      </c>
      <c r="AH119" s="53">
        <v>479</v>
      </c>
      <c r="AI119" s="53">
        <v>481</v>
      </c>
      <c r="AJ119" s="53">
        <v>484</v>
      </c>
      <c r="AK119" s="53">
        <v>487</v>
      </c>
      <c r="AL119" s="53">
        <v>490</v>
      </c>
      <c r="AM119" s="53">
        <v>491</v>
      </c>
      <c r="AN119" s="53">
        <v>493</v>
      </c>
      <c r="AO119" s="53">
        <v>492</v>
      </c>
      <c r="AP119" s="54">
        <v>493</v>
      </c>
      <c r="AQ119" s="52">
        <v>493</v>
      </c>
      <c r="AR119" s="53">
        <v>492</v>
      </c>
      <c r="AS119" s="53">
        <v>603</v>
      </c>
      <c r="AT119" s="53">
        <v>589</v>
      </c>
      <c r="AU119" s="53">
        <v>595</v>
      </c>
      <c r="AV119" s="53">
        <v>589</v>
      </c>
      <c r="AW119" s="53">
        <v>594</v>
      </c>
      <c r="AX119" s="53">
        <v>596</v>
      </c>
      <c r="AY119" s="53">
        <v>604</v>
      </c>
      <c r="AZ119" s="53">
        <v>621</v>
      </c>
      <c r="BA119" s="53">
        <v>629</v>
      </c>
      <c r="BB119" s="54">
        <v>631</v>
      </c>
      <c r="BC119" s="52">
        <v>629</v>
      </c>
      <c r="BD119" s="53">
        <v>620</v>
      </c>
      <c r="BE119" s="53">
        <v>631</v>
      </c>
      <c r="BF119" s="53">
        <v>629</v>
      </c>
      <c r="BG119" s="53">
        <v>630</v>
      </c>
      <c r="BH119" s="53">
        <v>639</v>
      </c>
      <c r="BI119" s="53">
        <v>648</v>
      </c>
      <c r="BJ119" s="53">
        <v>663</v>
      </c>
      <c r="BK119" s="53">
        <v>676</v>
      </c>
      <c r="BL119" s="53">
        <v>683</v>
      </c>
      <c r="BM119" s="53">
        <v>687</v>
      </c>
      <c r="BN119" s="54">
        <v>691</v>
      </c>
      <c r="BO119" s="52">
        <v>687</v>
      </c>
      <c r="BP119" s="53">
        <v>678</v>
      </c>
      <c r="BQ119" s="53">
        <v>686</v>
      </c>
      <c r="BR119" s="53">
        <v>683</v>
      </c>
      <c r="BS119" s="53">
        <v>687</v>
      </c>
      <c r="BT119" s="53">
        <v>680</v>
      </c>
      <c r="BU119" s="53">
        <v>695</v>
      </c>
      <c r="BV119" s="53">
        <v>713</v>
      </c>
      <c r="BW119" s="53">
        <v>718</v>
      </c>
      <c r="BX119" s="53">
        <v>728</v>
      </c>
      <c r="BY119" s="53">
        <v>728</v>
      </c>
      <c r="BZ119" s="54">
        <v>728</v>
      </c>
      <c r="CA119" s="53">
        <v>730</v>
      </c>
      <c r="CB119" s="53">
        <v>732</v>
      </c>
      <c r="CC119" s="53">
        <v>738</v>
      </c>
      <c r="CD119" s="53">
        <v>753</v>
      </c>
      <c r="CE119" s="53">
        <v>761</v>
      </c>
      <c r="CF119" s="53">
        <v>770</v>
      </c>
      <c r="CG119" s="53">
        <v>778</v>
      </c>
      <c r="CH119" s="53">
        <v>793</v>
      </c>
      <c r="CI119" s="53">
        <v>801</v>
      </c>
      <c r="CJ119" s="53">
        <v>811</v>
      </c>
      <c r="CK119" s="53">
        <v>815</v>
      </c>
      <c r="CL119" s="54">
        <v>824</v>
      </c>
      <c r="CM119" s="53">
        <v>818</v>
      </c>
      <c r="CN119" s="53">
        <v>820</v>
      </c>
      <c r="CO119" s="53">
        <v>835</v>
      </c>
      <c r="CP119" s="53">
        <v>856</v>
      </c>
      <c r="CQ119" s="53">
        <v>892</v>
      </c>
      <c r="CR119" s="53">
        <v>901</v>
      </c>
      <c r="CS119" s="53">
        <v>905</v>
      </c>
      <c r="CT119" s="53">
        <v>906</v>
      </c>
      <c r="CU119" s="53">
        <v>909</v>
      </c>
      <c r="CV119" s="53">
        <v>927</v>
      </c>
      <c r="CW119" s="53">
        <v>912</v>
      </c>
      <c r="CX119" s="54">
        <v>921</v>
      </c>
      <c r="CY119" s="53">
        <v>927</v>
      </c>
      <c r="CZ119" s="53">
        <v>928</v>
      </c>
      <c r="DA119" s="53">
        <v>932</v>
      </c>
      <c r="DB119" s="53">
        <v>928</v>
      </c>
      <c r="DC119" s="53">
        <v>924</v>
      </c>
      <c r="DD119" s="53">
        <v>926</v>
      </c>
      <c r="DE119" s="53">
        <v>919</v>
      </c>
      <c r="DF119" s="53">
        <v>918</v>
      </c>
      <c r="DG119" s="53">
        <v>903</v>
      </c>
      <c r="DH119" s="53">
        <v>928</v>
      </c>
      <c r="DI119" s="53">
        <v>910</v>
      </c>
      <c r="DJ119" s="54">
        <v>899</v>
      </c>
      <c r="DL119" s="50"/>
      <c r="DM119" s="51" t="s">
        <v>203</v>
      </c>
      <c r="DN119" s="52">
        <v>899</v>
      </c>
      <c r="DO119" s="53">
        <v>889</v>
      </c>
      <c r="DP119" s="53">
        <v>886</v>
      </c>
      <c r="DQ119" s="53">
        <v>874</v>
      </c>
      <c r="DR119" s="53">
        <v>865</v>
      </c>
      <c r="DS119" s="53">
        <v>884</v>
      </c>
      <c r="DT119" s="53">
        <v>893</v>
      </c>
      <c r="DU119" s="53">
        <v>857</v>
      </c>
      <c r="DV119" s="53">
        <v>889</v>
      </c>
      <c r="DW119" s="53">
        <v>878</v>
      </c>
      <c r="DX119" s="53">
        <v>858</v>
      </c>
      <c r="DY119" s="54">
        <v>848</v>
      </c>
      <c r="DZ119" s="53">
        <v>841</v>
      </c>
      <c r="EA119" s="53">
        <v>830</v>
      </c>
      <c r="EB119" s="53">
        <v>821</v>
      </c>
      <c r="EC119" s="53">
        <v>802</v>
      </c>
      <c r="ED119" s="53">
        <v>795</v>
      </c>
      <c r="EE119" s="53">
        <v>796</v>
      </c>
      <c r="EF119" s="53">
        <v>792</v>
      </c>
      <c r="EG119" s="53">
        <v>800</v>
      </c>
      <c r="EH119" s="53">
        <v>814</v>
      </c>
      <c r="EI119" s="53">
        <v>845</v>
      </c>
      <c r="EJ119" s="53">
        <v>819</v>
      </c>
      <c r="EK119" s="54">
        <v>822</v>
      </c>
      <c r="EL119" s="52">
        <v>845</v>
      </c>
      <c r="EM119" s="53">
        <v>891</v>
      </c>
      <c r="EN119" s="53">
        <v>919</v>
      </c>
      <c r="EO119" s="53">
        <v>918</v>
      </c>
      <c r="EP119" s="53">
        <v>2042</v>
      </c>
      <c r="EQ119" s="53">
        <v>2280</v>
      </c>
      <c r="ER119" s="53">
        <v>2508</v>
      </c>
      <c r="ES119" s="53">
        <v>2630</v>
      </c>
      <c r="ET119" s="53">
        <v>2709</v>
      </c>
      <c r="EU119" s="53">
        <v>2803</v>
      </c>
      <c r="EV119" s="53">
        <v>2893</v>
      </c>
      <c r="EW119" s="54">
        <v>2977</v>
      </c>
      <c r="EX119" s="52">
        <v>3093</v>
      </c>
      <c r="EY119" s="53">
        <v>3192</v>
      </c>
      <c r="EZ119" s="53">
        <v>3254</v>
      </c>
      <c r="FA119" s="53">
        <v>3274</v>
      </c>
      <c r="FB119" s="53">
        <v>3310</v>
      </c>
      <c r="FC119" s="53">
        <v>3332</v>
      </c>
      <c r="FD119" s="53">
        <v>3381</v>
      </c>
      <c r="FE119" s="53">
        <v>3843</v>
      </c>
      <c r="FF119" s="53">
        <v>3956</v>
      </c>
      <c r="FG119" s="53">
        <v>3954</v>
      </c>
      <c r="FH119" s="53">
        <v>4011</v>
      </c>
      <c r="FI119" s="54">
        <v>4052</v>
      </c>
      <c r="FJ119" s="52">
        <v>4201</v>
      </c>
      <c r="FK119" s="53">
        <v>4294</v>
      </c>
      <c r="FL119" s="53">
        <v>4515</v>
      </c>
      <c r="FM119" s="53">
        <v>4563</v>
      </c>
      <c r="FN119" s="53">
        <v>4567</v>
      </c>
      <c r="FO119" s="53">
        <v>4562</v>
      </c>
      <c r="FP119" s="53">
        <v>4597</v>
      </c>
      <c r="FQ119" s="53">
        <v>4662</v>
      </c>
      <c r="FR119" s="53">
        <v>4701</v>
      </c>
      <c r="FS119" s="53">
        <v>4702</v>
      </c>
      <c r="FT119" s="53">
        <v>4710</v>
      </c>
      <c r="FU119" s="54">
        <v>4724</v>
      </c>
      <c r="FV119" s="52">
        <v>4884</v>
      </c>
      <c r="FW119" s="53">
        <v>4973</v>
      </c>
      <c r="FX119" s="53">
        <v>4988</v>
      </c>
      <c r="FY119" s="53">
        <v>4980</v>
      </c>
      <c r="FZ119" s="53">
        <v>4976</v>
      </c>
      <c r="GA119" s="53">
        <v>4970</v>
      </c>
      <c r="GB119" s="53">
        <v>4968</v>
      </c>
      <c r="GC119" s="53">
        <v>5068</v>
      </c>
      <c r="GD119" s="53">
        <v>5097</v>
      </c>
      <c r="GE119" s="53">
        <v>5101</v>
      </c>
      <c r="GF119" s="53">
        <v>5096</v>
      </c>
      <c r="GG119" s="54">
        <v>5184</v>
      </c>
      <c r="GH119" s="52">
        <v>5335</v>
      </c>
      <c r="GI119" s="53">
        <v>5439</v>
      </c>
      <c r="GJ119" s="54">
        <v>5446</v>
      </c>
    </row>
    <row r="120" spans="2:192" x14ac:dyDescent="0.25">
      <c r="B120" s="50"/>
      <c r="C120" s="51" t="s">
        <v>204</v>
      </c>
      <c r="D120" s="54">
        <v>44</v>
      </c>
      <c r="E120" s="54">
        <v>41</v>
      </c>
      <c r="F120" s="54">
        <v>35</v>
      </c>
      <c r="G120" s="52">
        <v>34</v>
      </c>
      <c r="H120" s="53">
        <v>33</v>
      </c>
      <c r="I120" s="53">
        <v>32</v>
      </c>
      <c r="J120" s="53">
        <v>31</v>
      </c>
      <c r="K120" s="53">
        <v>31</v>
      </c>
      <c r="L120" s="53">
        <v>30</v>
      </c>
      <c r="M120" s="53">
        <v>31</v>
      </c>
      <c r="N120" s="53">
        <v>32</v>
      </c>
      <c r="O120" s="53">
        <v>32</v>
      </c>
      <c r="P120" s="53">
        <v>31</v>
      </c>
      <c r="Q120" s="53">
        <v>32</v>
      </c>
      <c r="R120" s="54">
        <v>32</v>
      </c>
      <c r="S120" s="53">
        <v>32</v>
      </c>
      <c r="T120" s="53">
        <v>31</v>
      </c>
      <c r="U120" s="53">
        <v>30</v>
      </c>
      <c r="V120" s="53">
        <v>30</v>
      </c>
      <c r="W120" s="53">
        <v>29</v>
      </c>
      <c r="X120" s="53">
        <v>27</v>
      </c>
      <c r="Y120" s="53">
        <v>28</v>
      </c>
      <c r="Z120" s="53">
        <v>27</v>
      </c>
      <c r="AA120" s="53">
        <v>27</v>
      </c>
      <c r="AB120" s="53">
        <v>27</v>
      </c>
      <c r="AC120" s="53">
        <v>27</v>
      </c>
      <c r="AD120" s="54">
        <v>27</v>
      </c>
      <c r="AE120" s="53">
        <v>27</v>
      </c>
      <c r="AF120" s="53">
        <v>28</v>
      </c>
      <c r="AG120" s="112">
        <v>27</v>
      </c>
      <c r="AH120" s="53">
        <v>27</v>
      </c>
      <c r="AI120" s="53">
        <v>27</v>
      </c>
      <c r="AJ120" s="53">
        <v>27</v>
      </c>
      <c r="AK120" s="53">
        <v>27</v>
      </c>
      <c r="AL120" s="53">
        <v>27</v>
      </c>
      <c r="AM120" s="53">
        <v>27</v>
      </c>
      <c r="AN120" s="53">
        <v>28</v>
      </c>
      <c r="AO120" s="53">
        <v>28</v>
      </c>
      <c r="AP120" s="54">
        <v>28</v>
      </c>
      <c r="AQ120" s="52">
        <v>25</v>
      </c>
      <c r="AR120" s="53">
        <v>25</v>
      </c>
      <c r="AS120" s="53">
        <v>15</v>
      </c>
      <c r="AT120" s="53">
        <v>17</v>
      </c>
      <c r="AU120" s="53">
        <v>17</v>
      </c>
      <c r="AV120" s="53">
        <v>17</v>
      </c>
      <c r="AW120" s="53">
        <v>19</v>
      </c>
      <c r="AX120" s="53">
        <v>19</v>
      </c>
      <c r="AY120" s="53">
        <v>18</v>
      </c>
      <c r="AZ120" s="53">
        <v>18</v>
      </c>
      <c r="BA120" s="53">
        <v>18</v>
      </c>
      <c r="BB120" s="54">
        <v>18</v>
      </c>
      <c r="BC120" s="52">
        <v>18</v>
      </c>
      <c r="BD120" s="53">
        <v>19</v>
      </c>
      <c r="BE120" s="53">
        <v>17</v>
      </c>
      <c r="BF120" s="53">
        <v>18</v>
      </c>
      <c r="BG120" s="53">
        <v>19</v>
      </c>
      <c r="BH120" s="53">
        <v>19</v>
      </c>
      <c r="BI120" s="53">
        <v>20</v>
      </c>
      <c r="BJ120" s="53">
        <v>19</v>
      </c>
      <c r="BK120" s="53">
        <v>14</v>
      </c>
      <c r="BL120" s="53">
        <v>17</v>
      </c>
      <c r="BM120" s="53">
        <v>20</v>
      </c>
      <c r="BN120" s="54">
        <v>20</v>
      </c>
      <c r="BO120" s="52">
        <v>16</v>
      </c>
      <c r="BP120" s="53">
        <v>16</v>
      </c>
      <c r="BQ120" s="53">
        <v>14</v>
      </c>
      <c r="BR120" s="53">
        <v>17</v>
      </c>
      <c r="BS120" s="53">
        <v>17</v>
      </c>
      <c r="BT120" s="53">
        <v>17</v>
      </c>
      <c r="BU120" s="53">
        <v>18</v>
      </c>
      <c r="BV120" s="53">
        <v>18</v>
      </c>
      <c r="BW120" s="53">
        <v>18</v>
      </c>
      <c r="BX120" s="53">
        <v>17</v>
      </c>
      <c r="BY120" s="53">
        <v>21</v>
      </c>
      <c r="BZ120" s="54">
        <v>20</v>
      </c>
      <c r="CA120" s="53">
        <v>20</v>
      </c>
      <c r="CB120" s="53">
        <v>21</v>
      </c>
      <c r="CC120" s="53">
        <v>23</v>
      </c>
      <c r="CD120" s="53">
        <v>24</v>
      </c>
      <c r="CE120" s="53">
        <v>26</v>
      </c>
      <c r="CF120" s="53">
        <v>25</v>
      </c>
      <c r="CG120" s="53">
        <v>25</v>
      </c>
      <c r="CH120" s="53">
        <v>26</v>
      </c>
      <c r="CI120" s="53">
        <v>28</v>
      </c>
      <c r="CJ120" s="53">
        <v>27</v>
      </c>
      <c r="CK120" s="53">
        <v>23</v>
      </c>
      <c r="CL120" s="54">
        <v>27</v>
      </c>
      <c r="CM120" s="53">
        <v>30</v>
      </c>
      <c r="CN120" s="53">
        <v>29</v>
      </c>
      <c r="CO120" s="53">
        <v>27</v>
      </c>
      <c r="CP120" s="53">
        <v>21</v>
      </c>
      <c r="CQ120" s="53">
        <v>21</v>
      </c>
      <c r="CR120" s="53">
        <v>18</v>
      </c>
      <c r="CS120" s="53">
        <v>19</v>
      </c>
      <c r="CT120" s="53">
        <v>18</v>
      </c>
      <c r="CU120" s="53">
        <v>17</v>
      </c>
      <c r="CV120" s="53">
        <v>17</v>
      </c>
      <c r="CW120" s="53">
        <v>16</v>
      </c>
      <c r="CX120" s="54">
        <v>15</v>
      </c>
      <c r="CY120" s="53">
        <v>14</v>
      </c>
      <c r="CZ120" s="53">
        <v>14</v>
      </c>
      <c r="DA120" s="53">
        <v>14</v>
      </c>
      <c r="DB120" s="53">
        <v>13</v>
      </c>
      <c r="DC120" s="53">
        <v>12</v>
      </c>
      <c r="DD120" s="53">
        <v>12</v>
      </c>
      <c r="DE120" s="53">
        <v>11</v>
      </c>
      <c r="DF120" s="53">
        <v>11</v>
      </c>
      <c r="DG120" s="53">
        <v>10</v>
      </c>
      <c r="DH120" s="53">
        <v>10</v>
      </c>
      <c r="DI120" s="53">
        <v>10</v>
      </c>
      <c r="DJ120" s="54">
        <v>10</v>
      </c>
      <c r="DL120" s="50"/>
      <c r="DM120" s="51" t="s">
        <v>204</v>
      </c>
      <c r="DN120" s="52">
        <v>11</v>
      </c>
      <c r="DO120" s="53">
        <v>11</v>
      </c>
      <c r="DP120" s="53">
        <v>229</v>
      </c>
      <c r="DQ120" s="53">
        <v>228</v>
      </c>
      <c r="DR120" s="53">
        <v>217</v>
      </c>
      <c r="DS120" s="53">
        <v>220</v>
      </c>
      <c r="DT120" s="53">
        <v>163</v>
      </c>
      <c r="DU120" s="53">
        <v>162</v>
      </c>
      <c r="DV120" s="53">
        <v>161</v>
      </c>
      <c r="DW120" s="53">
        <v>164</v>
      </c>
      <c r="DX120" s="53">
        <v>164</v>
      </c>
      <c r="DY120" s="54">
        <v>166</v>
      </c>
      <c r="DZ120" s="53">
        <v>169</v>
      </c>
      <c r="EA120" s="53">
        <v>170</v>
      </c>
      <c r="EB120" s="53">
        <v>172</v>
      </c>
      <c r="EC120" s="53">
        <v>181</v>
      </c>
      <c r="ED120" s="53">
        <v>188</v>
      </c>
      <c r="EE120" s="53">
        <v>283</v>
      </c>
      <c r="EF120" s="53">
        <v>294</v>
      </c>
      <c r="EG120" s="53">
        <v>303</v>
      </c>
      <c r="EH120" s="53">
        <v>318</v>
      </c>
      <c r="EI120" s="53">
        <v>320</v>
      </c>
      <c r="EJ120" s="53">
        <v>318</v>
      </c>
      <c r="EK120" s="54">
        <v>324</v>
      </c>
      <c r="EL120" s="52">
        <v>334</v>
      </c>
      <c r="EM120" s="53">
        <v>335</v>
      </c>
      <c r="EN120" s="53">
        <v>332</v>
      </c>
      <c r="EO120" s="53">
        <v>360</v>
      </c>
      <c r="EP120" s="53">
        <v>369</v>
      </c>
      <c r="EQ120" s="53">
        <v>374</v>
      </c>
      <c r="ER120" s="53">
        <v>379</v>
      </c>
      <c r="ES120" s="53">
        <v>382</v>
      </c>
      <c r="ET120" s="53">
        <v>383</v>
      </c>
      <c r="EU120" s="53">
        <v>381</v>
      </c>
      <c r="EV120" s="53">
        <v>389</v>
      </c>
      <c r="EW120" s="54">
        <v>389</v>
      </c>
      <c r="EX120" s="52">
        <v>389</v>
      </c>
      <c r="EY120" s="53">
        <v>389</v>
      </c>
      <c r="EZ120" s="53">
        <v>389</v>
      </c>
      <c r="FA120" s="53">
        <v>392</v>
      </c>
      <c r="FB120" s="53">
        <v>393</v>
      </c>
      <c r="FC120" s="53">
        <v>393</v>
      </c>
      <c r="FD120" s="53">
        <v>401</v>
      </c>
      <c r="FE120" s="53">
        <v>406</v>
      </c>
      <c r="FF120" s="53">
        <v>413</v>
      </c>
      <c r="FG120" s="53">
        <v>418</v>
      </c>
      <c r="FH120" s="53">
        <v>420</v>
      </c>
      <c r="FI120" s="54">
        <v>416</v>
      </c>
      <c r="FJ120" s="52">
        <v>421</v>
      </c>
      <c r="FK120" s="53">
        <v>421</v>
      </c>
      <c r="FL120" s="53">
        <v>429</v>
      </c>
      <c r="FM120" s="53">
        <v>439</v>
      </c>
      <c r="FN120" s="53">
        <v>442</v>
      </c>
      <c r="FO120" s="53">
        <v>442</v>
      </c>
      <c r="FP120" s="53">
        <v>435</v>
      </c>
      <c r="FQ120" s="53">
        <v>429</v>
      </c>
      <c r="FR120" s="53">
        <v>434</v>
      </c>
      <c r="FS120" s="53">
        <v>437</v>
      </c>
      <c r="FT120" s="53">
        <v>437</v>
      </c>
      <c r="FU120" s="54">
        <v>434</v>
      </c>
      <c r="FV120" s="52">
        <v>437</v>
      </c>
      <c r="FW120" s="53">
        <v>426</v>
      </c>
      <c r="FX120" s="53">
        <v>421</v>
      </c>
      <c r="FY120" s="53">
        <v>418</v>
      </c>
      <c r="FZ120" s="53">
        <v>417</v>
      </c>
      <c r="GA120" s="53">
        <v>413</v>
      </c>
      <c r="GB120" s="53">
        <v>409</v>
      </c>
      <c r="GC120" s="53">
        <v>410</v>
      </c>
      <c r="GD120" s="53">
        <v>404</v>
      </c>
      <c r="GE120" s="53">
        <v>399</v>
      </c>
      <c r="GF120" s="53">
        <v>399</v>
      </c>
      <c r="GG120" s="54">
        <v>398</v>
      </c>
      <c r="GH120" s="52">
        <v>396</v>
      </c>
      <c r="GI120" s="53">
        <v>391</v>
      </c>
      <c r="GJ120" s="54">
        <v>385</v>
      </c>
    </row>
    <row r="121" spans="2:192" x14ac:dyDescent="0.25">
      <c r="B121" s="50"/>
      <c r="C121" s="51" t="s">
        <v>457</v>
      </c>
      <c r="D121" s="54">
        <v>1</v>
      </c>
      <c r="E121" s="54">
        <v>1</v>
      </c>
      <c r="F121" s="54">
        <v>1</v>
      </c>
      <c r="G121" s="52">
        <v>1</v>
      </c>
      <c r="H121" s="53">
        <v>1</v>
      </c>
      <c r="I121" s="53">
        <v>1</v>
      </c>
      <c r="J121" s="53">
        <v>1</v>
      </c>
      <c r="K121" s="53">
        <v>1</v>
      </c>
      <c r="L121" s="53">
        <v>1</v>
      </c>
      <c r="M121" s="53">
        <v>1</v>
      </c>
      <c r="N121" s="53">
        <v>1</v>
      </c>
      <c r="O121" s="53">
        <v>1</v>
      </c>
      <c r="P121" s="53">
        <v>1</v>
      </c>
      <c r="Q121" s="53">
        <v>1</v>
      </c>
      <c r="R121" s="54">
        <v>1</v>
      </c>
      <c r="S121" s="53">
        <v>1</v>
      </c>
      <c r="T121" s="53">
        <v>2</v>
      </c>
      <c r="U121" s="53">
        <v>2</v>
      </c>
      <c r="V121" s="53">
        <v>2</v>
      </c>
      <c r="W121" s="53">
        <v>1</v>
      </c>
      <c r="X121" s="53">
        <v>1</v>
      </c>
      <c r="Y121" s="53">
        <v>1</v>
      </c>
      <c r="Z121" s="53">
        <v>1</v>
      </c>
      <c r="AA121" s="53">
        <v>1</v>
      </c>
      <c r="AB121" s="53">
        <v>1</v>
      </c>
      <c r="AC121" s="53">
        <v>1</v>
      </c>
      <c r="AD121" s="54">
        <v>1</v>
      </c>
      <c r="AE121" s="53">
        <v>1</v>
      </c>
      <c r="AF121" s="53">
        <v>1</v>
      </c>
      <c r="AG121" s="112">
        <v>1</v>
      </c>
      <c r="AH121" s="53">
        <v>1</v>
      </c>
      <c r="AI121" s="53">
        <v>1</v>
      </c>
      <c r="AJ121" s="53">
        <v>1</v>
      </c>
      <c r="AK121" s="53">
        <v>1</v>
      </c>
      <c r="AL121" s="53">
        <v>1</v>
      </c>
      <c r="AM121" s="53">
        <v>1</v>
      </c>
      <c r="AN121" s="53">
        <v>1</v>
      </c>
      <c r="AO121" s="53">
        <v>1</v>
      </c>
      <c r="AP121" s="54">
        <v>1</v>
      </c>
      <c r="AQ121" s="52">
        <v>1</v>
      </c>
      <c r="AR121" s="53">
        <v>1</v>
      </c>
      <c r="AS121" s="53">
        <v>1</v>
      </c>
      <c r="AT121" s="53">
        <v>1</v>
      </c>
      <c r="AU121" s="53">
        <v>2</v>
      </c>
      <c r="AV121" s="53">
        <v>1</v>
      </c>
      <c r="AW121" s="53">
        <v>2</v>
      </c>
      <c r="AX121" s="53">
        <v>1</v>
      </c>
      <c r="AY121" s="53">
        <v>1</v>
      </c>
      <c r="AZ121" s="53">
        <v>1</v>
      </c>
      <c r="BA121" s="53">
        <v>1</v>
      </c>
      <c r="BB121" s="54">
        <v>1</v>
      </c>
      <c r="BC121" s="52">
        <v>1</v>
      </c>
      <c r="BD121" s="53">
        <v>1</v>
      </c>
      <c r="BE121" s="53">
        <v>1</v>
      </c>
      <c r="BF121" s="53">
        <v>1</v>
      </c>
      <c r="BG121" s="53">
        <v>1</v>
      </c>
      <c r="BH121" s="53">
        <v>1</v>
      </c>
      <c r="BI121" s="53">
        <v>1</v>
      </c>
      <c r="BJ121" s="53"/>
      <c r="BK121" s="53"/>
      <c r="BL121" s="53"/>
      <c r="BM121" s="53"/>
      <c r="BN121" s="54"/>
      <c r="BO121" s="52"/>
      <c r="BP121" s="53"/>
      <c r="BQ121" s="53"/>
      <c r="BR121" s="53"/>
      <c r="BS121" s="53"/>
      <c r="BT121" s="53">
        <v>1</v>
      </c>
      <c r="BU121" s="53">
        <v>1</v>
      </c>
      <c r="BV121" s="53">
        <v>1</v>
      </c>
      <c r="BW121" s="53">
        <v>1</v>
      </c>
      <c r="BX121" s="53">
        <v>1</v>
      </c>
      <c r="BY121" s="53">
        <v>1</v>
      </c>
      <c r="BZ121" s="54">
        <v>1</v>
      </c>
      <c r="CA121" s="53">
        <v>1</v>
      </c>
      <c r="CB121" s="53">
        <v>1</v>
      </c>
      <c r="CC121" s="53">
        <v>1</v>
      </c>
      <c r="CD121" s="53">
        <v>1</v>
      </c>
      <c r="CE121" s="53">
        <v>1</v>
      </c>
      <c r="CF121" s="53">
        <v>1</v>
      </c>
      <c r="CG121" s="53">
        <v>1</v>
      </c>
      <c r="CH121" s="53">
        <v>1</v>
      </c>
      <c r="CI121" s="53">
        <v>1</v>
      </c>
      <c r="CJ121" s="53">
        <v>1</v>
      </c>
      <c r="CK121" s="53">
        <v>1</v>
      </c>
      <c r="CL121" s="54">
        <v>1</v>
      </c>
      <c r="CM121" s="53">
        <v>1</v>
      </c>
      <c r="CN121" s="53">
        <v>1</v>
      </c>
      <c r="CO121" s="53">
        <v>1</v>
      </c>
      <c r="CP121" s="53">
        <v>1</v>
      </c>
      <c r="CQ121" s="53">
        <v>1</v>
      </c>
      <c r="CR121" s="53">
        <v>1</v>
      </c>
      <c r="CS121" s="53">
        <v>1</v>
      </c>
      <c r="CT121" s="53">
        <v>1</v>
      </c>
      <c r="CU121" s="53">
        <v>1</v>
      </c>
      <c r="CV121" s="53">
        <v>1</v>
      </c>
      <c r="CW121" s="53">
        <v>1</v>
      </c>
      <c r="CX121" s="54">
        <v>1</v>
      </c>
      <c r="CY121" s="53">
        <v>1</v>
      </c>
      <c r="CZ121" s="53">
        <v>1</v>
      </c>
      <c r="DA121" s="53">
        <v>1</v>
      </c>
      <c r="DB121" s="53">
        <v>1</v>
      </c>
      <c r="DC121" s="53">
        <v>1</v>
      </c>
      <c r="DD121" s="53">
        <v>1</v>
      </c>
      <c r="DE121" s="53">
        <v>1</v>
      </c>
      <c r="DF121" s="53">
        <v>1</v>
      </c>
      <c r="DG121" s="53">
        <v>1</v>
      </c>
      <c r="DH121" s="53">
        <v>1</v>
      </c>
      <c r="DI121" s="53">
        <v>1</v>
      </c>
      <c r="DJ121" s="54">
        <v>1</v>
      </c>
      <c r="DL121" s="50"/>
      <c r="DM121" s="51" t="s">
        <v>457</v>
      </c>
      <c r="DN121" s="52">
        <v>1</v>
      </c>
      <c r="DO121" s="53">
        <v>1</v>
      </c>
      <c r="DP121" s="53">
        <v>1</v>
      </c>
      <c r="DQ121" s="53">
        <v>1</v>
      </c>
      <c r="DR121" s="53">
        <v>1</v>
      </c>
      <c r="DS121" s="53">
        <v>2</v>
      </c>
      <c r="DT121" s="53">
        <v>2</v>
      </c>
      <c r="DU121" s="53">
        <v>2</v>
      </c>
      <c r="DV121" s="53">
        <v>2</v>
      </c>
      <c r="DW121" s="53">
        <v>2</v>
      </c>
      <c r="DX121" s="53">
        <v>2</v>
      </c>
      <c r="DY121" s="54">
        <v>3</v>
      </c>
      <c r="DZ121" s="53">
        <v>3</v>
      </c>
      <c r="EA121" s="53">
        <v>5</v>
      </c>
      <c r="EB121" s="53">
        <v>5</v>
      </c>
      <c r="EC121" s="53">
        <v>8</v>
      </c>
      <c r="ED121" s="53">
        <v>12</v>
      </c>
      <c r="EE121" s="53">
        <v>15</v>
      </c>
      <c r="EF121" s="53">
        <v>15</v>
      </c>
      <c r="EG121" s="53">
        <v>16</v>
      </c>
      <c r="EH121" s="53">
        <v>27</v>
      </c>
      <c r="EI121" s="53">
        <v>47</v>
      </c>
      <c r="EJ121" s="53">
        <v>58</v>
      </c>
      <c r="EK121" s="54">
        <v>56</v>
      </c>
      <c r="EL121" s="52">
        <v>62</v>
      </c>
      <c r="EM121" s="53">
        <v>75</v>
      </c>
      <c r="EN121" s="53">
        <v>94</v>
      </c>
      <c r="EO121" s="53">
        <v>113</v>
      </c>
      <c r="EP121" s="53">
        <v>108</v>
      </c>
      <c r="EQ121" s="53">
        <v>106</v>
      </c>
      <c r="ER121" s="53">
        <v>111</v>
      </c>
      <c r="ES121" s="53">
        <v>118</v>
      </c>
      <c r="ET121" s="53">
        <v>119</v>
      </c>
      <c r="EU121" s="53">
        <v>126</v>
      </c>
      <c r="EV121" s="53">
        <v>132</v>
      </c>
      <c r="EW121" s="54">
        <v>142</v>
      </c>
      <c r="EX121" s="52">
        <v>150</v>
      </c>
      <c r="EY121" s="53">
        <v>155</v>
      </c>
      <c r="EZ121" s="53">
        <v>180</v>
      </c>
      <c r="FA121" s="53">
        <v>178</v>
      </c>
      <c r="FB121" s="53">
        <v>182</v>
      </c>
      <c r="FC121" s="53">
        <v>194</v>
      </c>
      <c r="FD121" s="53">
        <v>188</v>
      </c>
      <c r="FE121" s="53">
        <v>227</v>
      </c>
      <c r="FF121" s="53">
        <v>205</v>
      </c>
      <c r="FG121" s="53">
        <v>204</v>
      </c>
      <c r="FH121" s="53">
        <v>206</v>
      </c>
      <c r="FI121" s="54">
        <v>202</v>
      </c>
      <c r="FJ121" s="52">
        <v>193</v>
      </c>
      <c r="FK121" s="53">
        <v>188</v>
      </c>
      <c r="FL121" s="53">
        <v>197</v>
      </c>
      <c r="FM121" s="53">
        <v>181</v>
      </c>
      <c r="FN121" s="53">
        <v>173</v>
      </c>
      <c r="FO121" s="53">
        <v>181</v>
      </c>
      <c r="FP121" s="53">
        <v>180</v>
      </c>
      <c r="FQ121" s="53">
        <v>175</v>
      </c>
      <c r="FR121" s="53">
        <v>187</v>
      </c>
      <c r="FS121" s="53">
        <v>195</v>
      </c>
      <c r="FT121" s="53">
        <v>186</v>
      </c>
      <c r="FU121" s="54">
        <v>189</v>
      </c>
      <c r="FV121" s="52">
        <v>198</v>
      </c>
      <c r="FW121" s="53">
        <v>213</v>
      </c>
      <c r="FX121" s="53">
        <v>223</v>
      </c>
      <c r="FY121" s="53">
        <v>220</v>
      </c>
      <c r="FZ121" s="53">
        <v>232</v>
      </c>
      <c r="GA121" s="53">
        <v>223</v>
      </c>
      <c r="GB121" s="53">
        <v>212</v>
      </c>
      <c r="GC121" s="53">
        <v>207</v>
      </c>
      <c r="GD121" s="53">
        <v>205</v>
      </c>
      <c r="GE121" s="53">
        <v>193</v>
      </c>
      <c r="GF121" s="53">
        <v>190</v>
      </c>
      <c r="GG121" s="54">
        <v>192</v>
      </c>
      <c r="GH121" s="52">
        <v>192</v>
      </c>
      <c r="GI121" s="53">
        <v>184</v>
      </c>
      <c r="GJ121" s="54">
        <v>174</v>
      </c>
    </row>
    <row r="122" spans="2:192" x14ac:dyDescent="0.25">
      <c r="B122" s="50"/>
      <c r="C122" s="51" t="s">
        <v>205</v>
      </c>
      <c r="D122" s="54">
        <v>225</v>
      </c>
      <c r="E122" s="54">
        <v>215</v>
      </c>
      <c r="F122" s="54">
        <v>216</v>
      </c>
      <c r="G122" s="52">
        <v>216</v>
      </c>
      <c r="H122" s="53">
        <v>216</v>
      </c>
      <c r="I122" s="53">
        <v>211</v>
      </c>
      <c r="J122" s="53">
        <v>209</v>
      </c>
      <c r="K122" s="53">
        <v>209</v>
      </c>
      <c r="L122" s="53">
        <v>213</v>
      </c>
      <c r="M122" s="53">
        <v>214</v>
      </c>
      <c r="N122" s="53">
        <v>220</v>
      </c>
      <c r="O122" s="53">
        <v>218</v>
      </c>
      <c r="P122" s="53">
        <v>221</v>
      </c>
      <c r="Q122" s="53">
        <v>222</v>
      </c>
      <c r="R122" s="54">
        <v>216</v>
      </c>
      <c r="S122" s="53">
        <v>218</v>
      </c>
      <c r="T122" s="53">
        <v>217</v>
      </c>
      <c r="U122" s="53">
        <v>219</v>
      </c>
      <c r="V122" s="53">
        <v>218</v>
      </c>
      <c r="W122" s="53">
        <v>218</v>
      </c>
      <c r="X122" s="53">
        <v>217</v>
      </c>
      <c r="Y122" s="53">
        <v>212</v>
      </c>
      <c r="Z122" s="53">
        <v>216</v>
      </c>
      <c r="AA122" s="53">
        <v>220</v>
      </c>
      <c r="AB122" s="53">
        <v>220</v>
      </c>
      <c r="AC122" s="53">
        <v>221</v>
      </c>
      <c r="AD122" s="54">
        <v>220</v>
      </c>
      <c r="AE122" s="53">
        <v>206</v>
      </c>
      <c r="AF122" s="53">
        <v>206</v>
      </c>
      <c r="AG122" s="112">
        <v>206</v>
      </c>
      <c r="AH122" s="53">
        <v>206</v>
      </c>
      <c r="AI122" s="53">
        <v>206</v>
      </c>
      <c r="AJ122" s="53">
        <v>206</v>
      </c>
      <c r="AK122" s="53">
        <v>205</v>
      </c>
      <c r="AL122" s="53">
        <v>204</v>
      </c>
      <c r="AM122" s="53">
        <v>204</v>
      </c>
      <c r="AN122" s="53">
        <v>204</v>
      </c>
      <c r="AO122" s="53">
        <v>204</v>
      </c>
      <c r="AP122" s="54">
        <v>204</v>
      </c>
      <c r="AQ122" s="52">
        <v>204</v>
      </c>
      <c r="AR122" s="53">
        <v>204</v>
      </c>
      <c r="AS122" s="53">
        <v>209</v>
      </c>
      <c r="AT122" s="53">
        <v>205</v>
      </c>
      <c r="AU122" s="53">
        <v>206</v>
      </c>
      <c r="AV122" s="53">
        <v>210</v>
      </c>
      <c r="AW122" s="53">
        <v>211</v>
      </c>
      <c r="AX122" s="53">
        <v>212</v>
      </c>
      <c r="AY122" s="53">
        <v>211</v>
      </c>
      <c r="AZ122" s="53">
        <v>211</v>
      </c>
      <c r="BA122" s="53">
        <v>213</v>
      </c>
      <c r="BB122" s="54">
        <v>207</v>
      </c>
      <c r="BC122" s="52">
        <v>207</v>
      </c>
      <c r="BD122" s="53">
        <v>203</v>
      </c>
      <c r="BE122" s="53">
        <v>205</v>
      </c>
      <c r="BF122" s="53">
        <v>203</v>
      </c>
      <c r="BG122" s="53">
        <v>201</v>
      </c>
      <c r="BH122" s="53">
        <v>202</v>
      </c>
      <c r="BI122" s="53">
        <v>204</v>
      </c>
      <c r="BJ122" s="53">
        <v>208</v>
      </c>
      <c r="BK122" s="53">
        <v>206</v>
      </c>
      <c r="BL122" s="53">
        <v>210</v>
      </c>
      <c r="BM122" s="53">
        <v>211</v>
      </c>
      <c r="BN122" s="54">
        <v>212</v>
      </c>
      <c r="BO122" s="52">
        <v>207</v>
      </c>
      <c r="BP122" s="53">
        <v>208</v>
      </c>
      <c r="BQ122" s="53">
        <v>212</v>
      </c>
      <c r="BR122" s="53">
        <v>217</v>
      </c>
      <c r="BS122" s="53">
        <v>218</v>
      </c>
      <c r="BT122" s="53">
        <v>216</v>
      </c>
      <c r="BU122" s="53">
        <v>219</v>
      </c>
      <c r="BV122" s="53">
        <v>218</v>
      </c>
      <c r="BW122" s="53">
        <v>222</v>
      </c>
      <c r="BX122" s="53">
        <v>223</v>
      </c>
      <c r="BY122" s="53">
        <v>230</v>
      </c>
      <c r="BZ122" s="54">
        <v>230</v>
      </c>
      <c r="CA122" s="53">
        <v>229</v>
      </c>
      <c r="CB122" s="53">
        <v>228</v>
      </c>
      <c r="CC122" s="53">
        <v>229</v>
      </c>
      <c r="CD122" s="53">
        <v>233</v>
      </c>
      <c r="CE122" s="53">
        <v>235</v>
      </c>
      <c r="CF122" s="53">
        <v>237</v>
      </c>
      <c r="CG122" s="53">
        <v>233</v>
      </c>
      <c r="CH122" s="53">
        <v>237</v>
      </c>
      <c r="CI122" s="53">
        <v>239</v>
      </c>
      <c r="CJ122" s="53">
        <v>234</v>
      </c>
      <c r="CK122" s="53">
        <v>232</v>
      </c>
      <c r="CL122" s="54">
        <v>236</v>
      </c>
      <c r="CM122" s="53">
        <v>233</v>
      </c>
      <c r="CN122" s="53">
        <v>231</v>
      </c>
      <c r="CO122" s="53">
        <v>232</v>
      </c>
      <c r="CP122" s="53">
        <v>227</v>
      </c>
      <c r="CQ122" s="53">
        <v>238</v>
      </c>
      <c r="CR122" s="53">
        <v>237</v>
      </c>
      <c r="CS122" s="53">
        <v>238</v>
      </c>
      <c r="CT122" s="53">
        <v>238</v>
      </c>
      <c r="CU122" s="53">
        <v>238</v>
      </c>
      <c r="CV122" s="53">
        <v>243</v>
      </c>
      <c r="CW122" s="53">
        <v>238</v>
      </c>
      <c r="CX122" s="54">
        <v>234</v>
      </c>
      <c r="CY122" s="53">
        <v>235</v>
      </c>
      <c r="CZ122" s="53">
        <v>233</v>
      </c>
      <c r="DA122" s="53">
        <v>232</v>
      </c>
      <c r="DB122" s="53">
        <v>231</v>
      </c>
      <c r="DC122" s="53">
        <v>230</v>
      </c>
      <c r="DD122" s="53">
        <v>230</v>
      </c>
      <c r="DE122" s="53">
        <v>228</v>
      </c>
      <c r="DF122" s="53">
        <v>233</v>
      </c>
      <c r="DG122" s="53">
        <v>227</v>
      </c>
      <c r="DH122" s="53">
        <v>231</v>
      </c>
      <c r="DI122" s="53">
        <v>227</v>
      </c>
      <c r="DJ122" s="54">
        <v>223</v>
      </c>
      <c r="DL122" s="50"/>
      <c r="DM122" s="51" t="s">
        <v>205</v>
      </c>
      <c r="DN122" s="52">
        <v>224</v>
      </c>
      <c r="DO122" s="53">
        <v>221</v>
      </c>
      <c r="DP122" s="53">
        <v>220</v>
      </c>
      <c r="DQ122" s="53">
        <v>221</v>
      </c>
      <c r="DR122" s="53">
        <v>222</v>
      </c>
      <c r="DS122" s="53">
        <v>220</v>
      </c>
      <c r="DT122" s="53">
        <v>221</v>
      </c>
      <c r="DU122" s="53">
        <v>217</v>
      </c>
      <c r="DV122" s="53">
        <v>220</v>
      </c>
      <c r="DW122" s="53">
        <v>216</v>
      </c>
      <c r="DX122" s="53">
        <v>214</v>
      </c>
      <c r="DY122" s="54">
        <v>213</v>
      </c>
      <c r="DZ122" s="53">
        <v>210</v>
      </c>
      <c r="EA122" s="53">
        <v>203</v>
      </c>
      <c r="EB122" s="53">
        <v>207</v>
      </c>
      <c r="EC122" s="53">
        <v>200</v>
      </c>
      <c r="ED122" s="53">
        <v>197</v>
      </c>
      <c r="EE122" s="53">
        <v>196</v>
      </c>
      <c r="EF122" s="53">
        <v>201</v>
      </c>
      <c r="EG122" s="53">
        <v>205</v>
      </c>
      <c r="EH122" s="53">
        <v>208</v>
      </c>
      <c r="EI122" s="53">
        <v>210</v>
      </c>
      <c r="EJ122" s="53">
        <v>192</v>
      </c>
      <c r="EK122" s="54">
        <v>195</v>
      </c>
      <c r="EL122" s="52">
        <v>198</v>
      </c>
      <c r="EM122" s="53">
        <v>206</v>
      </c>
      <c r="EN122" s="53">
        <v>230</v>
      </c>
      <c r="EO122" s="53">
        <v>244</v>
      </c>
      <c r="EP122" s="53">
        <v>258</v>
      </c>
      <c r="EQ122" s="53">
        <v>252</v>
      </c>
      <c r="ER122" s="53">
        <v>243</v>
      </c>
      <c r="ES122" s="53">
        <v>234</v>
      </c>
      <c r="ET122" s="53">
        <v>641</v>
      </c>
      <c r="EU122" s="53">
        <v>752</v>
      </c>
      <c r="EV122" s="53">
        <v>811</v>
      </c>
      <c r="EW122" s="54">
        <v>821</v>
      </c>
      <c r="EX122" s="52">
        <v>863</v>
      </c>
      <c r="EY122" s="53">
        <v>873</v>
      </c>
      <c r="EZ122" s="53">
        <v>908</v>
      </c>
      <c r="FA122" s="53">
        <v>949</v>
      </c>
      <c r="FB122" s="53">
        <v>1013</v>
      </c>
      <c r="FC122" s="53">
        <v>1056</v>
      </c>
      <c r="FD122" s="53">
        <v>1120</v>
      </c>
      <c r="FE122" s="53">
        <v>1200</v>
      </c>
      <c r="FF122" s="53">
        <v>1225</v>
      </c>
      <c r="FG122" s="53">
        <v>1254</v>
      </c>
      <c r="FH122" s="53">
        <v>1283</v>
      </c>
      <c r="FI122" s="54">
        <v>1295</v>
      </c>
      <c r="FJ122" s="52">
        <v>1320</v>
      </c>
      <c r="FK122" s="53">
        <v>1337</v>
      </c>
      <c r="FL122" s="53">
        <v>1396</v>
      </c>
      <c r="FM122" s="53">
        <v>1414</v>
      </c>
      <c r="FN122" s="53">
        <v>1450</v>
      </c>
      <c r="FO122" s="53">
        <v>1469</v>
      </c>
      <c r="FP122" s="53">
        <v>1515</v>
      </c>
      <c r="FQ122" s="53">
        <v>1549</v>
      </c>
      <c r="FR122" s="53">
        <v>1577</v>
      </c>
      <c r="FS122" s="53">
        <v>1607</v>
      </c>
      <c r="FT122" s="53">
        <v>1596</v>
      </c>
      <c r="FU122" s="54">
        <v>1610</v>
      </c>
      <c r="FV122" s="52">
        <v>1606</v>
      </c>
      <c r="FW122" s="53">
        <v>1619</v>
      </c>
      <c r="FX122" s="53">
        <v>1639</v>
      </c>
      <c r="FY122" s="53">
        <v>1683</v>
      </c>
      <c r="FZ122" s="53">
        <v>1710</v>
      </c>
      <c r="GA122" s="53">
        <v>1734</v>
      </c>
      <c r="GB122" s="53">
        <v>1779</v>
      </c>
      <c r="GC122" s="53">
        <v>1800</v>
      </c>
      <c r="GD122" s="53">
        <v>1839</v>
      </c>
      <c r="GE122" s="53">
        <v>1870</v>
      </c>
      <c r="GF122" s="53">
        <v>1891</v>
      </c>
      <c r="GG122" s="54">
        <v>1922</v>
      </c>
      <c r="GH122" s="52">
        <v>1948</v>
      </c>
      <c r="GI122" s="53">
        <v>1973</v>
      </c>
      <c r="GJ122" s="54">
        <v>2006</v>
      </c>
    </row>
    <row r="123" spans="2:192" x14ac:dyDescent="0.25">
      <c r="B123" s="50"/>
      <c r="C123" s="51" t="s">
        <v>206</v>
      </c>
      <c r="D123" s="54">
        <v>22101</v>
      </c>
      <c r="E123" s="54">
        <v>23274</v>
      </c>
      <c r="F123" s="54">
        <v>29088</v>
      </c>
      <c r="G123" s="52">
        <v>29256</v>
      </c>
      <c r="H123" s="53">
        <v>29371</v>
      </c>
      <c r="I123" s="53">
        <v>29280</v>
      </c>
      <c r="J123" s="53">
        <v>29681</v>
      </c>
      <c r="K123" s="53">
        <v>29787</v>
      </c>
      <c r="L123" s="53">
        <v>29302</v>
      </c>
      <c r="M123" s="53">
        <v>29660</v>
      </c>
      <c r="N123" s="53">
        <v>29947</v>
      </c>
      <c r="O123" s="53">
        <v>30201</v>
      </c>
      <c r="P123" s="53">
        <v>29507</v>
      </c>
      <c r="Q123" s="53">
        <v>27302</v>
      </c>
      <c r="R123" s="54">
        <v>27320</v>
      </c>
      <c r="S123" s="53">
        <v>27484</v>
      </c>
      <c r="T123" s="53">
        <v>27483</v>
      </c>
      <c r="U123" s="53">
        <v>27951</v>
      </c>
      <c r="V123" s="53">
        <v>28273</v>
      </c>
      <c r="W123" s="53">
        <v>28799</v>
      </c>
      <c r="X123" s="53">
        <v>29095</v>
      </c>
      <c r="Y123" s="53">
        <v>29382</v>
      </c>
      <c r="Z123" s="53">
        <v>29775</v>
      </c>
      <c r="AA123" s="53">
        <v>29932</v>
      </c>
      <c r="AB123" s="53">
        <v>30095</v>
      </c>
      <c r="AC123" s="53">
        <v>30306</v>
      </c>
      <c r="AD123" s="54">
        <v>30298</v>
      </c>
      <c r="AE123" s="53">
        <v>30517</v>
      </c>
      <c r="AF123" s="53">
        <v>30834</v>
      </c>
      <c r="AG123" s="112">
        <v>30775</v>
      </c>
      <c r="AH123" s="53">
        <v>31298</v>
      </c>
      <c r="AI123" s="53">
        <v>32116</v>
      </c>
      <c r="AJ123" s="53">
        <v>31721</v>
      </c>
      <c r="AK123" s="53">
        <v>32372</v>
      </c>
      <c r="AL123" s="53">
        <v>33141</v>
      </c>
      <c r="AM123" s="53">
        <v>33162</v>
      </c>
      <c r="AN123" s="53">
        <v>33179</v>
      </c>
      <c r="AO123" s="53">
        <v>33524</v>
      </c>
      <c r="AP123" s="54">
        <v>33581</v>
      </c>
      <c r="AQ123" s="52">
        <v>33790</v>
      </c>
      <c r="AR123" s="53">
        <v>33878</v>
      </c>
      <c r="AS123" s="53">
        <v>34458</v>
      </c>
      <c r="AT123" s="53">
        <v>34375</v>
      </c>
      <c r="AU123" s="53">
        <v>34341</v>
      </c>
      <c r="AV123" s="53">
        <v>34493</v>
      </c>
      <c r="AW123" s="53">
        <v>35175</v>
      </c>
      <c r="AX123" s="53">
        <v>35008</v>
      </c>
      <c r="AY123" s="53">
        <v>35128</v>
      </c>
      <c r="AZ123" s="53">
        <v>35493</v>
      </c>
      <c r="BA123" s="53">
        <v>35486</v>
      </c>
      <c r="BB123" s="54">
        <v>35368</v>
      </c>
      <c r="BC123" s="52">
        <v>35482</v>
      </c>
      <c r="BD123" s="53">
        <v>35162</v>
      </c>
      <c r="BE123" s="53">
        <v>36328</v>
      </c>
      <c r="BF123" s="53">
        <v>36671</v>
      </c>
      <c r="BG123" s="53">
        <v>36992</v>
      </c>
      <c r="BH123" s="53">
        <v>37724</v>
      </c>
      <c r="BI123" s="53">
        <v>38037</v>
      </c>
      <c r="BJ123" s="53">
        <v>38608</v>
      </c>
      <c r="BK123" s="53">
        <v>38812</v>
      </c>
      <c r="BL123" s="53">
        <v>39185</v>
      </c>
      <c r="BM123" s="53">
        <v>39104</v>
      </c>
      <c r="BN123" s="54">
        <v>39119</v>
      </c>
      <c r="BO123" s="52">
        <v>39160</v>
      </c>
      <c r="BP123" s="53">
        <v>39139</v>
      </c>
      <c r="BQ123" s="53">
        <v>39937</v>
      </c>
      <c r="BR123" s="53">
        <v>40546</v>
      </c>
      <c r="BS123" s="53">
        <v>40946</v>
      </c>
      <c r="BT123" s="53">
        <v>40976</v>
      </c>
      <c r="BU123" s="53">
        <v>41811</v>
      </c>
      <c r="BV123" s="53">
        <v>42490</v>
      </c>
      <c r="BW123" s="53">
        <v>42690</v>
      </c>
      <c r="BX123" s="53">
        <v>43165</v>
      </c>
      <c r="BY123" s="53">
        <v>43471</v>
      </c>
      <c r="BZ123" s="54">
        <v>43348</v>
      </c>
      <c r="CA123" s="53">
        <v>43338</v>
      </c>
      <c r="CB123" s="53">
        <v>43377</v>
      </c>
      <c r="CC123" s="53">
        <v>43969</v>
      </c>
      <c r="CD123" s="53">
        <v>44541</v>
      </c>
      <c r="CE123" s="53">
        <v>44909</v>
      </c>
      <c r="CF123" s="53">
        <v>45185</v>
      </c>
      <c r="CG123" s="53">
        <v>45667</v>
      </c>
      <c r="CH123" s="53">
        <v>42689</v>
      </c>
      <c r="CI123" s="53">
        <v>45792</v>
      </c>
      <c r="CJ123" s="53">
        <v>45982</v>
      </c>
      <c r="CK123" s="53">
        <v>46256</v>
      </c>
      <c r="CL123" s="54">
        <v>46381</v>
      </c>
      <c r="CM123" s="53">
        <v>46128</v>
      </c>
      <c r="CN123" s="53">
        <v>46499</v>
      </c>
      <c r="CO123" s="53">
        <v>46869</v>
      </c>
      <c r="CP123" s="53">
        <v>47488</v>
      </c>
      <c r="CQ123" s="53">
        <v>48035</v>
      </c>
      <c r="CR123" s="53">
        <v>48186</v>
      </c>
      <c r="CS123" s="53">
        <v>48281</v>
      </c>
      <c r="CT123" s="53">
        <v>48550</v>
      </c>
      <c r="CU123" s="53">
        <v>48677</v>
      </c>
      <c r="CV123" s="53">
        <v>48909</v>
      </c>
      <c r="CW123" s="53">
        <v>48862</v>
      </c>
      <c r="CX123" s="54">
        <v>48779</v>
      </c>
      <c r="CY123" s="53">
        <v>48775</v>
      </c>
      <c r="CZ123" s="53">
        <v>48932</v>
      </c>
      <c r="DA123" s="53">
        <v>49328</v>
      </c>
      <c r="DB123" s="53">
        <v>49812</v>
      </c>
      <c r="DC123" s="53">
        <v>50507</v>
      </c>
      <c r="DD123" s="53">
        <v>50899</v>
      </c>
      <c r="DE123" s="53">
        <v>50898</v>
      </c>
      <c r="DF123" s="53">
        <v>51877</v>
      </c>
      <c r="DG123" s="53">
        <v>50063</v>
      </c>
      <c r="DH123" s="53">
        <v>50523</v>
      </c>
      <c r="DI123" s="53">
        <v>53003</v>
      </c>
      <c r="DJ123" s="54">
        <v>54832</v>
      </c>
      <c r="DL123" s="50"/>
      <c r="DM123" s="51" t="s">
        <v>206</v>
      </c>
      <c r="DN123" s="52">
        <v>60400</v>
      </c>
      <c r="DO123" s="53">
        <v>60900</v>
      </c>
      <c r="DP123" s="53">
        <v>61581</v>
      </c>
      <c r="DQ123" s="53">
        <v>61253</v>
      </c>
      <c r="DR123" s="53">
        <v>60939</v>
      </c>
      <c r="DS123" s="53">
        <v>61349</v>
      </c>
      <c r="DT123" s="53">
        <v>61559</v>
      </c>
      <c r="DU123" s="53">
        <v>62162</v>
      </c>
      <c r="DV123" s="53">
        <v>62300</v>
      </c>
      <c r="DW123" s="53">
        <v>62415</v>
      </c>
      <c r="DX123" s="53">
        <v>62389</v>
      </c>
      <c r="DY123" s="54">
        <v>62159</v>
      </c>
      <c r="DZ123" s="53">
        <v>62242</v>
      </c>
      <c r="EA123" s="53">
        <v>62962</v>
      </c>
      <c r="EB123" s="53">
        <v>64220</v>
      </c>
      <c r="EC123" s="53">
        <v>65839</v>
      </c>
      <c r="ED123" s="53">
        <v>66811</v>
      </c>
      <c r="EE123" s="53">
        <v>67578</v>
      </c>
      <c r="EF123" s="53">
        <v>68446</v>
      </c>
      <c r="EG123" s="53">
        <v>69589</v>
      </c>
      <c r="EH123" s="53">
        <v>70813</v>
      </c>
      <c r="EI123" s="53">
        <v>71752</v>
      </c>
      <c r="EJ123" s="53">
        <v>69856</v>
      </c>
      <c r="EK123" s="54">
        <v>69928</v>
      </c>
      <c r="EL123" s="52">
        <v>70156</v>
      </c>
      <c r="EM123" s="53">
        <v>71152</v>
      </c>
      <c r="EN123" s="53">
        <v>72304</v>
      </c>
      <c r="EO123" s="53">
        <v>73303</v>
      </c>
      <c r="EP123" s="53">
        <v>72237</v>
      </c>
      <c r="EQ123" s="53">
        <v>72780</v>
      </c>
      <c r="ER123" s="53">
        <v>73245</v>
      </c>
      <c r="ES123" s="53">
        <v>73311</v>
      </c>
      <c r="ET123" s="53">
        <v>74038</v>
      </c>
      <c r="EU123" s="53">
        <v>74233</v>
      </c>
      <c r="EV123" s="53">
        <v>74065</v>
      </c>
      <c r="EW123" s="54">
        <v>74314</v>
      </c>
      <c r="EX123" s="52">
        <v>74697</v>
      </c>
      <c r="EY123" s="53">
        <v>75474</v>
      </c>
      <c r="EZ123" s="53">
        <v>74960</v>
      </c>
      <c r="FA123" s="53">
        <v>75817</v>
      </c>
      <c r="FB123" s="53">
        <v>76042</v>
      </c>
      <c r="FC123" s="53">
        <v>75842</v>
      </c>
      <c r="FD123" s="53">
        <v>75955</v>
      </c>
      <c r="FE123" s="53">
        <v>76155</v>
      </c>
      <c r="FF123" s="53">
        <v>76053</v>
      </c>
      <c r="FG123" s="53">
        <v>76991</v>
      </c>
      <c r="FH123" s="53">
        <v>76805</v>
      </c>
      <c r="FI123" s="54">
        <v>75569</v>
      </c>
      <c r="FJ123" s="52">
        <v>76294</v>
      </c>
      <c r="FK123" s="53">
        <v>76091</v>
      </c>
      <c r="FL123" s="53">
        <v>75934</v>
      </c>
      <c r="FM123" s="53">
        <v>76138</v>
      </c>
      <c r="FN123" s="53">
        <v>75917</v>
      </c>
      <c r="FO123" s="53">
        <v>75826</v>
      </c>
      <c r="FP123" s="53">
        <v>75644</v>
      </c>
      <c r="FQ123" s="53">
        <v>76084</v>
      </c>
      <c r="FR123" s="53">
        <v>76078</v>
      </c>
      <c r="FS123" s="53">
        <v>76164</v>
      </c>
      <c r="FT123" s="53">
        <v>76184</v>
      </c>
      <c r="FU123" s="54">
        <v>76078</v>
      </c>
      <c r="FV123" s="52">
        <v>76010</v>
      </c>
      <c r="FW123" s="53">
        <v>76054</v>
      </c>
      <c r="FX123" s="53">
        <v>76342</v>
      </c>
      <c r="FY123" s="53">
        <v>76953</v>
      </c>
      <c r="FZ123" s="53">
        <v>77216</v>
      </c>
      <c r="GA123" s="53">
        <v>77450</v>
      </c>
      <c r="GB123" s="53">
        <v>77827</v>
      </c>
      <c r="GC123" s="53">
        <v>77942</v>
      </c>
      <c r="GD123" s="53">
        <v>77377</v>
      </c>
      <c r="GE123" s="53">
        <v>77496</v>
      </c>
      <c r="GF123" s="53">
        <v>77386</v>
      </c>
      <c r="GG123" s="54">
        <v>77472</v>
      </c>
      <c r="GH123" s="52">
        <v>77129</v>
      </c>
      <c r="GI123" s="53">
        <v>77631</v>
      </c>
      <c r="GJ123" s="54">
        <v>77660</v>
      </c>
    </row>
    <row r="124" spans="2:192" x14ac:dyDescent="0.25">
      <c r="B124" s="50"/>
      <c r="C124" s="51" t="s">
        <v>207</v>
      </c>
      <c r="D124" s="54">
        <v>1476</v>
      </c>
      <c r="E124" s="54">
        <v>1681</v>
      </c>
      <c r="F124" s="54">
        <v>1955</v>
      </c>
      <c r="G124" s="52">
        <v>1955</v>
      </c>
      <c r="H124" s="53">
        <v>1950</v>
      </c>
      <c r="I124" s="53">
        <v>1917</v>
      </c>
      <c r="J124" s="53">
        <v>1950</v>
      </c>
      <c r="K124" s="53">
        <v>1943</v>
      </c>
      <c r="L124" s="53">
        <v>1951</v>
      </c>
      <c r="M124" s="53">
        <v>2005</v>
      </c>
      <c r="N124" s="53">
        <v>2038</v>
      </c>
      <c r="O124" s="53">
        <v>2047</v>
      </c>
      <c r="P124" s="53">
        <v>2061</v>
      </c>
      <c r="Q124" s="53">
        <v>2082</v>
      </c>
      <c r="R124" s="54">
        <v>2047</v>
      </c>
      <c r="S124" s="53">
        <v>2047</v>
      </c>
      <c r="T124" s="53">
        <v>2076</v>
      </c>
      <c r="U124" s="53">
        <v>2088</v>
      </c>
      <c r="V124" s="53">
        <v>2105</v>
      </c>
      <c r="W124" s="53">
        <v>2142</v>
      </c>
      <c r="X124" s="53">
        <v>2143</v>
      </c>
      <c r="Y124" s="53">
        <v>2162</v>
      </c>
      <c r="Z124" s="53">
        <v>2210</v>
      </c>
      <c r="AA124" s="53">
        <v>2243</v>
      </c>
      <c r="AB124" s="53">
        <v>2249</v>
      </c>
      <c r="AC124" s="53">
        <v>2278</v>
      </c>
      <c r="AD124" s="54">
        <v>2280</v>
      </c>
      <c r="AE124" s="53">
        <v>2120</v>
      </c>
      <c r="AF124" s="53">
        <v>2128</v>
      </c>
      <c r="AG124" s="112">
        <v>2125</v>
      </c>
      <c r="AH124" s="53">
        <v>2167</v>
      </c>
      <c r="AI124" s="53">
        <v>2179</v>
      </c>
      <c r="AJ124" s="53">
        <v>2182</v>
      </c>
      <c r="AK124" s="53">
        <v>2195</v>
      </c>
      <c r="AL124" s="53">
        <v>2207</v>
      </c>
      <c r="AM124" s="53">
        <v>2605</v>
      </c>
      <c r="AN124" s="53">
        <v>3137</v>
      </c>
      <c r="AO124" s="53">
        <v>3257</v>
      </c>
      <c r="AP124" s="54">
        <v>3310</v>
      </c>
      <c r="AQ124" s="52">
        <v>3339</v>
      </c>
      <c r="AR124" s="53">
        <v>3365</v>
      </c>
      <c r="AS124" s="53">
        <v>3265</v>
      </c>
      <c r="AT124" s="53">
        <v>3271</v>
      </c>
      <c r="AU124" s="53">
        <v>3321</v>
      </c>
      <c r="AV124" s="53">
        <v>3385</v>
      </c>
      <c r="AW124" s="53">
        <v>3473</v>
      </c>
      <c r="AX124" s="53">
        <v>3499</v>
      </c>
      <c r="AY124" s="53">
        <v>3450</v>
      </c>
      <c r="AZ124" s="53">
        <v>3474</v>
      </c>
      <c r="BA124" s="53">
        <v>3421</v>
      </c>
      <c r="BB124" s="54">
        <v>3426</v>
      </c>
      <c r="BC124" s="52">
        <v>3440</v>
      </c>
      <c r="BD124" s="53">
        <v>3439</v>
      </c>
      <c r="BE124" s="53">
        <v>3566</v>
      </c>
      <c r="BF124" s="53">
        <v>3547</v>
      </c>
      <c r="BG124" s="53">
        <v>3586</v>
      </c>
      <c r="BH124" s="53">
        <v>3656</v>
      </c>
      <c r="BI124" s="53">
        <v>3687</v>
      </c>
      <c r="BJ124" s="53">
        <v>3730</v>
      </c>
      <c r="BK124" s="53">
        <v>3735</v>
      </c>
      <c r="BL124" s="53">
        <v>3790</v>
      </c>
      <c r="BM124" s="53">
        <v>3775</v>
      </c>
      <c r="BN124" s="54">
        <v>3549</v>
      </c>
      <c r="BO124" s="52">
        <v>3600</v>
      </c>
      <c r="BP124" s="53">
        <v>3634</v>
      </c>
      <c r="BQ124" s="53">
        <v>3741</v>
      </c>
      <c r="BR124" s="53">
        <v>3876</v>
      </c>
      <c r="BS124" s="53">
        <v>3933</v>
      </c>
      <c r="BT124" s="53">
        <v>3948</v>
      </c>
      <c r="BU124" s="53">
        <v>4025</v>
      </c>
      <c r="BV124" s="53">
        <v>4084</v>
      </c>
      <c r="BW124" s="53">
        <v>4137</v>
      </c>
      <c r="BX124" s="53">
        <v>4125</v>
      </c>
      <c r="BY124" s="53">
        <v>4160</v>
      </c>
      <c r="BZ124" s="54">
        <v>4122</v>
      </c>
      <c r="CA124" s="53">
        <v>4119</v>
      </c>
      <c r="CB124" s="53">
        <v>4110</v>
      </c>
      <c r="CC124" s="53">
        <v>4192</v>
      </c>
      <c r="CD124" s="53">
        <v>4290</v>
      </c>
      <c r="CE124" s="53">
        <v>4317</v>
      </c>
      <c r="CF124" s="53">
        <v>4328</v>
      </c>
      <c r="CG124" s="53">
        <v>4375</v>
      </c>
      <c r="CH124" s="53">
        <v>4459</v>
      </c>
      <c r="CI124" s="53">
        <v>4448</v>
      </c>
      <c r="CJ124" s="53">
        <v>4464</v>
      </c>
      <c r="CK124" s="53">
        <v>4501</v>
      </c>
      <c r="CL124" s="54">
        <v>4538</v>
      </c>
      <c r="CM124" s="53">
        <v>4519</v>
      </c>
      <c r="CN124" s="53">
        <v>4541</v>
      </c>
      <c r="CO124" s="53">
        <v>4626</v>
      </c>
      <c r="CP124" s="53">
        <v>4654</v>
      </c>
      <c r="CQ124" s="53">
        <v>4769</v>
      </c>
      <c r="CR124" s="53">
        <v>4799</v>
      </c>
      <c r="CS124" s="53">
        <v>4853</v>
      </c>
      <c r="CT124" s="53">
        <v>4882</v>
      </c>
      <c r="CU124" s="53">
        <v>4912</v>
      </c>
      <c r="CV124" s="53">
        <v>5004</v>
      </c>
      <c r="CW124" s="53">
        <v>5094</v>
      </c>
      <c r="CX124" s="54">
        <v>5090</v>
      </c>
      <c r="CY124" s="53">
        <v>5058</v>
      </c>
      <c r="CZ124" s="53">
        <v>5097</v>
      </c>
      <c r="DA124" s="53">
        <v>5148</v>
      </c>
      <c r="DB124" s="53">
        <v>5200</v>
      </c>
      <c r="DC124" s="53">
        <v>5308</v>
      </c>
      <c r="DD124" s="53">
        <v>5375</v>
      </c>
      <c r="DE124" s="53">
        <v>5407</v>
      </c>
      <c r="DF124" s="53">
        <v>5470</v>
      </c>
      <c r="DG124" s="53">
        <v>5405</v>
      </c>
      <c r="DH124" s="53">
        <v>5597</v>
      </c>
      <c r="DI124" s="53">
        <v>5611</v>
      </c>
      <c r="DJ124" s="54">
        <v>5874</v>
      </c>
      <c r="DL124" s="50"/>
      <c r="DM124" s="51" t="s">
        <v>207</v>
      </c>
      <c r="DN124" s="52">
        <v>6083</v>
      </c>
      <c r="DO124" s="53">
        <v>6304</v>
      </c>
      <c r="DP124" s="53">
        <v>6347</v>
      </c>
      <c r="DQ124" s="53">
        <v>6321</v>
      </c>
      <c r="DR124" s="53">
        <v>6539</v>
      </c>
      <c r="DS124" s="53">
        <v>6693</v>
      </c>
      <c r="DT124" s="53">
        <v>6668</v>
      </c>
      <c r="DU124" s="53">
        <v>6765</v>
      </c>
      <c r="DV124" s="53">
        <v>6871</v>
      </c>
      <c r="DW124" s="53">
        <v>6905</v>
      </c>
      <c r="DX124" s="53">
        <v>6865</v>
      </c>
      <c r="DY124" s="54">
        <v>6908</v>
      </c>
      <c r="DZ124" s="53">
        <v>6914</v>
      </c>
      <c r="EA124" s="53">
        <v>6990</v>
      </c>
      <c r="EB124" s="53">
        <v>7092</v>
      </c>
      <c r="EC124" s="53">
        <v>7392</v>
      </c>
      <c r="ED124" s="53">
        <v>7659</v>
      </c>
      <c r="EE124" s="53">
        <v>7863</v>
      </c>
      <c r="EF124" s="53">
        <v>8088</v>
      </c>
      <c r="EG124" s="53">
        <v>8327</v>
      </c>
      <c r="EH124" s="53">
        <v>8473</v>
      </c>
      <c r="EI124" s="53">
        <v>8588</v>
      </c>
      <c r="EJ124" s="53">
        <v>8772</v>
      </c>
      <c r="EK124" s="54">
        <v>8805</v>
      </c>
      <c r="EL124" s="52">
        <v>8876</v>
      </c>
      <c r="EM124" s="53">
        <v>8993</v>
      </c>
      <c r="EN124" s="53">
        <v>9346</v>
      </c>
      <c r="EO124" s="53">
        <v>9612</v>
      </c>
      <c r="EP124" s="53">
        <v>10382</v>
      </c>
      <c r="EQ124" s="53">
        <v>10511</v>
      </c>
      <c r="ER124" s="53">
        <v>10554</v>
      </c>
      <c r="ES124" s="53">
        <v>10662</v>
      </c>
      <c r="ET124" s="53">
        <v>11003</v>
      </c>
      <c r="EU124" s="53">
        <v>11348</v>
      </c>
      <c r="EV124" s="53">
        <v>12600</v>
      </c>
      <c r="EW124" s="54">
        <v>12648</v>
      </c>
      <c r="EX124" s="52">
        <v>12605</v>
      </c>
      <c r="EY124" s="53">
        <v>12567</v>
      </c>
      <c r="EZ124" s="53">
        <v>12809</v>
      </c>
      <c r="FA124" s="53">
        <v>12741</v>
      </c>
      <c r="FB124" s="53">
        <v>12802</v>
      </c>
      <c r="FC124" s="53">
        <v>12849</v>
      </c>
      <c r="FD124" s="53">
        <v>12986</v>
      </c>
      <c r="FE124" s="53">
        <v>13199</v>
      </c>
      <c r="FF124" s="53">
        <v>13095</v>
      </c>
      <c r="FG124" s="53">
        <v>13293</v>
      </c>
      <c r="FH124" s="53">
        <v>13436</v>
      </c>
      <c r="FI124" s="54">
        <v>13344</v>
      </c>
      <c r="FJ124" s="52">
        <v>13521</v>
      </c>
      <c r="FK124" s="53">
        <v>13597</v>
      </c>
      <c r="FL124" s="53">
        <v>13435</v>
      </c>
      <c r="FM124" s="53">
        <v>13664</v>
      </c>
      <c r="FN124" s="53">
        <v>13912</v>
      </c>
      <c r="FO124" s="53">
        <v>13822</v>
      </c>
      <c r="FP124" s="53">
        <v>13910</v>
      </c>
      <c r="FQ124" s="53">
        <v>14034</v>
      </c>
      <c r="FR124" s="53">
        <v>14089</v>
      </c>
      <c r="FS124" s="53">
        <v>14116</v>
      </c>
      <c r="FT124" s="53">
        <v>14113</v>
      </c>
      <c r="FU124" s="54">
        <v>14191</v>
      </c>
      <c r="FV124" s="52">
        <v>14211</v>
      </c>
      <c r="FW124" s="53">
        <v>14227</v>
      </c>
      <c r="FX124" s="53">
        <v>14298</v>
      </c>
      <c r="FY124" s="53">
        <v>14545</v>
      </c>
      <c r="FZ124" s="53">
        <v>14623</v>
      </c>
      <c r="GA124" s="53">
        <v>14640</v>
      </c>
      <c r="GB124" s="53">
        <v>14641</v>
      </c>
      <c r="GC124" s="53">
        <v>14905</v>
      </c>
      <c r="GD124" s="53">
        <v>14846</v>
      </c>
      <c r="GE124" s="53">
        <v>14965</v>
      </c>
      <c r="GF124" s="53">
        <v>14986</v>
      </c>
      <c r="GG124" s="54">
        <v>15104</v>
      </c>
      <c r="GH124" s="52">
        <v>15136</v>
      </c>
      <c r="GI124" s="53">
        <v>15210</v>
      </c>
      <c r="GJ124" s="54">
        <v>15225</v>
      </c>
    </row>
    <row r="125" spans="2:192" x14ac:dyDescent="0.25">
      <c r="B125" s="50"/>
      <c r="C125" s="51" t="s">
        <v>208</v>
      </c>
      <c r="D125" s="54">
        <v>577</v>
      </c>
      <c r="E125" s="54">
        <v>636</v>
      </c>
      <c r="F125" s="54">
        <v>733</v>
      </c>
      <c r="G125" s="52">
        <v>735</v>
      </c>
      <c r="H125" s="53">
        <v>727</v>
      </c>
      <c r="I125" s="53">
        <v>733</v>
      </c>
      <c r="J125" s="53">
        <v>738</v>
      </c>
      <c r="K125" s="53">
        <v>733</v>
      </c>
      <c r="L125" s="53">
        <v>725</v>
      </c>
      <c r="M125" s="53">
        <v>732</v>
      </c>
      <c r="N125" s="53">
        <v>737</v>
      </c>
      <c r="O125" s="53">
        <v>739</v>
      </c>
      <c r="P125" s="53">
        <v>741</v>
      </c>
      <c r="Q125" s="53">
        <v>738</v>
      </c>
      <c r="R125" s="54">
        <v>740</v>
      </c>
      <c r="S125" s="53">
        <v>722</v>
      </c>
      <c r="T125" s="53">
        <v>729</v>
      </c>
      <c r="U125" s="53">
        <v>731</v>
      </c>
      <c r="V125" s="53">
        <v>728</v>
      </c>
      <c r="W125" s="53">
        <v>735</v>
      </c>
      <c r="X125" s="53">
        <v>735</v>
      </c>
      <c r="Y125" s="53">
        <v>736</v>
      </c>
      <c r="Z125" s="53">
        <v>737</v>
      </c>
      <c r="AA125" s="53">
        <v>743</v>
      </c>
      <c r="AB125" s="53">
        <v>751</v>
      </c>
      <c r="AC125" s="53">
        <v>746</v>
      </c>
      <c r="AD125" s="54">
        <v>748</v>
      </c>
      <c r="AE125" s="53">
        <v>749</v>
      </c>
      <c r="AF125" s="53">
        <v>750</v>
      </c>
      <c r="AG125" s="112">
        <v>756</v>
      </c>
      <c r="AH125" s="53">
        <v>757</v>
      </c>
      <c r="AI125" s="53">
        <v>762</v>
      </c>
      <c r="AJ125" s="53">
        <v>766</v>
      </c>
      <c r="AK125" s="53">
        <v>769</v>
      </c>
      <c r="AL125" s="53">
        <v>773</v>
      </c>
      <c r="AM125" s="53">
        <v>774</v>
      </c>
      <c r="AN125" s="53">
        <v>776</v>
      </c>
      <c r="AO125" s="53">
        <v>777</v>
      </c>
      <c r="AP125" s="54">
        <v>776</v>
      </c>
      <c r="AQ125" s="52">
        <v>774</v>
      </c>
      <c r="AR125" s="53">
        <v>774</v>
      </c>
      <c r="AS125" s="53">
        <v>877</v>
      </c>
      <c r="AT125" s="53">
        <v>859</v>
      </c>
      <c r="AU125" s="53">
        <v>859</v>
      </c>
      <c r="AV125" s="53">
        <v>865</v>
      </c>
      <c r="AW125" s="53">
        <v>872</v>
      </c>
      <c r="AX125" s="53">
        <v>875</v>
      </c>
      <c r="AY125" s="53">
        <v>872</v>
      </c>
      <c r="AZ125" s="53">
        <v>876</v>
      </c>
      <c r="BA125" s="53">
        <v>871</v>
      </c>
      <c r="BB125" s="54">
        <v>865</v>
      </c>
      <c r="BC125" s="52">
        <v>864</v>
      </c>
      <c r="BD125" s="53">
        <v>853</v>
      </c>
      <c r="BE125" s="53">
        <v>873</v>
      </c>
      <c r="BF125" s="53">
        <v>892</v>
      </c>
      <c r="BG125" s="53">
        <v>884</v>
      </c>
      <c r="BH125" s="53">
        <v>885</v>
      </c>
      <c r="BI125" s="53">
        <v>885</v>
      </c>
      <c r="BJ125" s="53">
        <v>888</v>
      </c>
      <c r="BK125" s="53">
        <v>887</v>
      </c>
      <c r="BL125" s="53">
        <v>897</v>
      </c>
      <c r="BM125" s="53">
        <v>914</v>
      </c>
      <c r="BN125" s="54">
        <v>922</v>
      </c>
      <c r="BO125" s="52">
        <v>916</v>
      </c>
      <c r="BP125" s="53">
        <v>922</v>
      </c>
      <c r="BQ125" s="53">
        <v>933</v>
      </c>
      <c r="BR125" s="53">
        <v>929</v>
      </c>
      <c r="BS125" s="53">
        <v>927</v>
      </c>
      <c r="BT125" s="53">
        <v>917</v>
      </c>
      <c r="BU125" s="53">
        <v>940</v>
      </c>
      <c r="BV125" s="53">
        <v>959</v>
      </c>
      <c r="BW125" s="53">
        <v>983</v>
      </c>
      <c r="BX125" s="53">
        <v>983</v>
      </c>
      <c r="BY125" s="53">
        <v>990</v>
      </c>
      <c r="BZ125" s="54">
        <v>991</v>
      </c>
      <c r="CA125" s="53">
        <v>983</v>
      </c>
      <c r="CB125" s="53">
        <v>993</v>
      </c>
      <c r="CC125" s="53">
        <v>994</v>
      </c>
      <c r="CD125" s="53">
        <v>1002</v>
      </c>
      <c r="CE125" s="53">
        <v>1014</v>
      </c>
      <c r="CF125" s="53">
        <v>1027</v>
      </c>
      <c r="CG125" s="53">
        <v>1028</v>
      </c>
      <c r="CH125" s="53">
        <v>1033</v>
      </c>
      <c r="CI125" s="53">
        <v>1015</v>
      </c>
      <c r="CJ125" s="53">
        <v>1012</v>
      </c>
      <c r="CK125" s="53">
        <v>1018</v>
      </c>
      <c r="CL125" s="54">
        <v>1012</v>
      </c>
      <c r="CM125" s="53">
        <v>1002</v>
      </c>
      <c r="CN125" s="53">
        <v>1006</v>
      </c>
      <c r="CO125" s="53">
        <v>1003</v>
      </c>
      <c r="CP125" s="53">
        <v>994</v>
      </c>
      <c r="CQ125" s="53">
        <v>1017</v>
      </c>
      <c r="CR125" s="53">
        <v>1013</v>
      </c>
      <c r="CS125" s="53">
        <v>1020</v>
      </c>
      <c r="CT125" s="53">
        <v>1023</v>
      </c>
      <c r="CU125" s="53">
        <v>1023</v>
      </c>
      <c r="CV125" s="53">
        <v>1033</v>
      </c>
      <c r="CW125" s="53">
        <v>1028</v>
      </c>
      <c r="CX125" s="54">
        <v>1023</v>
      </c>
      <c r="CY125" s="53">
        <v>1038</v>
      </c>
      <c r="CZ125" s="53">
        <v>1038</v>
      </c>
      <c r="DA125" s="53">
        <v>1035</v>
      </c>
      <c r="DB125" s="53">
        <v>1023</v>
      </c>
      <c r="DC125" s="53">
        <v>1028</v>
      </c>
      <c r="DD125" s="53">
        <v>1024</v>
      </c>
      <c r="DE125" s="53">
        <v>1029</v>
      </c>
      <c r="DF125" s="53">
        <v>1032</v>
      </c>
      <c r="DG125" s="53">
        <v>1043</v>
      </c>
      <c r="DH125" s="53">
        <v>1066</v>
      </c>
      <c r="DI125" s="53">
        <v>1058</v>
      </c>
      <c r="DJ125" s="54">
        <v>1042</v>
      </c>
      <c r="DL125" s="50"/>
      <c r="DM125" s="51" t="s">
        <v>208</v>
      </c>
      <c r="DN125" s="52">
        <v>1047</v>
      </c>
      <c r="DO125" s="53">
        <v>1052</v>
      </c>
      <c r="DP125" s="53">
        <v>1042</v>
      </c>
      <c r="DQ125" s="53">
        <v>1032</v>
      </c>
      <c r="DR125" s="53">
        <v>1031</v>
      </c>
      <c r="DS125" s="53">
        <v>1042</v>
      </c>
      <c r="DT125" s="53">
        <v>1035</v>
      </c>
      <c r="DU125" s="53">
        <v>1029</v>
      </c>
      <c r="DV125" s="53">
        <v>1034</v>
      </c>
      <c r="DW125" s="53">
        <v>1026</v>
      </c>
      <c r="DX125" s="53">
        <v>1031</v>
      </c>
      <c r="DY125" s="54">
        <v>1024</v>
      </c>
      <c r="DZ125" s="53">
        <v>1007</v>
      </c>
      <c r="EA125" s="53">
        <v>999</v>
      </c>
      <c r="EB125" s="53">
        <v>991</v>
      </c>
      <c r="EC125" s="53">
        <v>979</v>
      </c>
      <c r="ED125" s="53">
        <v>990</v>
      </c>
      <c r="EE125" s="53">
        <v>997</v>
      </c>
      <c r="EF125" s="53">
        <v>995</v>
      </c>
      <c r="EG125" s="53">
        <v>994</v>
      </c>
      <c r="EH125" s="53">
        <v>982</v>
      </c>
      <c r="EI125" s="53">
        <v>962</v>
      </c>
      <c r="EJ125" s="53">
        <v>1105</v>
      </c>
      <c r="EK125" s="54">
        <v>1058</v>
      </c>
      <c r="EL125" s="52">
        <v>1073</v>
      </c>
      <c r="EM125" s="53">
        <v>1040</v>
      </c>
      <c r="EN125" s="53">
        <v>1020</v>
      </c>
      <c r="EO125" s="53">
        <v>988</v>
      </c>
      <c r="EP125" s="53">
        <v>890</v>
      </c>
      <c r="EQ125" s="53">
        <v>907</v>
      </c>
      <c r="ER125" s="53">
        <v>867</v>
      </c>
      <c r="ES125" s="53">
        <v>1457</v>
      </c>
      <c r="ET125" s="53">
        <v>1667</v>
      </c>
      <c r="EU125" s="53">
        <v>1771</v>
      </c>
      <c r="EV125" s="53">
        <v>1823</v>
      </c>
      <c r="EW125" s="54">
        <v>1842</v>
      </c>
      <c r="EX125" s="52">
        <v>2026</v>
      </c>
      <c r="EY125" s="53">
        <v>1999</v>
      </c>
      <c r="EZ125" s="53">
        <v>1999</v>
      </c>
      <c r="FA125" s="53">
        <v>2304</v>
      </c>
      <c r="FB125" s="53">
        <v>2368</v>
      </c>
      <c r="FC125" s="53">
        <v>2429</v>
      </c>
      <c r="FD125" s="53">
        <v>2441</v>
      </c>
      <c r="FE125" s="53">
        <v>2523</v>
      </c>
      <c r="FF125" s="53">
        <v>2579</v>
      </c>
      <c r="FG125" s="53">
        <v>2662</v>
      </c>
      <c r="FH125" s="53">
        <v>2681</v>
      </c>
      <c r="FI125" s="54">
        <v>2715</v>
      </c>
      <c r="FJ125" s="52">
        <v>2776</v>
      </c>
      <c r="FK125" s="53">
        <v>2818</v>
      </c>
      <c r="FL125" s="53">
        <v>2925</v>
      </c>
      <c r="FM125" s="53">
        <v>2915</v>
      </c>
      <c r="FN125" s="53">
        <v>2884</v>
      </c>
      <c r="FO125" s="53">
        <v>2890</v>
      </c>
      <c r="FP125" s="53">
        <v>3024</v>
      </c>
      <c r="FQ125" s="53">
        <v>3154</v>
      </c>
      <c r="FR125" s="53">
        <v>3208</v>
      </c>
      <c r="FS125" s="53">
        <v>3238</v>
      </c>
      <c r="FT125" s="53">
        <v>3272</v>
      </c>
      <c r="FU125" s="54">
        <v>3276</v>
      </c>
      <c r="FV125" s="52">
        <v>3300</v>
      </c>
      <c r="FW125" s="53">
        <v>3308</v>
      </c>
      <c r="FX125" s="53">
        <v>3336</v>
      </c>
      <c r="FY125" s="53">
        <v>3362</v>
      </c>
      <c r="FZ125" s="53">
        <v>3403</v>
      </c>
      <c r="GA125" s="53">
        <v>3418</v>
      </c>
      <c r="GB125" s="53">
        <v>3434</v>
      </c>
      <c r="GC125" s="53">
        <v>3577</v>
      </c>
      <c r="GD125" s="53">
        <v>3594</v>
      </c>
      <c r="GE125" s="53">
        <v>3564</v>
      </c>
      <c r="GF125" s="53">
        <v>3587</v>
      </c>
      <c r="GG125" s="54">
        <v>3627</v>
      </c>
      <c r="GH125" s="52">
        <v>3650</v>
      </c>
      <c r="GI125" s="53">
        <v>3679</v>
      </c>
      <c r="GJ125" s="54">
        <v>3739</v>
      </c>
    </row>
    <row r="126" spans="2:192" x14ac:dyDescent="0.25">
      <c r="B126" s="50"/>
      <c r="C126" s="51" t="s">
        <v>209</v>
      </c>
      <c r="D126" s="54">
        <v>3353</v>
      </c>
      <c r="E126" s="54">
        <v>3586</v>
      </c>
      <c r="F126" s="54">
        <v>4122</v>
      </c>
      <c r="G126" s="52">
        <v>4137</v>
      </c>
      <c r="H126" s="53">
        <v>4135</v>
      </c>
      <c r="I126" s="53">
        <v>4059</v>
      </c>
      <c r="J126" s="53">
        <v>4116</v>
      </c>
      <c r="K126" s="53">
        <v>4138</v>
      </c>
      <c r="L126" s="53">
        <v>4156</v>
      </c>
      <c r="M126" s="53">
        <v>4214</v>
      </c>
      <c r="N126" s="53">
        <v>4292</v>
      </c>
      <c r="O126" s="53">
        <v>4261</v>
      </c>
      <c r="P126" s="53">
        <v>4316</v>
      </c>
      <c r="Q126" s="53">
        <v>4322</v>
      </c>
      <c r="R126" s="54">
        <v>4313</v>
      </c>
      <c r="S126" s="53">
        <v>4295</v>
      </c>
      <c r="T126" s="53">
        <v>4285</v>
      </c>
      <c r="U126" s="53">
        <v>4323</v>
      </c>
      <c r="V126" s="53">
        <v>4329</v>
      </c>
      <c r="W126" s="53">
        <v>4376</v>
      </c>
      <c r="X126" s="53">
        <v>4429</v>
      </c>
      <c r="Y126" s="53">
        <v>4496</v>
      </c>
      <c r="Z126" s="53">
        <v>4578</v>
      </c>
      <c r="AA126" s="53">
        <v>4570</v>
      </c>
      <c r="AB126" s="53">
        <v>4818</v>
      </c>
      <c r="AC126" s="53">
        <v>5124</v>
      </c>
      <c r="AD126" s="54">
        <v>5214</v>
      </c>
      <c r="AE126" s="53">
        <v>5074</v>
      </c>
      <c r="AF126" s="53">
        <v>5316</v>
      </c>
      <c r="AG126" s="112">
        <v>5422</v>
      </c>
      <c r="AH126" s="53">
        <v>5575</v>
      </c>
      <c r="AI126" s="53">
        <v>5638</v>
      </c>
      <c r="AJ126" s="53">
        <v>5846</v>
      </c>
      <c r="AK126" s="53">
        <v>5984</v>
      </c>
      <c r="AL126" s="53">
        <v>5944</v>
      </c>
      <c r="AM126" s="53">
        <v>5950</v>
      </c>
      <c r="AN126" s="53">
        <v>6164</v>
      </c>
      <c r="AO126" s="53">
        <v>6229</v>
      </c>
      <c r="AP126" s="54">
        <v>6227</v>
      </c>
      <c r="AQ126" s="52">
        <v>6846</v>
      </c>
      <c r="AR126" s="53">
        <v>7105</v>
      </c>
      <c r="AS126" s="53">
        <v>6800</v>
      </c>
      <c r="AT126" s="53">
        <v>6713</v>
      </c>
      <c r="AU126" s="53">
        <v>6643</v>
      </c>
      <c r="AV126" s="53">
        <v>6864</v>
      </c>
      <c r="AW126" s="53">
        <v>6835</v>
      </c>
      <c r="AX126" s="53">
        <v>6779</v>
      </c>
      <c r="AY126" s="53">
        <v>6771</v>
      </c>
      <c r="AZ126" s="53">
        <v>6960</v>
      </c>
      <c r="BA126" s="53">
        <v>6931</v>
      </c>
      <c r="BB126" s="54">
        <v>6816</v>
      </c>
      <c r="BC126" s="52">
        <v>6870</v>
      </c>
      <c r="BD126" s="53">
        <v>6835</v>
      </c>
      <c r="BE126" s="53">
        <v>7081</v>
      </c>
      <c r="BF126" s="53">
        <v>7133</v>
      </c>
      <c r="BG126" s="53">
        <v>7222</v>
      </c>
      <c r="BH126" s="53">
        <v>7366</v>
      </c>
      <c r="BI126" s="53">
        <v>7466</v>
      </c>
      <c r="BJ126" s="53">
        <v>7530</v>
      </c>
      <c r="BK126" s="53">
        <v>7519</v>
      </c>
      <c r="BL126" s="53">
        <v>7593</v>
      </c>
      <c r="BM126" s="53">
        <v>7569</v>
      </c>
      <c r="BN126" s="54">
        <v>7608</v>
      </c>
      <c r="BO126" s="52">
        <v>7695</v>
      </c>
      <c r="BP126" s="53">
        <v>7679</v>
      </c>
      <c r="BQ126" s="53">
        <v>7853</v>
      </c>
      <c r="BR126" s="53">
        <v>8038</v>
      </c>
      <c r="BS126" s="53">
        <v>8182</v>
      </c>
      <c r="BT126" s="53">
        <v>8220</v>
      </c>
      <c r="BU126" s="53">
        <v>8431</v>
      </c>
      <c r="BV126" s="53">
        <v>8529</v>
      </c>
      <c r="BW126" s="53">
        <v>8566</v>
      </c>
      <c r="BX126" s="53">
        <v>8588</v>
      </c>
      <c r="BY126" s="53">
        <v>8635</v>
      </c>
      <c r="BZ126" s="54">
        <v>8621</v>
      </c>
      <c r="CA126" s="53">
        <v>8631</v>
      </c>
      <c r="CB126" s="53">
        <v>8649</v>
      </c>
      <c r="CC126" s="53">
        <v>8776</v>
      </c>
      <c r="CD126" s="53">
        <v>8885</v>
      </c>
      <c r="CE126" s="53">
        <v>8981</v>
      </c>
      <c r="CF126" s="53">
        <v>9181</v>
      </c>
      <c r="CG126" s="53">
        <v>9311</v>
      </c>
      <c r="CH126" s="53">
        <v>9434</v>
      </c>
      <c r="CI126" s="53">
        <v>9527</v>
      </c>
      <c r="CJ126" s="53">
        <v>9596</v>
      </c>
      <c r="CK126" s="53">
        <v>9674</v>
      </c>
      <c r="CL126" s="54">
        <v>9806</v>
      </c>
      <c r="CM126" s="53">
        <v>9845</v>
      </c>
      <c r="CN126" s="53">
        <v>9916</v>
      </c>
      <c r="CO126" s="53">
        <v>9971</v>
      </c>
      <c r="CP126" s="53">
        <v>10047</v>
      </c>
      <c r="CQ126" s="53">
        <v>10146</v>
      </c>
      <c r="CR126" s="53">
        <v>10188</v>
      </c>
      <c r="CS126" s="53">
        <v>10181</v>
      </c>
      <c r="CT126" s="53">
        <v>10202</v>
      </c>
      <c r="CU126" s="53">
        <v>10230</v>
      </c>
      <c r="CV126" s="53">
        <v>10353</v>
      </c>
      <c r="CW126" s="53">
        <v>10478</v>
      </c>
      <c r="CX126" s="54">
        <v>10377</v>
      </c>
      <c r="CY126" s="53">
        <v>10412</v>
      </c>
      <c r="CZ126" s="53">
        <v>10457</v>
      </c>
      <c r="DA126" s="53">
        <v>10551</v>
      </c>
      <c r="DB126" s="53">
        <v>10600</v>
      </c>
      <c r="DC126" s="53">
        <v>10635</v>
      </c>
      <c r="DD126" s="53">
        <v>10651</v>
      </c>
      <c r="DE126" s="53">
        <v>10691</v>
      </c>
      <c r="DF126" s="53">
        <v>10791</v>
      </c>
      <c r="DG126" s="53">
        <v>10081</v>
      </c>
      <c r="DH126" s="53">
        <v>10390</v>
      </c>
      <c r="DI126" s="53">
        <v>10503</v>
      </c>
      <c r="DJ126" s="54">
        <v>11118</v>
      </c>
      <c r="DL126" s="50"/>
      <c r="DM126" s="51" t="s">
        <v>209</v>
      </c>
      <c r="DN126" s="52">
        <v>12100</v>
      </c>
      <c r="DO126" s="53">
        <v>12452</v>
      </c>
      <c r="DP126" s="53">
        <v>12693</v>
      </c>
      <c r="DQ126" s="53">
        <v>12762</v>
      </c>
      <c r="DR126" s="53">
        <v>13022</v>
      </c>
      <c r="DS126" s="53">
        <v>13038</v>
      </c>
      <c r="DT126" s="53">
        <v>13150</v>
      </c>
      <c r="DU126" s="53">
        <v>13153</v>
      </c>
      <c r="DV126" s="53">
        <v>13183</v>
      </c>
      <c r="DW126" s="53">
        <v>13157</v>
      </c>
      <c r="DX126" s="53">
        <v>13175</v>
      </c>
      <c r="DY126" s="54">
        <v>13159</v>
      </c>
      <c r="DZ126" s="53">
        <v>13261</v>
      </c>
      <c r="EA126" s="53">
        <v>13382</v>
      </c>
      <c r="EB126" s="53">
        <v>13521</v>
      </c>
      <c r="EC126" s="53">
        <v>13804</v>
      </c>
      <c r="ED126" s="53">
        <v>14022</v>
      </c>
      <c r="EE126" s="53">
        <v>14258</v>
      </c>
      <c r="EF126" s="53">
        <v>14428</v>
      </c>
      <c r="EG126" s="53">
        <v>14626</v>
      </c>
      <c r="EH126" s="53">
        <v>14846</v>
      </c>
      <c r="EI126" s="53">
        <v>14990</v>
      </c>
      <c r="EJ126" s="53">
        <v>15310</v>
      </c>
      <c r="EK126" s="54">
        <v>15351</v>
      </c>
      <c r="EL126" s="52">
        <v>15374</v>
      </c>
      <c r="EM126" s="53">
        <v>16046</v>
      </c>
      <c r="EN126" s="53">
        <v>16538</v>
      </c>
      <c r="EO126" s="53">
        <v>17099</v>
      </c>
      <c r="EP126" s="53">
        <v>17288</v>
      </c>
      <c r="EQ126" s="53">
        <v>17646</v>
      </c>
      <c r="ER126" s="53">
        <v>17894</v>
      </c>
      <c r="ES126" s="53">
        <v>17850</v>
      </c>
      <c r="ET126" s="53">
        <v>18206</v>
      </c>
      <c r="EU126" s="53">
        <v>18552</v>
      </c>
      <c r="EV126" s="53">
        <v>18563</v>
      </c>
      <c r="EW126" s="54">
        <v>18387</v>
      </c>
      <c r="EX126" s="52">
        <v>18387</v>
      </c>
      <c r="EY126" s="53">
        <v>18441</v>
      </c>
      <c r="EZ126" s="53">
        <v>18907</v>
      </c>
      <c r="FA126" s="53">
        <v>18891</v>
      </c>
      <c r="FB126" s="53">
        <v>18947</v>
      </c>
      <c r="FC126" s="53">
        <v>18988</v>
      </c>
      <c r="FD126" s="53">
        <v>19119</v>
      </c>
      <c r="FE126" s="53">
        <v>19242</v>
      </c>
      <c r="FF126" s="53">
        <v>19196</v>
      </c>
      <c r="FG126" s="53">
        <v>19294</v>
      </c>
      <c r="FH126" s="53">
        <v>19271</v>
      </c>
      <c r="FI126" s="54">
        <v>18747</v>
      </c>
      <c r="FJ126" s="52">
        <v>18437</v>
      </c>
      <c r="FK126" s="53">
        <v>18455</v>
      </c>
      <c r="FL126" s="53">
        <v>18385</v>
      </c>
      <c r="FM126" s="53">
        <v>18536</v>
      </c>
      <c r="FN126" s="53">
        <v>18603</v>
      </c>
      <c r="FO126" s="53">
        <v>18533</v>
      </c>
      <c r="FP126" s="53">
        <v>18697</v>
      </c>
      <c r="FQ126" s="53">
        <v>18961</v>
      </c>
      <c r="FR126" s="53">
        <v>18943</v>
      </c>
      <c r="FS126" s="53">
        <v>19041</v>
      </c>
      <c r="FT126" s="53">
        <v>18919</v>
      </c>
      <c r="FU126" s="54">
        <v>18857</v>
      </c>
      <c r="FV126" s="52">
        <v>18671</v>
      </c>
      <c r="FW126" s="53">
        <v>18717</v>
      </c>
      <c r="FX126" s="53">
        <v>18745</v>
      </c>
      <c r="FY126" s="53">
        <v>18906</v>
      </c>
      <c r="FZ126" s="53">
        <v>18831</v>
      </c>
      <c r="GA126" s="53">
        <v>18790</v>
      </c>
      <c r="GB126" s="53">
        <v>18834</v>
      </c>
      <c r="GC126" s="53">
        <v>19087</v>
      </c>
      <c r="GD126" s="53">
        <v>18935</v>
      </c>
      <c r="GE126" s="53">
        <v>18929</v>
      </c>
      <c r="GF126" s="53">
        <v>18789</v>
      </c>
      <c r="GG126" s="54">
        <v>18885</v>
      </c>
      <c r="GH126" s="52">
        <v>18755</v>
      </c>
      <c r="GI126" s="53">
        <v>18905</v>
      </c>
      <c r="GJ126" s="54">
        <v>18926</v>
      </c>
    </row>
    <row r="127" spans="2:192" x14ac:dyDescent="0.25">
      <c r="B127" s="50"/>
      <c r="C127" s="51" t="s">
        <v>210</v>
      </c>
      <c r="D127" s="54">
        <v>1056</v>
      </c>
      <c r="E127" s="54">
        <v>1151</v>
      </c>
      <c r="F127" s="54">
        <v>1322</v>
      </c>
      <c r="G127" s="52">
        <v>1328</v>
      </c>
      <c r="H127" s="53">
        <v>1314</v>
      </c>
      <c r="I127" s="53">
        <v>1317</v>
      </c>
      <c r="J127" s="53">
        <v>1305</v>
      </c>
      <c r="K127" s="53">
        <v>1295</v>
      </c>
      <c r="L127" s="53">
        <v>1314</v>
      </c>
      <c r="M127" s="53">
        <v>1338</v>
      </c>
      <c r="N127" s="53">
        <v>1373</v>
      </c>
      <c r="O127" s="53">
        <v>1373</v>
      </c>
      <c r="P127" s="53">
        <v>1383</v>
      </c>
      <c r="Q127" s="53">
        <v>1377</v>
      </c>
      <c r="R127" s="54">
        <v>1361</v>
      </c>
      <c r="S127" s="53">
        <v>1364</v>
      </c>
      <c r="T127" s="53">
        <v>1358</v>
      </c>
      <c r="U127" s="53">
        <v>1352</v>
      </c>
      <c r="V127" s="53">
        <v>1353</v>
      </c>
      <c r="W127" s="53">
        <v>1358</v>
      </c>
      <c r="X127" s="53">
        <v>1366</v>
      </c>
      <c r="Y127" s="53">
        <v>1372</v>
      </c>
      <c r="Z127" s="53">
        <v>1392</v>
      </c>
      <c r="AA127" s="53">
        <v>1408</v>
      </c>
      <c r="AB127" s="53">
        <v>1415</v>
      </c>
      <c r="AC127" s="53">
        <v>1408</v>
      </c>
      <c r="AD127" s="54">
        <v>1394</v>
      </c>
      <c r="AE127" s="53">
        <v>1364</v>
      </c>
      <c r="AF127" s="53">
        <v>1362</v>
      </c>
      <c r="AG127" s="112">
        <v>1351</v>
      </c>
      <c r="AH127" s="53">
        <v>1362</v>
      </c>
      <c r="AI127" s="53">
        <v>1363</v>
      </c>
      <c r="AJ127" s="53">
        <v>1366</v>
      </c>
      <c r="AK127" s="53">
        <v>1369</v>
      </c>
      <c r="AL127" s="53">
        <v>1378</v>
      </c>
      <c r="AM127" s="53">
        <v>1384</v>
      </c>
      <c r="AN127" s="53">
        <v>1397</v>
      </c>
      <c r="AO127" s="53">
        <v>1409</v>
      </c>
      <c r="AP127" s="54">
        <v>1409</v>
      </c>
      <c r="AQ127" s="52">
        <v>1402</v>
      </c>
      <c r="AR127" s="53">
        <v>1400</v>
      </c>
      <c r="AS127" s="53">
        <v>1537</v>
      </c>
      <c r="AT127" s="53">
        <v>1498</v>
      </c>
      <c r="AU127" s="53">
        <v>1523</v>
      </c>
      <c r="AV127" s="53">
        <v>1532</v>
      </c>
      <c r="AW127" s="53">
        <v>1545</v>
      </c>
      <c r="AX127" s="53">
        <v>1551</v>
      </c>
      <c r="AY127" s="53">
        <v>1546</v>
      </c>
      <c r="AZ127" s="53">
        <v>1555</v>
      </c>
      <c r="BA127" s="53">
        <v>1531</v>
      </c>
      <c r="BB127" s="54">
        <v>1516</v>
      </c>
      <c r="BC127" s="52">
        <v>1516</v>
      </c>
      <c r="BD127" s="53">
        <v>1500</v>
      </c>
      <c r="BE127" s="53">
        <v>1537</v>
      </c>
      <c r="BF127" s="53">
        <v>1532</v>
      </c>
      <c r="BG127" s="53">
        <v>1556</v>
      </c>
      <c r="BH127" s="53">
        <v>1568</v>
      </c>
      <c r="BI127" s="53">
        <v>1593</v>
      </c>
      <c r="BJ127" s="53">
        <v>1613</v>
      </c>
      <c r="BK127" s="53">
        <v>1605</v>
      </c>
      <c r="BL127" s="53">
        <v>1655</v>
      </c>
      <c r="BM127" s="53">
        <v>1628</v>
      </c>
      <c r="BN127" s="54">
        <v>1605</v>
      </c>
      <c r="BO127" s="52">
        <v>1595</v>
      </c>
      <c r="BP127" s="53">
        <v>1591</v>
      </c>
      <c r="BQ127" s="53">
        <v>1556</v>
      </c>
      <c r="BR127" s="53">
        <v>1628</v>
      </c>
      <c r="BS127" s="53">
        <v>1641</v>
      </c>
      <c r="BT127" s="53">
        <v>1628</v>
      </c>
      <c r="BU127" s="53">
        <v>1674</v>
      </c>
      <c r="BV127" s="53">
        <v>1696</v>
      </c>
      <c r="BW127" s="53">
        <v>1720</v>
      </c>
      <c r="BX127" s="53">
        <v>1670</v>
      </c>
      <c r="BY127" s="53">
        <v>1723</v>
      </c>
      <c r="BZ127" s="54">
        <v>1718</v>
      </c>
      <c r="CA127" s="53">
        <v>1725</v>
      </c>
      <c r="CB127" s="53">
        <v>1744</v>
      </c>
      <c r="CC127" s="53">
        <v>1767</v>
      </c>
      <c r="CD127" s="53">
        <v>1770</v>
      </c>
      <c r="CE127" s="53">
        <v>1870</v>
      </c>
      <c r="CF127" s="53">
        <v>1883</v>
      </c>
      <c r="CG127" s="53">
        <v>1929</v>
      </c>
      <c r="CH127" s="53">
        <v>2131</v>
      </c>
      <c r="CI127" s="53">
        <v>2432</v>
      </c>
      <c r="CJ127" s="53">
        <v>2723</v>
      </c>
      <c r="CK127" s="53">
        <v>3116</v>
      </c>
      <c r="CL127" s="54">
        <v>3308</v>
      </c>
      <c r="CM127" s="53">
        <v>3411</v>
      </c>
      <c r="CN127" s="53">
        <v>3504</v>
      </c>
      <c r="CO127" s="53">
        <v>3578</v>
      </c>
      <c r="CP127" s="53">
        <v>3670</v>
      </c>
      <c r="CQ127" s="53">
        <v>3771</v>
      </c>
      <c r="CR127" s="53">
        <v>3815</v>
      </c>
      <c r="CS127" s="53">
        <v>4136</v>
      </c>
      <c r="CT127" s="53">
        <v>4282</v>
      </c>
      <c r="CU127" s="53">
        <v>4356</v>
      </c>
      <c r="CV127" s="53">
        <v>4460</v>
      </c>
      <c r="CW127" s="53">
        <v>4518</v>
      </c>
      <c r="CX127" s="54">
        <v>4500</v>
      </c>
      <c r="CY127" s="53">
        <v>4643</v>
      </c>
      <c r="CZ127" s="53">
        <v>4626</v>
      </c>
      <c r="DA127" s="53">
        <v>4696</v>
      </c>
      <c r="DB127" s="53">
        <v>4211</v>
      </c>
      <c r="DC127" s="53">
        <v>4245</v>
      </c>
      <c r="DD127" s="53">
        <v>4327</v>
      </c>
      <c r="DE127" s="53">
        <v>4345</v>
      </c>
      <c r="DF127" s="53">
        <v>4356</v>
      </c>
      <c r="DG127" s="53">
        <v>4380</v>
      </c>
      <c r="DH127" s="53">
        <v>4440</v>
      </c>
      <c r="DI127" s="53">
        <v>4456</v>
      </c>
      <c r="DJ127" s="54">
        <v>4550</v>
      </c>
      <c r="DL127" s="50"/>
      <c r="DM127" s="51" t="s">
        <v>210</v>
      </c>
      <c r="DN127" s="52">
        <v>4252</v>
      </c>
      <c r="DO127" s="53">
        <v>4511</v>
      </c>
      <c r="DP127" s="53">
        <v>4552</v>
      </c>
      <c r="DQ127" s="53">
        <v>4540</v>
      </c>
      <c r="DR127" s="53">
        <v>4431</v>
      </c>
      <c r="DS127" s="53">
        <v>4442</v>
      </c>
      <c r="DT127" s="53">
        <v>4417</v>
      </c>
      <c r="DU127" s="53">
        <v>4402</v>
      </c>
      <c r="DV127" s="53">
        <v>4409</v>
      </c>
      <c r="DW127" s="53">
        <v>4409</v>
      </c>
      <c r="DX127" s="53">
        <v>4547</v>
      </c>
      <c r="DY127" s="54">
        <v>4558</v>
      </c>
      <c r="DZ127" s="53">
        <v>4578</v>
      </c>
      <c r="EA127" s="53">
        <v>4617</v>
      </c>
      <c r="EB127" s="53">
        <v>4643</v>
      </c>
      <c r="EC127" s="53">
        <v>4756</v>
      </c>
      <c r="ED127" s="53">
        <v>4923</v>
      </c>
      <c r="EE127" s="53">
        <v>5075</v>
      </c>
      <c r="EF127" s="53">
        <v>5213</v>
      </c>
      <c r="EG127" s="53">
        <v>5316</v>
      </c>
      <c r="EH127" s="53">
        <v>5436</v>
      </c>
      <c r="EI127" s="53">
        <v>5536</v>
      </c>
      <c r="EJ127" s="53">
        <v>5515</v>
      </c>
      <c r="EK127" s="54">
        <v>5526</v>
      </c>
      <c r="EL127" s="52">
        <v>5544</v>
      </c>
      <c r="EM127" s="53">
        <v>5581</v>
      </c>
      <c r="EN127" s="53">
        <v>5911</v>
      </c>
      <c r="EO127" s="53">
        <v>6497</v>
      </c>
      <c r="EP127" s="53">
        <v>6662</v>
      </c>
      <c r="EQ127" s="53">
        <v>6556</v>
      </c>
      <c r="ER127" s="53">
        <v>6422</v>
      </c>
      <c r="ES127" s="53">
        <v>6436</v>
      </c>
      <c r="ET127" s="53">
        <v>6405</v>
      </c>
      <c r="EU127" s="53">
        <v>6349</v>
      </c>
      <c r="EV127" s="53">
        <v>6344</v>
      </c>
      <c r="EW127" s="54">
        <v>6341</v>
      </c>
      <c r="EX127" s="52">
        <v>6311</v>
      </c>
      <c r="EY127" s="53">
        <v>6313</v>
      </c>
      <c r="EZ127" s="53">
        <v>6310</v>
      </c>
      <c r="FA127" s="53">
        <v>6421</v>
      </c>
      <c r="FB127" s="53">
        <v>6395</v>
      </c>
      <c r="FC127" s="53">
        <v>6414</v>
      </c>
      <c r="FD127" s="53">
        <v>6430</v>
      </c>
      <c r="FE127" s="53">
        <v>6452</v>
      </c>
      <c r="FF127" s="53">
        <v>6353</v>
      </c>
      <c r="FG127" s="53">
        <v>6384</v>
      </c>
      <c r="FH127" s="53">
        <v>6428</v>
      </c>
      <c r="FI127" s="54">
        <v>6356</v>
      </c>
      <c r="FJ127" s="52">
        <v>6353</v>
      </c>
      <c r="FK127" s="53">
        <v>6338</v>
      </c>
      <c r="FL127" s="53">
        <v>6527</v>
      </c>
      <c r="FM127" s="53">
        <v>6472</v>
      </c>
      <c r="FN127" s="53">
        <v>6395</v>
      </c>
      <c r="FO127" s="53">
        <v>6402</v>
      </c>
      <c r="FP127" s="53">
        <v>6442</v>
      </c>
      <c r="FQ127" s="53">
        <v>6550</v>
      </c>
      <c r="FR127" s="53">
        <v>6568</v>
      </c>
      <c r="FS127" s="53">
        <v>6566</v>
      </c>
      <c r="FT127" s="53">
        <v>6519</v>
      </c>
      <c r="FU127" s="54">
        <v>6527</v>
      </c>
      <c r="FV127" s="52">
        <v>6495</v>
      </c>
      <c r="FW127" s="53">
        <v>6498</v>
      </c>
      <c r="FX127" s="53">
        <v>6549</v>
      </c>
      <c r="FY127" s="53">
        <v>6575</v>
      </c>
      <c r="FZ127" s="53">
        <v>6625</v>
      </c>
      <c r="GA127" s="53">
        <v>6636</v>
      </c>
      <c r="GB127" s="53">
        <v>6619</v>
      </c>
      <c r="GC127" s="53">
        <v>6621</v>
      </c>
      <c r="GD127" s="53">
        <v>6630</v>
      </c>
      <c r="GE127" s="53">
        <v>6657</v>
      </c>
      <c r="GF127" s="53">
        <v>6706</v>
      </c>
      <c r="GG127" s="54">
        <v>6733</v>
      </c>
      <c r="GH127" s="52">
        <v>6672</v>
      </c>
      <c r="GI127" s="53">
        <v>6693</v>
      </c>
      <c r="GJ127" s="54">
        <v>6671</v>
      </c>
    </row>
    <row r="128" spans="2:192" ht="13" thickBot="1" x14ac:dyDescent="0.3">
      <c r="B128" s="69"/>
      <c r="C128" s="70" t="s">
        <v>211</v>
      </c>
      <c r="D128" s="73">
        <v>1200</v>
      </c>
      <c r="E128" s="73">
        <v>1267</v>
      </c>
      <c r="F128" s="73">
        <v>1374</v>
      </c>
      <c r="G128" s="71">
        <v>1374</v>
      </c>
      <c r="H128" s="72">
        <v>1376</v>
      </c>
      <c r="I128" s="72">
        <v>1331</v>
      </c>
      <c r="J128" s="72">
        <v>1329</v>
      </c>
      <c r="K128" s="72">
        <v>1334</v>
      </c>
      <c r="L128" s="72">
        <v>1340</v>
      </c>
      <c r="M128" s="72">
        <v>1360</v>
      </c>
      <c r="N128" s="72">
        <v>1379</v>
      </c>
      <c r="O128" s="72">
        <v>1376</v>
      </c>
      <c r="P128" s="72">
        <v>1373</v>
      </c>
      <c r="Q128" s="72">
        <v>1366</v>
      </c>
      <c r="R128" s="73">
        <v>1344</v>
      </c>
      <c r="S128" s="72">
        <v>1337</v>
      </c>
      <c r="T128" s="72">
        <v>1356</v>
      </c>
      <c r="U128" s="72">
        <v>1363</v>
      </c>
      <c r="V128" s="72">
        <v>1366</v>
      </c>
      <c r="W128" s="72">
        <v>1376</v>
      </c>
      <c r="X128" s="72">
        <v>1380</v>
      </c>
      <c r="Y128" s="72">
        <v>1370</v>
      </c>
      <c r="Z128" s="72">
        <v>1405</v>
      </c>
      <c r="AA128" s="72">
        <v>1420</v>
      </c>
      <c r="AB128" s="72">
        <v>1427</v>
      </c>
      <c r="AC128" s="72">
        <v>1447</v>
      </c>
      <c r="AD128" s="73">
        <v>1445</v>
      </c>
      <c r="AE128" s="72">
        <v>1480</v>
      </c>
      <c r="AF128" s="72">
        <v>1477</v>
      </c>
      <c r="AG128" s="117">
        <v>1488</v>
      </c>
      <c r="AH128" s="72">
        <v>1497</v>
      </c>
      <c r="AI128" s="72">
        <v>1505</v>
      </c>
      <c r="AJ128" s="72">
        <v>1518</v>
      </c>
      <c r="AK128" s="72">
        <v>1530</v>
      </c>
      <c r="AL128" s="72">
        <v>1545</v>
      </c>
      <c r="AM128" s="72">
        <v>1550</v>
      </c>
      <c r="AN128" s="72">
        <v>1564</v>
      </c>
      <c r="AO128" s="72">
        <v>1580</v>
      </c>
      <c r="AP128" s="73">
        <v>1590</v>
      </c>
      <c r="AQ128" s="71">
        <v>1593</v>
      </c>
      <c r="AR128" s="72">
        <v>1595</v>
      </c>
      <c r="AS128" s="72">
        <v>1602</v>
      </c>
      <c r="AT128" s="72">
        <v>1563</v>
      </c>
      <c r="AU128" s="72">
        <v>1580</v>
      </c>
      <c r="AV128" s="72">
        <v>1587</v>
      </c>
      <c r="AW128" s="72">
        <v>1604</v>
      </c>
      <c r="AX128" s="72">
        <v>1608</v>
      </c>
      <c r="AY128" s="72">
        <v>1608</v>
      </c>
      <c r="AZ128" s="72">
        <v>1608</v>
      </c>
      <c r="BA128" s="72">
        <v>1604</v>
      </c>
      <c r="BB128" s="73">
        <v>1581</v>
      </c>
      <c r="BC128" s="71">
        <v>1602</v>
      </c>
      <c r="BD128" s="72">
        <v>1573</v>
      </c>
      <c r="BE128" s="72">
        <v>1603</v>
      </c>
      <c r="BF128" s="72">
        <v>1584</v>
      </c>
      <c r="BG128" s="72">
        <v>1619</v>
      </c>
      <c r="BH128" s="72">
        <v>1632</v>
      </c>
      <c r="BI128" s="72">
        <v>1654</v>
      </c>
      <c r="BJ128" s="72">
        <v>1659</v>
      </c>
      <c r="BK128" s="72">
        <v>1628</v>
      </c>
      <c r="BL128" s="72">
        <v>1675</v>
      </c>
      <c r="BM128" s="72">
        <v>1670</v>
      </c>
      <c r="BN128" s="73">
        <v>1647</v>
      </c>
      <c r="BO128" s="71">
        <v>1646</v>
      </c>
      <c r="BP128" s="72">
        <v>1625</v>
      </c>
      <c r="BQ128" s="72">
        <v>1627</v>
      </c>
      <c r="BR128" s="72">
        <v>1679</v>
      </c>
      <c r="BS128" s="72">
        <v>1693</v>
      </c>
      <c r="BT128" s="72">
        <v>1675</v>
      </c>
      <c r="BU128" s="72">
        <v>1711</v>
      </c>
      <c r="BV128" s="72">
        <v>1747</v>
      </c>
      <c r="BW128" s="72">
        <v>1770</v>
      </c>
      <c r="BX128" s="72">
        <v>1756</v>
      </c>
      <c r="BY128" s="72">
        <v>1786</v>
      </c>
      <c r="BZ128" s="73">
        <v>1782</v>
      </c>
      <c r="CA128" s="72">
        <v>1814</v>
      </c>
      <c r="CB128" s="72">
        <v>1834</v>
      </c>
      <c r="CC128" s="72">
        <v>1928</v>
      </c>
      <c r="CD128" s="72">
        <v>2077</v>
      </c>
      <c r="CE128" s="72">
        <v>2183</v>
      </c>
      <c r="CF128" s="72">
        <v>2279</v>
      </c>
      <c r="CG128" s="72">
        <v>2411</v>
      </c>
      <c r="CH128" s="72">
        <v>2648</v>
      </c>
      <c r="CI128" s="72">
        <v>2927</v>
      </c>
      <c r="CJ128" s="72">
        <v>3129</v>
      </c>
      <c r="CK128" s="72">
        <v>3369</v>
      </c>
      <c r="CL128" s="73">
        <v>3424</v>
      </c>
      <c r="CM128" s="72">
        <v>3770</v>
      </c>
      <c r="CN128" s="72">
        <v>3963</v>
      </c>
      <c r="CO128" s="72">
        <v>4256</v>
      </c>
      <c r="CP128" s="72">
        <v>4437</v>
      </c>
      <c r="CQ128" s="72">
        <v>4798</v>
      </c>
      <c r="CR128" s="72">
        <v>4777</v>
      </c>
      <c r="CS128" s="72">
        <v>4920</v>
      </c>
      <c r="CT128" s="72">
        <v>5005</v>
      </c>
      <c r="CU128" s="72">
        <v>5035</v>
      </c>
      <c r="CV128" s="72">
        <v>5098</v>
      </c>
      <c r="CW128" s="72">
        <v>5150</v>
      </c>
      <c r="CX128" s="73">
        <v>5120</v>
      </c>
      <c r="CY128" s="72">
        <v>5225</v>
      </c>
      <c r="CZ128" s="72">
        <v>5181</v>
      </c>
      <c r="DA128" s="72">
        <v>5259</v>
      </c>
      <c r="DB128" s="72">
        <v>5308</v>
      </c>
      <c r="DC128" s="72">
        <v>5345</v>
      </c>
      <c r="DD128" s="72">
        <v>5369</v>
      </c>
      <c r="DE128" s="72">
        <v>5415</v>
      </c>
      <c r="DF128" s="72">
        <v>5428</v>
      </c>
      <c r="DG128" s="72">
        <v>5458</v>
      </c>
      <c r="DH128" s="72">
        <v>5608</v>
      </c>
      <c r="DI128" s="72">
        <v>5608</v>
      </c>
      <c r="DJ128" s="73">
        <v>5704</v>
      </c>
      <c r="DL128" s="69"/>
      <c r="DM128" s="70" t="s">
        <v>211</v>
      </c>
      <c r="DN128" s="71">
        <v>5429</v>
      </c>
      <c r="DO128" s="72">
        <v>5661</v>
      </c>
      <c r="DP128" s="72">
        <v>4346</v>
      </c>
      <c r="DQ128" s="72">
        <v>4347</v>
      </c>
      <c r="DR128" s="72">
        <v>4199</v>
      </c>
      <c r="DS128" s="72">
        <v>4245</v>
      </c>
      <c r="DT128" s="72">
        <v>3594</v>
      </c>
      <c r="DU128" s="72">
        <v>3591</v>
      </c>
      <c r="DV128" s="72">
        <v>3524</v>
      </c>
      <c r="DW128" s="72">
        <v>3552</v>
      </c>
      <c r="DX128" s="72">
        <v>3579</v>
      </c>
      <c r="DY128" s="73">
        <v>3527</v>
      </c>
      <c r="DZ128" s="72">
        <v>3503</v>
      </c>
      <c r="EA128" s="72">
        <v>3472</v>
      </c>
      <c r="EB128" s="72">
        <v>3459</v>
      </c>
      <c r="EC128" s="72">
        <v>3547</v>
      </c>
      <c r="ED128" s="72">
        <v>3620</v>
      </c>
      <c r="EE128" s="72">
        <v>5298</v>
      </c>
      <c r="EF128" s="72">
        <v>5402</v>
      </c>
      <c r="EG128" s="72">
        <v>5455</v>
      </c>
      <c r="EH128" s="72">
        <v>5568</v>
      </c>
      <c r="EI128" s="72">
        <v>5676</v>
      </c>
      <c r="EJ128" s="72">
        <v>5663</v>
      </c>
      <c r="EK128" s="73">
        <v>5678</v>
      </c>
      <c r="EL128" s="71">
        <v>5689</v>
      </c>
      <c r="EM128" s="72">
        <v>5782</v>
      </c>
      <c r="EN128" s="72">
        <v>6275</v>
      </c>
      <c r="EO128" s="72">
        <v>6502</v>
      </c>
      <c r="EP128" s="72">
        <v>6750</v>
      </c>
      <c r="EQ128" s="72">
        <v>7163</v>
      </c>
      <c r="ER128" s="72">
        <v>7191</v>
      </c>
      <c r="ES128" s="72">
        <v>7281</v>
      </c>
      <c r="ET128" s="72">
        <v>7162</v>
      </c>
      <c r="EU128" s="72">
        <v>7172</v>
      </c>
      <c r="EV128" s="72">
        <v>7228</v>
      </c>
      <c r="EW128" s="73">
        <v>7540</v>
      </c>
      <c r="EX128" s="71">
        <v>7636</v>
      </c>
      <c r="EY128" s="72">
        <v>7666</v>
      </c>
      <c r="EZ128" s="72">
        <v>7868</v>
      </c>
      <c r="FA128" s="72">
        <v>7983</v>
      </c>
      <c r="FB128" s="72">
        <v>8032</v>
      </c>
      <c r="FC128" s="72">
        <v>8036</v>
      </c>
      <c r="FD128" s="72">
        <v>8101</v>
      </c>
      <c r="FE128" s="72">
        <v>8202</v>
      </c>
      <c r="FF128" s="72">
        <v>7996</v>
      </c>
      <c r="FG128" s="72">
        <v>8000</v>
      </c>
      <c r="FH128" s="72">
        <v>8047</v>
      </c>
      <c r="FI128" s="73">
        <v>7977</v>
      </c>
      <c r="FJ128" s="71">
        <v>7953</v>
      </c>
      <c r="FK128" s="72">
        <v>8030</v>
      </c>
      <c r="FL128" s="72">
        <v>8275</v>
      </c>
      <c r="FM128" s="72">
        <v>8258</v>
      </c>
      <c r="FN128" s="72">
        <v>7781</v>
      </c>
      <c r="FO128" s="72">
        <v>6820</v>
      </c>
      <c r="FP128" s="72">
        <v>6835</v>
      </c>
      <c r="FQ128" s="72">
        <v>6966</v>
      </c>
      <c r="FR128" s="72">
        <v>6992</v>
      </c>
      <c r="FS128" s="72">
        <v>7019</v>
      </c>
      <c r="FT128" s="72">
        <v>7064</v>
      </c>
      <c r="FU128" s="73">
        <v>7041</v>
      </c>
      <c r="FV128" s="71">
        <v>7097</v>
      </c>
      <c r="FW128" s="72">
        <v>7096</v>
      </c>
      <c r="FX128" s="72">
        <v>7109</v>
      </c>
      <c r="FY128" s="72">
        <v>7180</v>
      </c>
      <c r="FZ128" s="72">
        <v>7188</v>
      </c>
      <c r="GA128" s="72">
        <v>7187</v>
      </c>
      <c r="GB128" s="72">
        <v>7142</v>
      </c>
      <c r="GC128" s="72">
        <v>7185</v>
      </c>
      <c r="GD128" s="72">
        <v>7178</v>
      </c>
      <c r="GE128" s="72">
        <v>7118</v>
      </c>
      <c r="GF128" s="72">
        <v>7123</v>
      </c>
      <c r="GG128" s="73">
        <v>7132</v>
      </c>
      <c r="GH128" s="71">
        <v>7095</v>
      </c>
      <c r="GI128" s="72">
        <v>7102</v>
      </c>
      <c r="GJ128" s="73">
        <v>7091</v>
      </c>
    </row>
    <row r="129" spans="2:192" ht="13" thickBot="1" x14ac:dyDescent="0.3">
      <c r="B129" s="60" t="s">
        <v>212</v>
      </c>
      <c r="C129" s="61"/>
      <c r="D129" s="64">
        <f t="shared" ref="D129:BO129" si="26">SUM(D96:D128)</f>
        <v>36139</v>
      </c>
      <c r="E129" s="64">
        <f t="shared" si="26"/>
        <v>38539</v>
      </c>
      <c r="F129" s="64">
        <f t="shared" si="26"/>
        <v>46474</v>
      </c>
      <c r="G129" s="62">
        <f t="shared" si="26"/>
        <v>46686</v>
      </c>
      <c r="H129" s="63">
        <f t="shared" si="26"/>
        <v>46878</v>
      </c>
      <c r="I129" s="63">
        <f t="shared" si="26"/>
        <v>46463</v>
      </c>
      <c r="J129" s="63">
        <f t="shared" si="26"/>
        <v>47009</v>
      </c>
      <c r="K129" s="63">
        <f t="shared" si="26"/>
        <v>47119</v>
      </c>
      <c r="L129" s="63">
        <f t="shared" si="26"/>
        <v>46679</v>
      </c>
      <c r="M129" s="63">
        <f t="shared" si="26"/>
        <v>47353</v>
      </c>
      <c r="N129" s="63">
        <f t="shared" si="26"/>
        <v>47933</v>
      </c>
      <c r="O129" s="63">
        <f t="shared" si="26"/>
        <v>48236</v>
      </c>
      <c r="P129" s="63">
        <f t="shared" si="26"/>
        <v>47622</v>
      </c>
      <c r="Q129" s="63">
        <f t="shared" si="26"/>
        <v>47857</v>
      </c>
      <c r="R129" s="64">
        <f t="shared" si="26"/>
        <v>47685</v>
      </c>
      <c r="S129" s="63">
        <f t="shared" si="26"/>
        <v>47824</v>
      </c>
      <c r="T129" s="63">
        <f t="shared" si="26"/>
        <v>47808</v>
      </c>
      <c r="U129" s="63">
        <f t="shared" si="26"/>
        <v>48374</v>
      </c>
      <c r="V129" s="63">
        <f t="shared" si="26"/>
        <v>48764</v>
      </c>
      <c r="W129" s="63">
        <f t="shared" si="26"/>
        <v>49510</v>
      </c>
      <c r="X129" s="63">
        <f t="shared" si="26"/>
        <v>49911</v>
      </c>
      <c r="Y129" s="63">
        <f t="shared" si="26"/>
        <v>50391</v>
      </c>
      <c r="Z129" s="63">
        <f t="shared" si="26"/>
        <v>51165</v>
      </c>
      <c r="AA129" s="63">
        <f t="shared" si="26"/>
        <v>51501</v>
      </c>
      <c r="AB129" s="63">
        <f t="shared" si="26"/>
        <v>52021</v>
      </c>
      <c r="AC129" s="63">
        <f t="shared" si="26"/>
        <v>52616</v>
      </c>
      <c r="AD129" s="64">
        <f t="shared" si="26"/>
        <v>52699</v>
      </c>
      <c r="AE129" s="63">
        <f t="shared" si="26"/>
        <v>52671</v>
      </c>
      <c r="AF129" s="63">
        <f t="shared" si="26"/>
        <v>53306</v>
      </c>
      <c r="AG129" s="114">
        <f t="shared" si="26"/>
        <v>53257</v>
      </c>
      <c r="AH129" s="63">
        <f t="shared" si="26"/>
        <v>54148</v>
      </c>
      <c r="AI129" s="63">
        <f t="shared" si="26"/>
        <v>55124</v>
      </c>
      <c r="AJ129" s="63">
        <f t="shared" si="26"/>
        <v>54907</v>
      </c>
      <c r="AK129" s="63">
        <f t="shared" si="26"/>
        <v>55871</v>
      </c>
      <c r="AL129" s="63">
        <f t="shared" si="26"/>
        <v>56785</v>
      </c>
      <c r="AM129" s="63">
        <f t="shared" si="26"/>
        <v>57241</v>
      </c>
      <c r="AN129" s="63">
        <f t="shared" si="26"/>
        <v>58070</v>
      </c>
      <c r="AO129" s="63">
        <f t="shared" si="26"/>
        <v>58647</v>
      </c>
      <c r="AP129" s="64">
        <f t="shared" si="26"/>
        <v>58789</v>
      </c>
      <c r="AQ129" s="62">
        <f t="shared" si="26"/>
        <v>59646</v>
      </c>
      <c r="AR129" s="63">
        <f t="shared" si="26"/>
        <v>60031</v>
      </c>
      <c r="AS129" s="63">
        <f t="shared" si="26"/>
        <v>60800</v>
      </c>
      <c r="AT129" s="63">
        <f t="shared" si="26"/>
        <v>60458</v>
      </c>
      <c r="AU129" s="63">
        <f t="shared" si="26"/>
        <v>60457</v>
      </c>
      <c r="AV129" s="63">
        <f t="shared" si="26"/>
        <v>61004</v>
      </c>
      <c r="AW129" s="63">
        <f t="shared" si="26"/>
        <v>61911</v>
      </c>
      <c r="AX129" s="63">
        <f t="shared" si="26"/>
        <v>61710</v>
      </c>
      <c r="AY129" s="63">
        <f t="shared" si="26"/>
        <v>61790</v>
      </c>
      <c r="AZ129" s="63">
        <f t="shared" si="26"/>
        <v>62430</v>
      </c>
      <c r="BA129" s="63">
        <f t="shared" si="26"/>
        <v>62111</v>
      </c>
      <c r="BB129" s="64">
        <f t="shared" si="26"/>
        <v>61828</v>
      </c>
      <c r="BC129" s="62">
        <f t="shared" si="26"/>
        <v>62025</v>
      </c>
      <c r="BD129" s="63">
        <f t="shared" si="26"/>
        <v>61571</v>
      </c>
      <c r="BE129" s="63">
        <f t="shared" si="26"/>
        <v>63391</v>
      </c>
      <c r="BF129" s="63">
        <f t="shared" si="26"/>
        <v>63781</v>
      </c>
      <c r="BG129" s="63">
        <f t="shared" si="26"/>
        <v>64453</v>
      </c>
      <c r="BH129" s="63">
        <f t="shared" si="26"/>
        <v>65639</v>
      </c>
      <c r="BI129" s="63">
        <f t="shared" si="26"/>
        <v>66273</v>
      </c>
      <c r="BJ129" s="63">
        <f t="shared" si="26"/>
        <v>67171</v>
      </c>
      <c r="BK129" s="63">
        <f t="shared" si="26"/>
        <v>67268</v>
      </c>
      <c r="BL129" s="63">
        <f t="shared" si="26"/>
        <v>68100</v>
      </c>
      <c r="BM129" s="63">
        <f t="shared" si="26"/>
        <v>68002</v>
      </c>
      <c r="BN129" s="64">
        <f t="shared" si="26"/>
        <v>67927</v>
      </c>
      <c r="BO129" s="62">
        <f t="shared" si="26"/>
        <v>68191</v>
      </c>
      <c r="BP129" s="63">
        <f t="shared" ref="BP129:EA129" si="27">SUM(BP96:BP128)</f>
        <v>68174</v>
      </c>
      <c r="BQ129" s="63">
        <f t="shared" si="27"/>
        <v>69396</v>
      </c>
      <c r="BR129" s="63">
        <f t="shared" si="27"/>
        <v>70831</v>
      </c>
      <c r="BS129" s="63">
        <f t="shared" si="27"/>
        <v>71519</v>
      </c>
      <c r="BT129" s="63">
        <f t="shared" si="27"/>
        <v>71474</v>
      </c>
      <c r="BU129" s="63">
        <f t="shared" si="27"/>
        <v>72946</v>
      </c>
      <c r="BV129" s="63">
        <f t="shared" si="27"/>
        <v>74016</v>
      </c>
      <c r="BW129" s="63">
        <f t="shared" si="27"/>
        <v>74474</v>
      </c>
      <c r="BX129" s="63">
        <f t="shared" si="27"/>
        <v>74827</v>
      </c>
      <c r="BY129" s="63">
        <f t="shared" si="27"/>
        <v>75597</v>
      </c>
      <c r="BZ129" s="64">
        <f t="shared" si="27"/>
        <v>75436</v>
      </c>
      <c r="CA129" s="63">
        <f t="shared" si="27"/>
        <v>75533</v>
      </c>
      <c r="CB129" s="63">
        <f t="shared" si="27"/>
        <v>75627</v>
      </c>
      <c r="CC129" s="63">
        <f t="shared" si="27"/>
        <v>76759</v>
      </c>
      <c r="CD129" s="63">
        <f t="shared" si="27"/>
        <v>77883</v>
      </c>
      <c r="CE129" s="63">
        <f t="shared" si="27"/>
        <v>78902</v>
      </c>
      <c r="CF129" s="63">
        <f t="shared" si="27"/>
        <v>79575</v>
      </c>
      <c r="CG129" s="63">
        <f t="shared" si="27"/>
        <v>80490</v>
      </c>
      <c r="CH129" s="63">
        <f t="shared" si="27"/>
        <v>78274</v>
      </c>
      <c r="CI129" s="63">
        <f t="shared" si="27"/>
        <v>81966</v>
      </c>
      <c r="CJ129" s="63">
        <f t="shared" si="27"/>
        <v>82746</v>
      </c>
      <c r="CK129" s="63">
        <f t="shared" si="27"/>
        <v>83930</v>
      </c>
      <c r="CL129" s="64">
        <f t="shared" si="27"/>
        <v>84916</v>
      </c>
      <c r="CM129" s="63">
        <f t="shared" si="27"/>
        <v>85689</v>
      </c>
      <c r="CN129" s="63">
        <f t="shared" si="27"/>
        <v>86758</v>
      </c>
      <c r="CO129" s="63">
        <f t="shared" si="27"/>
        <v>88010</v>
      </c>
      <c r="CP129" s="63">
        <f t="shared" si="27"/>
        <v>89085</v>
      </c>
      <c r="CQ129" s="63">
        <f t="shared" si="27"/>
        <v>91011</v>
      </c>
      <c r="CR129" s="63">
        <f t="shared" si="27"/>
        <v>91480</v>
      </c>
      <c r="CS129" s="63">
        <f t="shared" si="27"/>
        <v>92473</v>
      </c>
      <c r="CT129" s="63">
        <f t="shared" si="27"/>
        <v>93179</v>
      </c>
      <c r="CU129" s="63">
        <f t="shared" si="27"/>
        <v>93583</v>
      </c>
      <c r="CV129" s="63">
        <f t="shared" si="27"/>
        <v>94429</v>
      </c>
      <c r="CW129" s="63">
        <f t="shared" si="27"/>
        <v>94835</v>
      </c>
      <c r="CX129" s="64">
        <f t="shared" si="27"/>
        <v>94813</v>
      </c>
      <c r="CY129" s="63">
        <f t="shared" si="27"/>
        <v>95444</v>
      </c>
      <c r="CZ129" s="63">
        <f t="shared" si="27"/>
        <v>95647</v>
      </c>
      <c r="DA129" s="63">
        <f t="shared" si="27"/>
        <v>96622</v>
      </c>
      <c r="DB129" s="63">
        <f t="shared" si="27"/>
        <v>97586</v>
      </c>
      <c r="DC129" s="63">
        <f t="shared" si="27"/>
        <v>98661</v>
      </c>
      <c r="DD129" s="63">
        <f t="shared" si="27"/>
        <v>99454</v>
      </c>
      <c r="DE129" s="63">
        <f t="shared" si="27"/>
        <v>99813</v>
      </c>
      <c r="DF129" s="63">
        <f t="shared" si="27"/>
        <v>101330</v>
      </c>
      <c r="DG129" s="63">
        <f t="shared" si="27"/>
        <v>98017</v>
      </c>
      <c r="DH129" s="63">
        <f t="shared" si="27"/>
        <v>99900</v>
      </c>
      <c r="DI129" s="63">
        <f t="shared" si="27"/>
        <v>102688</v>
      </c>
      <c r="DJ129" s="64">
        <f t="shared" si="27"/>
        <v>106398</v>
      </c>
      <c r="DL129" s="60" t="s">
        <v>212</v>
      </c>
      <c r="DM129" s="61"/>
      <c r="DN129" s="62">
        <f t="shared" si="27"/>
        <v>113101</v>
      </c>
      <c r="DO129" s="63">
        <f t="shared" si="27"/>
        <v>115001</v>
      </c>
      <c r="DP129" s="63">
        <f t="shared" si="27"/>
        <v>116299</v>
      </c>
      <c r="DQ129" s="63">
        <f t="shared" si="27"/>
        <v>116016</v>
      </c>
      <c r="DR129" s="63">
        <f t="shared" si="27"/>
        <v>115770</v>
      </c>
      <c r="DS129" s="63">
        <f t="shared" si="27"/>
        <v>116532</v>
      </c>
      <c r="DT129" s="63">
        <f t="shared" si="27"/>
        <v>116819</v>
      </c>
      <c r="DU129" s="63">
        <f t="shared" si="27"/>
        <v>117694</v>
      </c>
      <c r="DV129" s="63">
        <f t="shared" si="27"/>
        <v>118008</v>
      </c>
      <c r="DW129" s="63">
        <f t="shared" si="27"/>
        <v>118650</v>
      </c>
      <c r="DX129" s="63">
        <f t="shared" si="27"/>
        <v>118900</v>
      </c>
      <c r="DY129" s="64">
        <f t="shared" si="27"/>
        <v>118684</v>
      </c>
      <c r="DZ129" s="63">
        <f t="shared" si="27"/>
        <v>119093</v>
      </c>
      <c r="EA129" s="63">
        <f t="shared" si="27"/>
        <v>120148</v>
      </c>
      <c r="EB129" s="63">
        <f t="shared" ref="EB129:FX129" si="28">SUM(EB96:EB128)</f>
        <v>121965</v>
      </c>
      <c r="EC129" s="63">
        <f t="shared" si="28"/>
        <v>124948</v>
      </c>
      <c r="ED129" s="63">
        <f t="shared" si="28"/>
        <v>127464</v>
      </c>
      <c r="EE129" s="63">
        <f t="shared" si="28"/>
        <v>129658</v>
      </c>
      <c r="EF129" s="63">
        <f t="shared" si="28"/>
        <v>132320</v>
      </c>
      <c r="EG129" s="63">
        <f t="shared" si="28"/>
        <v>134729</v>
      </c>
      <c r="EH129" s="63">
        <f t="shared" si="28"/>
        <v>137345</v>
      </c>
      <c r="EI129" s="63">
        <f t="shared" si="28"/>
        <v>139473</v>
      </c>
      <c r="EJ129" s="63">
        <f t="shared" si="28"/>
        <v>140948</v>
      </c>
      <c r="EK129" s="64">
        <f t="shared" si="28"/>
        <v>141389</v>
      </c>
      <c r="EL129" s="62">
        <f t="shared" si="28"/>
        <v>142044</v>
      </c>
      <c r="EM129" s="63">
        <f t="shared" si="28"/>
        <v>144796</v>
      </c>
      <c r="EN129" s="63">
        <f t="shared" si="28"/>
        <v>148557</v>
      </c>
      <c r="EO129" s="63">
        <f t="shared" si="28"/>
        <v>152539</v>
      </c>
      <c r="EP129" s="63">
        <f t="shared" si="28"/>
        <v>155476</v>
      </c>
      <c r="EQ129" s="63">
        <f t="shared" si="28"/>
        <v>157295</v>
      </c>
      <c r="ER129" s="63">
        <f t="shared" si="28"/>
        <v>158141</v>
      </c>
      <c r="ES129" s="63">
        <f t="shared" si="28"/>
        <v>159559</v>
      </c>
      <c r="ET129" s="63">
        <f t="shared" si="28"/>
        <v>162128</v>
      </c>
      <c r="EU129" s="63">
        <f t="shared" si="28"/>
        <v>164167</v>
      </c>
      <c r="EV129" s="63">
        <f t="shared" si="28"/>
        <v>167170</v>
      </c>
      <c r="EW129" s="64">
        <f t="shared" si="28"/>
        <v>170294</v>
      </c>
      <c r="EX129" s="62">
        <f t="shared" si="28"/>
        <v>171290</v>
      </c>
      <c r="EY129" s="63">
        <f t="shared" si="28"/>
        <v>172323</v>
      </c>
      <c r="EZ129" s="63">
        <f t="shared" si="28"/>
        <v>173374</v>
      </c>
      <c r="FA129" s="63">
        <f t="shared" si="28"/>
        <v>175724</v>
      </c>
      <c r="FB129" s="63">
        <f t="shared" si="28"/>
        <v>176713</v>
      </c>
      <c r="FC129" s="63">
        <f t="shared" si="28"/>
        <v>178053</v>
      </c>
      <c r="FD129" s="63">
        <f t="shared" si="28"/>
        <v>179213</v>
      </c>
      <c r="FE129" s="63">
        <f t="shared" si="28"/>
        <v>181481</v>
      </c>
      <c r="FF129" s="63">
        <f t="shared" si="28"/>
        <v>181580</v>
      </c>
      <c r="FG129" s="63">
        <f t="shared" si="28"/>
        <v>183520</v>
      </c>
      <c r="FH129" s="63">
        <f t="shared" si="28"/>
        <v>183938</v>
      </c>
      <c r="FI129" s="64">
        <f t="shared" si="28"/>
        <v>182173</v>
      </c>
      <c r="FJ129" s="62">
        <f t="shared" si="28"/>
        <v>183206</v>
      </c>
      <c r="FK129" s="63">
        <f t="shared" si="28"/>
        <v>183151</v>
      </c>
      <c r="FL129" s="63">
        <f t="shared" si="28"/>
        <v>184629</v>
      </c>
      <c r="FM129" s="63">
        <f t="shared" si="28"/>
        <v>185727</v>
      </c>
      <c r="FN129" s="63">
        <f t="shared" si="28"/>
        <v>186148</v>
      </c>
      <c r="FO129" s="63">
        <f t="shared" si="28"/>
        <v>186245</v>
      </c>
      <c r="FP129" s="63">
        <f t="shared" si="28"/>
        <v>187195</v>
      </c>
      <c r="FQ129" s="63">
        <f t="shared" si="28"/>
        <v>188930</v>
      </c>
      <c r="FR129" s="63">
        <f t="shared" si="28"/>
        <v>189381</v>
      </c>
      <c r="FS129" s="63">
        <f t="shared" si="28"/>
        <v>189915</v>
      </c>
      <c r="FT129" s="63">
        <f t="shared" si="28"/>
        <v>189932</v>
      </c>
      <c r="FU129" s="64">
        <f t="shared" si="28"/>
        <v>189995</v>
      </c>
      <c r="FV129" s="62">
        <f t="shared" si="28"/>
        <v>190116</v>
      </c>
      <c r="FW129" s="63">
        <f t="shared" si="28"/>
        <v>190601</v>
      </c>
      <c r="FX129" s="63">
        <f t="shared" si="28"/>
        <v>191602</v>
      </c>
      <c r="FY129" s="63">
        <f t="shared" ref="FY129:GH129" si="29">SUM(FY96:FY128)</f>
        <v>193246</v>
      </c>
      <c r="FZ129" s="63">
        <f t="shared" si="29"/>
        <v>194137</v>
      </c>
      <c r="GA129" s="63">
        <f t="shared" si="29"/>
        <v>194669</v>
      </c>
      <c r="GB129" s="63">
        <f t="shared" si="29"/>
        <v>195365</v>
      </c>
      <c r="GC129" s="63">
        <f t="shared" si="29"/>
        <v>196901</v>
      </c>
      <c r="GD129" s="63">
        <f t="shared" si="29"/>
        <v>196364</v>
      </c>
      <c r="GE129" s="63">
        <f t="shared" si="29"/>
        <v>196873</v>
      </c>
      <c r="GF129" s="63">
        <f t="shared" si="29"/>
        <v>196905</v>
      </c>
      <c r="GG129" s="64">
        <f t="shared" si="29"/>
        <v>197878</v>
      </c>
      <c r="GH129" s="62">
        <f t="shared" si="29"/>
        <v>197838</v>
      </c>
      <c r="GI129" s="63">
        <f t="shared" ref="GI129:GJ129" si="30">SUM(GI96:GI128)</f>
        <v>199193</v>
      </c>
      <c r="GJ129" s="64">
        <f t="shared" si="30"/>
        <v>199518</v>
      </c>
    </row>
    <row r="130" spans="2:192" x14ac:dyDescent="0.25">
      <c r="B130" s="74">
        <v>7</v>
      </c>
      <c r="C130" s="65" t="s">
        <v>213</v>
      </c>
      <c r="D130" s="68">
        <v>846</v>
      </c>
      <c r="E130" s="68">
        <v>851</v>
      </c>
      <c r="F130" s="68">
        <v>929</v>
      </c>
      <c r="G130" s="66">
        <v>929</v>
      </c>
      <c r="H130" s="67">
        <v>923</v>
      </c>
      <c r="I130" s="67">
        <v>873</v>
      </c>
      <c r="J130" s="67">
        <v>866</v>
      </c>
      <c r="K130" s="67">
        <v>878</v>
      </c>
      <c r="L130" s="67">
        <v>821</v>
      </c>
      <c r="M130" s="67">
        <v>852</v>
      </c>
      <c r="N130" s="67">
        <v>868</v>
      </c>
      <c r="O130" s="67">
        <v>878</v>
      </c>
      <c r="P130" s="67">
        <v>871</v>
      </c>
      <c r="Q130" s="67">
        <v>882</v>
      </c>
      <c r="R130" s="68">
        <v>869</v>
      </c>
      <c r="S130" s="67">
        <v>869</v>
      </c>
      <c r="T130" s="67">
        <v>866</v>
      </c>
      <c r="U130" s="67">
        <v>873</v>
      </c>
      <c r="V130" s="67">
        <v>887</v>
      </c>
      <c r="W130" s="67">
        <v>891</v>
      </c>
      <c r="X130" s="67">
        <v>909</v>
      </c>
      <c r="Y130" s="67">
        <v>932</v>
      </c>
      <c r="Z130" s="67">
        <v>940</v>
      </c>
      <c r="AA130" s="67">
        <v>962</v>
      </c>
      <c r="AB130" s="67">
        <v>978</v>
      </c>
      <c r="AC130" s="67">
        <v>996</v>
      </c>
      <c r="AD130" s="68">
        <v>1006</v>
      </c>
      <c r="AE130" s="67">
        <v>1024</v>
      </c>
      <c r="AF130" s="67">
        <v>1025</v>
      </c>
      <c r="AG130" s="116">
        <v>1031</v>
      </c>
      <c r="AH130" s="67">
        <v>1032</v>
      </c>
      <c r="AI130" s="67">
        <v>1045</v>
      </c>
      <c r="AJ130" s="67">
        <v>1058</v>
      </c>
      <c r="AK130" s="67">
        <v>1069</v>
      </c>
      <c r="AL130" s="67">
        <v>1112</v>
      </c>
      <c r="AM130" s="67">
        <v>1116</v>
      </c>
      <c r="AN130" s="67">
        <v>1121</v>
      </c>
      <c r="AO130" s="67">
        <v>1124</v>
      </c>
      <c r="AP130" s="68">
        <v>1123</v>
      </c>
      <c r="AQ130" s="66">
        <v>1123</v>
      </c>
      <c r="AR130" s="67">
        <v>1126</v>
      </c>
      <c r="AS130" s="67">
        <v>1136</v>
      </c>
      <c r="AT130" s="67">
        <v>1101</v>
      </c>
      <c r="AU130" s="67">
        <v>1111</v>
      </c>
      <c r="AV130" s="67">
        <v>1126</v>
      </c>
      <c r="AW130" s="67">
        <v>1137</v>
      </c>
      <c r="AX130" s="67">
        <v>1140</v>
      </c>
      <c r="AY130" s="67">
        <v>1130</v>
      </c>
      <c r="AZ130" s="67">
        <v>1128</v>
      </c>
      <c r="BA130" s="67">
        <v>1151</v>
      </c>
      <c r="BB130" s="68">
        <v>1152</v>
      </c>
      <c r="BC130" s="66">
        <v>1163</v>
      </c>
      <c r="BD130" s="67">
        <v>1126</v>
      </c>
      <c r="BE130" s="67">
        <v>1189</v>
      </c>
      <c r="BF130" s="67">
        <v>1189</v>
      </c>
      <c r="BG130" s="67">
        <v>1201</v>
      </c>
      <c r="BH130" s="67">
        <v>1238</v>
      </c>
      <c r="BI130" s="67">
        <v>1259</v>
      </c>
      <c r="BJ130" s="67">
        <v>1271</v>
      </c>
      <c r="BK130" s="67">
        <v>1271</v>
      </c>
      <c r="BL130" s="67">
        <v>1285</v>
      </c>
      <c r="BM130" s="67">
        <v>1279</v>
      </c>
      <c r="BN130" s="68">
        <v>1278</v>
      </c>
      <c r="BO130" s="66">
        <v>1260</v>
      </c>
      <c r="BP130" s="67">
        <v>1231</v>
      </c>
      <c r="BQ130" s="67">
        <v>1236</v>
      </c>
      <c r="BR130" s="67">
        <v>1234</v>
      </c>
      <c r="BS130" s="67">
        <v>1281</v>
      </c>
      <c r="BT130" s="67">
        <v>1265</v>
      </c>
      <c r="BU130" s="67">
        <v>1298</v>
      </c>
      <c r="BV130" s="67">
        <v>1367</v>
      </c>
      <c r="BW130" s="67">
        <v>1397</v>
      </c>
      <c r="BX130" s="67">
        <v>1408</v>
      </c>
      <c r="BY130" s="67">
        <v>1409</v>
      </c>
      <c r="BZ130" s="68">
        <v>2250</v>
      </c>
      <c r="CA130" s="67">
        <v>2312</v>
      </c>
      <c r="CB130" s="67">
        <v>2541</v>
      </c>
      <c r="CC130" s="67">
        <v>2720</v>
      </c>
      <c r="CD130" s="67">
        <v>3008</v>
      </c>
      <c r="CE130" s="67">
        <v>3224</v>
      </c>
      <c r="CF130" s="67">
        <v>3457</v>
      </c>
      <c r="CG130" s="67">
        <v>3686</v>
      </c>
      <c r="CH130" s="67">
        <v>3273</v>
      </c>
      <c r="CI130" s="67">
        <v>4029</v>
      </c>
      <c r="CJ130" s="67">
        <v>4164</v>
      </c>
      <c r="CK130" s="67">
        <v>4276</v>
      </c>
      <c r="CL130" s="68">
        <v>4266</v>
      </c>
      <c r="CM130" s="67">
        <v>4302</v>
      </c>
      <c r="CN130" s="67">
        <v>4371</v>
      </c>
      <c r="CO130" s="67">
        <v>4441</v>
      </c>
      <c r="CP130" s="67">
        <v>4540</v>
      </c>
      <c r="CQ130" s="67">
        <v>4616</v>
      </c>
      <c r="CR130" s="67">
        <v>4641</v>
      </c>
      <c r="CS130" s="67">
        <v>4698</v>
      </c>
      <c r="CT130" s="67">
        <v>4730</v>
      </c>
      <c r="CU130" s="67">
        <v>4745</v>
      </c>
      <c r="CV130" s="67">
        <v>4729</v>
      </c>
      <c r="CW130" s="67">
        <v>4714</v>
      </c>
      <c r="CX130" s="68">
        <v>4693</v>
      </c>
      <c r="CY130" s="67">
        <v>4727</v>
      </c>
      <c r="CZ130" s="67">
        <v>4627</v>
      </c>
      <c r="DA130" s="67">
        <v>4693</v>
      </c>
      <c r="DB130" s="67">
        <v>4688</v>
      </c>
      <c r="DC130" s="67">
        <v>4720</v>
      </c>
      <c r="DD130" s="67">
        <v>4689</v>
      </c>
      <c r="DE130" s="67">
        <v>4687</v>
      </c>
      <c r="DF130" s="67">
        <v>4707</v>
      </c>
      <c r="DG130" s="67">
        <v>4778</v>
      </c>
      <c r="DH130" s="67">
        <v>4873</v>
      </c>
      <c r="DI130" s="67">
        <v>4974</v>
      </c>
      <c r="DJ130" s="68">
        <v>5034</v>
      </c>
      <c r="DL130" s="74">
        <v>7</v>
      </c>
      <c r="DM130" s="65" t="s">
        <v>213</v>
      </c>
      <c r="DN130" s="66">
        <v>5085</v>
      </c>
      <c r="DO130" s="67">
        <v>4909</v>
      </c>
      <c r="DP130" s="67">
        <v>4907</v>
      </c>
      <c r="DQ130" s="67">
        <v>4912</v>
      </c>
      <c r="DR130" s="67">
        <v>4486</v>
      </c>
      <c r="DS130" s="67">
        <v>4504</v>
      </c>
      <c r="DT130" s="67">
        <v>4565</v>
      </c>
      <c r="DU130" s="67">
        <v>4566</v>
      </c>
      <c r="DV130" s="67">
        <v>4520</v>
      </c>
      <c r="DW130" s="67">
        <v>4552</v>
      </c>
      <c r="DX130" s="67">
        <v>4545</v>
      </c>
      <c r="DY130" s="68">
        <v>4500</v>
      </c>
      <c r="DZ130" s="67">
        <v>4530</v>
      </c>
      <c r="EA130" s="67">
        <v>4531</v>
      </c>
      <c r="EB130" s="67">
        <v>4564</v>
      </c>
      <c r="EC130" s="67">
        <v>4670</v>
      </c>
      <c r="ED130" s="67">
        <v>4902</v>
      </c>
      <c r="EE130" s="67">
        <v>5115</v>
      </c>
      <c r="EF130" s="67">
        <v>5274</v>
      </c>
      <c r="EG130" s="67">
        <v>5434</v>
      </c>
      <c r="EH130" s="67">
        <v>5501</v>
      </c>
      <c r="EI130" s="67">
        <v>5631</v>
      </c>
      <c r="EJ130" s="67">
        <v>5672</v>
      </c>
      <c r="EK130" s="68">
        <v>5717</v>
      </c>
      <c r="EL130" s="66">
        <v>5793</v>
      </c>
      <c r="EM130" s="67">
        <v>5854</v>
      </c>
      <c r="EN130" s="67">
        <v>6107</v>
      </c>
      <c r="EO130" s="67">
        <v>6376</v>
      </c>
      <c r="EP130" s="67">
        <v>6746</v>
      </c>
      <c r="EQ130" s="67">
        <v>7551</v>
      </c>
      <c r="ER130" s="67">
        <v>7880</v>
      </c>
      <c r="ES130" s="67">
        <v>7962</v>
      </c>
      <c r="ET130" s="67">
        <v>7540</v>
      </c>
      <c r="EU130" s="67">
        <v>7530</v>
      </c>
      <c r="EV130" s="67">
        <v>7467</v>
      </c>
      <c r="EW130" s="68">
        <v>7888</v>
      </c>
      <c r="EX130" s="66">
        <v>7840</v>
      </c>
      <c r="EY130" s="67">
        <v>7801</v>
      </c>
      <c r="EZ130" s="67">
        <v>7804</v>
      </c>
      <c r="FA130" s="67">
        <v>8021</v>
      </c>
      <c r="FB130" s="67">
        <v>8032</v>
      </c>
      <c r="FC130" s="67">
        <v>8027</v>
      </c>
      <c r="FD130" s="67">
        <v>8037</v>
      </c>
      <c r="FE130" s="67">
        <v>8287</v>
      </c>
      <c r="FF130" s="67">
        <v>8321</v>
      </c>
      <c r="FG130" s="67">
        <v>8383</v>
      </c>
      <c r="FH130" s="67">
        <v>8425</v>
      </c>
      <c r="FI130" s="68">
        <v>8299</v>
      </c>
      <c r="FJ130" s="66">
        <v>8248</v>
      </c>
      <c r="FK130" s="67">
        <v>8212</v>
      </c>
      <c r="FL130" s="67">
        <v>8310</v>
      </c>
      <c r="FM130" s="67">
        <v>8299</v>
      </c>
      <c r="FN130" s="67">
        <v>8272</v>
      </c>
      <c r="FO130" s="67">
        <v>8252</v>
      </c>
      <c r="FP130" s="67">
        <v>8255</v>
      </c>
      <c r="FQ130" s="67">
        <v>8551</v>
      </c>
      <c r="FR130" s="67">
        <v>8572</v>
      </c>
      <c r="FS130" s="67">
        <v>8588</v>
      </c>
      <c r="FT130" s="67">
        <v>8548</v>
      </c>
      <c r="FU130" s="68">
        <v>8536</v>
      </c>
      <c r="FV130" s="66">
        <v>8580</v>
      </c>
      <c r="FW130" s="67">
        <v>8583</v>
      </c>
      <c r="FX130" s="67">
        <v>8647</v>
      </c>
      <c r="FY130" s="67">
        <v>8753</v>
      </c>
      <c r="FZ130" s="67">
        <v>8866</v>
      </c>
      <c r="GA130" s="67">
        <v>8893</v>
      </c>
      <c r="GB130" s="67">
        <v>8959</v>
      </c>
      <c r="GC130" s="67">
        <v>9050</v>
      </c>
      <c r="GD130" s="67">
        <v>9020</v>
      </c>
      <c r="GE130" s="67">
        <v>8961</v>
      </c>
      <c r="GF130" s="67">
        <v>8957</v>
      </c>
      <c r="GG130" s="68">
        <v>9020</v>
      </c>
      <c r="GH130" s="66">
        <v>8968</v>
      </c>
      <c r="GI130" s="67">
        <v>9016</v>
      </c>
      <c r="GJ130" s="68">
        <v>9018</v>
      </c>
    </row>
    <row r="131" spans="2:192" x14ac:dyDescent="0.25">
      <c r="B131" s="50"/>
      <c r="C131" s="51" t="s">
        <v>214</v>
      </c>
      <c r="D131" s="54">
        <v>11</v>
      </c>
      <c r="E131" s="54">
        <v>23</v>
      </c>
      <c r="F131" s="54">
        <v>53</v>
      </c>
      <c r="G131" s="52">
        <v>53</v>
      </c>
      <c r="H131" s="53">
        <v>55</v>
      </c>
      <c r="I131" s="53">
        <v>56</v>
      </c>
      <c r="J131" s="53">
        <v>56</v>
      </c>
      <c r="K131" s="53">
        <v>56</v>
      </c>
      <c r="L131" s="53">
        <v>54</v>
      </c>
      <c r="M131" s="53">
        <v>60</v>
      </c>
      <c r="N131" s="53">
        <v>64</v>
      </c>
      <c r="O131" s="53">
        <v>63</v>
      </c>
      <c r="P131" s="53">
        <v>61</v>
      </c>
      <c r="Q131" s="53">
        <v>58</v>
      </c>
      <c r="R131" s="54">
        <v>59</v>
      </c>
      <c r="S131" s="53">
        <v>59</v>
      </c>
      <c r="T131" s="53">
        <v>62</v>
      </c>
      <c r="U131" s="53">
        <v>61</v>
      </c>
      <c r="V131" s="53">
        <v>62</v>
      </c>
      <c r="W131" s="53">
        <v>62</v>
      </c>
      <c r="X131" s="53">
        <v>67</v>
      </c>
      <c r="Y131" s="53">
        <v>67</v>
      </c>
      <c r="Z131" s="53">
        <v>68</v>
      </c>
      <c r="AA131" s="53">
        <v>68</v>
      </c>
      <c r="AB131" s="53">
        <v>69</v>
      </c>
      <c r="AC131" s="53">
        <v>73</v>
      </c>
      <c r="AD131" s="54">
        <v>75</v>
      </c>
      <c r="AE131" s="53">
        <v>70</v>
      </c>
      <c r="AF131" s="53">
        <v>74</v>
      </c>
      <c r="AG131" s="112">
        <v>74</v>
      </c>
      <c r="AH131" s="53">
        <v>74</v>
      </c>
      <c r="AI131" s="53">
        <v>74</v>
      </c>
      <c r="AJ131" s="53">
        <v>74</v>
      </c>
      <c r="AK131" s="53">
        <v>75</v>
      </c>
      <c r="AL131" s="53">
        <v>75</v>
      </c>
      <c r="AM131" s="53">
        <v>75</v>
      </c>
      <c r="AN131" s="53">
        <v>77</v>
      </c>
      <c r="AO131" s="53">
        <v>77</v>
      </c>
      <c r="AP131" s="54">
        <v>78</v>
      </c>
      <c r="AQ131" s="52">
        <v>77</v>
      </c>
      <c r="AR131" s="53">
        <v>78</v>
      </c>
      <c r="AS131" s="53">
        <v>75</v>
      </c>
      <c r="AT131" s="53">
        <v>75</v>
      </c>
      <c r="AU131" s="53">
        <v>75</v>
      </c>
      <c r="AV131" s="53">
        <v>76</v>
      </c>
      <c r="AW131" s="53">
        <v>76</v>
      </c>
      <c r="AX131" s="53">
        <v>76</v>
      </c>
      <c r="AY131" s="53">
        <v>75</v>
      </c>
      <c r="AZ131" s="53">
        <v>77</v>
      </c>
      <c r="BA131" s="53">
        <v>76</v>
      </c>
      <c r="BB131" s="54">
        <v>75</v>
      </c>
      <c r="BC131" s="52">
        <v>75</v>
      </c>
      <c r="BD131" s="53">
        <v>71</v>
      </c>
      <c r="BE131" s="53">
        <v>81</v>
      </c>
      <c r="BF131" s="53">
        <v>84</v>
      </c>
      <c r="BG131" s="53">
        <v>84</v>
      </c>
      <c r="BH131" s="53">
        <v>85</v>
      </c>
      <c r="BI131" s="53">
        <v>83</v>
      </c>
      <c r="BJ131" s="53">
        <v>87</v>
      </c>
      <c r="BK131" s="53">
        <v>90</v>
      </c>
      <c r="BL131" s="53">
        <v>90</v>
      </c>
      <c r="BM131" s="53">
        <v>94</v>
      </c>
      <c r="BN131" s="54">
        <v>96</v>
      </c>
      <c r="BO131" s="52">
        <v>101</v>
      </c>
      <c r="BP131" s="53">
        <v>99</v>
      </c>
      <c r="BQ131" s="53">
        <v>99</v>
      </c>
      <c r="BR131" s="53">
        <v>99</v>
      </c>
      <c r="BS131" s="53">
        <v>100</v>
      </c>
      <c r="BT131" s="53">
        <v>100</v>
      </c>
      <c r="BU131" s="53">
        <v>101</v>
      </c>
      <c r="BV131" s="53">
        <v>93</v>
      </c>
      <c r="BW131" s="53">
        <v>93</v>
      </c>
      <c r="BX131" s="53">
        <v>95</v>
      </c>
      <c r="BY131" s="53">
        <v>95</v>
      </c>
      <c r="BZ131" s="54">
        <v>95</v>
      </c>
      <c r="CA131" s="53">
        <v>92</v>
      </c>
      <c r="CB131" s="53">
        <v>90</v>
      </c>
      <c r="CC131" s="53">
        <v>89</v>
      </c>
      <c r="CD131" s="53">
        <v>90</v>
      </c>
      <c r="CE131" s="53">
        <v>90</v>
      </c>
      <c r="CF131" s="53">
        <v>85</v>
      </c>
      <c r="CG131" s="53">
        <v>87</v>
      </c>
      <c r="CH131" s="53">
        <v>86</v>
      </c>
      <c r="CI131" s="53">
        <v>88</v>
      </c>
      <c r="CJ131" s="53">
        <v>89</v>
      </c>
      <c r="CK131" s="53">
        <v>89</v>
      </c>
      <c r="CL131" s="54">
        <v>87</v>
      </c>
      <c r="CM131" s="53">
        <v>84</v>
      </c>
      <c r="CN131" s="53">
        <v>84</v>
      </c>
      <c r="CO131" s="53">
        <v>81</v>
      </c>
      <c r="CP131" s="53">
        <v>81</v>
      </c>
      <c r="CQ131" s="53">
        <v>83</v>
      </c>
      <c r="CR131" s="53">
        <v>79</v>
      </c>
      <c r="CS131" s="53">
        <v>78</v>
      </c>
      <c r="CT131" s="53">
        <v>77</v>
      </c>
      <c r="CU131" s="53">
        <v>77</v>
      </c>
      <c r="CV131" s="53">
        <v>72</v>
      </c>
      <c r="CW131" s="53">
        <v>65</v>
      </c>
      <c r="CX131" s="54">
        <v>65</v>
      </c>
      <c r="CY131" s="53">
        <v>62</v>
      </c>
      <c r="CZ131" s="53">
        <v>60</v>
      </c>
      <c r="DA131" s="53">
        <v>60</v>
      </c>
      <c r="DB131" s="53">
        <v>58</v>
      </c>
      <c r="DC131" s="53">
        <v>57</v>
      </c>
      <c r="DD131" s="53">
        <v>58</v>
      </c>
      <c r="DE131" s="53">
        <v>58</v>
      </c>
      <c r="DF131" s="53">
        <v>59</v>
      </c>
      <c r="DG131" s="53">
        <v>59</v>
      </c>
      <c r="DH131" s="53">
        <v>71</v>
      </c>
      <c r="DI131" s="53">
        <v>64</v>
      </c>
      <c r="DJ131" s="54">
        <v>62</v>
      </c>
      <c r="DL131" s="50"/>
      <c r="DM131" s="51" t="s">
        <v>214</v>
      </c>
      <c r="DN131" s="52">
        <v>62</v>
      </c>
      <c r="DO131" s="53">
        <v>63</v>
      </c>
      <c r="DP131" s="53">
        <v>58</v>
      </c>
      <c r="DQ131" s="53">
        <v>57</v>
      </c>
      <c r="DR131" s="53">
        <v>55</v>
      </c>
      <c r="DS131" s="53">
        <v>55</v>
      </c>
      <c r="DT131" s="53">
        <v>59</v>
      </c>
      <c r="DU131" s="53">
        <v>58</v>
      </c>
      <c r="DV131" s="53">
        <v>58</v>
      </c>
      <c r="DW131" s="53">
        <v>58</v>
      </c>
      <c r="DX131" s="53">
        <v>58</v>
      </c>
      <c r="DY131" s="54">
        <v>58</v>
      </c>
      <c r="DZ131" s="53">
        <v>58</v>
      </c>
      <c r="EA131" s="53">
        <v>59</v>
      </c>
      <c r="EB131" s="53">
        <v>59</v>
      </c>
      <c r="EC131" s="53">
        <v>59</v>
      </c>
      <c r="ED131" s="53">
        <v>56</v>
      </c>
      <c r="EE131" s="53">
        <v>57</v>
      </c>
      <c r="EF131" s="53">
        <v>60</v>
      </c>
      <c r="EG131" s="53">
        <v>62</v>
      </c>
      <c r="EH131" s="53">
        <v>62</v>
      </c>
      <c r="EI131" s="53">
        <v>60</v>
      </c>
      <c r="EJ131" s="53">
        <v>60</v>
      </c>
      <c r="EK131" s="54">
        <v>60</v>
      </c>
      <c r="EL131" s="52">
        <v>58</v>
      </c>
      <c r="EM131" s="53">
        <v>55</v>
      </c>
      <c r="EN131" s="53">
        <v>58</v>
      </c>
      <c r="EO131" s="53">
        <v>63</v>
      </c>
      <c r="EP131" s="53">
        <v>64</v>
      </c>
      <c r="EQ131" s="53">
        <v>65</v>
      </c>
      <c r="ER131" s="53">
        <v>144</v>
      </c>
      <c r="ES131" s="53">
        <v>177</v>
      </c>
      <c r="ET131" s="53">
        <v>195</v>
      </c>
      <c r="EU131" s="53">
        <v>213</v>
      </c>
      <c r="EV131" s="53">
        <v>226</v>
      </c>
      <c r="EW131" s="54">
        <v>237</v>
      </c>
      <c r="EX131" s="52">
        <v>240</v>
      </c>
      <c r="EY131" s="53">
        <v>249</v>
      </c>
      <c r="EZ131" s="53">
        <v>258</v>
      </c>
      <c r="FA131" s="53">
        <v>253</v>
      </c>
      <c r="FB131" s="53">
        <v>257</v>
      </c>
      <c r="FC131" s="53">
        <v>259</v>
      </c>
      <c r="FD131" s="53">
        <v>259</v>
      </c>
      <c r="FE131" s="53">
        <v>262</v>
      </c>
      <c r="FF131" s="53">
        <v>268</v>
      </c>
      <c r="FG131" s="53">
        <v>266</v>
      </c>
      <c r="FH131" s="53">
        <v>263</v>
      </c>
      <c r="FI131" s="54">
        <v>273</v>
      </c>
      <c r="FJ131" s="52">
        <v>275</v>
      </c>
      <c r="FK131" s="53">
        <v>278</v>
      </c>
      <c r="FL131" s="53">
        <v>287</v>
      </c>
      <c r="FM131" s="53">
        <v>290</v>
      </c>
      <c r="FN131" s="53">
        <v>297</v>
      </c>
      <c r="FO131" s="53">
        <v>305</v>
      </c>
      <c r="FP131" s="53">
        <v>317</v>
      </c>
      <c r="FQ131" s="53">
        <v>316</v>
      </c>
      <c r="FR131" s="53">
        <v>313</v>
      </c>
      <c r="FS131" s="53">
        <v>312</v>
      </c>
      <c r="FT131" s="53">
        <v>318</v>
      </c>
      <c r="FU131" s="54">
        <v>322</v>
      </c>
      <c r="FV131" s="52">
        <v>317</v>
      </c>
      <c r="FW131" s="53">
        <v>319</v>
      </c>
      <c r="FX131" s="53">
        <v>318</v>
      </c>
      <c r="FY131" s="53">
        <v>319</v>
      </c>
      <c r="FZ131" s="53">
        <v>325</v>
      </c>
      <c r="GA131" s="53">
        <v>329</v>
      </c>
      <c r="GB131" s="53">
        <v>329</v>
      </c>
      <c r="GC131" s="53">
        <v>333</v>
      </c>
      <c r="GD131" s="53">
        <v>336</v>
      </c>
      <c r="GE131" s="53">
        <v>338</v>
      </c>
      <c r="GF131" s="53">
        <v>343</v>
      </c>
      <c r="GG131" s="54">
        <v>343</v>
      </c>
      <c r="GH131" s="52">
        <v>347</v>
      </c>
      <c r="GI131" s="53">
        <v>356</v>
      </c>
      <c r="GJ131" s="54">
        <v>359</v>
      </c>
    </row>
    <row r="132" spans="2:192" x14ac:dyDescent="0.25">
      <c r="B132" s="50"/>
      <c r="C132" s="51" t="s">
        <v>215</v>
      </c>
      <c r="D132" s="54">
        <v>141</v>
      </c>
      <c r="E132" s="54">
        <v>186</v>
      </c>
      <c r="F132" s="54">
        <v>192</v>
      </c>
      <c r="G132" s="52">
        <v>187</v>
      </c>
      <c r="H132" s="53">
        <v>187</v>
      </c>
      <c r="I132" s="53">
        <v>188</v>
      </c>
      <c r="J132" s="53">
        <v>186</v>
      </c>
      <c r="K132" s="53">
        <v>187</v>
      </c>
      <c r="L132" s="53">
        <v>185</v>
      </c>
      <c r="M132" s="53">
        <v>184</v>
      </c>
      <c r="N132" s="53">
        <v>191</v>
      </c>
      <c r="O132" s="53">
        <v>190</v>
      </c>
      <c r="P132" s="53">
        <v>181</v>
      </c>
      <c r="Q132" s="53">
        <v>191</v>
      </c>
      <c r="R132" s="54">
        <v>190</v>
      </c>
      <c r="S132" s="53">
        <v>189</v>
      </c>
      <c r="T132" s="53">
        <v>187</v>
      </c>
      <c r="U132" s="53">
        <v>186</v>
      </c>
      <c r="V132" s="53">
        <v>185</v>
      </c>
      <c r="W132" s="53">
        <v>187</v>
      </c>
      <c r="X132" s="53">
        <v>193</v>
      </c>
      <c r="Y132" s="53">
        <v>193</v>
      </c>
      <c r="Z132" s="53">
        <v>193</v>
      </c>
      <c r="AA132" s="53">
        <v>194</v>
      </c>
      <c r="AB132" s="53">
        <v>193</v>
      </c>
      <c r="AC132" s="53">
        <v>196</v>
      </c>
      <c r="AD132" s="54">
        <v>199</v>
      </c>
      <c r="AE132" s="53">
        <v>187</v>
      </c>
      <c r="AF132" s="53">
        <v>188</v>
      </c>
      <c r="AG132" s="112">
        <v>173</v>
      </c>
      <c r="AH132" s="53">
        <v>174</v>
      </c>
      <c r="AI132" s="53">
        <v>181</v>
      </c>
      <c r="AJ132" s="53">
        <v>185</v>
      </c>
      <c r="AK132" s="53">
        <v>187</v>
      </c>
      <c r="AL132" s="53">
        <v>182</v>
      </c>
      <c r="AM132" s="53">
        <v>183</v>
      </c>
      <c r="AN132" s="53">
        <v>182</v>
      </c>
      <c r="AO132" s="53">
        <v>183</v>
      </c>
      <c r="AP132" s="54">
        <v>171</v>
      </c>
      <c r="AQ132" s="52">
        <v>173</v>
      </c>
      <c r="AR132" s="53">
        <v>156</v>
      </c>
      <c r="AS132" s="53">
        <v>145</v>
      </c>
      <c r="AT132" s="53">
        <v>145</v>
      </c>
      <c r="AU132" s="53">
        <v>151</v>
      </c>
      <c r="AV132" s="53">
        <v>151</v>
      </c>
      <c r="AW132" s="53">
        <v>153</v>
      </c>
      <c r="AX132" s="53">
        <v>157</v>
      </c>
      <c r="AY132" s="53">
        <v>158</v>
      </c>
      <c r="AZ132" s="53">
        <v>158</v>
      </c>
      <c r="BA132" s="53">
        <v>154</v>
      </c>
      <c r="BB132" s="54">
        <v>152</v>
      </c>
      <c r="BC132" s="52">
        <v>150</v>
      </c>
      <c r="BD132" s="53">
        <v>149</v>
      </c>
      <c r="BE132" s="53">
        <v>149</v>
      </c>
      <c r="BF132" s="53">
        <v>152</v>
      </c>
      <c r="BG132" s="53">
        <v>152</v>
      </c>
      <c r="BH132" s="53">
        <v>151</v>
      </c>
      <c r="BI132" s="53">
        <v>152</v>
      </c>
      <c r="BJ132" s="53">
        <v>150</v>
      </c>
      <c r="BK132" s="53">
        <v>150</v>
      </c>
      <c r="BL132" s="53">
        <v>150</v>
      </c>
      <c r="BM132" s="53">
        <v>154</v>
      </c>
      <c r="BN132" s="54">
        <v>153</v>
      </c>
      <c r="BO132" s="52">
        <v>153</v>
      </c>
      <c r="BP132" s="53">
        <v>151</v>
      </c>
      <c r="BQ132" s="53">
        <v>151</v>
      </c>
      <c r="BR132" s="53">
        <v>151</v>
      </c>
      <c r="BS132" s="53">
        <v>152</v>
      </c>
      <c r="BT132" s="53">
        <v>153</v>
      </c>
      <c r="BU132" s="53">
        <v>152</v>
      </c>
      <c r="BV132" s="53">
        <v>146</v>
      </c>
      <c r="BW132" s="53">
        <v>142</v>
      </c>
      <c r="BX132" s="53">
        <v>144</v>
      </c>
      <c r="BY132" s="53">
        <v>143</v>
      </c>
      <c r="BZ132" s="54">
        <v>145</v>
      </c>
      <c r="CA132" s="53">
        <v>145</v>
      </c>
      <c r="CB132" s="53">
        <v>143</v>
      </c>
      <c r="CC132" s="53">
        <v>144</v>
      </c>
      <c r="CD132" s="53">
        <v>145</v>
      </c>
      <c r="CE132" s="53">
        <v>145</v>
      </c>
      <c r="CF132" s="53">
        <v>144</v>
      </c>
      <c r="CG132" s="53">
        <v>141</v>
      </c>
      <c r="CH132" s="53">
        <v>136</v>
      </c>
      <c r="CI132" s="53">
        <v>135</v>
      </c>
      <c r="CJ132" s="53">
        <v>134</v>
      </c>
      <c r="CK132" s="53">
        <v>134</v>
      </c>
      <c r="CL132" s="54">
        <v>132</v>
      </c>
      <c r="CM132" s="53">
        <v>130</v>
      </c>
      <c r="CN132" s="53">
        <v>127</v>
      </c>
      <c r="CO132" s="53">
        <v>113</v>
      </c>
      <c r="CP132" s="53">
        <v>112</v>
      </c>
      <c r="CQ132" s="53">
        <v>117</v>
      </c>
      <c r="CR132" s="53">
        <v>113</v>
      </c>
      <c r="CS132" s="53">
        <v>113</v>
      </c>
      <c r="CT132" s="53">
        <v>117</v>
      </c>
      <c r="CU132" s="53">
        <v>131</v>
      </c>
      <c r="CV132" s="53">
        <v>138</v>
      </c>
      <c r="CW132" s="53">
        <v>136</v>
      </c>
      <c r="CX132" s="54">
        <v>134</v>
      </c>
      <c r="CY132" s="53">
        <v>137</v>
      </c>
      <c r="CZ132" s="53">
        <v>134</v>
      </c>
      <c r="DA132" s="53">
        <v>134</v>
      </c>
      <c r="DB132" s="53">
        <v>132</v>
      </c>
      <c r="DC132" s="53">
        <v>134</v>
      </c>
      <c r="DD132" s="53">
        <v>133</v>
      </c>
      <c r="DE132" s="53">
        <v>131</v>
      </c>
      <c r="DF132" s="53">
        <v>132</v>
      </c>
      <c r="DG132" s="53">
        <v>142</v>
      </c>
      <c r="DH132" s="53">
        <v>140</v>
      </c>
      <c r="DI132" s="53">
        <v>141</v>
      </c>
      <c r="DJ132" s="54">
        <v>140</v>
      </c>
      <c r="DL132" s="50"/>
      <c r="DM132" s="51" t="s">
        <v>215</v>
      </c>
      <c r="DN132" s="52">
        <v>136</v>
      </c>
      <c r="DO132" s="53">
        <v>133</v>
      </c>
      <c r="DP132" s="53">
        <v>135</v>
      </c>
      <c r="DQ132" s="53">
        <v>135</v>
      </c>
      <c r="DR132" s="53">
        <v>132</v>
      </c>
      <c r="DS132" s="53">
        <v>127</v>
      </c>
      <c r="DT132" s="53">
        <v>128</v>
      </c>
      <c r="DU132" s="53">
        <v>130</v>
      </c>
      <c r="DV132" s="53">
        <v>131</v>
      </c>
      <c r="DW132" s="53">
        <v>133</v>
      </c>
      <c r="DX132" s="53">
        <v>130</v>
      </c>
      <c r="DY132" s="54">
        <v>127</v>
      </c>
      <c r="DZ132" s="53">
        <v>122</v>
      </c>
      <c r="EA132" s="53">
        <v>121</v>
      </c>
      <c r="EB132" s="53">
        <v>117</v>
      </c>
      <c r="EC132" s="53">
        <v>117</v>
      </c>
      <c r="ED132" s="53">
        <v>116</v>
      </c>
      <c r="EE132" s="53">
        <v>124</v>
      </c>
      <c r="EF132" s="53">
        <v>140</v>
      </c>
      <c r="EG132" s="53">
        <v>146</v>
      </c>
      <c r="EH132" s="53">
        <v>150</v>
      </c>
      <c r="EI132" s="53">
        <v>146</v>
      </c>
      <c r="EJ132" s="53">
        <v>146</v>
      </c>
      <c r="EK132" s="54">
        <v>151</v>
      </c>
      <c r="EL132" s="52">
        <v>167</v>
      </c>
      <c r="EM132" s="53">
        <v>178</v>
      </c>
      <c r="EN132" s="53">
        <v>189</v>
      </c>
      <c r="EO132" s="53">
        <v>189</v>
      </c>
      <c r="EP132" s="53">
        <v>181</v>
      </c>
      <c r="EQ132" s="53">
        <v>169</v>
      </c>
      <c r="ER132" s="53">
        <v>176</v>
      </c>
      <c r="ES132" s="53">
        <v>176</v>
      </c>
      <c r="ET132" s="53">
        <v>170</v>
      </c>
      <c r="EU132" s="53">
        <v>166</v>
      </c>
      <c r="EV132" s="53">
        <v>640</v>
      </c>
      <c r="EW132" s="54">
        <v>842</v>
      </c>
      <c r="EX132" s="52">
        <v>926</v>
      </c>
      <c r="EY132" s="53">
        <v>1017</v>
      </c>
      <c r="EZ132" s="53">
        <v>1091</v>
      </c>
      <c r="FA132" s="53">
        <v>1154</v>
      </c>
      <c r="FB132" s="53">
        <v>1223</v>
      </c>
      <c r="FC132" s="53">
        <v>1258</v>
      </c>
      <c r="FD132" s="53">
        <v>1317</v>
      </c>
      <c r="FE132" s="53">
        <v>1360</v>
      </c>
      <c r="FF132" s="53">
        <v>1387</v>
      </c>
      <c r="FG132" s="53">
        <v>1410</v>
      </c>
      <c r="FH132" s="53">
        <v>1422</v>
      </c>
      <c r="FI132" s="54">
        <v>1429</v>
      </c>
      <c r="FJ132" s="52">
        <v>1454</v>
      </c>
      <c r="FK132" s="53">
        <v>1450</v>
      </c>
      <c r="FL132" s="53">
        <v>1494</v>
      </c>
      <c r="FM132" s="53">
        <v>1526</v>
      </c>
      <c r="FN132" s="53">
        <v>1529</v>
      </c>
      <c r="FO132" s="53">
        <v>1543</v>
      </c>
      <c r="FP132" s="53">
        <v>1545</v>
      </c>
      <c r="FQ132" s="53">
        <v>1567</v>
      </c>
      <c r="FR132" s="53">
        <v>1577</v>
      </c>
      <c r="FS132" s="53">
        <v>1578</v>
      </c>
      <c r="FT132" s="53">
        <v>1576</v>
      </c>
      <c r="FU132" s="54">
        <v>1601</v>
      </c>
      <c r="FV132" s="52">
        <v>1617</v>
      </c>
      <c r="FW132" s="53">
        <v>1643</v>
      </c>
      <c r="FX132" s="53">
        <v>1653</v>
      </c>
      <c r="FY132" s="53">
        <v>1661</v>
      </c>
      <c r="FZ132" s="53">
        <v>1681</v>
      </c>
      <c r="GA132" s="53">
        <v>1714</v>
      </c>
      <c r="GB132" s="53">
        <v>1736</v>
      </c>
      <c r="GC132" s="53">
        <v>1716</v>
      </c>
      <c r="GD132" s="53">
        <v>1679</v>
      </c>
      <c r="GE132" s="53">
        <v>1643</v>
      </c>
      <c r="GF132" s="53">
        <v>1633</v>
      </c>
      <c r="GG132" s="54">
        <v>1640</v>
      </c>
      <c r="GH132" s="52">
        <v>1639</v>
      </c>
      <c r="GI132" s="53">
        <v>1626</v>
      </c>
      <c r="GJ132" s="54">
        <v>1619</v>
      </c>
    </row>
    <row r="133" spans="2:192" x14ac:dyDescent="0.25">
      <c r="B133" s="50"/>
      <c r="C133" s="51" t="s">
        <v>216</v>
      </c>
      <c r="D133" s="54">
        <v>1214</v>
      </c>
      <c r="E133" s="54">
        <v>1353</v>
      </c>
      <c r="F133" s="54">
        <v>1456</v>
      </c>
      <c r="G133" s="52">
        <v>1455</v>
      </c>
      <c r="H133" s="53">
        <v>1462</v>
      </c>
      <c r="I133" s="53">
        <v>1344</v>
      </c>
      <c r="J133" s="53">
        <v>1295</v>
      </c>
      <c r="K133" s="53">
        <v>1261</v>
      </c>
      <c r="L133" s="53">
        <v>1137</v>
      </c>
      <c r="M133" s="53">
        <v>1171</v>
      </c>
      <c r="N133" s="53">
        <v>1198</v>
      </c>
      <c r="O133" s="53">
        <v>1227</v>
      </c>
      <c r="P133" s="53">
        <v>1233</v>
      </c>
      <c r="Q133" s="53">
        <v>1253</v>
      </c>
      <c r="R133" s="54">
        <v>1236</v>
      </c>
      <c r="S133" s="53">
        <v>1234</v>
      </c>
      <c r="T133" s="53">
        <v>1253</v>
      </c>
      <c r="U133" s="53">
        <v>1244</v>
      </c>
      <c r="V133" s="53">
        <v>1236</v>
      </c>
      <c r="W133" s="53">
        <v>1253</v>
      </c>
      <c r="X133" s="53">
        <v>1269</v>
      </c>
      <c r="Y133" s="53">
        <v>1292</v>
      </c>
      <c r="Z133" s="53">
        <v>1305</v>
      </c>
      <c r="AA133" s="53">
        <v>1324</v>
      </c>
      <c r="AB133" s="53">
        <v>1335</v>
      </c>
      <c r="AC133" s="53">
        <v>1356</v>
      </c>
      <c r="AD133" s="54">
        <v>1379</v>
      </c>
      <c r="AE133" s="53">
        <v>1189</v>
      </c>
      <c r="AF133" s="53">
        <v>1190</v>
      </c>
      <c r="AG133" s="112">
        <v>1190</v>
      </c>
      <c r="AH133" s="53">
        <v>1364</v>
      </c>
      <c r="AI133" s="53">
        <v>1685</v>
      </c>
      <c r="AJ133" s="53">
        <v>1694</v>
      </c>
      <c r="AK133" s="53">
        <v>1814</v>
      </c>
      <c r="AL133" s="53">
        <v>1900</v>
      </c>
      <c r="AM133" s="53">
        <v>1939</v>
      </c>
      <c r="AN133" s="53">
        <v>1971</v>
      </c>
      <c r="AO133" s="53">
        <v>2004</v>
      </c>
      <c r="AP133" s="54">
        <v>2033</v>
      </c>
      <c r="AQ133" s="52">
        <v>2039</v>
      </c>
      <c r="AR133" s="53">
        <v>2069</v>
      </c>
      <c r="AS133" s="53">
        <v>2102</v>
      </c>
      <c r="AT133" s="53">
        <v>2101</v>
      </c>
      <c r="AU133" s="53">
        <v>2129</v>
      </c>
      <c r="AV133" s="53">
        <v>2181</v>
      </c>
      <c r="AW133" s="53">
        <v>2203</v>
      </c>
      <c r="AX133" s="53">
        <v>2230</v>
      </c>
      <c r="AY133" s="53">
        <v>2224</v>
      </c>
      <c r="AZ133" s="53">
        <v>2234</v>
      </c>
      <c r="BA133" s="53">
        <v>2232</v>
      </c>
      <c r="BB133" s="54">
        <v>2244</v>
      </c>
      <c r="BC133" s="52">
        <v>2313</v>
      </c>
      <c r="BD133" s="53">
        <v>2239</v>
      </c>
      <c r="BE133" s="53">
        <v>2263</v>
      </c>
      <c r="BF133" s="53">
        <v>2288</v>
      </c>
      <c r="BG133" s="53">
        <v>2282</v>
      </c>
      <c r="BH133" s="53">
        <v>2321</v>
      </c>
      <c r="BI133" s="53">
        <v>2346</v>
      </c>
      <c r="BJ133" s="53">
        <v>2393</v>
      </c>
      <c r="BK133" s="53">
        <v>2443</v>
      </c>
      <c r="BL133" s="53">
        <v>2475</v>
      </c>
      <c r="BM133" s="53">
        <v>2530</v>
      </c>
      <c r="BN133" s="54">
        <v>2560</v>
      </c>
      <c r="BO133" s="52">
        <v>2593</v>
      </c>
      <c r="BP133" s="53">
        <v>2596</v>
      </c>
      <c r="BQ133" s="53">
        <v>2641</v>
      </c>
      <c r="BR133" s="53">
        <v>2693</v>
      </c>
      <c r="BS133" s="53">
        <v>2743</v>
      </c>
      <c r="BT133" s="53">
        <v>2757</v>
      </c>
      <c r="BU133" s="53">
        <v>2824</v>
      </c>
      <c r="BV133" s="53">
        <v>2896</v>
      </c>
      <c r="BW133" s="53">
        <v>2947</v>
      </c>
      <c r="BX133" s="53">
        <v>3017</v>
      </c>
      <c r="BY133" s="53">
        <v>3027</v>
      </c>
      <c r="BZ133" s="54">
        <v>3011</v>
      </c>
      <c r="CA133" s="53">
        <v>2976</v>
      </c>
      <c r="CB133" s="53">
        <v>2982</v>
      </c>
      <c r="CC133" s="53">
        <v>3042</v>
      </c>
      <c r="CD133" s="53">
        <v>3066</v>
      </c>
      <c r="CE133" s="53">
        <v>3103</v>
      </c>
      <c r="CF133" s="53">
        <v>3118</v>
      </c>
      <c r="CG133" s="53">
        <v>3183</v>
      </c>
      <c r="CH133" s="53">
        <v>3234</v>
      </c>
      <c r="CI133" s="53">
        <v>3244</v>
      </c>
      <c r="CJ133" s="53">
        <v>3296</v>
      </c>
      <c r="CK133" s="53">
        <v>3303</v>
      </c>
      <c r="CL133" s="54">
        <v>3365</v>
      </c>
      <c r="CM133" s="53">
        <v>3373</v>
      </c>
      <c r="CN133" s="53">
        <v>3394</v>
      </c>
      <c r="CO133" s="53">
        <v>3421</v>
      </c>
      <c r="CP133" s="53">
        <v>3431</v>
      </c>
      <c r="CQ133" s="53">
        <v>3472</v>
      </c>
      <c r="CR133" s="53">
        <v>3486</v>
      </c>
      <c r="CS133" s="53">
        <v>3489</v>
      </c>
      <c r="CT133" s="53">
        <v>3500</v>
      </c>
      <c r="CU133" s="53">
        <v>3524</v>
      </c>
      <c r="CV133" s="53">
        <v>3592</v>
      </c>
      <c r="CW133" s="53">
        <v>3625</v>
      </c>
      <c r="CX133" s="54">
        <v>3601</v>
      </c>
      <c r="CY133" s="53">
        <v>3601</v>
      </c>
      <c r="CZ133" s="53">
        <v>3541</v>
      </c>
      <c r="DA133" s="53">
        <v>3527</v>
      </c>
      <c r="DB133" s="53">
        <v>3560</v>
      </c>
      <c r="DC133" s="53">
        <v>3547</v>
      </c>
      <c r="DD133" s="53">
        <v>3546</v>
      </c>
      <c r="DE133" s="53">
        <v>3557</v>
      </c>
      <c r="DF133" s="53">
        <v>3579</v>
      </c>
      <c r="DG133" s="53">
        <v>3574</v>
      </c>
      <c r="DH133" s="53">
        <v>3652</v>
      </c>
      <c r="DI133" s="53">
        <v>3627</v>
      </c>
      <c r="DJ133" s="54">
        <v>3598</v>
      </c>
      <c r="DL133" s="50"/>
      <c r="DM133" s="51" t="s">
        <v>216</v>
      </c>
      <c r="DN133" s="52">
        <v>3593</v>
      </c>
      <c r="DO133" s="53">
        <v>3585</v>
      </c>
      <c r="DP133" s="53">
        <v>3559</v>
      </c>
      <c r="DQ133" s="53">
        <v>3593</v>
      </c>
      <c r="DR133" s="53">
        <v>3622</v>
      </c>
      <c r="DS133" s="53">
        <v>3710</v>
      </c>
      <c r="DT133" s="53">
        <v>3686</v>
      </c>
      <c r="DU133" s="53">
        <v>3677</v>
      </c>
      <c r="DV133" s="53">
        <v>3588</v>
      </c>
      <c r="DW133" s="53">
        <v>3596</v>
      </c>
      <c r="DX133" s="53">
        <v>3582</v>
      </c>
      <c r="DY133" s="54">
        <v>3519</v>
      </c>
      <c r="DZ133" s="53">
        <v>3475</v>
      </c>
      <c r="EA133" s="53">
        <v>3470</v>
      </c>
      <c r="EB133" s="53">
        <v>3494</v>
      </c>
      <c r="EC133" s="53">
        <v>3545</v>
      </c>
      <c r="ED133" s="53">
        <v>3576</v>
      </c>
      <c r="EE133" s="53">
        <v>3567</v>
      </c>
      <c r="EF133" s="53">
        <v>3602</v>
      </c>
      <c r="EG133" s="53">
        <v>3598</v>
      </c>
      <c r="EH133" s="53">
        <v>3614</v>
      </c>
      <c r="EI133" s="53">
        <v>3647</v>
      </c>
      <c r="EJ133" s="53">
        <v>3633</v>
      </c>
      <c r="EK133" s="54">
        <v>3709</v>
      </c>
      <c r="EL133" s="52">
        <v>3760</v>
      </c>
      <c r="EM133" s="53">
        <v>4825</v>
      </c>
      <c r="EN133" s="53">
        <v>4733</v>
      </c>
      <c r="EO133" s="53">
        <v>4984</v>
      </c>
      <c r="EP133" s="53">
        <v>5801</v>
      </c>
      <c r="EQ133" s="53">
        <v>5905</v>
      </c>
      <c r="ER133" s="53">
        <v>6010</v>
      </c>
      <c r="ES133" s="53">
        <v>6140</v>
      </c>
      <c r="ET133" s="53">
        <v>6132</v>
      </c>
      <c r="EU133" s="53">
        <v>6198</v>
      </c>
      <c r="EV133" s="53">
        <v>6079</v>
      </c>
      <c r="EW133" s="54">
        <v>6090</v>
      </c>
      <c r="EX133" s="52">
        <v>6191</v>
      </c>
      <c r="EY133" s="53">
        <v>6200</v>
      </c>
      <c r="EZ133" s="53">
        <v>6304</v>
      </c>
      <c r="FA133" s="53">
        <v>6345</v>
      </c>
      <c r="FB133" s="53">
        <v>6349</v>
      </c>
      <c r="FC133" s="53">
        <v>6362</v>
      </c>
      <c r="FD133" s="53">
        <v>6416</v>
      </c>
      <c r="FE133" s="53">
        <v>6590</v>
      </c>
      <c r="FF133" s="53">
        <v>7023</v>
      </c>
      <c r="FG133" s="53">
        <v>7158</v>
      </c>
      <c r="FH133" s="53">
        <v>7229</v>
      </c>
      <c r="FI133" s="54">
        <v>7122</v>
      </c>
      <c r="FJ133" s="52">
        <v>7052</v>
      </c>
      <c r="FK133" s="53">
        <v>6981</v>
      </c>
      <c r="FL133" s="53">
        <v>7295</v>
      </c>
      <c r="FM133" s="53">
        <v>7310</v>
      </c>
      <c r="FN133" s="53">
        <v>7336</v>
      </c>
      <c r="FO133" s="53">
        <v>7323</v>
      </c>
      <c r="FP133" s="53">
        <v>7401</v>
      </c>
      <c r="FQ133" s="53">
        <v>7382</v>
      </c>
      <c r="FR133" s="53">
        <v>7418</v>
      </c>
      <c r="FS133" s="53">
        <v>7422</v>
      </c>
      <c r="FT133" s="53">
        <v>7377</v>
      </c>
      <c r="FU133" s="54">
        <v>7383</v>
      </c>
      <c r="FV133" s="52">
        <v>7401</v>
      </c>
      <c r="FW133" s="53">
        <v>7422</v>
      </c>
      <c r="FX133" s="53">
        <v>7459</v>
      </c>
      <c r="FY133" s="53">
        <v>7469</v>
      </c>
      <c r="FZ133" s="53">
        <v>7518</v>
      </c>
      <c r="GA133" s="53">
        <v>7573</v>
      </c>
      <c r="GB133" s="53">
        <v>7620</v>
      </c>
      <c r="GC133" s="53">
        <v>7693</v>
      </c>
      <c r="GD133" s="53">
        <v>7681</v>
      </c>
      <c r="GE133" s="53">
        <v>7682</v>
      </c>
      <c r="GF133" s="53">
        <v>7692</v>
      </c>
      <c r="GG133" s="54">
        <v>7774</v>
      </c>
      <c r="GH133" s="52">
        <v>7812</v>
      </c>
      <c r="GI133" s="53">
        <v>7898</v>
      </c>
      <c r="GJ133" s="54">
        <v>7895</v>
      </c>
    </row>
    <row r="134" spans="2:192" x14ac:dyDescent="0.25">
      <c r="B134" s="50"/>
      <c r="C134" s="51" t="s">
        <v>217</v>
      </c>
      <c r="D134" s="54">
        <v>23</v>
      </c>
      <c r="E134" s="54">
        <v>14</v>
      </c>
      <c r="F134" s="54">
        <v>31</v>
      </c>
      <c r="G134" s="52">
        <v>32</v>
      </c>
      <c r="H134" s="53">
        <v>38</v>
      </c>
      <c r="I134" s="53">
        <v>34</v>
      </c>
      <c r="J134" s="53">
        <v>35</v>
      </c>
      <c r="K134" s="53">
        <v>35</v>
      </c>
      <c r="L134" s="53">
        <v>38</v>
      </c>
      <c r="M134" s="53">
        <v>40</v>
      </c>
      <c r="N134" s="53">
        <v>43</v>
      </c>
      <c r="O134" s="53">
        <v>40</v>
      </c>
      <c r="P134" s="53">
        <v>43</v>
      </c>
      <c r="Q134" s="53">
        <v>45</v>
      </c>
      <c r="R134" s="54">
        <v>45</v>
      </c>
      <c r="S134" s="53">
        <v>43</v>
      </c>
      <c r="T134" s="53">
        <v>44</v>
      </c>
      <c r="U134" s="53">
        <v>44</v>
      </c>
      <c r="V134" s="53">
        <v>45</v>
      </c>
      <c r="W134" s="53">
        <v>45</v>
      </c>
      <c r="X134" s="53">
        <v>45</v>
      </c>
      <c r="Y134" s="53">
        <v>45</v>
      </c>
      <c r="Z134" s="53">
        <v>51</v>
      </c>
      <c r="AA134" s="53">
        <v>51</v>
      </c>
      <c r="AB134" s="53">
        <v>54</v>
      </c>
      <c r="AC134" s="53">
        <v>55</v>
      </c>
      <c r="AD134" s="54">
        <v>56</v>
      </c>
      <c r="AE134" s="53">
        <v>58</v>
      </c>
      <c r="AF134" s="53">
        <v>56</v>
      </c>
      <c r="AG134" s="112">
        <v>59</v>
      </c>
      <c r="AH134" s="53">
        <v>58</v>
      </c>
      <c r="AI134" s="53">
        <v>59</v>
      </c>
      <c r="AJ134" s="53">
        <v>58</v>
      </c>
      <c r="AK134" s="53">
        <v>58</v>
      </c>
      <c r="AL134" s="53">
        <v>58</v>
      </c>
      <c r="AM134" s="53">
        <v>58</v>
      </c>
      <c r="AN134" s="53">
        <v>58</v>
      </c>
      <c r="AO134" s="53">
        <v>58</v>
      </c>
      <c r="AP134" s="54">
        <v>58</v>
      </c>
      <c r="AQ134" s="52">
        <v>57</v>
      </c>
      <c r="AR134" s="53">
        <v>58</v>
      </c>
      <c r="AS134" s="53">
        <v>58</v>
      </c>
      <c r="AT134" s="53">
        <v>59</v>
      </c>
      <c r="AU134" s="53">
        <v>58</v>
      </c>
      <c r="AV134" s="53">
        <v>59</v>
      </c>
      <c r="AW134" s="53">
        <v>59</v>
      </c>
      <c r="AX134" s="53">
        <v>62</v>
      </c>
      <c r="AY134" s="53">
        <v>62</v>
      </c>
      <c r="AZ134" s="53">
        <v>62</v>
      </c>
      <c r="BA134" s="53">
        <v>62</v>
      </c>
      <c r="BB134" s="54">
        <v>62</v>
      </c>
      <c r="BC134" s="52">
        <v>58</v>
      </c>
      <c r="BD134" s="53">
        <v>57</v>
      </c>
      <c r="BE134" s="53">
        <v>61</v>
      </c>
      <c r="BF134" s="53">
        <v>62</v>
      </c>
      <c r="BG134" s="53">
        <v>62</v>
      </c>
      <c r="BH134" s="53">
        <v>61</v>
      </c>
      <c r="BI134" s="53">
        <v>62</v>
      </c>
      <c r="BJ134" s="53">
        <v>62</v>
      </c>
      <c r="BK134" s="53">
        <v>61</v>
      </c>
      <c r="BL134" s="53">
        <v>56</v>
      </c>
      <c r="BM134" s="53">
        <v>56</v>
      </c>
      <c r="BN134" s="54">
        <v>56</v>
      </c>
      <c r="BO134" s="52">
        <v>56</v>
      </c>
      <c r="BP134" s="53">
        <v>56</v>
      </c>
      <c r="BQ134" s="53">
        <v>56</v>
      </c>
      <c r="BR134" s="53">
        <v>57</v>
      </c>
      <c r="BS134" s="53">
        <v>57</v>
      </c>
      <c r="BT134" s="53">
        <v>59</v>
      </c>
      <c r="BU134" s="53">
        <v>61</v>
      </c>
      <c r="BV134" s="53">
        <v>62</v>
      </c>
      <c r="BW134" s="53">
        <v>63</v>
      </c>
      <c r="BX134" s="53">
        <v>68</v>
      </c>
      <c r="BY134" s="53">
        <v>68</v>
      </c>
      <c r="BZ134" s="54">
        <v>68</v>
      </c>
      <c r="CA134" s="53">
        <v>71</v>
      </c>
      <c r="CB134" s="53">
        <v>71</v>
      </c>
      <c r="CC134" s="53">
        <v>75</v>
      </c>
      <c r="CD134" s="53">
        <v>74</v>
      </c>
      <c r="CE134" s="53">
        <v>73</v>
      </c>
      <c r="CF134" s="53">
        <v>74</v>
      </c>
      <c r="CG134" s="53">
        <v>74</v>
      </c>
      <c r="CH134" s="53">
        <v>73</v>
      </c>
      <c r="CI134" s="53">
        <v>72</v>
      </c>
      <c r="CJ134" s="53">
        <v>71</v>
      </c>
      <c r="CK134" s="53">
        <v>71</v>
      </c>
      <c r="CL134" s="54">
        <v>72</v>
      </c>
      <c r="CM134" s="53">
        <v>60</v>
      </c>
      <c r="CN134" s="53">
        <v>61</v>
      </c>
      <c r="CO134" s="53">
        <v>58</v>
      </c>
      <c r="CP134" s="53">
        <v>58</v>
      </c>
      <c r="CQ134" s="53">
        <v>61</v>
      </c>
      <c r="CR134" s="53">
        <v>62</v>
      </c>
      <c r="CS134" s="53">
        <v>64</v>
      </c>
      <c r="CT134" s="53">
        <v>65</v>
      </c>
      <c r="CU134" s="53">
        <v>65</v>
      </c>
      <c r="CV134" s="53">
        <v>64</v>
      </c>
      <c r="CW134" s="53">
        <v>63</v>
      </c>
      <c r="CX134" s="54">
        <v>63</v>
      </c>
      <c r="CY134" s="53">
        <v>66</v>
      </c>
      <c r="CZ134" s="53">
        <v>65</v>
      </c>
      <c r="DA134" s="53">
        <v>62</v>
      </c>
      <c r="DB134" s="53">
        <v>63</v>
      </c>
      <c r="DC134" s="53">
        <v>64</v>
      </c>
      <c r="DD134" s="53">
        <v>65</v>
      </c>
      <c r="DE134" s="53">
        <v>65</v>
      </c>
      <c r="DF134" s="53">
        <v>65</v>
      </c>
      <c r="DG134" s="53">
        <v>65</v>
      </c>
      <c r="DH134" s="53">
        <v>67</v>
      </c>
      <c r="DI134" s="53">
        <v>64</v>
      </c>
      <c r="DJ134" s="54">
        <v>63</v>
      </c>
      <c r="DL134" s="50"/>
      <c r="DM134" s="51" t="s">
        <v>217</v>
      </c>
      <c r="DN134" s="52">
        <v>63</v>
      </c>
      <c r="DO134" s="53">
        <v>63</v>
      </c>
      <c r="DP134" s="53">
        <v>61</v>
      </c>
      <c r="DQ134" s="53">
        <v>61</v>
      </c>
      <c r="DR134" s="53">
        <v>61</v>
      </c>
      <c r="DS134" s="53">
        <v>59</v>
      </c>
      <c r="DT134" s="53">
        <v>46</v>
      </c>
      <c r="DU134" s="53">
        <v>46</v>
      </c>
      <c r="DV134" s="53">
        <v>46</v>
      </c>
      <c r="DW134" s="53">
        <v>46</v>
      </c>
      <c r="DX134" s="53">
        <v>46</v>
      </c>
      <c r="DY134" s="54">
        <v>46</v>
      </c>
      <c r="DZ134" s="53">
        <v>46</v>
      </c>
      <c r="EA134" s="53">
        <v>46</v>
      </c>
      <c r="EB134" s="53">
        <v>45</v>
      </c>
      <c r="EC134" s="53">
        <v>45</v>
      </c>
      <c r="ED134" s="53">
        <v>44</v>
      </c>
      <c r="EE134" s="53">
        <v>46</v>
      </c>
      <c r="EF134" s="53">
        <v>49</v>
      </c>
      <c r="EG134" s="53">
        <v>53</v>
      </c>
      <c r="EH134" s="53">
        <v>53</v>
      </c>
      <c r="EI134" s="53">
        <v>55</v>
      </c>
      <c r="EJ134" s="53">
        <v>55</v>
      </c>
      <c r="EK134" s="54">
        <v>58</v>
      </c>
      <c r="EL134" s="52">
        <v>61</v>
      </c>
      <c r="EM134" s="53">
        <v>65</v>
      </c>
      <c r="EN134" s="53">
        <v>69</v>
      </c>
      <c r="EO134" s="53">
        <v>71</v>
      </c>
      <c r="EP134" s="53">
        <v>72</v>
      </c>
      <c r="EQ134" s="53">
        <v>71</v>
      </c>
      <c r="ER134" s="53">
        <v>70</v>
      </c>
      <c r="ES134" s="53">
        <v>215</v>
      </c>
      <c r="ET134" s="53">
        <v>235</v>
      </c>
      <c r="EU134" s="53">
        <v>244</v>
      </c>
      <c r="EV134" s="53">
        <v>259</v>
      </c>
      <c r="EW134" s="54">
        <v>265</v>
      </c>
      <c r="EX134" s="52">
        <v>266</v>
      </c>
      <c r="EY134" s="53">
        <v>273</v>
      </c>
      <c r="EZ134" s="53">
        <v>280</v>
      </c>
      <c r="FA134" s="53">
        <v>290</v>
      </c>
      <c r="FB134" s="53">
        <v>287</v>
      </c>
      <c r="FC134" s="53">
        <v>289</v>
      </c>
      <c r="FD134" s="53">
        <v>291</v>
      </c>
      <c r="FE134" s="53">
        <v>295</v>
      </c>
      <c r="FF134" s="53">
        <v>291</v>
      </c>
      <c r="FG134" s="53">
        <v>286</v>
      </c>
      <c r="FH134" s="53">
        <v>289</v>
      </c>
      <c r="FI134" s="54">
        <v>290</v>
      </c>
      <c r="FJ134" s="52">
        <v>295</v>
      </c>
      <c r="FK134" s="53">
        <v>298</v>
      </c>
      <c r="FL134" s="53">
        <v>299</v>
      </c>
      <c r="FM134" s="53">
        <v>305</v>
      </c>
      <c r="FN134" s="53">
        <v>301</v>
      </c>
      <c r="FO134" s="53">
        <v>302</v>
      </c>
      <c r="FP134" s="53">
        <v>305</v>
      </c>
      <c r="FQ134" s="53">
        <v>310</v>
      </c>
      <c r="FR134" s="53">
        <v>311</v>
      </c>
      <c r="FS134" s="53">
        <v>313</v>
      </c>
      <c r="FT134" s="53">
        <v>318</v>
      </c>
      <c r="FU134" s="54">
        <v>319</v>
      </c>
      <c r="FV134" s="52">
        <v>322</v>
      </c>
      <c r="FW134" s="53">
        <v>318</v>
      </c>
      <c r="FX134" s="53">
        <v>323</v>
      </c>
      <c r="FY134" s="53">
        <v>321</v>
      </c>
      <c r="FZ134" s="53">
        <v>320</v>
      </c>
      <c r="GA134" s="53">
        <v>324</v>
      </c>
      <c r="GB134" s="53">
        <v>330</v>
      </c>
      <c r="GC134" s="53">
        <v>337</v>
      </c>
      <c r="GD134" s="53">
        <v>342</v>
      </c>
      <c r="GE134" s="53">
        <v>345</v>
      </c>
      <c r="GF134" s="53">
        <v>356</v>
      </c>
      <c r="GG134" s="54">
        <v>360</v>
      </c>
      <c r="GH134" s="52">
        <v>359</v>
      </c>
      <c r="GI134" s="53">
        <v>362</v>
      </c>
      <c r="GJ134" s="54">
        <v>368</v>
      </c>
    </row>
    <row r="135" spans="2:192" x14ac:dyDescent="0.25">
      <c r="B135" s="50"/>
      <c r="C135" s="51" t="s">
        <v>218</v>
      </c>
      <c r="D135" s="54">
        <v>8479</v>
      </c>
      <c r="E135" s="54">
        <v>9398</v>
      </c>
      <c r="F135" s="54">
        <v>10369</v>
      </c>
      <c r="G135" s="52">
        <v>10323</v>
      </c>
      <c r="H135" s="53">
        <v>10333</v>
      </c>
      <c r="I135" s="53">
        <v>10193</v>
      </c>
      <c r="J135" s="53">
        <v>10354</v>
      </c>
      <c r="K135" s="53">
        <v>10440</v>
      </c>
      <c r="L135" s="53">
        <v>10331</v>
      </c>
      <c r="M135" s="53">
        <v>10503</v>
      </c>
      <c r="N135" s="53">
        <v>10665</v>
      </c>
      <c r="O135" s="53">
        <v>10718</v>
      </c>
      <c r="P135" s="53">
        <v>10797</v>
      </c>
      <c r="Q135" s="53">
        <v>10823</v>
      </c>
      <c r="R135" s="54">
        <v>10862</v>
      </c>
      <c r="S135" s="53">
        <v>10897</v>
      </c>
      <c r="T135" s="53">
        <v>10947</v>
      </c>
      <c r="U135" s="53">
        <v>11102</v>
      </c>
      <c r="V135" s="53">
        <v>11330</v>
      </c>
      <c r="W135" s="53">
        <v>12009</v>
      </c>
      <c r="X135" s="53">
        <v>12337</v>
      </c>
      <c r="Y135" s="53">
        <v>12423</v>
      </c>
      <c r="Z135" s="53">
        <v>12616</v>
      </c>
      <c r="AA135" s="53">
        <v>12696</v>
      </c>
      <c r="AB135" s="53">
        <v>12777</v>
      </c>
      <c r="AC135" s="53">
        <v>12843</v>
      </c>
      <c r="AD135" s="54">
        <v>12919</v>
      </c>
      <c r="AE135" s="53">
        <v>13020</v>
      </c>
      <c r="AF135" s="53">
        <v>13562</v>
      </c>
      <c r="AG135" s="112">
        <v>13550</v>
      </c>
      <c r="AH135" s="53">
        <v>14169</v>
      </c>
      <c r="AI135" s="53">
        <v>14343</v>
      </c>
      <c r="AJ135" s="53">
        <v>14734</v>
      </c>
      <c r="AK135" s="53">
        <v>15093</v>
      </c>
      <c r="AL135" s="53">
        <v>15145</v>
      </c>
      <c r="AM135" s="53">
        <v>15186</v>
      </c>
      <c r="AN135" s="53">
        <v>15653</v>
      </c>
      <c r="AO135" s="53">
        <v>15684</v>
      </c>
      <c r="AP135" s="54">
        <v>15688</v>
      </c>
      <c r="AQ135" s="52">
        <v>15627</v>
      </c>
      <c r="AR135" s="53">
        <v>15665</v>
      </c>
      <c r="AS135" s="53">
        <v>16493</v>
      </c>
      <c r="AT135" s="53">
        <v>16652</v>
      </c>
      <c r="AU135" s="53">
        <v>16636</v>
      </c>
      <c r="AV135" s="53">
        <v>17034</v>
      </c>
      <c r="AW135" s="53">
        <v>17152</v>
      </c>
      <c r="AX135" s="53">
        <v>17067</v>
      </c>
      <c r="AY135" s="53">
        <v>17113</v>
      </c>
      <c r="AZ135" s="53">
        <v>17495</v>
      </c>
      <c r="BA135" s="53">
        <v>17304</v>
      </c>
      <c r="BB135" s="54">
        <v>17004</v>
      </c>
      <c r="BC135" s="52">
        <v>17008</v>
      </c>
      <c r="BD135" s="53">
        <v>17039</v>
      </c>
      <c r="BE135" s="53">
        <v>17501</v>
      </c>
      <c r="BF135" s="53">
        <v>17605</v>
      </c>
      <c r="BG135" s="53">
        <v>17857</v>
      </c>
      <c r="BH135" s="53">
        <v>18118</v>
      </c>
      <c r="BI135" s="53">
        <v>18308</v>
      </c>
      <c r="BJ135" s="53">
        <v>18432</v>
      </c>
      <c r="BK135" s="53">
        <v>18466</v>
      </c>
      <c r="BL135" s="53">
        <v>18800</v>
      </c>
      <c r="BM135" s="53">
        <v>18770</v>
      </c>
      <c r="BN135" s="54">
        <v>18755</v>
      </c>
      <c r="BO135" s="52">
        <v>18945</v>
      </c>
      <c r="BP135" s="53">
        <v>18898</v>
      </c>
      <c r="BQ135" s="53">
        <v>19159</v>
      </c>
      <c r="BR135" s="53">
        <v>19626</v>
      </c>
      <c r="BS135" s="53">
        <v>19858</v>
      </c>
      <c r="BT135" s="53">
        <v>20008</v>
      </c>
      <c r="BU135" s="53">
        <v>20394</v>
      </c>
      <c r="BV135" s="53">
        <v>21002</v>
      </c>
      <c r="BW135" s="53">
        <v>21271</v>
      </c>
      <c r="BX135" s="53">
        <v>21312</v>
      </c>
      <c r="BY135" s="53">
        <v>21483</v>
      </c>
      <c r="BZ135" s="54">
        <v>21608</v>
      </c>
      <c r="CA135" s="53">
        <v>21535</v>
      </c>
      <c r="CB135" s="53">
        <v>21681</v>
      </c>
      <c r="CC135" s="53">
        <v>22100</v>
      </c>
      <c r="CD135" s="53">
        <v>22459</v>
      </c>
      <c r="CE135" s="53">
        <v>22765</v>
      </c>
      <c r="CF135" s="53">
        <v>23173</v>
      </c>
      <c r="CG135" s="53">
        <v>23338</v>
      </c>
      <c r="CH135" s="53">
        <v>23091</v>
      </c>
      <c r="CI135" s="53">
        <v>23706</v>
      </c>
      <c r="CJ135" s="53">
        <v>23841</v>
      </c>
      <c r="CK135" s="53">
        <v>23975</v>
      </c>
      <c r="CL135" s="54">
        <v>24128</v>
      </c>
      <c r="CM135" s="53">
        <v>24214</v>
      </c>
      <c r="CN135" s="53">
        <v>24389</v>
      </c>
      <c r="CO135" s="53">
        <v>25125</v>
      </c>
      <c r="CP135" s="53">
        <v>25367</v>
      </c>
      <c r="CQ135" s="53">
        <v>25891</v>
      </c>
      <c r="CR135" s="53">
        <v>26112</v>
      </c>
      <c r="CS135" s="53">
        <v>26315</v>
      </c>
      <c r="CT135" s="53">
        <v>26315</v>
      </c>
      <c r="CU135" s="53">
        <v>26386</v>
      </c>
      <c r="CV135" s="53">
        <v>25907</v>
      </c>
      <c r="CW135" s="53">
        <v>25920</v>
      </c>
      <c r="CX135" s="54">
        <v>25700</v>
      </c>
      <c r="CY135" s="53">
        <v>25766</v>
      </c>
      <c r="CZ135" s="53">
        <v>25939</v>
      </c>
      <c r="DA135" s="53">
        <v>26144</v>
      </c>
      <c r="DB135" s="53">
        <v>26328</v>
      </c>
      <c r="DC135" s="53">
        <v>26579</v>
      </c>
      <c r="DD135" s="53">
        <v>26836</v>
      </c>
      <c r="DE135" s="53">
        <v>27249</v>
      </c>
      <c r="DF135" s="53">
        <v>28012</v>
      </c>
      <c r="DG135" s="53">
        <v>29359</v>
      </c>
      <c r="DH135" s="53">
        <v>30457</v>
      </c>
      <c r="DI135" s="53">
        <v>30526</v>
      </c>
      <c r="DJ135" s="54">
        <v>30892</v>
      </c>
      <c r="DL135" s="50"/>
      <c r="DM135" s="51" t="s">
        <v>218</v>
      </c>
      <c r="DN135" s="52">
        <v>31236</v>
      </c>
      <c r="DO135" s="53">
        <v>31466</v>
      </c>
      <c r="DP135" s="53">
        <v>32055</v>
      </c>
      <c r="DQ135" s="53">
        <v>32281</v>
      </c>
      <c r="DR135" s="53">
        <v>32032</v>
      </c>
      <c r="DS135" s="53">
        <v>32344</v>
      </c>
      <c r="DT135" s="53">
        <v>32587</v>
      </c>
      <c r="DU135" s="53">
        <v>32785</v>
      </c>
      <c r="DV135" s="53">
        <v>32926</v>
      </c>
      <c r="DW135" s="53">
        <v>33000</v>
      </c>
      <c r="DX135" s="53">
        <v>33135</v>
      </c>
      <c r="DY135" s="54">
        <v>33029</v>
      </c>
      <c r="DZ135" s="53">
        <v>33159</v>
      </c>
      <c r="EA135" s="53">
        <v>33541</v>
      </c>
      <c r="EB135" s="53">
        <v>33973</v>
      </c>
      <c r="EC135" s="53">
        <v>34546</v>
      </c>
      <c r="ED135" s="53">
        <v>35033</v>
      </c>
      <c r="EE135" s="53">
        <v>35520</v>
      </c>
      <c r="EF135" s="53">
        <v>35972</v>
      </c>
      <c r="EG135" s="53">
        <v>36439</v>
      </c>
      <c r="EH135" s="53">
        <v>36930</v>
      </c>
      <c r="EI135" s="53">
        <v>37390</v>
      </c>
      <c r="EJ135" s="53">
        <v>37737</v>
      </c>
      <c r="EK135" s="54">
        <v>37866</v>
      </c>
      <c r="EL135" s="52">
        <v>38089</v>
      </c>
      <c r="EM135" s="53">
        <v>38349</v>
      </c>
      <c r="EN135" s="53">
        <v>39406</v>
      </c>
      <c r="EO135" s="53">
        <v>40007</v>
      </c>
      <c r="EP135" s="53">
        <v>40333</v>
      </c>
      <c r="EQ135" s="53">
        <v>40695</v>
      </c>
      <c r="ER135" s="53">
        <v>41163</v>
      </c>
      <c r="ES135" s="53">
        <v>41338</v>
      </c>
      <c r="ET135" s="53">
        <v>41832</v>
      </c>
      <c r="EU135" s="53">
        <v>42376</v>
      </c>
      <c r="EV135" s="53">
        <v>42781</v>
      </c>
      <c r="EW135" s="54">
        <v>42805</v>
      </c>
      <c r="EX135" s="52">
        <v>42703</v>
      </c>
      <c r="EY135" s="53">
        <v>42817</v>
      </c>
      <c r="EZ135" s="53">
        <v>43654</v>
      </c>
      <c r="FA135" s="53">
        <v>43644</v>
      </c>
      <c r="FB135" s="53">
        <v>43846</v>
      </c>
      <c r="FC135" s="53">
        <v>43962</v>
      </c>
      <c r="FD135" s="53">
        <v>44235</v>
      </c>
      <c r="FE135" s="53">
        <v>44518</v>
      </c>
      <c r="FF135" s="53">
        <v>44472</v>
      </c>
      <c r="FG135" s="53">
        <v>44746</v>
      </c>
      <c r="FH135" s="53">
        <v>44867</v>
      </c>
      <c r="FI135" s="54">
        <v>43804</v>
      </c>
      <c r="FJ135" s="52">
        <v>42950</v>
      </c>
      <c r="FK135" s="53">
        <v>42919</v>
      </c>
      <c r="FL135" s="53">
        <v>43378</v>
      </c>
      <c r="FM135" s="53">
        <v>43879</v>
      </c>
      <c r="FN135" s="53">
        <v>44013</v>
      </c>
      <c r="FO135" s="53">
        <v>43822</v>
      </c>
      <c r="FP135" s="53">
        <v>43804</v>
      </c>
      <c r="FQ135" s="53">
        <v>44311</v>
      </c>
      <c r="FR135" s="53">
        <v>44373</v>
      </c>
      <c r="FS135" s="53">
        <v>44502</v>
      </c>
      <c r="FT135" s="53">
        <v>44294</v>
      </c>
      <c r="FU135" s="54">
        <v>44253</v>
      </c>
      <c r="FV135" s="52">
        <v>44231</v>
      </c>
      <c r="FW135" s="53">
        <v>44376</v>
      </c>
      <c r="FX135" s="53">
        <v>44658</v>
      </c>
      <c r="FY135" s="53">
        <v>45026</v>
      </c>
      <c r="FZ135" s="53">
        <v>45271</v>
      </c>
      <c r="GA135" s="53">
        <v>45228</v>
      </c>
      <c r="GB135" s="53">
        <v>45363</v>
      </c>
      <c r="GC135" s="53">
        <v>45718</v>
      </c>
      <c r="GD135" s="53">
        <v>45698</v>
      </c>
      <c r="GE135" s="53">
        <v>46013</v>
      </c>
      <c r="GF135" s="53">
        <v>45937</v>
      </c>
      <c r="GG135" s="54">
        <v>46155</v>
      </c>
      <c r="GH135" s="52">
        <v>45913</v>
      </c>
      <c r="GI135" s="53">
        <v>46282</v>
      </c>
      <c r="GJ135" s="54">
        <v>46432</v>
      </c>
    </row>
    <row r="136" spans="2:192" x14ac:dyDescent="0.25">
      <c r="B136" s="50"/>
      <c r="C136" s="51" t="s">
        <v>219</v>
      </c>
      <c r="D136" s="54">
        <v>1</v>
      </c>
      <c r="E136" s="54">
        <v>4</v>
      </c>
      <c r="F136" s="54">
        <v>33</v>
      </c>
      <c r="G136" s="52">
        <v>41</v>
      </c>
      <c r="H136" s="53">
        <v>43</v>
      </c>
      <c r="I136" s="53">
        <v>44</v>
      </c>
      <c r="J136" s="53">
        <v>48</v>
      </c>
      <c r="K136" s="53">
        <v>58</v>
      </c>
      <c r="L136" s="53">
        <v>61</v>
      </c>
      <c r="M136" s="53">
        <v>61</v>
      </c>
      <c r="N136" s="53">
        <v>65</v>
      </c>
      <c r="O136" s="53">
        <v>67</v>
      </c>
      <c r="P136" s="53">
        <v>67</v>
      </c>
      <c r="Q136" s="53">
        <v>66</v>
      </c>
      <c r="R136" s="54">
        <v>61</v>
      </c>
      <c r="S136" s="53">
        <v>58</v>
      </c>
      <c r="T136" s="53">
        <v>58</v>
      </c>
      <c r="U136" s="53">
        <v>58</v>
      </c>
      <c r="V136" s="53">
        <v>58</v>
      </c>
      <c r="W136" s="53">
        <v>60</v>
      </c>
      <c r="X136" s="53">
        <v>63</v>
      </c>
      <c r="Y136" s="53">
        <v>65</v>
      </c>
      <c r="Z136" s="53">
        <v>69</v>
      </c>
      <c r="AA136" s="53">
        <v>70</v>
      </c>
      <c r="AB136" s="53">
        <v>71</v>
      </c>
      <c r="AC136" s="53">
        <v>71</v>
      </c>
      <c r="AD136" s="54">
        <v>73</v>
      </c>
      <c r="AE136" s="53">
        <v>72</v>
      </c>
      <c r="AF136" s="53">
        <v>72</v>
      </c>
      <c r="AG136" s="112">
        <v>71</v>
      </c>
      <c r="AH136" s="53">
        <v>71</v>
      </c>
      <c r="AI136" s="53">
        <v>70</v>
      </c>
      <c r="AJ136" s="53">
        <v>71</v>
      </c>
      <c r="AK136" s="53">
        <v>71</v>
      </c>
      <c r="AL136" s="53">
        <v>72</v>
      </c>
      <c r="AM136" s="53">
        <v>72</v>
      </c>
      <c r="AN136" s="53">
        <v>73</v>
      </c>
      <c r="AO136" s="53">
        <v>73</v>
      </c>
      <c r="AP136" s="54">
        <v>65</v>
      </c>
      <c r="AQ136" s="52">
        <v>65</v>
      </c>
      <c r="AR136" s="53">
        <v>63</v>
      </c>
      <c r="AS136" s="53">
        <v>52</v>
      </c>
      <c r="AT136" s="53">
        <v>52</v>
      </c>
      <c r="AU136" s="53">
        <v>56</v>
      </c>
      <c r="AV136" s="53">
        <v>56</v>
      </c>
      <c r="AW136" s="53">
        <v>56</v>
      </c>
      <c r="AX136" s="53">
        <v>57</v>
      </c>
      <c r="AY136" s="53">
        <v>58</v>
      </c>
      <c r="AZ136" s="53">
        <v>57</v>
      </c>
      <c r="BA136" s="53">
        <v>55</v>
      </c>
      <c r="BB136" s="54">
        <v>55</v>
      </c>
      <c r="BC136" s="52">
        <v>54</v>
      </c>
      <c r="BD136" s="53">
        <v>55</v>
      </c>
      <c r="BE136" s="53">
        <v>57</v>
      </c>
      <c r="BF136" s="53">
        <v>57</v>
      </c>
      <c r="BG136" s="53">
        <v>56</v>
      </c>
      <c r="BH136" s="53">
        <v>57</v>
      </c>
      <c r="BI136" s="53">
        <v>57</v>
      </c>
      <c r="BJ136" s="53">
        <v>55</v>
      </c>
      <c r="BK136" s="53">
        <v>55</v>
      </c>
      <c r="BL136" s="53">
        <v>55</v>
      </c>
      <c r="BM136" s="53">
        <v>54</v>
      </c>
      <c r="BN136" s="54">
        <v>54</v>
      </c>
      <c r="BO136" s="52">
        <v>54</v>
      </c>
      <c r="BP136" s="53">
        <v>50</v>
      </c>
      <c r="BQ136" s="53">
        <v>51</v>
      </c>
      <c r="BR136" s="53">
        <v>52</v>
      </c>
      <c r="BS136" s="53">
        <v>52</v>
      </c>
      <c r="BT136" s="53">
        <v>52</v>
      </c>
      <c r="BU136" s="53">
        <v>52</v>
      </c>
      <c r="BV136" s="53">
        <v>52</v>
      </c>
      <c r="BW136" s="53">
        <v>54</v>
      </c>
      <c r="BX136" s="53">
        <v>54</v>
      </c>
      <c r="BY136" s="53">
        <v>55</v>
      </c>
      <c r="BZ136" s="54">
        <v>55</v>
      </c>
      <c r="CA136" s="53">
        <v>53</v>
      </c>
      <c r="CB136" s="53">
        <v>52</v>
      </c>
      <c r="CC136" s="53">
        <v>51</v>
      </c>
      <c r="CD136" s="53">
        <v>50</v>
      </c>
      <c r="CE136" s="53">
        <v>49</v>
      </c>
      <c r="CF136" s="53">
        <v>49</v>
      </c>
      <c r="CG136" s="53">
        <v>48</v>
      </c>
      <c r="CH136" s="53">
        <v>49</v>
      </c>
      <c r="CI136" s="53">
        <v>49</v>
      </c>
      <c r="CJ136" s="53">
        <v>49</v>
      </c>
      <c r="CK136" s="53">
        <v>49</v>
      </c>
      <c r="CL136" s="54">
        <v>49</v>
      </c>
      <c r="CM136" s="53">
        <v>47</v>
      </c>
      <c r="CN136" s="53">
        <v>46</v>
      </c>
      <c r="CO136" s="53">
        <v>38</v>
      </c>
      <c r="CP136" s="53">
        <v>37</v>
      </c>
      <c r="CQ136" s="53">
        <v>34</v>
      </c>
      <c r="CR136" s="53">
        <v>34</v>
      </c>
      <c r="CS136" s="53">
        <v>34</v>
      </c>
      <c r="CT136" s="53">
        <v>33</v>
      </c>
      <c r="CU136" s="53">
        <v>33</v>
      </c>
      <c r="CV136" s="53">
        <v>31</v>
      </c>
      <c r="CW136" s="53">
        <v>31</v>
      </c>
      <c r="CX136" s="54">
        <v>30</v>
      </c>
      <c r="CY136" s="53">
        <v>30</v>
      </c>
      <c r="CZ136" s="53">
        <v>29</v>
      </c>
      <c r="DA136" s="53">
        <v>28</v>
      </c>
      <c r="DB136" s="53">
        <v>27</v>
      </c>
      <c r="DC136" s="53">
        <v>26</v>
      </c>
      <c r="DD136" s="53">
        <v>26</v>
      </c>
      <c r="DE136" s="53">
        <v>27</v>
      </c>
      <c r="DF136" s="53">
        <v>26</v>
      </c>
      <c r="DG136" s="53">
        <v>26</v>
      </c>
      <c r="DH136" s="53">
        <v>24</v>
      </c>
      <c r="DI136" s="53">
        <v>24</v>
      </c>
      <c r="DJ136" s="54">
        <v>24</v>
      </c>
      <c r="DL136" s="50"/>
      <c r="DM136" s="51" t="s">
        <v>219</v>
      </c>
      <c r="DN136" s="52">
        <v>23</v>
      </c>
      <c r="DO136" s="53">
        <v>23</v>
      </c>
      <c r="DP136" s="53">
        <v>23</v>
      </c>
      <c r="DQ136" s="53">
        <v>23</v>
      </c>
      <c r="DR136" s="53">
        <v>21</v>
      </c>
      <c r="DS136" s="53">
        <v>21</v>
      </c>
      <c r="DT136" s="53">
        <v>11</v>
      </c>
      <c r="DU136" s="53">
        <v>11</v>
      </c>
      <c r="DV136" s="53">
        <v>11</v>
      </c>
      <c r="DW136" s="53">
        <v>11</v>
      </c>
      <c r="DX136" s="53">
        <v>11</v>
      </c>
      <c r="DY136" s="54">
        <v>11</v>
      </c>
      <c r="DZ136" s="53">
        <v>10</v>
      </c>
      <c r="EA136" s="53">
        <v>10</v>
      </c>
      <c r="EB136" s="53">
        <v>10</v>
      </c>
      <c r="EC136" s="53">
        <v>10</v>
      </c>
      <c r="ED136" s="53">
        <v>10</v>
      </c>
      <c r="EE136" s="53">
        <v>10</v>
      </c>
      <c r="EF136" s="53">
        <v>8</v>
      </c>
      <c r="EG136" s="53">
        <v>8</v>
      </c>
      <c r="EH136" s="53">
        <v>8</v>
      </c>
      <c r="EI136" s="53">
        <v>8</v>
      </c>
      <c r="EJ136" s="53">
        <v>8</v>
      </c>
      <c r="EK136" s="54">
        <v>8</v>
      </c>
      <c r="EL136" s="52">
        <v>8</v>
      </c>
      <c r="EM136" s="53">
        <v>10</v>
      </c>
      <c r="EN136" s="53">
        <v>11</v>
      </c>
      <c r="EO136" s="53">
        <v>11</v>
      </c>
      <c r="EP136" s="53">
        <v>11</v>
      </c>
      <c r="EQ136" s="53">
        <v>11</v>
      </c>
      <c r="ER136" s="53">
        <v>11</v>
      </c>
      <c r="ES136" s="53">
        <v>11</v>
      </c>
      <c r="ET136" s="53">
        <v>11</v>
      </c>
      <c r="EU136" s="53">
        <v>8</v>
      </c>
      <c r="EV136" s="53">
        <v>9</v>
      </c>
      <c r="EW136" s="54">
        <v>8</v>
      </c>
      <c r="EX136" s="52">
        <v>8</v>
      </c>
      <c r="EY136" s="53">
        <v>5</v>
      </c>
      <c r="EZ136" s="53">
        <v>6</v>
      </c>
      <c r="FA136" s="53">
        <v>6</v>
      </c>
      <c r="FB136" s="53">
        <v>6</v>
      </c>
      <c r="FC136" s="53">
        <v>7</v>
      </c>
      <c r="FD136" s="53">
        <v>7</v>
      </c>
      <c r="FE136" s="53">
        <v>7</v>
      </c>
      <c r="FF136" s="53">
        <v>8</v>
      </c>
      <c r="FG136" s="53">
        <v>8</v>
      </c>
      <c r="FH136" s="53">
        <v>8</v>
      </c>
      <c r="FI136" s="54">
        <v>9</v>
      </c>
      <c r="FJ136" s="52">
        <v>9</v>
      </c>
      <c r="FK136" s="53">
        <v>9</v>
      </c>
      <c r="FL136" s="53">
        <v>10</v>
      </c>
      <c r="FM136" s="53">
        <v>10</v>
      </c>
      <c r="FN136" s="53">
        <v>12</v>
      </c>
      <c r="FO136" s="53">
        <v>13</v>
      </c>
      <c r="FP136" s="53">
        <v>15</v>
      </c>
      <c r="FQ136" s="53">
        <v>16</v>
      </c>
      <c r="FR136" s="53">
        <v>16</v>
      </c>
      <c r="FS136" s="53">
        <v>16</v>
      </c>
      <c r="FT136" s="53">
        <v>18</v>
      </c>
      <c r="FU136" s="54">
        <v>18</v>
      </c>
      <c r="FV136" s="52">
        <v>18</v>
      </c>
      <c r="FW136" s="53">
        <v>19</v>
      </c>
      <c r="FX136" s="53">
        <v>19</v>
      </c>
      <c r="FY136" s="53">
        <v>54</v>
      </c>
      <c r="FZ136" s="53">
        <v>138</v>
      </c>
      <c r="GA136" s="53">
        <v>173</v>
      </c>
      <c r="GB136" s="53">
        <v>194</v>
      </c>
      <c r="GC136" s="53">
        <v>204</v>
      </c>
      <c r="GD136" s="53">
        <v>207</v>
      </c>
      <c r="GE136" s="53">
        <v>216</v>
      </c>
      <c r="GF136" s="53">
        <v>224</v>
      </c>
      <c r="GG136" s="54">
        <v>232</v>
      </c>
      <c r="GH136" s="52">
        <v>233</v>
      </c>
      <c r="GI136" s="53">
        <v>236</v>
      </c>
      <c r="GJ136" s="54">
        <v>238</v>
      </c>
    </row>
    <row r="137" spans="2:192" x14ac:dyDescent="0.25">
      <c r="B137" s="50"/>
      <c r="C137" s="51" t="s">
        <v>220</v>
      </c>
      <c r="D137" s="54">
        <v>17</v>
      </c>
      <c r="E137" s="54">
        <v>11</v>
      </c>
      <c r="F137" s="54">
        <v>25</v>
      </c>
      <c r="G137" s="52">
        <v>27</v>
      </c>
      <c r="H137" s="53">
        <v>31</v>
      </c>
      <c r="I137" s="53">
        <v>29</v>
      </c>
      <c r="J137" s="53">
        <v>29</v>
      </c>
      <c r="K137" s="53">
        <v>32</v>
      </c>
      <c r="L137" s="53">
        <v>34</v>
      </c>
      <c r="M137" s="53">
        <v>35</v>
      </c>
      <c r="N137" s="53">
        <v>36</v>
      </c>
      <c r="O137" s="53">
        <v>35</v>
      </c>
      <c r="P137" s="53">
        <v>33</v>
      </c>
      <c r="Q137" s="53">
        <v>33</v>
      </c>
      <c r="R137" s="54">
        <v>32</v>
      </c>
      <c r="S137" s="53">
        <v>32</v>
      </c>
      <c r="T137" s="53">
        <v>37</v>
      </c>
      <c r="U137" s="53">
        <v>41</v>
      </c>
      <c r="V137" s="53">
        <v>43</v>
      </c>
      <c r="W137" s="53">
        <v>46</v>
      </c>
      <c r="X137" s="53">
        <v>45</v>
      </c>
      <c r="Y137" s="53">
        <v>46</v>
      </c>
      <c r="Z137" s="53">
        <v>54</v>
      </c>
      <c r="AA137" s="53">
        <v>64</v>
      </c>
      <c r="AB137" s="53">
        <v>63</v>
      </c>
      <c r="AC137" s="53">
        <v>66</v>
      </c>
      <c r="AD137" s="54">
        <v>65</v>
      </c>
      <c r="AE137" s="53">
        <v>67</v>
      </c>
      <c r="AF137" s="53">
        <v>67</v>
      </c>
      <c r="AG137" s="112">
        <v>66</v>
      </c>
      <c r="AH137" s="53">
        <v>68</v>
      </c>
      <c r="AI137" s="53">
        <v>67</v>
      </c>
      <c r="AJ137" s="53">
        <v>68</v>
      </c>
      <c r="AK137" s="53">
        <v>68</v>
      </c>
      <c r="AL137" s="53">
        <v>64</v>
      </c>
      <c r="AM137" s="53">
        <v>64</v>
      </c>
      <c r="AN137" s="53">
        <v>67</v>
      </c>
      <c r="AO137" s="53">
        <v>67</v>
      </c>
      <c r="AP137" s="54">
        <v>64</v>
      </c>
      <c r="AQ137" s="52">
        <v>63</v>
      </c>
      <c r="AR137" s="53">
        <v>62</v>
      </c>
      <c r="AS137" s="53">
        <v>87</v>
      </c>
      <c r="AT137" s="53">
        <v>88</v>
      </c>
      <c r="AU137" s="53">
        <v>88</v>
      </c>
      <c r="AV137" s="53">
        <v>90</v>
      </c>
      <c r="AW137" s="53">
        <v>90</v>
      </c>
      <c r="AX137" s="53">
        <v>90</v>
      </c>
      <c r="AY137" s="53">
        <v>87</v>
      </c>
      <c r="AZ137" s="53">
        <v>86</v>
      </c>
      <c r="BA137" s="53">
        <v>83</v>
      </c>
      <c r="BB137" s="54">
        <v>82</v>
      </c>
      <c r="BC137" s="52">
        <v>77</v>
      </c>
      <c r="BD137" s="53">
        <v>78</v>
      </c>
      <c r="BE137" s="53">
        <v>76</v>
      </c>
      <c r="BF137" s="53">
        <v>76</v>
      </c>
      <c r="BG137" s="53">
        <v>76</v>
      </c>
      <c r="BH137" s="53">
        <v>76</v>
      </c>
      <c r="BI137" s="53">
        <v>75</v>
      </c>
      <c r="BJ137" s="53">
        <v>74</v>
      </c>
      <c r="BK137" s="53">
        <v>72</v>
      </c>
      <c r="BL137" s="53">
        <v>71</v>
      </c>
      <c r="BM137" s="53">
        <v>72</v>
      </c>
      <c r="BN137" s="54">
        <v>71</v>
      </c>
      <c r="BO137" s="52">
        <v>71</v>
      </c>
      <c r="BP137" s="53">
        <v>71</v>
      </c>
      <c r="BQ137" s="53">
        <v>70</v>
      </c>
      <c r="BR137" s="53">
        <v>70</v>
      </c>
      <c r="BS137" s="53">
        <v>67</v>
      </c>
      <c r="BT137" s="53">
        <v>67</v>
      </c>
      <c r="BU137" s="53">
        <v>67</v>
      </c>
      <c r="BV137" s="53">
        <v>66</v>
      </c>
      <c r="BW137" s="53">
        <v>65</v>
      </c>
      <c r="BX137" s="53">
        <v>63</v>
      </c>
      <c r="BY137" s="53">
        <v>62</v>
      </c>
      <c r="BZ137" s="54">
        <v>62</v>
      </c>
      <c r="CA137" s="53">
        <v>61</v>
      </c>
      <c r="CB137" s="53">
        <v>58</v>
      </c>
      <c r="CC137" s="53">
        <v>58</v>
      </c>
      <c r="CD137" s="53">
        <v>57</v>
      </c>
      <c r="CE137" s="53">
        <v>53</v>
      </c>
      <c r="CF137" s="53">
        <v>53</v>
      </c>
      <c r="CG137" s="53">
        <v>50</v>
      </c>
      <c r="CH137" s="53">
        <v>49</v>
      </c>
      <c r="CI137" s="53">
        <v>49</v>
      </c>
      <c r="CJ137" s="53">
        <v>48</v>
      </c>
      <c r="CK137" s="53">
        <v>47</v>
      </c>
      <c r="CL137" s="54">
        <v>47</v>
      </c>
      <c r="CM137" s="53">
        <v>36</v>
      </c>
      <c r="CN137" s="53">
        <v>37</v>
      </c>
      <c r="CO137" s="53">
        <v>35</v>
      </c>
      <c r="CP137" s="53">
        <v>35</v>
      </c>
      <c r="CQ137" s="53">
        <v>35</v>
      </c>
      <c r="CR137" s="53">
        <v>35</v>
      </c>
      <c r="CS137" s="53">
        <v>35</v>
      </c>
      <c r="CT137" s="53">
        <v>35</v>
      </c>
      <c r="CU137" s="53">
        <v>35</v>
      </c>
      <c r="CV137" s="53">
        <v>36</v>
      </c>
      <c r="CW137" s="53">
        <v>34</v>
      </c>
      <c r="CX137" s="54">
        <v>34</v>
      </c>
      <c r="CY137" s="53">
        <v>34</v>
      </c>
      <c r="CZ137" s="53">
        <v>34</v>
      </c>
      <c r="DA137" s="53">
        <v>34</v>
      </c>
      <c r="DB137" s="53">
        <v>32</v>
      </c>
      <c r="DC137" s="53">
        <v>32</v>
      </c>
      <c r="DD137" s="53">
        <v>31</v>
      </c>
      <c r="DE137" s="53">
        <v>30</v>
      </c>
      <c r="DF137" s="53">
        <v>29</v>
      </c>
      <c r="DG137" s="53">
        <v>41</v>
      </c>
      <c r="DH137" s="53">
        <v>42</v>
      </c>
      <c r="DI137" s="53">
        <v>39</v>
      </c>
      <c r="DJ137" s="54">
        <v>40</v>
      </c>
      <c r="DL137" s="50"/>
      <c r="DM137" s="51" t="s">
        <v>220</v>
      </c>
      <c r="DN137" s="52">
        <v>39</v>
      </c>
      <c r="DO137" s="53">
        <v>39</v>
      </c>
      <c r="DP137" s="53">
        <v>38</v>
      </c>
      <c r="DQ137" s="53">
        <v>38</v>
      </c>
      <c r="DR137" s="53">
        <v>37</v>
      </c>
      <c r="DS137" s="53">
        <v>37</v>
      </c>
      <c r="DT137" s="53">
        <v>36</v>
      </c>
      <c r="DU137" s="53">
        <v>36</v>
      </c>
      <c r="DV137" s="53">
        <v>36</v>
      </c>
      <c r="DW137" s="53">
        <v>35</v>
      </c>
      <c r="DX137" s="53">
        <v>35</v>
      </c>
      <c r="DY137" s="54">
        <v>36</v>
      </c>
      <c r="DZ137" s="53">
        <v>37</v>
      </c>
      <c r="EA137" s="53">
        <v>37</v>
      </c>
      <c r="EB137" s="53">
        <v>37</v>
      </c>
      <c r="EC137" s="53">
        <v>37</v>
      </c>
      <c r="ED137" s="53">
        <v>37</v>
      </c>
      <c r="EE137" s="53">
        <v>38</v>
      </c>
      <c r="EF137" s="53">
        <v>44</v>
      </c>
      <c r="EG137" s="53">
        <v>47</v>
      </c>
      <c r="EH137" s="53">
        <v>49</v>
      </c>
      <c r="EI137" s="53">
        <v>47</v>
      </c>
      <c r="EJ137" s="53">
        <v>179</v>
      </c>
      <c r="EK137" s="54">
        <v>75</v>
      </c>
      <c r="EL137" s="52">
        <v>225</v>
      </c>
      <c r="EM137" s="53">
        <v>232</v>
      </c>
      <c r="EN137" s="53">
        <v>225</v>
      </c>
      <c r="EO137" s="53">
        <v>264</v>
      </c>
      <c r="EP137" s="53">
        <v>288</v>
      </c>
      <c r="EQ137" s="53">
        <v>315</v>
      </c>
      <c r="ER137" s="53">
        <v>330</v>
      </c>
      <c r="ES137" s="53">
        <v>339</v>
      </c>
      <c r="ET137" s="53">
        <v>353</v>
      </c>
      <c r="EU137" s="53">
        <v>362</v>
      </c>
      <c r="EV137" s="53">
        <v>366</v>
      </c>
      <c r="EW137" s="54">
        <v>379</v>
      </c>
      <c r="EX137" s="52">
        <v>376</v>
      </c>
      <c r="EY137" s="53">
        <v>373</v>
      </c>
      <c r="EZ137" s="53">
        <v>380</v>
      </c>
      <c r="FA137" s="53">
        <v>393</v>
      </c>
      <c r="FB137" s="53">
        <v>395</v>
      </c>
      <c r="FC137" s="53">
        <v>404</v>
      </c>
      <c r="FD137" s="53">
        <v>422</v>
      </c>
      <c r="FE137" s="53">
        <v>443</v>
      </c>
      <c r="FF137" s="53">
        <v>487</v>
      </c>
      <c r="FG137" s="53">
        <v>506</v>
      </c>
      <c r="FH137" s="53">
        <v>495</v>
      </c>
      <c r="FI137" s="54">
        <v>515</v>
      </c>
      <c r="FJ137" s="52">
        <v>516</v>
      </c>
      <c r="FK137" s="53">
        <v>521</v>
      </c>
      <c r="FL137" s="53">
        <v>525</v>
      </c>
      <c r="FM137" s="53">
        <v>535</v>
      </c>
      <c r="FN137" s="53">
        <v>538</v>
      </c>
      <c r="FO137" s="53">
        <v>544</v>
      </c>
      <c r="FP137" s="53">
        <v>551</v>
      </c>
      <c r="FQ137" s="53">
        <v>555</v>
      </c>
      <c r="FR137" s="53">
        <v>563</v>
      </c>
      <c r="FS137" s="53">
        <v>571</v>
      </c>
      <c r="FT137" s="53">
        <v>592</v>
      </c>
      <c r="FU137" s="54">
        <v>601</v>
      </c>
      <c r="FV137" s="52">
        <v>608</v>
      </c>
      <c r="FW137" s="53">
        <v>611</v>
      </c>
      <c r="FX137" s="53">
        <v>633</v>
      </c>
      <c r="FY137" s="53">
        <v>647</v>
      </c>
      <c r="FZ137" s="53">
        <v>656</v>
      </c>
      <c r="GA137" s="53">
        <v>662</v>
      </c>
      <c r="GB137" s="53">
        <v>684</v>
      </c>
      <c r="GC137" s="53">
        <v>701</v>
      </c>
      <c r="GD137" s="53">
        <v>724</v>
      </c>
      <c r="GE137" s="53">
        <v>733</v>
      </c>
      <c r="GF137" s="53">
        <v>747</v>
      </c>
      <c r="GG137" s="54">
        <v>760</v>
      </c>
      <c r="GH137" s="52">
        <v>778</v>
      </c>
      <c r="GI137" s="53">
        <v>795</v>
      </c>
      <c r="GJ137" s="54">
        <v>799</v>
      </c>
    </row>
    <row r="138" spans="2:192" x14ac:dyDescent="0.25">
      <c r="B138" s="50"/>
      <c r="C138" s="51" t="s">
        <v>221</v>
      </c>
      <c r="D138" s="54">
        <v>29</v>
      </c>
      <c r="E138" s="54">
        <v>15</v>
      </c>
      <c r="F138" s="54">
        <v>16</v>
      </c>
      <c r="G138" s="52">
        <v>18</v>
      </c>
      <c r="H138" s="53">
        <v>17</v>
      </c>
      <c r="I138" s="53">
        <v>14</v>
      </c>
      <c r="J138" s="53">
        <v>13</v>
      </c>
      <c r="K138" s="53">
        <v>13</v>
      </c>
      <c r="L138" s="53">
        <v>12</v>
      </c>
      <c r="M138" s="53">
        <v>12</v>
      </c>
      <c r="N138" s="53">
        <v>7</v>
      </c>
      <c r="O138" s="53">
        <v>6</v>
      </c>
      <c r="P138" s="53">
        <v>6</v>
      </c>
      <c r="Q138" s="53">
        <v>11</v>
      </c>
      <c r="R138" s="54">
        <v>13</v>
      </c>
      <c r="S138" s="53">
        <v>12</v>
      </c>
      <c r="T138" s="53">
        <v>13</v>
      </c>
      <c r="U138" s="53">
        <v>14</v>
      </c>
      <c r="V138" s="53">
        <v>14</v>
      </c>
      <c r="W138" s="53">
        <v>15</v>
      </c>
      <c r="X138" s="53">
        <v>15</v>
      </c>
      <c r="Y138" s="53">
        <v>15</v>
      </c>
      <c r="Z138" s="53">
        <v>15</v>
      </c>
      <c r="AA138" s="53">
        <v>15</v>
      </c>
      <c r="AB138" s="53">
        <v>15</v>
      </c>
      <c r="AC138" s="53">
        <v>16</v>
      </c>
      <c r="AD138" s="54">
        <v>16</v>
      </c>
      <c r="AE138" s="53">
        <v>15</v>
      </c>
      <c r="AF138" s="53">
        <v>15</v>
      </c>
      <c r="AG138" s="112">
        <v>14</v>
      </c>
      <c r="AH138" s="53">
        <v>15</v>
      </c>
      <c r="AI138" s="53">
        <v>15</v>
      </c>
      <c r="AJ138" s="53">
        <v>19</v>
      </c>
      <c r="AK138" s="53">
        <v>22</v>
      </c>
      <c r="AL138" s="53">
        <v>22</v>
      </c>
      <c r="AM138" s="53">
        <v>22</v>
      </c>
      <c r="AN138" s="53">
        <v>23</v>
      </c>
      <c r="AO138" s="53">
        <v>23</v>
      </c>
      <c r="AP138" s="54">
        <v>22</v>
      </c>
      <c r="AQ138" s="52">
        <v>23</v>
      </c>
      <c r="AR138" s="53">
        <v>23</v>
      </c>
      <c r="AS138" s="53">
        <v>26</v>
      </c>
      <c r="AT138" s="53">
        <v>26</v>
      </c>
      <c r="AU138" s="53">
        <v>26</v>
      </c>
      <c r="AV138" s="53">
        <v>27</v>
      </c>
      <c r="AW138" s="53">
        <v>28</v>
      </c>
      <c r="AX138" s="53">
        <v>27</v>
      </c>
      <c r="AY138" s="53">
        <v>27</v>
      </c>
      <c r="AZ138" s="53">
        <v>26</v>
      </c>
      <c r="BA138" s="53">
        <v>24</v>
      </c>
      <c r="BB138" s="54">
        <v>25</v>
      </c>
      <c r="BC138" s="52">
        <v>24</v>
      </c>
      <c r="BD138" s="53">
        <v>22</v>
      </c>
      <c r="BE138" s="53">
        <v>21</v>
      </c>
      <c r="BF138" s="53">
        <v>20</v>
      </c>
      <c r="BG138" s="53">
        <v>20</v>
      </c>
      <c r="BH138" s="53">
        <v>20</v>
      </c>
      <c r="BI138" s="53">
        <v>19</v>
      </c>
      <c r="BJ138" s="53">
        <v>19</v>
      </c>
      <c r="BK138" s="53">
        <v>20</v>
      </c>
      <c r="BL138" s="53">
        <v>20</v>
      </c>
      <c r="BM138" s="53">
        <v>19</v>
      </c>
      <c r="BN138" s="54">
        <v>18</v>
      </c>
      <c r="BO138" s="52">
        <v>18</v>
      </c>
      <c r="BP138" s="53">
        <v>18</v>
      </c>
      <c r="BQ138" s="53">
        <v>18</v>
      </c>
      <c r="BR138" s="53">
        <v>18</v>
      </c>
      <c r="BS138" s="53">
        <v>18</v>
      </c>
      <c r="BT138" s="53">
        <v>18</v>
      </c>
      <c r="BU138" s="53">
        <v>18</v>
      </c>
      <c r="BV138" s="53">
        <v>18</v>
      </c>
      <c r="BW138" s="53">
        <v>18</v>
      </c>
      <c r="BX138" s="53">
        <v>18</v>
      </c>
      <c r="BY138" s="53">
        <v>19</v>
      </c>
      <c r="BZ138" s="54">
        <v>20</v>
      </c>
      <c r="CA138" s="53">
        <v>20</v>
      </c>
      <c r="CB138" s="53">
        <v>20</v>
      </c>
      <c r="CC138" s="53">
        <v>20</v>
      </c>
      <c r="CD138" s="53">
        <v>19</v>
      </c>
      <c r="CE138" s="53">
        <v>18</v>
      </c>
      <c r="CF138" s="53">
        <v>93</v>
      </c>
      <c r="CG138" s="53">
        <v>94</v>
      </c>
      <c r="CH138" s="53">
        <v>90</v>
      </c>
      <c r="CI138" s="53">
        <v>96</v>
      </c>
      <c r="CJ138" s="53">
        <v>96</v>
      </c>
      <c r="CK138" s="53">
        <v>100</v>
      </c>
      <c r="CL138" s="54">
        <v>103</v>
      </c>
      <c r="CM138" s="53">
        <v>84</v>
      </c>
      <c r="CN138" s="53">
        <v>90</v>
      </c>
      <c r="CO138" s="53">
        <v>92</v>
      </c>
      <c r="CP138" s="53">
        <v>82</v>
      </c>
      <c r="CQ138" s="53">
        <v>75</v>
      </c>
      <c r="CR138" s="53">
        <v>72</v>
      </c>
      <c r="CS138" s="53">
        <v>70</v>
      </c>
      <c r="CT138" s="53">
        <v>67</v>
      </c>
      <c r="CU138" s="53">
        <v>67</v>
      </c>
      <c r="CV138" s="53">
        <v>66</v>
      </c>
      <c r="CW138" s="53">
        <v>67</v>
      </c>
      <c r="CX138" s="54">
        <v>63</v>
      </c>
      <c r="CY138" s="53">
        <v>63</v>
      </c>
      <c r="CZ138" s="53">
        <v>67</v>
      </c>
      <c r="DA138" s="53">
        <v>69</v>
      </c>
      <c r="DB138" s="53">
        <v>59</v>
      </c>
      <c r="DC138" s="53">
        <v>55</v>
      </c>
      <c r="DD138" s="53">
        <v>55</v>
      </c>
      <c r="DE138" s="53">
        <v>52</v>
      </c>
      <c r="DF138" s="53">
        <v>133</v>
      </c>
      <c r="DG138" s="53">
        <v>143</v>
      </c>
      <c r="DH138" s="53">
        <v>142</v>
      </c>
      <c r="DI138" s="53">
        <v>147</v>
      </c>
      <c r="DJ138" s="54">
        <v>142</v>
      </c>
      <c r="DL138" s="50"/>
      <c r="DM138" s="51" t="s">
        <v>221</v>
      </c>
      <c r="DN138" s="52">
        <v>140</v>
      </c>
      <c r="DO138" s="53">
        <v>144</v>
      </c>
      <c r="DP138" s="53">
        <v>148</v>
      </c>
      <c r="DQ138" s="53">
        <v>139</v>
      </c>
      <c r="DR138" s="53">
        <v>141</v>
      </c>
      <c r="DS138" s="53">
        <v>142</v>
      </c>
      <c r="DT138" s="53">
        <v>144</v>
      </c>
      <c r="DU138" s="53">
        <v>128</v>
      </c>
      <c r="DV138" s="53">
        <v>137</v>
      </c>
      <c r="DW138" s="53">
        <v>130</v>
      </c>
      <c r="DX138" s="53">
        <v>131</v>
      </c>
      <c r="DY138" s="54">
        <v>136</v>
      </c>
      <c r="DZ138" s="53">
        <v>132</v>
      </c>
      <c r="EA138" s="53">
        <v>139</v>
      </c>
      <c r="EB138" s="53">
        <v>143</v>
      </c>
      <c r="EC138" s="53">
        <v>162</v>
      </c>
      <c r="ED138" s="53">
        <v>165</v>
      </c>
      <c r="EE138" s="53">
        <v>173</v>
      </c>
      <c r="EF138" s="53">
        <v>186</v>
      </c>
      <c r="EG138" s="53">
        <v>186</v>
      </c>
      <c r="EH138" s="53">
        <v>189</v>
      </c>
      <c r="EI138" s="53">
        <v>188</v>
      </c>
      <c r="EJ138" s="53">
        <v>194</v>
      </c>
      <c r="EK138" s="54">
        <v>257</v>
      </c>
      <c r="EL138" s="52">
        <v>275</v>
      </c>
      <c r="EM138" s="53">
        <v>258</v>
      </c>
      <c r="EN138" s="53">
        <v>259</v>
      </c>
      <c r="EO138" s="53">
        <v>313</v>
      </c>
      <c r="EP138" s="53">
        <v>320</v>
      </c>
      <c r="EQ138" s="53">
        <v>319</v>
      </c>
      <c r="ER138" s="53">
        <v>340</v>
      </c>
      <c r="ES138" s="53">
        <v>341</v>
      </c>
      <c r="ET138" s="53">
        <v>359</v>
      </c>
      <c r="EU138" s="53">
        <v>367</v>
      </c>
      <c r="EV138" s="53">
        <v>370</v>
      </c>
      <c r="EW138" s="54">
        <v>373</v>
      </c>
      <c r="EX138" s="52">
        <v>314</v>
      </c>
      <c r="EY138" s="53">
        <v>371</v>
      </c>
      <c r="EZ138" s="53">
        <v>378</v>
      </c>
      <c r="FA138" s="53">
        <v>390</v>
      </c>
      <c r="FB138" s="53">
        <v>384</v>
      </c>
      <c r="FC138" s="53">
        <v>390</v>
      </c>
      <c r="FD138" s="53">
        <v>383</v>
      </c>
      <c r="FE138" s="53">
        <v>406</v>
      </c>
      <c r="FF138" s="53">
        <v>670</v>
      </c>
      <c r="FG138" s="53">
        <v>717</v>
      </c>
      <c r="FH138" s="53">
        <v>734</v>
      </c>
      <c r="FI138" s="54">
        <v>772</v>
      </c>
      <c r="FJ138" s="52">
        <v>820</v>
      </c>
      <c r="FK138" s="53">
        <v>916</v>
      </c>
      <c r="FL138" s="53">
        <v>950</v>
      </c>
      <c r="FM138" s="53">
        <v>955</v>
      </c>
      <c r="FN138" s="53">
        <v>959</v>
      </c>
      <c r="FO138" s="53">
        <v>954</v>
      </c>
      <c r="FP138" s="53">
        <v>964</v>
      </c>
      <c r="FQ138" s="53">
        <v>958</v>
      </c>
      <c r="FR138" s="53">
        <v>963</v>
      </c>
      <c r="FS138" s="53">
        <v>989</v>
      </c>
      <c r="FT138" s="53">
        <v>1006</v>
      </c>
      <c r="FU138" s="54">
        <v>1027</v>
      </c>
      <c r="FV138" s="52">
        <v>1059</v>
      </c>
      <c r="FW138" s="53">
        <v>1076</v>
      </c>
      <c r="FX138" s="53">
        <v>1093</v>
      </c>
      <c r="FY138" s="53">
        <v>1102</v>
      </c>
      <c r="FZ138" s="53">
        <v>1104</v>
      </c>
      <c r="GA138" s="53">
        <v>1114</v>
      </c>
      <c r="GB138" s="53">
        <v>1101</v>
      </c>
      <c r="GC138" s="53">
        <v>1114</v>
      </c>
      <c r="GD138" s="53">
        <v>1132</v>
      </c>
      <c r="GE138" s="53">
        <v>1155</v>
      </c>
      <c r="GF138" s="53">
        <v>1173</v>
      </c>
      <c r="GG138" s="54">
        <v>1200</v>
      </c>
      <c r="GH138" s="52">
        <v>1271</v>
      </c>
      <c r="GI138" s="53">
        <v>1280</v>
      </c>
      <c r="GJ138" s="54">
        <v>1290</v>
      </c>
    </row>
    <row r="139" spans="2:192" x14ac:dyDescent="0.25">
      <c r="B139" s="50"/>
      <c r="C139" s="51" t="s">
        <v>222</v>
      </c>
      <c r="D139" s="54">
        <v>4344</v>
      </c>
      <c r="E139" s="54">
        <v>4952</v>
      </c>
      <c r="F139" s="54">
        <v>5653</v>
      </c>
      <c r="G139" s="52">
        <v>5686</v>
      </c>
      <c r="H139" s="53">
        <v>5723</v>
      </c>
      <c r="I139" s="53">
        <v>5646</v>
      </c>
      <c r="J139" s="53">
        <v>5741</v>
      </c>
      <c r="K139" s="53">
        <v>5683</v>
      </c>
      <c r="L139" s="53">
        <v>5523</v>
      </c>
      <c r="M139" s="53">
        <v>5668</v>
      </c>
      <c r="N139" s="53">
        <v>5756</v>
      </c>
      <c r="O139" s="53">
        <v>5807</v>
      </c>
      <c r="P139" s="53">
        <v>5404</v>
      </c>
      <c r="Q139" s="53">
        <v>5845</v>
      </c>
      <c r="R139" s="54">
        <v>5900</v>
      </c>
      <c r="S139" s="53">
        <v>5837</v>
      </c>
      <c r="T139" s="53">
        <v>5856</v>
      </c>
      <c r="U139" s="53">
        <v>5904</v>
      </c>
      <c r="V139" s="53">
        <v>5952</v>
      </c>
      <c r="W139" s="53">
        <v>6072</v>
      </c>
      <c r="X139" s="53">
        <v>6141</v>
      </c>
      <c r="Y139" s="53">
        <v>6253</v>
      </c>
      <c r="Z139" s="53">
        <v>6412</v>
      </c>
      <c r="AA139" s="53">
        <v>6467</v>
      </c>
      <c r="AB139" s="53">
        <v>6669</v>
      </c>
      <c r="AC139" s="53">
        <v>7037</v>
      </c>
      <c r="AD139" s="54">
        <v>7337</v>
      </c>
      <c r="AE139" s="53">
        <v>7167</v>
      </c>
      <c r="AF139" s="53">
        <v>7355</v>
      </c>
      <c r="AG139" s="112">
        <v>7496</v>
      </c>
      <c r="AH139" s="53">
        <v>7604</v>
      </c>
      <c r="AI139" s="53">
        <v>7541</v>
      </c>
      <c r="AJ139" s="53">
        <v>7739</v>
      </c>
      <c r="AK139" s="53">
        <v>7853</v>
      </c>
      <c r="AL139" s="53">
        <v>7731</v>
      </c>
      <c r="AM139" s="53">
        <v>7743</v>
      </c>
      <c r="AN139" s="53">
        <v>7888</v>
      </c>
      <c r="AO139" s="53">
        <v>7964</v>
      </c>
      <c r="AP139" s="54">
        <v>7993</v>
      </c>
      <c r="AQ139" s="52">
        <v>8016</v>
      </c>
      <c r="AR139" s="53">
        <v>7812</v>
      </c>
      <c r="AS139" s="53">
        <v>8234</v>
      </c>
      <c r="AT139" s="53">
        <v>8210</v>
      </c>
      <c r="AU139" s="53">
        <v>7997</v>
      </c>
      <c r="AV139" s="53">
        <v>8239</v>
      </c>
      <c r="AW139" s="53">
        <v>8282</v>
      </c>
      <c r="AX139" s="53">
        <v>8220</v>
      </c>
      <c r="AY139" s="53">
        <v>8267</v>
      </c>
      <c r="AZ139" s="53">
        <v>8505</v>
      </c>
      <c r="BA139" s="53">
        <v>8546</v>
      </c>
      <c r="BB139" s="54">
        <v>8356</v>
      </c>
      <c r="BC139" s="52">
        <v>8340</v>
      </c>
      <c r="BD139" s="53">
        <v>8230</v>
      </c>
      <c r="BE139" s="53">
        <v>8421</v>
      </c>
      <c r="BF139" s="53">
        <v>8475</v>
      </c>
      <c r="BG139" s="53">
        <v>8536</v>
      </c>
      <c r="BH139" s="53">
        <v>8583</v>
      </c>
      <c r="BI139" s="53">
        <v>8678</v>
      </c>
      <c r="BJ139" s="53">
        <v>8760</v>
      </c>
      <c r="BK139" s="53">
        <v>8798</v>
      </c>
      <c r="BL139" s="53">
        <v>8828</v>
      </c>
      <c r="BM139" s="53">
        <v>8824</v>
      </c>
      <c r="BN139" s="54">
        <v>8807</v>
      </c>
      <c r="BO139" s="52">
        <v>8848</v>
      </c>
      <c r="BP139" s="53">
        <v>8800</v>
      </c>
      <c r="BQ139" s="53">
        <v>9049</v>
      </c>
      <c r="BR139" s="53">
        <v>9255</v>
      </c>
      <c r="BS139" s="53">
        <v>9354</v>
      </c>
      <c r="BT139" s="53">
        <v>9393</v>
      </c>
      <c r="BU139" s="53">
        <v>9561</v>
      </c>
      <c r="BV139" s="53">
        <v>9568</v>
      </c>
      <c r="BW139" s="53">
        <v>9672</v>
      </c>
      <c r="BX139" s="53">
        <v>9881</v>
      </c>
      <c r="BY139" s="53">
        <v>9957</v>
      </c>
      <c r="BZ139" s="54">
        <v>10017</v>
      </c>
      <c r="CA139" s="53">
        <v>10044</v>
      </c>
      <c r="CB139" s="53">
        <v>10085</v>
      </c>
      <c r="CC139" s="53">
        <v>10255</v>
      </c>
      <c r="CD139" s="53">
        <v>10401</v>
      </c>
      <c r="CE139" s="53">
        <v>10534</v>
      </c>
      <c r="CF139" s="53">
        <v>10603</v>
      </c>
      <c r="CG139" s="53">
        <v>10675</v>
      </c>
      <c r="CH139" s="53">
        <v>10220</v>
      </c>
      <c r="CI139" s="53">
        <v>10753</v>
      </c>
      <c r="CJ139" s="53">
        <v>10830</v>
      </c>
      <c r="CK139" s="53">
        <v>10877</v>
      </c>
      <c r="CL139" s="54">
        <v>10933</v>
      </c>
      <c r="CM139" s="53">
        <v>10932</v>
      </c>
      <c r="CN139" s="53">
        <v>11031</v>
      </c>
      <c r="CO139" s="53">
        <v>11250</v>
      </c>
      <c r="CP139" s="53">
        <v>11372</v>
      </c>
      <c r="CQ139" s="53">
        <v>11515</v>
      </c>
      <c r="CR139" s="53">
        <v>11573</v>
      </c>
      <c r="CS139" s="53">
        <v>11651</v>
      </c>
      <c r="CT139" s="53">
        <v>11651</v>
      </c>
      <c r="CU139" s="53">
        <v>11640</v>
      </c>
      <c r="CV139" s="53">
        <v>11892</v>
      </c>
      <c r="CW139" s="53">
        <v>13266</v>
      </c>
      <c r="CX139" s="54">
        <v>14036</v>
      </c>
      <c r="CY139" s="53">
        <v>14143</v>
      </c>
      <c r="CZ139" s="53">
        <v>13935</v>
      </c>
      <c r="DA139" s="53">
        <v>14055</v>
      </c>
      <c r="DB139" s="53">
        <v>14101</v>
      </c>
      <c r="DC139" s="53">
        <v>14224</v>
      </c>
      <c r="DD139" s="53">
        <v>14333</v>
      </c>
      <c r="DE139" s="53">
        <v>14254</v>
      </c>
      <c r="DF139" s="53">
        <v>14387</v>
      </c>
      <c r="DG139" s="53">
        <v>15400</v>
      </c>
      <c r="DH139" s="53">
        <v>16078</v>
      </c>
      <c r="DI139" s="53">
        <v>16053</v>
      </c>
      <c r="DJ139" s="54">
        <v>16294</v>
      </c>
      <c r="DL139" s="50"/>
      <c r="DM139" s="51" t="s">
        <v>222</v>
      </c>
      <c r="DN139" s="52">
        <v>16177</v>
      </c>
      <c r="DO139" s="53">
        <v>15606</v>
      </c>
      <c r="DP139" s="53">
        <v>15789</v>
      </c>
      <c r="DQ139" s="53">
        <v>16110</v>
      </c>
      <c r="DR139" s="53">
        <v>15164</v>
      </c>
      <c r="DS139" s="53">
        <v>15253</v>
      </c>
      <c r="DT139" s="53">
        <v>15374</v>
      </c>
      <c r="DU139" s="53">
        <v>15402</v>
      </c>
      <c r="DV139" s="53">
        <v>15317</v>
      </c>
      <c r="DW139" s="53">
        <v>15211</v>
      </c>
      <c r="DX139" s="53">
        <v>15275</v>
      </c>
      <c r="DY139" s="54">
        <v>15169</v>
      </c>
      <c r="DZ139" s="53">
        <v>15003</v>
      </c>
      <c r="EA139" s="53">
        <v>15037</v>
      </c>
      <c r="EB139" s="53">
        <v>15148</v>
      </c>
      <c r="EC139" s="53">
        <v>15494</v>
      </c>
      <c r="ED139" s="53">
        <v>15600</v>
      </c>
      <c r="EE139" s="53">
        <v>15738</v>
      </c>
      <c r="EF139" s="53">
        <v>15896</v>
      </c>
      <c r="EG139" s="53">
        <v>16106</v>
      </c>
      <c r="EH139" s="53">
        <v>16369</v>
      </c>
      <c r="EI139" s="53">
        <v>16631</v>
      </c>
      <c r="EJ139" s="53">
        <v>16904</v>
      </c>
      <c r="EK139" s="54">
        <v>16934</v>
      </c>
      <c r="EL139" s="52">
        <v>16995</v>
      </c>
      <c r="EM139" s="53">
        <v>16984</v>
      </c>
      <c r="EN139" s="53">
        <v>17442</v>
      </c>
      <c r="EO139" s="53">
        <v>17747</v>
      </c>
      <c r="EP139" s="53">
        <v>17963</v>
      </c>
      <c r="EQ139" s="53">
        <v>18010</v>
      </c>
      <c r="ER139" s="53">
        <v>18132</v>
      </c>
      <c r="ES139" s="53">
        <v>18095</v>
      </c>
      <c r="ET139" s="53">
        <v>18258</v>
      </c>
      <c r="EU139" s="53">
        <v>18245</v>
      </c>
      <c r="EV139" s="53">
        <v>18349</v>
      </c>
      <c r="EW139" s="54">
        <v>18403</v>
      </c>
      <c r="EX139" s="52">
        <v>18320</v>
      </c>
      <c r="EY139" s="53">
        <v>18183</v>
      </c>
      <c r="EZ139" s="53">
        <v>18429</v>
      </c>
      <c r="FA139" s="53">
        <v>18597</v>
      </c>
      <c r="FB139" s="53">
        <v>18656</v>
      </c>
      <c r="FC139" s="53">
        <v>18764</v>
      </c>
      <c r="FD139" s="53">
        <v>18805</v>
      </c>
      <c r="FE139" s="53">
        <v>19021</v>
      </c>
      <c r="FF139" s="53">
        <v>19020</v>
      </c>
      <c r="FG139" s="53">
        <v>19170</v>
      </c>
      <c r="FH139" s="53">
        <v>19231</v>
      </c>
      <c r="FI139" s="54">
        <v>18696</v>
      </c>
      <c r="FJ139" s="52">
        <v>18520</v>
      </c>
      <c r="FK139" s="53">
        <v>18598</v>
      </c>
      <c r="FL139" s="53">
        <v>18680</v>
      </c>
      <c r="FM139" s="53">
        <v>18738</v>
      </c>
      <c r="FN139" s="53">
        <v>18667</v>
      </c>
      <c r="FO139" s="53">
        <v>18585</v>
      </c>
      <c r="FP139" s="53">
        <v>18670</v>
      </c>
      <c r="FQ139" s="53">
        <v>18990</v>
      </c>
      <c r="FR139" s="53">
        <v>19037</v>
      </c>
      <c r="FS139" s="53">
        <v>19082</v>
      </c>
      <c r="FT139" s="53">
        <v>19137</v>
      </c>
      <c r="FU139" s="54">
        <v>19154</v>
      </c>
      <c r="FV139" s="52">
        <v>19164</v>
      </c>
      <c r="FW139" s="53">
        <v>19197</v>
      </c>
      <c r="FX139" s="53">
        <v>19328</v>
      </c>
      <c r="FY139" s="53">
        <v>19458</v>
      </c>
      <c r="FZ139" s="53">
        <v>19521</v>
      </c>
      <c r="GA139" s="53">
        <v>19579</v>
      </c>
      <c r="GB139" s="53">
        <v>19592</v>
      </c>
      <c r="GC139" s="53">
        <v>19797</v>
      </c>
      <c r="GD139" s="53">
        <v>19922</v>
      </c>
      <c r="GE139" s="53">
        <v>19920</v>
      </c>
      <c r="GF139" s="53">
        <v>19915</v>
      </c>
      <c r="GG139" s="54">
        <v>20035</v>
      </c>
      <c r="GH139" s="52">
        <v>19954</v>
      </c>
      <c r="GI139" s="53">
        <v>20129</v>
      </c>
      <c r="GJ139" s="54">
        <v>20126</v>
      </c>
    </row>
    <row r="140" spans="2:192" x14ac:dyDescent="0.25">
      <c r="B140" s="50"/>
      <c r="C140" s="51" t="s">
        <v>223</v>
      </c>
      <c r="D140" s="54">
        <v>236</v>
      </c>
      <c r="E140" s="54">
        <v>313</v>
      </c>
      <c r="F140" s="54">
        <v>371</v>
      </c>
      <c r="G140" s="52">
        <v>376</v>
      </c>
      <c r="H140" s="53">
        <v>381</v>
      </c>
      <c r="I140" s="53">
        <v>373</v>
      </c>
      <c r="J140" s="53">
        <v>382</v>
      </c>
      <c r="K140" s="53">
        <v>383</v>
      </c>
      <c r="L140" s="53">
        <v>378</v>
      </c>
      <c r="M140" s="53">
        <v>395</v>
      </c>
      <c r="N140" s="53">
        <v>406</v>
      </c>
      <c r="O140" s="53">
        <v>408</v>
      </c>
      <c r="P140" s="53">
        <v>311</v>
      </c>
      <c r="Q140" s="53">
        <v>414</v>
      </c>
      <c r="R140" s="54">
        <v>411</v>
      </c>
      <c r="S140" s="53">
        <v>414</v>
      </c>
      <c r="T140" s="53">
        <v>410</v>
      </c>
      <c r="U140" s="53">
        <v>411</v>
      </c>
      <c r="V140" s="53">
        <v>411</v>
      </c>
      <c r="W140" s="53">
        <v>416</v>
      </c>
      <c r="X140" s="53">
        <v>418</v>
      </c>
      <c r="Y140" s="53">
        <v>420</v>
      </c>
      <c r="Z140" s="53">
        <v>423</v>
      </c>
      <c r="AA140" s="53">
        <v>443</v>
      </c>
      <c r="AB140" s="53">
        <v>445</v>
      </c>
      <c r="AC140" s="53">
        <v>448</v>
      </c>
      <c r="AD140" s="54">
        <v>462</v>
      </c>
      <c r="AE140" s="53">
        <v>489</v>
      </c>
      <c r="AF140" s="53">
        <v>499</v>
      </c>
      <c r="AG140" s="112">
        <v>500</v>
      </c>
      <c r="AH140" s="53">
        <v>502</v>
      </c>
      <c r="AI140" s="53">
        <v>422</v>
      </c>
      <c r="AJ140" s="53">
        <v>425</v>
      </c>
      <c r="AK140" s="53">
        <v>432</v>
      </c>
      <c r="AL140" s="53">
        <v>482</v>
      </c>
      <c r="AM140" s="53">
        <v>483</v>
      </c>
      <c r="AN140" s="53">
        <v>478</v>
      </c>
      <c r="AO140" s="53">
        <v>491</v>
      </c>
      <c r="AP140" s="54">
        <v>496</v>
      </c>
      <c r="AQ140" s="52">
        <v>497</v>
      </c>
      <c r="AR140" s="53">
        <v>465</v>
      </c>
      <c r="AS140" s="53">
        <v>461</v>
      </c>
      <c r="AT140" s="53">
        <v>464</v>
      </c>
      <c r="AU140" s="53">
        <v>471</v>
      </c>
      <c r="AV140" s="53">
        <v>466</v>
      </c>
      <c r="AW140" s="53">
        <v>473</v>
      </c>
      <c r="AX140" s="53">
        <v>476</v>
      </c>
      <c r="AY140" s="53">
        <v>467</v>
      </c>
      <c r="AZ140" s="53">
        <v>473</v>
      </c>
      <c r="BA140" s="53">
        <v>461</v>
      </c>
      <c r="BB140" s="54">
        <v>453</v>
      </c>
      <c r="BC140" s="52">
        <v>443</v>
      </c>
      <c r="BD140" s="53">
        <v>434</v>
      </c>
      <c r="BE140" s="53">
        <v>437</v>
      </c>
      <c r="BF140" s="53">
        <v>441</v>
      </c>
      <c r="BG140" s="53">
        <v>435</v>
      </c>
      <c r="BH140" s="53">
        <v>440</v>
      </c>
      <c r="BI140" s="53">
        <v>462</v>
      </c>
      <c r="BJ140" s="53">
        <v>472</v>
      </c>
      <c r="BK140" s="53">
        <v>482</v>
      </c>
      <c r="BL140" s="53">
        <v>490</v>
      </c>
      <c r="BM140" s="53">
        <v>486</v>
      </c>
      <c r="BN140" s="54">
        <v>501</v>
      </c>
      <c r="BO140" s="52">
        <v>503</v>
      </c>
      <c r="BP140" s="53">
        <v>507</v>
      </c>
      <c r="BQ140" s="53">
        <v>516</v>
      </c>
      <c r="BR140" s="53">
        <v>527</v>
      </c>
      <c r="BS140" s="53">
        <v>536</v>
      </c>
      <c r="BT140" s="53">
        <v>539</v>
      </c>
      <c r="BU140" s="53">
        <v>549</v>
      </c>
      <c r="BV140" s="53">
        <v>578</v>
      </c>
      <c r="BW140" s="53">
        <v>573</v>
      </c>
      <c r="BX140" s="53">
        <v>567</v>
      </c>
      <c r="BY140" s="53">
        <v>564</v>
      </c>
      <c r="BZ140" s="54">
        <v>554</v>
      </c>
      <c r="CA140" s="53">
        <v>558</v>
      </c>
      <c r="CB140" s="53">
        <v>552</v>
      </c>
      <c r="CC140" s="53">
        <v>558</v>
      </c>
      <c r="CD140" s="53">
        <v>552</v>
      </c>
      <c r="CE140" s="53">
        <v>552</v>
      </c>
      <c r="CF140" s="53">
        <v>590</v>
      </c>
      <c r="CG140" s="53">
        <v>595</v>
      </c>
      <c r="CH140" s="53">
        <v>604</v>
      </c>
      <c r="CI140" s="53">
        <v>609</v>
      </c>
      <c r="CJ140" s="53">
        <v>616</v>
      </c>
      <c r="CK140" s="53">
        <v>612</v>
      </c>
      <c r="CL140" s="54">
        <v>602</v>
      </c>
      <c r="CM140" s="53">
        <v>616</v>
      </c>
      <c r="CN140" s="53">
        <v>614</v>
      </c>
      <c r="CO140" s="53">
        <v>611</v>
      </c>
      <c r="CP140" s="53">
        <v>613</v>
      </c>
      <c r="CQ140" s="53">
        <v>614</v>
      </c>
      <c r="CR140" s="53">
        <v>609</v>
      </c>
      <c r="CS140" s="53">
        <v>598</v>
      </c>
      <c r="CT140" s="53">
        <v>590</v>
      </c>
      <c r="CU140" s="53">
        <v>594</v>
      </c>
      <c r="CV140" s="53">
        <v>588</v>
      </c>
      <c r="CW140" s="53">
        <v>580</v>
      </c>
      <c r="CX140" s="54">
        <v>557</v>
      </c>
      <c r="CY140" s="53">
        <v>545</v>
      </c>
      <c r="CZ140" s="53">
        <v>598</v>
      </c>
      <c r="DA140" s="53">
        <v>686</v>
      </c>
      <c r="DB140" s="53">
        <v>711</v>
      </c>
      <c r="DC140" s="53">
        <v>730</v>
      </c>
      <c r="DD140" s="53">
        <v>764</v>
      </c>
      <c r="DE140" s="53">
        <v>770</v>
      </c>
      <c r="DF140" s="53">
        <v>821</v>
      </c>
      <c r="DG140" s="53">
        <v>817</v>
      </c>
      <c r="DH140" s="53">
        <v>839</v>
      </c>
      <c r="DI140" s="53">
        <v>846</v>
      </c>
      <c r="DJ140" s="54">
        <v>864</v>
      </c>
      <c r="DL140" s="50"/>
      <c r="DM140" s="51" t="s">
        <v>223</v>
      </c>
      <c r="DN140" s="52">
        <v>882</v>
      </c>
      <c r="DO140" s="53">
        <v>821</v>
      </c>
      <c r="DP140" s="53">
        <v>841</v>
      </c>
      <c r="DQ140" s="53">
        <v>843</v>
      </c>
      <c r="DR140" s="53">
        <v>770</v>
      </c>
      <c r="DS140" s="53">
        <v>769</v>
      </c>
      <c r="DT140" s="53">
        <v>776</v>
      </c>
      <c r="DU140" s="53">
        <v>846</v>
      </c>
      <c r="DV140" s="53">
        <v>811</v>
      </c>
      <c r="DW140" s="53">
        <v>818</v>
      </c>
      <c r="DX140" s="53">
        <v>823</v>
      </c>
      <c r="DY140" s="54">
        <v>815</v>
      </c>
      <c r="DZ140" s="53">
        <v>813</v>
      </c>
      <c r="EA140" s="53">
        <v>816</v>
      </c>
      <c r="EB140" s="53">
        <v>801</v>
      </c>
      <c r="EC140" s="53">
        <v>836</v>
      </c>
      <c r="ED140" s="53">
        <v>867</v>
      </c>
      <c r="EE140" s="53">
        <v>900</v>
      </c>
      <c r="EF140" s="53">
        <v>956</v>
      </c>
      <c r="EG140" s="53">
        <v>994</v>
      </c>
      <c r="EH140" s="53">
        <v>1048</v>
      </c>
      <c r="EI140" s="53">
        <v>1087</v>
      </c>
      <c r="EJ140" s="53">
        <v>1084</v>
      </c>
      <c r="EK140" s="54">
        <v>1111</v>
      </c>
      <c r="EL140" s="52">
        <v>1122</v>
      </c>
      <c r="EM140" s="53">
        <v>1161</v>
      </c>
      <c r="EN140" s="53">
        <v>1351</v>
      </c>
      <c r="EO140" s="53">
        <v>1608</v>
      </c>
      <c r="EP140" s="53">
        <v>1702</v>
      </c>
      <c r="EQ140" s="53">
        <v>1710</v>
      </c>
      <c r="ER140" s="53">
        <v>1693</v>
      </c>
      <c r="ES140" s="53">
        <v>1694</v>
      </c>
      <c r="ET140" s="53">
        <v>1681</v>
      </c>
      <c r="EU140" s="53">
        <v>1687</v>
      </c>
      <c r="EV140" s="53">
        <v>1670</v>
      </c>
      <c r="EW140" s="54">
        <v>1714</v>
      </c>
      <c r="EX140" s="52">
        <v>1603</v>
      </c>
      <c r="EY140" s="53">
        <v>1695</v>
      </c>
      <c r="EZ140" s="53">
        <v>1715</v>
      </c>
      <c r="FA140" s="53">
        <v>1717</v>
      </c>
      <c r="FB140" s="53">
        <v>1723</v>
      </c>
      <c r="FC140" s="53">
        <v>1696</v>
      </c>
      <c r="FD140" s="53">
        <v>1700</v>
      </c>
      <c r="FE140" s="53">
        <v>1738</v>
      </c>
      <c r="FF140" s="53">
        <v>1702</v>
      </c>
      <c r="FG140" s="53">
        <v>1709</v>
      </c>
      <c r="FH140" s="53">
        <v>1704</v>
      </c>
      <c r="FI140" s="54">
        <v>1675</v>
      </c>
      <c r="FJ140" s="52">
        <v>1672</v>
      </c>
      <c r="FK140" s="53">
        <v>1677</v>
      </c>
      <c r="FL140" s="53">
        <v>1734</v>
      </c>
      <c r="FM140" s="53">
        <v>1725</v>
      </c>
      <c r="FN140" s="53">
        <v>1709</v>
      </c>
      <c r="FO140" s="53">
        <v>1695</v>
      </c>
      <c r="FP140" s="53">
        <v>1714</v>
      </c>
      <c r="FQ140" s="53">
        <v>1696</v>
      </c>
      <c r="FR140" s="53">
        <v>1677</v>
      </c>
      <c r="FS140" s="53">
        <v>1672</v>
      </c>
      <c r="FT140" s="53">
        <v>1681</v>
      </c>
      <c r="FU140" s="54">
        <v>1666</v>
      </c>
      <c r="FV140" s="52">
        <v>1647</v>
      </c>
      <c r="FW140" s="53">
        <v>1624</v>
      </c>
      <c r="FX140" s="53">
        <v>1654</v>
      </c>
      <c r="FY140" s="53">
        <v>1643</v>
      </c>
      <c r="FZ140" s="53">
        <v>1657</v>
      </c>
      <c r="GA140" s="53">
        <v>1667</v>
      </c>
      <c r="GB140" s="53">
        <v>1653</v>
      </c>
      <c r="GC140" s="53">
        <v>1642</v>
      </c>
      <c r="GD140" s="53">
        <v>3410</v>
      </c>
      <c r="GE140" s="53">
        <v>3595</v>
      </c>
      <c r="GF140" s="53">
        <v>3681</v>
      </c>
      <c r="GG140" s="54">
        <v>3710</v>
      </c>
      <c r="GH140" s="52">
        <v>3731</v>
      </c>
      <c r="GI140" s="53">
        <v>3780</v>
      </c>
      <c r="GJ140" s="54">
        <v>3858</v>
      </c>
    </row>
    <row r="141" spans="2:192" x14ac:dyDescent="0.25">
      <c r="B141" s="50"/>
      <c r="C141" s="51" t="s">
        <v>224</v>
      </c>
      <c r="D141" s="54">
        <v>141</v>
      </c>
      <c r="E141" s="54">
        <v>160</v>
      </c>
      <c r="F141" s="54">
        <v>140</v>
      </c>
      <c r="G141" s="52">
        <v>136</v>
      </c>
      <c r="H141" s="53">
        <v>138</v>
      </c>
      <c r="I141" s="53">
        <v>145</v>
      </c>
      <c r="J141" s="53">
        <v>137</v>
      </c>
      <c r="K141" s="53">
        <v>143</v>
      </c>
      <c r="L141" s="53">
        <v>142</v>
      </c>
      <c r="M141" s="53">
        <v>143</v>
      </c>
      <c r="N141" s="53">
        <v>144</v>
      </c>
      <c r="O141" s="53">
        <v>144</v>
      </c>
      <c r="P141" s="53">
        <v>145</v>
      </c>
      <c r="Q141" s="53">
        <v>139</v>
      </c>
      <c r="R141" s="54">
        <v>140</v>
      </c>
      <c r="S141" s="53">
        <v>137</v>
      </c>
      <c r="T141" s="53">
        <v>138</v>
      </c>
      <c r="U141" s="53">
        <v>138</v>
      </c>
      <c r="V141" s="53">
        <v>137</v>
      </c>
      <c r="W141" s="53">
        <v>136</v>
      </c>
      <c r="X141" s="53">
        <v>139</v>
      </c>
      <c r="Y141" s="53">
        <v>151</v>
      </c>
      <c r="Z141" s="53">
        <v>152</v>
      </c>
      <c r="AA141" s="53">
        <v>160</v>
      </c>
      <c r="AB141" s="53">
        <v>172</v>
      </c>
      <c r="AC141" s="53">
        <v>188</v>
      </c>
      <c r="AD141" s="54">
        <v>179</v>
      </c>
      <c r="AE141" s="53">
        <v>183</v>
      </c>
      <c r="AF141" s="53">
        <v>192</v>
      </c>
      <c r="AG141" s="112">
        <v>201</v>
      </c>
      <c r="AH141" s="53">
        <v>208</v>
      </c>
      <c r="AI141" s="53">
        <v>221</v>
      </c>
      <c r="AJ141" s="53">
        <v>215</v>
      </c>
      <c r="AK141" s="53">
        <v>218</v>
      </c>
      <c r="AL141" s="53">
        <v>216</v>
      </c>
      <c r="AM141" s="53">
        <v>219</v>
      </c>
      <c r="AN141" s="53">
        <v>248</v>
      </c>
      <c r="AO141" s="53">
        <v>245</v>
      </c>
      <c r="AP141" s="54">
        <v>233</v>
      </c>
      <c r="AQ141" s="52">
        <v>200</v>
      </c>
      <c r="AR141" s="53">
        <v>179</v>
      </c>
      <c r="AS141" s="53">
        <v>156</v>
      </c>
      <c r="AT141" s="53">
        <v>158</v>
      </c>
      <c r="AU141" s="53">
        <v>168</v>
      </c>
      <c r="AV141" s="53">
        <v>159</v>
      </c>
      <c r="AW141" s="53">
        <v>166</v>
      </c>
      <c r="AX141" s="53">
        <v>169</v>
      </c>
      <c r="AY141" s="53">
        <v>176</v>
      </c>
      <c r="AZ141" s="53">
        <v>188</v>
      </c>
      <c r="BA141" s="53">
        <v>177</v>
      </c>
      <c r="BB141" s="54">
        <v>178</v>
      </c>
      <c r="BC141" s="52">
        <v>171</v>
      </c>
      <c r="BD141" s="53">
        <v>176</v>
      </c>
      <c r="BE141" s="53">
        <v>179</v>
      </c>
      <c r="BF141" s="53">
        <v>176</v>
      </c>
      <c r="BG141" s="53">
        <v>176</v>
      </c>
      <c r="BH141" s="53">
        <v>181</v>
      </c>
      <c r="BI141" s="53">
        <v>181</v>
      </c>
      <c r="BJ141" s="53">
        <v>176</v>
      </c>
      <c r="BK141" s="53">
        <v>177</v>
      </c>
      <c r="BL141" s="53">
        <v>181</v>
      </c>
      <c r="BM141" s="53">
        <v>181</v>
      </c>
      <c r="BN141" s="54">
        <v>182</v>
      </c>
      <c r="BO141" s="52">
        <v>175</v>
      </c>
      <c r="BP141" s="53">
        <v>177</v>
      </c>
      <c r="BQ141" s="53">
        <v>181</v>
      </c>
      <c r="BR141" s="53">
        <v>180</v>
      </c>
      <c r="BS141" s="53">
        <v>176</v>
      </c>
      <c r="BT141" s="53">
        <v>181</v>
      </c>
      <c r="BU141" s="53">
        <v>181</v>
      </c>
      <c r="BV141" s="53">
        <v>178</v>
      </c>
      <c r="BW141" s="53">
        <v>178</v>
      </c>
      <c r="BX141" s="53">
        <v>175</v>
      </c>
      <c r="BY141" s="53">
        <v>177</v>
      </c>
      <c r="BZ141" s="54">
        <v>173</v>
      </c>
      <c r="CA141" s="53">
        <v>168</v>
      </c>
      <c r="CB141" s="53">
        <v>171</v>
      </c>
      <c r="CC141" s="53">
        <v>171</v>
      </c>
      <c r="CD141" s="53">
        <v>168</v>
      </c>
      <c r="CE141" s="53">
        <v>165</v>
      </c>
      <c r="CF141" s="53">
        <v>163</v>
      </c>
      <c r="CG141" s="53">
        <v>159</v>
      </c>
      <c r="CH141" s="53">
        <v>159</v>
      </c>
      <c r="CI141" s="53">
        <v>157</v>
      </c>
      <c r="CJ141" s="53">
        <v>366</v>
      </c>
      <c r="CK141" s="53">
        <v>470</v>
      </c>
      <c r="CL141" s="54">
        <v>525</v>
      </c>
      <c r="CM141" s="53">
        <v>655</v>
      </c>
      <c r="CN141" s="53">
        <v>724</v>
      </c>
      <c r="CO141" s="53">
        <v>760</v>
      </c>
      <c r="CP141" s="53">
        <v>775</v>
      </c>
      <c r="CQ141" s="53">
        <v>801</v>
      </c>
      <c r="CR141" s="53">
        <v>837</v>
      </c>
      <c r="CS141" s="53">
        <v>852</v>
      </c>
      <c r="CT141" s="53">
        <v>858</v>
      </c>
      <c r="CU141" s="53">
        <v>878</v>
      </c>
      <c r="CV141" s="53">
        <v>880</v>
      </c>
      <c r="CW141" s="53">
        <v>952</v>
      </c>
      <c r="CX141" s="54">
        <v>1012</v>
      </c>
      <c r="CY141" s="53">
        <v>1038</v>
      </c>
      <c r="CZ141" s="53">
        <v>1380</v>
      </c>
      <c r="DA141" s="53">
        <v>1666</v>
      </c>
      <c r="DB141" s="53">
        <v>1757</v>
      </c>
      <c r="DC141" s="53">
        <v>1812</v>
      </c>
      <c r="DD141" s="53">
        <v>1827</v>
      </c>
      <c r="DE141" s="53">
        <v>1718</v>
      </c>
      <c r="DF141" s="53">
        <v>1861</v>
      </c>
      <c r="DG141" s="53">
        <v>1844</v>
      </c>
      <c r="DH141" s="53">
        <v>1892</v>
      </c>
      <c r="DI141" s="53">
        <v>1926</v>
      </c>
      <c r="DJ141" s="54">
        <v>1957</v>
      </c>
      <c r="DL141" s="50"/>
      <c r="DM141" s="51" t="s">
        <v>224</v>
      </c>
      <c r="DN141" s="52">
        <v>1972</v>
      </c>
      <c r="DO141" s="53">
        <v>1963</v>
      </c>
      <c r="DP141" s="53">
        <v>2066</v>
      </c>
      <c r="DQ141" s="53">
        <v>2058</v>
      </c>
      <c r="DR141" s="53">
        <v>1866</v>
      </c>
      <c r="DS141" s="53">
        <v>1879</v>
      </c>
      <c r="DT141" s="53">
        <v>1859</v>
      </c>
      <c r="DU141" s="53">
        <v>1885</v>
      </c>
      <c r="DV141" s="53">
        <v>1892</v>
      </c>
      <c r="DW141" s="53">
        <v>1900</v>
      </c>
      <c r="DX141" s="53">
        <v>1899</v>
      </c>
      <c r="DY141" s="54">
        <v>1904</v>
      </c>
      <c r="DZ141" s="53">
        <v>1925</v>
      </c>
      <c r="EA141" s="53">
        <v>1964</v>
      </c>
      <c r="EB141" s="53">
        <v>2038</v>
      </c>
      <c r="EC141" s="53">
        <v>2145</v>
      </c>
      <c r="ED141" s="53">
        <v>2181</v>
      </c>
      <c r="EE141" s="53">
        <v>2234</v>
      </c>
      <c r="EF141" s="53">
        <v>2278</v>
      </c>
      <c r="EG141" s="53">
        <v>2327</v>
      </c>
      <c r="EH141" s="53">
        <v>2344</v>
      </c>
      <c r="EI141" s="53">
        <v>2439</v>
      </c>
      <c r="EJ141" s="53">
        <v>3506</v>
      </c>
      <c r="EK141" s="54">
        <v>3513</v>
      </c>
      <c r="EL141" s="52">
        <v>3523</v>
      </c>
      <c r="EM141" s="53">
        <v>3544</v>
      </c>
      <c r="EN141" s="53">
        <v>3600</v>
      </c>
      <c r="EO141" s="53">
        <v>3695</v>
      </c>
      <c r="EP141" s="53">
        <v>3804</v>
      </c>
      <c r="EQ141" s="53">
        <v>3797</v>
      </c>
      <c r="ER141" s="53">
        <v>3823</v>
      </c>
      <c r="ES141" s="53">
        <v>3827</v>
      </c>
      <c r="ET141" s="53">
        <v>3938</v>
      </c>
      <c r="EU141" s="53">
        <v>4155</v>
      </c>
      <c r="EV141" s="53">
        <v>4212</v>
      </c>
      <c r="EW141" s="54">
        <v>4254</v>
      </c>
      <c r="EX141" s="52">
        <v>4301</v>
      </c>
      <c r="EY141" s="53">
        <v>4290</v>
      </c>
      <c r="EZ141" s="53">
        <v>4447</v>
      </c>
      <c r="FA141" s="53">
        <v>4520</v>
      </c>
      <c r="FB141" s="53">
        <v>4545</v>
      </c>
      <c r="FC141" s="53">
        <v>4616</v>
      </c>
      <c r="FD141" s="53">
        <v>4669</v>
      </c>
      <c r="FE141" s="53">
        <v>4766</v>
      </c>
      <c r="FF141" s="53">
        <v>4867</v>
      </c>
      <c r="FG141" s="53">
        <v>4896</v>
      </c>
      <c r="FH141" s="53">
        <v>4945</v>
      </c>
      <c r="FI141" s="54">
        <v>4970</v>
      </c>
      <c r="FJ141" s="52">
        <v>4952</v>
      </c>
      <c r="FK141" s="53">
        <v>4966</v>
      </c>
      <c r="FL141" s="53">
        <v>5200</v>
      </c>
      <c r="FM141" s="53">
        <v>5128</v>
      </c>
      <c r="FN141" s="53">
        <v>5054</v>
      </c>
      <c r="FO141" s="53">
        <v>5057</v>
      </c>
      <c r="FP141" s="53">
        <v>5071</v>
      </c>
      <c r="FQ141" s="53">
        <v>5111</v>
      </c>
      <c r="FR141" s="53">
        <v>5115</v>
      </c>
      <c r="FS141" s="53">
        <v>5099</v>
      </c>
      <c r="FT141" s="53">
        <v>5098</v>
      </c>
      <c r="FU141" s="54">
        <v>5079</v>
      </c>
      <c r="FV141" s="52">
        <v>5099</v>
      </c>
      <c r="FW141" s="53">
        <v>5099</v>
      </c>
      <c r="FX141" s="53">
        <v>5147</v>
      </c>
      <c r="FY141" s="53">
        <v>5251</v>
      </c>
      <c r="FZ141" s="53">
        <v>5253</v>
      </c>
      <c r="GA141" s="53">
        <v>5284</v>
      </c>
      <c r="GB141" s="53">
        <v>5292</v>
      </c>
      <c r="GC141" s="53">
        <v>5333</v>
      </c>
      <c r="GD141" s="53">
        <v>5343</v>
      </c>
      <c r="GE141" s="53">
        <v>5341</v>
      </c>
      <c r="GF141" s="53">
        <v>5345</v>
      </c>
      <c r="GG141" s="54">
        <v>5363</v>
      </c>
      <c r="GH141" s="52">
        <v>5349</v>
      </c>
      <c r="GI141" s="53">
        <v>5369</v>
      </c>
      <c r="GJ141" s="54">
        <v>5415</v>
      </c>
    </row>
    <row r="142" spans="2:192" x14ac:dyDescent="0.25">
      <c r="B142" s="50"/>
      <c r="C142" s="51" t="s">
        <v>225</v>
      </c>
      <c r="D142" s="54">
        <v>1117</v>
      </c>
      <c r="E142" s="54">
        <v>1335</v>
      </c>
      <c r="F142" s="54">
        <v>1487</v>
      </c>
      <c r="G142" s="52">
        <v>1493</v>
      </c>
      <c r="H142" s="53">
        <v>1490</v>
      </c>
      <c r="I142" s="53">
        <v>1437</v>
      </c>
      <c r="J142" s="53">
        <v>1458</v>
      </c>
      <c r="K142" s="53">
        <v>1447</v>
      </c>
      <c r="L142" s="53">
        <v>1426</v>
      </c>
      <c r="M142" s="53">
        <v>1447</v>
      </c>
      <c r="N142" s="53">
        <v>1466</v>
      </c>
      <c r="O142" s="53">
        <v>1484</v>
      </c>
      <c r="P142" s="53">
        <v>1501</v>
      </c>
      <c r="Q142" s="53">
        <v>1515</v>
      </c>
      <c r="R142" s="54">
        <v>1547</v>
      </c>
      <c r="S142" s="53">
        <v>1541</v>
      </c>
      <c r="T142" s="53">
        <v>1546</v>
      </c>
      <c r="U142" s="53">
        <v>1559</v>
      </c>
      <c r="V142" s="53">
        <v>1569</v>
      </c>
      <c r="W142" s="53">
        <v>1569</v>
      </c>
      <c r="X142" s="53">
        <v>1583</v>
      </c>
      <c r="Y142" s="53">
        <v>1631</v>
      </c>
      <c r="Z142" s="53">
        <v>1696</v>
      </c>
      <c r="AA142" s="53">
        <v>1727</v>
      </c>
      <c r="AB142" s="53">
        <v>1735</v>
      </c>
      <c r="AC142" s="53">
        <v>1737</v>
      </c>
      <c r="AD142" s="54">
        <v>1751</v>
      </c>
      <c r="AE142" s="53">
        <v>1709</v>
      </c>
      <c r="AF142" s="53">
        <v>1710</v>
      </c>
      <c r="AG142" s="112">
        <v>1686</v>
      </c>
      <c r="AH142" s="53">
        <v>1734</v>
      </c>
      <c r="AI142" s="53">
        <v>1731</v>
      </c>
      <c r="AJ142" s="53">
        <v>1732</v>
      </c>
      <c r="AK142" s="53">
        <v>1754</v>
      </c>
      <c r="AL142" s="53">
        <v>1761</v>
      </c>
      <c r="AM142" s="53">
        <v>1756</v>
      </c>
      <c r="AN142" s="53">
        <v>1764</v>
      </c>
      <c r="AO142" s="53">
        <v>1773</v>
      </c>
      <c r="AP142" s="54">
        <v>1767</v>
      </c>
      <c r="AQ142" s="52">
        <v>1766</v>
      </c>
      <c r="AR142" s="53">
        <v>1761</v>
      </c>
      <c r="AS142" s="53">
        <v>1855</v>
      </c>
      <c r="AT142" s="53">
        <v>1835</v>
      </c>
      <c r="AU142" s="53">
        <v>1839</v>
      </c>
      <c r="AV142" s="53">
        <v>1847</v>
      </c>
      <c r="AW142" s="53">
        <v>1863</v>
      </c>
      <c r="AX142" s="53">
        <v>1876</v>
      </c>
      <c r="AY142" s="53">
        <v>1865</v>
      </c>
      <c r="AZ142" s="53">
        <v>1900</v>
      </c>
      <c r="BA142" s="53">
        <v>1826</v>
      </c>
      <c r="BB142" s="54">
        <v>1816</v>
      </c>
      <c r="BC142" s="52">
        <v>1824</v>
      </c>
      <c r="BD142" s="53">
        <v>1840</v>
      </c>
      <c r="BE142" s="53">
        <v>1844</v>
      </c>
      <c r="BF142" s="53">
        <v>1812</v>
      </c>
      <c r="BG142" s="53">
        <v>1894</v>
      </c>
      <c r="BH142" s="53">
        <v>1921</v>
      </c>
      <c r="BI142" s="53">
        <v>1940</v>
      </c>
      <c r="BJ142" s="53">
        <v>1939</v>
      </c>
      <c r="BK142" s="53">
        <v>1878</v>
      </c>
      <c r="BL142" s="53">
        <v>1968</v>
      </c>
      <c r="BM142" s="53">
        <v>1973</v>
      </c>
      <c r="BN142" s="54">
        <v>1953</v>
      </c>
      <c r="BO142" s="52">
        <v>1964</v>
      </c>
      <c r="BP142" s="53">
        <v>1966</v>
      </c>
      <c r="BQ142" s="53">
        <v>1907</v>
      </c>
      <c r="BR142" s="53">
        <v>2020</v>
      </c>
      <c r="BS142" s="53">
        <v>2056</v>
      </c>
      <c r="BT142" s="53">
        <v>2035</v>
      </c>
      <c r="BU142" s="53">
        <v>2081</v>
      </c>
      <c r="BV142" s="53">
        <v>2132</v>
      </c>
      <c r="BW142" s="53">
        <v>2140</v>
      </c>
      <c r="BX142" s="53">
        <v>2077</v>
      </c>
      <c r="BY142" s="53">
        <v>2153</v>
      </c>
      <c r="BZ142" s="54">
        <v>2141</v>
      </c>
      <c r="CA142" s="53">
        <v>2194</v>
      </c>
      <c r="CB142" s="53">
        <v>2175</v>
      </c>
      <c r="CC142" s="53">
        <v>2179</v>
      </c>
      <c r="CD142" s="53">
        <v>2186</v>
      </c>
      <c r="CE142" s="53">
        <v>2206</v>
      </c>
      <c r="CF142" s="53">
        <v>2320</v>
      </c>
      <c r="CG142" s="53">
        <v>2333</v>
      </c>
      <c r="CH142" s="53">
        <v>2340</v>
      </c>
      <c r="CI142" s="53">
        <v>2358</v>
      </c>
      <c r="CJ142" s="53">
        <v>2313</v>
      </c>
      <c r="CK142" s="53">
        <v>2296</v>
      </c>
      <c r="CL142" s="54">
        <v>2389</v>
      </c>
      <c r="CM142" s="53">
        <v>2372</v>
      </c>
      <c r="CN142" s="53">
        <v>2381</v>
      </c>
      <c r="CO142" s="53">
        <v>2374</v>
      </c>
      <c r="CP142" s="53">
        <v>2318</v>
      </c>
      <c r="CQ142" s="53">
        <v>2428</v>
      </c>
      <c r="CR142" s="53">
        <v>2413</v>
      </c>
      <c r="CS142" s="53">
        <v>2403</v>
      </c>
      <c r="CT142" s="53">
        <v>2378</v>
      </c>
      <c r="CU142" s="53">
        <v>2381</v>
      </c>
      <c r="CV142" s="53">
        <v>2395</v>
      </c>
      <c r="CW142" s="53">
        <v>2360</v>
      </c>
      <c r="CX142" s="54">
        <v>2330</v>
      </c>
      <c r="CY142" s="53">
        <v>2298</v>
      </c>
      <c r="CZ142" s="53">
        <v>2275</v>
      </c>
      <c r="DA142" s="53">
        <v>2268</v>
      </c>
      <c r="DB142" s="53">
        <v>2231</v>
      </c>
      <c r="DC142" s="53">
        <v>2196</v>
      </c>
      <c r="DD142" s="53">
        <v>2158</v>
      </c>
      <c r="DE142" s="53">
        <v>2132</v>
      </c>
      <c r="DF142" s="53">
        <v>2743</v>
      </c>
      <c r="DG142" s="53">
        <v>2936</v>
      </c>
      <c r="DH142" s="53">
        <v>3390</v>
      </c>
      <c r="DI142" s="53">
        <v>3542</v>
      </c>
      <c r="DJ142" s="54">
        <v>3570</v>
      </c>
      <c r="DL142" s="50"/>
      <c r="DM142" s="51" t="s">
        <v>225</v>
      </c>
      <c r="DN142" s="52">
        <v>3601</v>
      </c>
      <c r="DO142" s="53">
        <v>3563</v>
      </c>
      <c r="DP142" s="53">
        <v>3644</v>
      </c>
      <c r="DQ142" s="53">
        <v>3607</v>
      </c>
      <c r="DR142" s="53">
        <v>3518</v>
      </c>
      <c r="DS142" s="53">
        <v>3564</v>
      </c>
      <c r="DT142" s="53">
        <v>3565</v>
      </c>
      <c r="DU142" s="53">
        <v>3578</v>
      </c>
      <c r="DV142" s="53">
        <v>3623</v>
      </c>
      <c r="DW142" s="53">
        <v>3586</v>
      </c>
      <c r="DX142" s="53">
        <v>3655</v>
      </c>
      <c r="DY142" s="54">
        <v>3665</v>
      </c>
      <c r="DZ142" s="53">
        <v>3706</v>
      </c>
      <c r="EA142" s="53">
        <v>3753</v>
      </c>
      <c r="EB142" s="53">
        <v>3861</v>
      </c>
      <c r="EC142" s="53">
        <v>3974</v>
      </c>
      <c r="ED142" s="53">
        <v>4031</v>
      </c>
      <c r="EE142" s="53">
        <v>4145</v>
      </c>
      <c r="EF142" s="53">
        <v>4235</v>
      </c>
      <c r="EG142" s="53">
        <v>4306</v>
      </c>
      <c r="EH142" s="53">
        <v>4363</v>
      </c>
      <c r="EI142" s="53">
        <v>4396</v>
      </c>
      <c r="EJ142" s="53">
        <v>4385</v>
      </c>
      <c r="EK142" s="54">
        <v>4417</v>
      </c>
      <c r="EL142" s="52">
        <v>4467</v>
      </c>
      <c r="EM142" s="53">
        <v>4539</v>
      </c>
      <c r="EN142" s="53">
        <v>4696</v>
      </c>
      <c r="EO142" s="53">
        <v>4860</v>
      </c>
      <c r="EP142" s="53">
        <v>4968</v>
      </c>
      <c r="EQ142" s="53">
        <v>5454</v>
      </c>
      <c r="ER142" s="53">
        <v>5501</v>
      </c>
      <c r="ES142" s="53">
        <v>5333</v>
      </c>
      <c r="ET142" s="53">
        <v>5320</v>
      </c>
      <c r="EU142" s="53">
        <v>5322</v>
      </c>
      <c r="EV142" s="53">
        <v>5307</v>
      </c>
      <c r="EW142" s="54">
        <v>5556</v>
      </c>
      <c r="EX142" s="52">
        <v>5413</v>
      </c>
      <c r="EY142" s="53">
        <v>5486</v>
      </c>
      <c r="EZ142" s="53">
        <v>5523</v>
      </c>
      <c r="FA142" s="53">
        <v>5660</v>
      </c>
      <c r="FB142" s="53">
        <v>5658</v>
      </c>
      <c r="FC142" s="53">
        <v>5706</v>
      </c>
      <c r="FD142" s="53">
        <v>5686</v>
      </c>
      <c r="FE142" s="53">
        <v>5759</v>
      </c>
      <c r="FF142" s="53">
        <v>5737</v>
      </c>
      <c r="FG142" s="53">
        <v>5771</v>
      </c>
      <c r="FH142" s="53">
        <v>5790</v>
      </c>
      <c r="FI142" s="54">
        <v>5691</v>
      </c>
      <c r="FJ142" s="52">
        <v>5688</v>
      </c>
      <c r="FK142" s="53">
        <v>5657</v>
      </c>
      <c r="FL142" s="53">
        <v>5853</v>
      </c>
      <c r="FM142" s="53">
        <v>5791</v>
      </c>
      <c r="FN142" s="53">
        <v>5720</v>
      </c>
      <c r="FO142" s="53">
        <v>5743</v>
      </c>
      <c r="FP142" s="53">
        <v>5822</v>
      </c>
      <c r="FQ142" s="53">
        <v>5852</v>
      </c>
      <c r="FR142" s="53">
        <v>5865</v>
      </c>
      <c r="FS142" s="53">
        <v>5855</v>
      </c>
      <c r="FT142" s="53">
        <v>5900</v>
      </c>
      <c r="FU142" s="54">
        <v>5895</v>
      </c>
      <c r="FV142" s="52">
        <v>5872</v>
      </c>
      <c r="FW142" s="53">
        <v>5864</v>
      </c>
      <c r="FX142" s="53">
        <v>5871</v>
      </c>
      <c r="FY142" s="53">
        <v>5909</v>
      </c>
      <c r="FZ142" s="53">
        <v>5930</v>
      </c>
      <c r="GA142" s="53">
        <v>5979</v>
      </c>
      <c r="GB142" s="53">
        <v>5900</v>
      </c>
      <c r="GC142" s="53">
        <v>5923</v>
      </c>
      <c r="GD142" s="53">
        <v>6004</v>
      </c>
      <c r="GE142" s="53">
        <v>6034</v>
      </c>
      <c r="GF142" s="53">
        <v>6051</v>
      </c>
      <c r="GG142" s="54">
        <v>6043</v>
      </c>
      <c r="GH142" s="52">
        <v>6072</v>
      </c>
      <c r="GI142" s="53">
        <v>6108</v>
      </c>
      <c r="GJ142" s="54">
        <v>6151</v>
      </c>
    </row>
    <row r="143" spans="2:192" x14ac:dyDescent="0.25">
      <c r="B143" s="50"/>
      <c r="C143" s="51" t="s">
        <v>226</v>
      </c>
      <c r="D143" s="54">
        <v>1267</v>
      </c>
      <c r="E143" s="54">
        <v>1514</v>
      </c>
      <c r="F143" s="54">
        <v>1789</v>
      </c>
      <c r="G143" s="52">
        <v>1786</v>
      </c>
      <c r="H143" s="53">
        <v>1773</v>
      </c>
      <c r="I143" s="53">
        <v>1695</v>
      </c>
      <c r="J143" s="53">
        <v>1719</v>
      </c>
      <c r="K143" s="53">
        <v>1723</v>
      </c>
      <c r="L143" s="53">
        <v>1652</v>
      </c>
      <c r="M143" s="53">
        <v>1674</v>
      </c>
      <c r="N143" s="53">
        <v>1690</v>
      </c>
      <c r="O143" s="53">
        <v>1723</v>
      </c>
      <c r="P143" s="53">
        <v>1373</v>
      </c>
      <c r="Q143" s="53">
        <v>1717</v>
      </c>
      <c r="R143" s="54">
        <v>1722</v>
      </c>
      <c r="S143" s="53">
        <v>1724</v>
      </c>
      <c r="T143" s="53">
        <v>1739</v>
      </c>
      <c r="U143" s="53">
        <v>1731</v>
      </c>
      <c r="V143" s="53">
        <v>1733</v>
      </c>
      <c r="W143" s="53">
        <v>1734</v>
      </c>
      <c r="X143" s="53">
        <v>1737</v>
      </c>
      <c r="Y143" s="53">
        <v>1759</v>
      </c>
      <c r="Z143" s="53">
        <v>1803</v>
      </c>
      <c r="AA143" s="53">
        <v>1848</v>
      </c>
      <c r="AB143" s="53">
        <v>1879</v>
      </c>
      <c r="AC143" s="53">
        <v>1930</v>
      </c>
      <c r="AD143" s="54">
        <v>1987</v>
      </c>
      <c r="AE143" s="53">
        <v>2086</v>
      </c>
      <c r="AF143" s="53">
        <v>2088</v>
      </c>
      <c r="AG143" s="112">
        <v>2095</v>
      </c>
      <c r="AH143" s="53">
        <v>2104</v>
      </c>
      <c r="AI143" s="53">
        <v>1965</v>
      </c>
      <c r="AJ143" s="53">
        <v>1964</v>
      </c>
      <c r="AK143" s="53">
        <v>1969</v>
      </c>
      <c r="AL143" s="53">
        <v>1992</v>
      </c>
      <c r="AM143" s="53">
        <v>2011</v>
      </c>
      <c r="AN143" s="53">
        <v>2035</v>
      </c>
      <c r="AO143" s="53">
        <v>2056</v>
      </c>
      <c r="AP143" s="54">
        <v>2052</v>
      </c>
      <c r="AQ143" s="52">
        <v>2048</v>
      </c>
      <c r="AR143" s="53">
        <v>2060</v>
      </c>
      <c r="AS143" s="53">
        <v>2038</v>
      </c>
      <c r="AT143" s="53">
        <v>2001</v>
      </c>
      <c r="AU143" s="53">
        <v>2023</v>
      </c>
      <c r="AV143" s="53">
        <v>2018</v>
      </c>
      <c r="AW143" s="53">
        <v>2051</v>
      </c>
      <c r="AX143" s="53">
        <v>2069</v>
      </c>
      <c r="AY143" s="53">
        <v>2066</v>
      </c>
      <c r="AZ143" s="53">
        <v>2065</v>
      </c>
      <c r="BA143" s="53">
        <v>2065</v>
      </c>
      <c r="BB143" s="54">
        <v>2045</v>
      </c>
      <c r="BC143" s="52">
        <v>2017</v>
      </c>
      <c r="BD143" s="53">
        <v>2009</v>
      </c>
      <c r="BE143" s="53">
        <v>2075</v>
      </c>
      <c r="BF143" s="53">
        <v>2078</v>
      </c>
      <c r="BG143" s="53">
        <v>2075</v>
      </c>
      <c r="BH143" s="53">
        <v>2106</v>
      </c>
      <c r="BI143" s="53">
        <v>2150</v>
      </c>
      <c r="BJ143" s="53">
        <v>2169</v>
      </c>
      <c r="BK143" s="53">
        <v>2173</v>
      </c>
      <c r="BL143" s="53">
        <v>2217</v>
      </c>
      <c r="BM143" s="53">
        <v>2187</v>
      </c>
      <c r="BN143" s="54">
        <v>2174</v>
      </c>
      <c r="BO143" s="52">
        <v>2200</v>
      </c>
      <c r="BP143" s="53">
        <v>2210</v>
      </c>
      <c r="BQ143" s="53">
        <v>2287</v>
      </c>
      <c r="BR143" s="53">
        <v>2344</v>
      </c>
      <c r="BS143" s="53">
        <v>2335</v>
      </c>
      <c r="BT143" s="53">
        <v>2310</v>
      </c>
      <c r="BU143" s="53">
        <v>2377</v>
      </c>
      <c r="BV143" s="53">
        <v>2442</v>
      </c>
      <c r="BW143" s="53">
        <v>2431</v>
      </c>
      <c r="BX143" s="53">
        <v>2492</v>
      </c>
      <c r="BY143" s="53">
        <v>2466</v>
      </c>
      <c r="BZ143" s="54">
        <v>2612</v>
      </c>
      <c r="CA143" s="53">
        <v>2715</v>
      </c>
      <c r="CB143" s="53">
        <v>2870</v>
      </c>
      <c r="CC143" s="53">
        <v>2955</v>
      </c>
      <c r="CD143" s="53">
        <v>3218</v>
      </c>
      <c r="CE143" s="53">
        <v>3433</v>
      </c>
      <c r="CF143" s="53">
        <v>3769</v>
      </c>
      <c r="CG143" s="53">
        <v>3995</v>
      </c>
      <c r="CH143" s="53">
        <v>4134</v>
      </c>
      <c r="CI143" s="53">
        <v>4181</v>
      </c>
      <c r="CJ143" s="53">
        <v>4224</v>
      </c>
      <c r="CK143" s="53">
        <v>4233</v>
      </c>
      <c r="CL143" s="54">
        <v>4235</v>
      </c>
      <c r="CM143" s="53">
        <v>4310</v>
      </c>
      <c r="CN143" s="53">
        <v>4329</v>
      </c>
      <c r="CO143" s="53">
        <v>4423</v>
      </c>
      <c r="CP143" s="53">
        <v>4475</v>
      </c>
      <c r="CQ143" s="53">
        <v>4557</v>
      </c>
      <c r="CR143" s="53">
        <v>4578</v>
      </c>
      <c r="CS143" s="53">
        <v>4621</v>
      </c>
      <c r="CT143" s="53">
        <v>4628</v>
      </c>
      <c r="CU143" s="53">
        <v>4656</v>
      </c>
      <c r="CV143" s="53">
        <v>4699</v>
      </c>
      <c r="CW143" s="53">
        <v>4693</v>
      </c>
      <c r="CX143" s="54">
        <v>4664</v>
      </c>
      <c r="CY143" s="53">
        <v>4715</v>
      </c>
      <c r="CZ143" s="53">
        <v>4676</v>
      </c>
      <c r="DA143" s="53">
        <v>4717</v>
      </c>
      <c r="DB143" s="53">
        <v>4723</v>
      </c>
      <c r="DC143" s="53">
        <v>4780</v>
      </c>
      <c r="DD143" s="53">
        <v>4805</v>
      </c>
      <c r="DE143" s="53">
        <v>4734</v>
      </c>
      <c r="DF143" s="53">
        <v>4817</v>
      </c>
      <c r="DG143" s="53">
        <v>4915</v>
      </c>
      <c r="DH143" s="53">
        <v>4978</v>
      </c>
      <c r="DI143" s="53">
        <v>4990</v>
      </c>
      <c r="DJ143" s="54">
        <v>5057</v>
      </c>
      <c r="DL143" s="50"/>
      <c r="DM143" s="51" t="s">
        <v>226</v>
      </c>
      <c r="DN143" s="52">
        <v>5114</v>
      </c>
      <c r="DO143" s="53">
        <v>5015</v>
      </c>
      <c r="DP143" s="53">
        <v>5047</v>
      </c>
      <c r="DQ143" s="53">
        <v>5044</v>
      </c>
      <c r="DR143" s="53">
        <v>4938</v>
      </c>
      <c r="DS143" s="53">
        <v>4903</v>
      </c>
      <c r="DT143" s="53">
        <v>4901</v>
      </c>
      <c r="DU143" s="53">
        <v>4901</v>
      </c>
      <c r="DV143" s="53">
        <v>4933</v>
      </c>
      <c r="DW143" s="53">
        <v>4925</v>
      </c>
      <c r="DX143" s="53">
        <v>4960</v>
      </c>
      <c r="DY143" s="54">
        <v>4970</v>
      </c>
      <c r="DZ143" s="53">
        <v>5119</v>
      </c>
      <c r="EA143" s="53">
        <v>5176</v>
      </c>
      <c r="EB143" s="53">
        <v>5149</v>
      </c>
      <c r="EC143" s="53">
        <v>5196</v>
      </c>
      <c r="ED143" s="53">
        <v>5259</v>
      </c>
      <c r="EE143" s="53">
        <v>5389</v>
      </c>
      <c r="EF143" s="53">
        <v>5494</v>
      </c>
      <c r="EG143" s="53">
        <v>5619</v>
      </c>
      <c r="EH143" s="53">
        <v>5722</v>
      </c>
      <c r="EI143" s="53">
        <v>5800</v>
      </c>
      <c r="EJ143" s="53">
        <v>5951</v>
      </c>
      <c r="EK143" s="54">
        <v>5949</v>
      </c>
      <c r="EL143" s="52">
        <v>5921</v>
      </c>
      <c r="EM143" s="53">
        <v>6007</v>
      </c>
      <c r="EN143" s="53">
        <v>6187</v>
      </c>
      <c r="EO143" s="53">
        <v>6337</v>
      </c>
      <c r="EP143" s="53">
        <v>6424</v>
      </c>
      <c r="EQ143" s="53">
        <v>6509</v>
      </c>
      <c r="ER143" s="53">
        <v>6563</v>
      </c>
      <c r="ES143" s="53">
        <v>7453</v>
      </c>
      <c r="ET143" s="53">
        <v>7253</v>
      </c>
      <c r="EU143" s="53">
        <v>7096</v>
      </c>
      <c r="EV143" s="53">
        <v>7019</v>
      </c>
      <c r="EW143" s="54">
        <v>7317</v>
      </c>
      <c r="EX143" s="52">
        <v>7123</v>
      </c>
      <c r="EY143" s="53">
        <v>7227</v>
      </c>
      <c r="EZ143" s="53">
        <v>7238</v>
      </c>
      <c r="FA143" s="53">
        <v>7449</v>
      </c>
      <c r="FB143" s="53">
        <v>7485</v>
      </c>
      <c r="FC143" s="53">
        <v>7438</v>
      </c>
      <c r="FD143" s="53">
        <v>7436</v>
      </c>
      <c r="FE143" s="53">
        <v>7626</v>
      </c>
      <c r="FF143" s="53">
        <v>7692</v>
      </c>
      <c r="FG143" s="53">
        <v>7694</v>
      </c>
      <c r="FH143" s="53">
        <v>7686</v>
      </c>
      <c r="FI143" s="54">
        <v>7502</v>
      </c>
      <c r="FJ143" s="52">
        <v>7488</v>
      </c>
      <c r="FK143" s="53">
        <v>7441</v>
      </c>
      <c r="FL143" s="53">
        <v>8001</v>
      </c>
      <c r="FM143" s="53">
        <v>7955</v>
      </c>
      <c r="FN143" s="53">
        <v>7856</v>
      </c>
      <c r="FO143" s="53">
        <v>7878</v>
      </c>
      <c r="FP143" s="53">
        <v>7923</v>
      </c>
      <c r="FQ143" s="53">
        <v>8247</v>
      </c>
      <c r="FR143" s="53">
        <v>8207</v>
      </c>
      <c r="FS143" s="53">
        <v>8197</v>
      </c>
      <c r="FT143" s="53">
        <v>8190</v>
      </c>
      <c r="FU143" s="54">
        <v>8246</v>
      </c>
      <c r="FV143" s="52">
        <v>8232</v>
      </c>
      <c r="FW143" s="53">
        <v>8283</v>
      </c>
      <c r="FX143" s="53">
        <v>8304</v>
      </c>
      <c r="FY143" s="53">
        <v>8357</v>
      </c>
      <c r="FZ143" s="53">
        <v>8425</v>
      </c>
      <c r="GA143" s="53">
        <v>8450</v>
      </c>
      <c r="GB143" s="53">
        <v>8485</v>
      </c>
      <c r="GC143" s="53">
        <v>8507</v>
      </c>
      <c r="GD143" s="53">
        <v>9712</v>
      </c>
      <c r="GE143" s="53">
        <v>9750</v>
      </c>
      <c r="GF143" s="53">
        <v>9763</v>
      </c>
      <c r="GG143" s="54">
        <v>9862</v>
      </c>
      <c r="GH143" s="52">
        <v>9811</v>
      </c>
      <c r="GI143" s="53">
        <v>9913</v>
      </c>
      <c r="GJ143" s="54">
        <v>10128</v>
      </c>
    </row>
    <row r="144" spans="2:192" x14ac:dyDescent="0.25">
      <c r="B144" s="50"/>
      <c r="C144" s="51" t="s">
        <v>227</v>
      </c>
      <c r="D144" s="54">
        <v>28</v>
      </c>
      <c r="E144" s="54">
        <v>32</v>
      </c>
      <c r="F144" s="54">
        <v>24</v>
      </c>
      <c r="G144" s="52">
        <v>25</v>
      </c>
      <c r="H144" s="53">
        <v>25</v>
      </c>
      <c r="I144" s="53">
        <v>26</v>
      </c>
      <c r="J144" s="53">
        <v>26</v>
      </c>
      <c r="K144" s="53">
        <v>27</v>
      </c>
      <c r="L144" s="53">
        <v>27</v>
      </c>
      <c r="M144" s="53">
        <v>26</v>
      </c>
      <c r="N144" s="53">
        <v>27</v>
      </c>
      <c r="O144" s="53">
        <v>27</v>
      </c>
      <c r="P144" s="53">
        <v>26</v>
      </c>
      <c r="Q144" s="53">
        <v>26</v>
      </c>
      <c r="R144" s="54">
        <v>26</v>
      </c>
      <c r="S144" s="53">
        <v>26</v>
      </c>
      <c r="T144" s="53">
        <v>27</v>
      </c>
      <c r="U144" s="53">
        <v>26</v>
      </c>
      <c r="V144" s="53">
        <v>83</v>
      </c>
      <c r="W144" s="53">
        <v>122</v>
      </c>
      <c r="X144" s="53">
        <v>155</v>
      </c>
      <c r="Y144" s="53">
        <v>173</v>
      </c>
      <c r="Z144" s="53">
        <v>66</v>
      </c>
      <c r="AA144" s="53">
        <v>66</v>
      </c>
      <c r="AB144" s="53">
        <v>65</v>
      </c>
      <c r="AC144" s="53">
        <v>66</v>
      </c>
      <c r="AD144" s="54">
        <v>65</v>
      </c>
      <c r="AE144" s="53">
        <v>66</v>
      </c>
      <c r="AF144" s="53">
        <v>66</v>
      </c>
      <c r="AG144" s="112">
        <v>66</v>
      </c>
      <c r="AH144" s="53">
        <v>68</v>
      </c>
      <c r="AI144" s="53">
        <v>67</v>
      </c>
      <c r="AJ144" s="53">
        <v>66</v>
      </c>
      <c r="AK144" s="53">
        <v>67</v>
      </c>
      <c r="AL144" s="53">
        <v>69</v>
      </c>
      <c r="AM144" s="53">
        <v>69</v>
      </c>
      <c r="AN144" s="53">
        <v>72</v>
      </c>
      <c r="AO144" s="53">
        <v>75</v>
      </c>
      <c r="AP144" s="54">
        <v>72</v>
      </c>
      <c r="AQ144" s="52">
        <v>69</v>
      </c>
      <c r="AR144" s="53">
        <v>68</v>
      </c>
      <c r="AS144" s="53">
        <v>66</v>
      </c>
      <c r="AT144" s="53">
        <v>68</v>
      </c>
      <c r="AU144" s="53">
        <v>70</v>
      </c>
      <c r="AV144" s="53">
        <v>71</v>
      </c>
      <c r="AW144" s="53">
        <v>71</v>
      </c>
      <c r="AX144" s="53">
        <v>71</v>
      </c>
      <c r="AY144" s="53">
        <v>71</v>
      </c>
      <c r="AZ144" s="53">
        <v>71</v>
      </c>
      <c r="BA144" s="53">
        <v>65</v>
      </c>
      <c r="BB144" s="54">
        <v>65</v>
      </c>
      <c r="BC144" s="52">
        <v>53</v>
      </c>
      <c r="BD144" s="53">
        <v>352</v>
      </c>
      <c r="BE144" s="53">
        <v>53</v>
      </c>
      <c r="BF144" s="53">
        <v>56</v>
      </c>
      <c r="BG144" s="53">
        <v>56</v>
      </c>
      <c r="BH144" s="53">
        <v>57</v>
      </c>
      <c r="BI144" s="53">
        <v>78</v>
      </c>
      <c r="BJ144" s="53">
        <v>113</v>
      </c>
      <c r="BK144" s="53">
        <v>111</v>
      </c>
      <c r="BL144" s="53">
        <v>110</v>
      </c>
      <c r="BM144" s="53">
        <v>128</v>
      </c>
      <c r="BN144" s="54">
        <v>123</v>
      </c>
      <c r="BO144" s="52">
        <v>126</v>
      </c>
      <c r="BP144" s="53">
        <v>137</v>
      </c>
      <c r="BQ144" s="53">
        <v>158</v>
      </c>
      <c r="BR144" s="53">
        <v>168</v>
      </c>
      <c r="BS144" s="53">
        <v>178</v>
      </c>
      <c r="BT144" s="53">
        <v>177</v>
      </c>
      <c r="BU144" s="53">
        <v>180</v>
      </c>
      <c r="BV144" s="53">
        <v>193</v>
      </c>
      <c r="BW144" s="53">
        <v>185</v>
      </c>
      <c r="BX144" s="53">
        <v>190</v>
      </c>
      <c r="BY144" s="53">
        <v>191</v>
      </c>
      <c r="BZ144" s="54">
        <v>192</v>
      </c>
      <c r="CA144" s="53">
        <v>187</v>
      </c>
      <c r="CB144" s="53">
        <v>190</v>
      </c>
      <c r="CC144" s="53">
        <v>196</v>
      </c>
      <c r="CD144" s="53">
        <v>209</v>
      </c>
      <c r="CE144" s="53">
        <v>218</v>
      </c>
      <c r="CF144" s="53">
        <v>225</v>
      </c>
      <c r="CG144" s="53">
        <v>227</v>
      </c>
      <c r="CH144" s="53">
        <v>75</v>
      </c>
      <c r="CI144" s="53">
        <v>224</v>
      </c>
      <c r="CJ144" s="53">
        <v>227</v>
      </c>
      <c r="CK144" s="53">
        <v>227</v>
      </c>
      <c r="CL144" s="54">
        <v>225</v>
      </c>
      <c r="CM144" s="53">
        <v>218</v>
      </c>
      <c r="CN144" s="53">
        <v>220</v>
      </c>
      <c r="CO144" s="53">
        <v>207</v>
      </c>
      <c r="CP144" s="53">
        <v>214</v>
      </c>
      <c r="CQ144" s="53">
        <v>221</v>
      </c>
      <c r="CR144" s="53">
        <v>218</v>
      </c>
      <c r="CS144" s="53">
        <v>218</v>
      </c>
      <c r="CT144" s="53">
        <v>218</v>
      </c>
      <c r="CU144" s="53">
        <v>222</v>
      </c>
      <c r="CV144" s="53">
        <v>228</v>
      </c>
      <c r="CW144" s="53">
        <v>228</v>
      </c>
      <c r="CX144" s="54">
        <v>222</v>
      </c>
      <c r="CY144" s="53">
        <v>220</v>
      </c>
      <c r="CZ144" s="53">
        <v>218</v>
      </c>
      <c r="DA144" s="53">
        <v>235</v>
      </c>
      <c r="DB144" s="53">
        <v>232</v>
      </c>
      <c r="DC144" s="53">
        <v>232</v>
      </c>
      <c r="DD144" s="53">
        <v>235</v>
      </c>
      <c r="DE144" s="53">
        <v>231</v>
      </c>
      <c r="DF144" s="53">
        <v>233</v>
      </c>
      <c r="DG144" s="53">
        <v>34</v>
      </c>
      <c r="DH144" s="53">
        <v>46</v>
      </c>
      <c r="DI144" s="53">
        <v>37</v>
      </c>
      <c r="DJ144" s="54">
        <v>33</v>
      </c>
      <c r="DL144" s="50"/>
      <c r="DM144" s="51" t="s">
        <v>227</v>
      </c>
      <c r="DN144" s="52">
        <v>37</v>
      </c>
      <c r="DO144" s="53">
        <v>35</v>
      </c>
      <c r="DP144" s="53">
        <v>35</v>
      </c>
      <c r="DQ144" s="53">
        <v>35</v>
      </c>
      <c r="DR144" s="53">
        <v>35</v>
      </c>
      <c r="DS144" s="53">
        <v>37</v>
      </c>
      <c r="DT144" s="53">
        <v>36</v>
      </c>
      <c r="DU144" s="53">
        <v>35</v>
      </c>
      <c r="DV144" s="53">
        <v>39</v>
      </c>
      <c r="DW144" s="53">
        <v>39</v>
      </c>
      <c r="DX144" s="53">
        <v>38</v>
      </c>
      <c r="DY144" s="54">
        <v>39</v>
      </c>
      <c r="DZ144" s="53">
        <v>39</v>
      </c>
      <c r="EA144" s="53">
        <v>39</v>
      </c>
      <c r="EB144" s="53">
        <v>39</v>
      </c>
      <c r="EC144" s="53">
        <v>38</v>
      </c>
      <c r="ED144" s="53">
        <v>37</v>
      </c>
      <c r="EE144" s="53">
        <v>38</v>
      </c>
      <c r="EF144" s="53">
        <v>43</v>
      </c>
      <c r="EG144" s="53">
        <v>45</v>
      </c>
      <c r="EH144" s="53">
        <v>48</v>
      </c>
      <c r="EI144" s="53">
        <v>49</v>
      </c>
      <c r="EJ144" s="53">
        <v>67</v>
      </c>
      <c r="EK144" s="54">
        <v>66</v>
      </c>
      <c r="EL144" s="52">
        <v>70</v>
      </c>
      <c r="EM144" s="53">
        <v>67</v>
      </c>
      <c r="EN144" s="53">
        <v>77</v>
      </c>
      <c r="EO144" s="53">
        <v>76</v>
      </c>
      <c r="EP144" s="53">
        <v>81</v>
      </c>
      <c r="EQ144" s="53">
        <v>80</v>
      </c>
      <c r="ER144" s="53">
        <v>76</v>
      </c>
      <c r="ES144" s="53">
        <v>78</v>
      </c>
      <c r="ET144" s="53">
        <v>79</v>
      </c>
      <c r="EU144" s="53">
        <v>75</v>
      </c>
      <c r="EV144" s="53">
        <v>74</v>
      </c>
      <c r="EW144" s="54">
        <v>86</v>
      </c>
      <c r="EX144" s="52">
        <v>78</v>
      </c>
      <c r="EY144" s="53">
        <v>149</v>
      </c>
      <c r="EZ144" s="53">
        <v>180</v>
      </c>
      <c r="FA144" s="53">
        <v>210</v>
      </c>
      <c r="FB144" s="53">
        <v>228</v>
      </c>
      <c r="FC144" s="53">
        <v>239</v>
      </c>
      <c r="FD144" s="53">
        <v>253</v>
      </c>
      <c r="FE144" s="53">
        <v>255</v>
      </c>
      <c r="FF144" s="53">
        <v>257</v>
      </c>
      <c r="FG144" s="53">
        <v>269</v>
      </c>
      <c r="FH144" s="53">
        <v>268</v>
      </c>
      <c r="FI144" s="54">
        <v>268</v>
      </c>
      <c r="FJ144" s="52">
        <v>275</v>
      </c>
      <c r="FK144" s="53">
        <v>282</v>
      </c>
      <c r="FL144" s="53">
        <v>289</v>
      </c>
      <c r="FM144" s="53">
        <v>293</v>
      </c>
      <c r="FN144" s="53">
        <v>294</v>
      </c>
      <c r="FO144" s="53">
        <v>299</v>
      </c>
      <c r="FP144" s="53">
        <v>304</v>
      </c>
      <c r="FQ144" s="53">
        <v>300</v>
      </c>
      <c r="FR144" s="53">
        <v>305</v>
      </c>
      <c r="FS144" s="53">
        <v>312</v>
      </c>
      <c r="FT144" s="53">
        <v>313</v>
      </c>
      <c r="FU144" s="54">
        <v>312</v>
      </c>
      <c r="FV144" s="52">
        <v>312</v>
      </c>
      <c r="FW144" s="53">
        <v>310</v>
      </c>
      <c r="FX144" s="53">
        <v>322</v>
      </c>
      <c r="FY144" s="53">
        <v>323</v>
      </c>
      <c r="FZ144" s="53">
        <v>325</v>
      </c>
      <c r="GA144" s="53">
        <v>328</v>
      </c>
      <c r="GB144" s="53">
        <v>333</v>
      </c>
      <c r="GC144" s="53">
        <v>339</v>
      </c>
      <c r="GD144" s="53">
        <v>343</v>
      </c>
      <c r="GE144" s="53">
        <v>356</v>
      </c>
      <c r="GF144" s="53">
        <v>357</v>
      </c>
      <c r="GG144" s="54">
        <v>361</v>
      </c>
      <c r="GH144" s="52">
        <v>369</v>
      </c>
      <c r="GI144" s="53">
        <v>369</v>
      </c>
      <c r="GJ144" s="54">
        <v>379</v>
      </c>
    </row>
    <row r="145" spans="2:192" x14ac:dyDescent="0.25">
      <c r="B145" s="50"/>
      <c r="C145" s="51" t="s">
        <v>228</v>
      </c>
      <c r="D145" s="54">
        <v>16</v>
      </c>
      <c r="E145" s="54">
        <v>21</v>
      </c>
      <c r="F145" s="54">
        <v>14</v>
      </c>
      <c r="G145" s="52">
        <v>14</v>
      </c>
      <c r="H145" s="53">
        <v>15</v>
      </c>
      <c r="I145" s="53">
        <v>10</v>
      </c>
      <c r="J145" s="53">
        <v>11</v>
      </c>
      <c r="K145" s="53">
        <v>10</v>
      </c>
      <c r="L145" s="53">
        <v>4</v>
      </c>
      <c r="M145" s="53">
        <v>3</v>
      </c>
      <c r="N145" s="53">
        <v>3</v>
      </c>
      <c r="O145" s="53">
        <v>3</v>
      </c>
      <c r="P145" s="53">
        <v>3</v>
      </c>
      <c r="Q145" s="53">
        <v>2</v>
      </c>
      <c r="R145" s="54">
        <v>2</v>
      </c>
      <c r="S145" s="53">
        <v>1</v>
      </c>
      <c r="T145" s="53">
        <v>2</v>
      </c>
      <c r="U145" s="53">
        <v>2</v>
      </c>
      <c r="V145" s="53">
        <v>2</v>
      </c>
      <c r="W145" s="53">
        <v>1</v>
      </c>
      <c r="X145" s="53">
        <v>1</v>
      </c>
      <c r="Y145" s="53">
        <v>1</v>
      </c>
      <c r="Z145" s="53">
        <v>1</v>
      </c>
      <c r="AA145" s="53">
        <v>1</v>
      </c>
      <c r="AB145" s="53">
        <v>1</v>
      </c>
      <c r="AC145" s="53">
        <v>1</v>
      </c>
      <c r="AD145" s="54">
        <v>3</v>
      </c>
      <c r="AE145" s="53">
        <v>3</v>
      </c>
      <c r="AF145" s="53">
        <v>3</v>
      </c>
      <c r="AG145" s="112">
        <v>3</v>
      </c>
      <c r="AH145" s="53">
        <v>3</v>
      </c>
      <c r="AI145" s="53">
        <v>3</v>
      </c>
      <c r="AJ145" s="53">
        <v>3</v>
      </c>
      <c r="AK145" s="53">
        <v>3</v>
      </c>
      <c r="AL145" s="53">
        <v>3</v>
      </c>
      <c r="AM145" s="53">
        <v>3</v>
      </c>
      <c r="AN145" s="53">
        <v>3</v>
      </c>
      <c r="AO145" s="53">
        <v>3</v>
      </c>
      <c r="AP145" s="54">
        <v>3</v>
      </c>
      <c r="AQ145" s="52">
        <v>3</v>
      </c>
      <c r="AR145" s="53">
        <v>3</v>
      </c>
      <c r="AS145" s="53">
        <v>4</v>
      </c>
      <c r="AT145" s="53">
        <v>4</v>
      </c>
      <c r="AU145" s="53">
        <v>6</v>
      </c>
      <c r="AV145" s="53">
        <v>6</v>
      </c>
      <c r="AW145" s="53">
        <v>7</v>
      </c>
      <c r="AX145" s="53">
        <v>7</v>
      </c>
      <c r="AY145" s="53">
        <v>7</v>
      </c>
      <c r="AZ145" s="53">
        <v>7</v>
      </c>
      <c r="BA145" s="53">
        <v>7</v>
      </c>
      <c r="BB145" s="54">
        <v>7</v>
      </c>
      <c r="BC145" s="52">
        <v>7</v>
      </c>
      <c r="BD145" s="53">
        <v>7</v>
      </c>
      <c r="BE145" s="53">
        <v>8</v>
      </c>
      <c r="BF145" s="53">
        <v>7</v>
      </c>
      <c r="BG145" s="53">
        <v>7</v>
      </c>
      <c r="BH145" s="53">
        <v>7</v>
      </c>
      <c r="BI145" s="53">
        <v>7</v>
      </c>
      <c r="BJ145" s="53">
        <v>7</v>
      </c>
      <c r="BK145" s="53">
        <v>7</v>
      </c>
      <c r="BL145" s="53">
        <v>7</v>
      </c>
      <c r="BM145" s="53">
        <v>7</v>
      </c>
      <c r="BN145" s="54">
        <v>7</v>
      </c>
      <c r="BO145" s="52">
        <v>7</v>
      </c>
      <c r="BP145" s="53">
        <v>7</v>
      </c>
      <c r="BQ145" s="53">
        <v>8</v>
      </c>
      <c r="BR145" s="53">
        <v>10</v>
      </c>
      <c r="BS145" s="53">
        <v>10</v>
      </c>
      <c r="BT145" s="53">
        <v>11</v>
      </c>
      <c r="BU145" s="53">
        <v>11</v>
      </c>
      <c r="BV145" s="53">
        <v>10</v>
      </c>
      <c r="BW145" s="53">
        <v>9</v>
      </c>
      <c r="BX145" s="53">
        <v>9</v>
      </c>
      <c r="BY145" s="53">
        <v>9</v>
      </c>
      <c r="BZ145" s="54">
        <v>9</v>
      </c>
      <c r="CA145" s="53">
        <v>9</v>
      </c>
      <c r="CB145" s="53">
        <v>8</v>
      </c>
      <c r="CC145" s="53">
        <v>8</v>
      </c>
      <c r="CD145" s="53">
        <v>8</v>
      </c>
      <c r="CE145" s="53">
        <v>8</v>
      </c>
      <c r="CF145" s="53">
        <v>8</v>
      </c>
      <c r="CG145" s="53">
        <v>4</v>
      </c>
      <c r="CH145" s="53">
        <v>4</v>
      </c>
      <c r="CI145" s="53">
        <v>4</v>
      </c>
      <c r="CJ145" s="53">
        <v>4</v>
      </c>
      <c r="CK145" s="53">
        <v>4</v>
      </c>
      <c r="CL145" s="54">
        <v>3</v>
      </c>
      <c r="CM145" s="53">
        <v>3</v>
      </c>
      <c r="CN145" s="53">
        <v>3</v>
      </c>
      <c r="CO145" s="53">
        <v>3</v>
      </c>
      <c r="CP145" s="53">
        <v>3</v>
      </c>
      <c r="CQ145" s="53">
        <v>3</v>
      </c>
      <c r="CR145" s="53">
        <v>3</v>
      </c>
      <c r="CS145" s="53">
        <v>3</v>
      </c>
      <c r="CT145" s="53">
        <v>3</v>
      </c>
      <c r="CU145" s="53">
        <v>3</v>
      </c>
      <c r="CV145" s="53">
        <v>3</v>
      </c>
      <c r="CW145" s="53">
        <v>3</v>
      </c>
      <c r="CX145" s="54">
        <v>3</v>
      </c>
      <c r="CY145" s="53">
        <v>3</v>
      </c>
      <c r="CZ145" s="53">
        <v>3</v>
      </c>
      <c r="DA145" s="53">
        <v>3</v>
      </c>
      <c r="DB145" s="53">
        <v>3</v>
      </c>
      <c r="DC145" s="53">
        <v>4</v>
      </c>
      <c r="DD145" s="53">
        <v>4</v>
      </c>
      <c r="DE145" s="53">
        <v>4</v>
      </c>
      <c r="DF145" s="53">
        <v>4</v>
      </c>
      <c r="DG145" s="53">
        <v>4</v>
      </c>
      <c r="DH145" s="53">
        <v>4</v>
      </c>
      <c r="DI145" s="53">
        <v>4</v>
      </c>
      <c r="DJ145" s="54">
        <v>4</v>
      </c>
      <c r="DL145" s="50"/>
      <c r="DM145" s="51" t="s">
        <v>228</v>
      </c>
      <c r="DN145" s="52">
        <v>4</v>
      </c>
      <c r="DO145" s="53">
        <v>5</v>
      </c>
      <c r="DP145" s="53">
        <v>5</v>
      </c>
      <c r="DQ145" s="53">
        <v>5</v>
      </c>
      <c r="DR145" s="53">
        <v>5</v>
      </c>
      <c r="DS145" s="53">
        <v>5</v>
      </c>
      <c r="DT145" s="53">
        <v>5</v>
      </c>
      <c r="DU145" s="53">
        <v>5</v>
      </c>
      <c r="DV145" s="53">
        <v>5</v>
      </c>
      <c r="DW145" s="53">
        <v>5</v>
      </c>
      <c r="DX145" s="53">
        <v>5</v>
      </c>
      <c r="DY145" s="54">
        <v>5</v>
      </c>
      <c r="DZ145" s="53">
        <v>5</v>
      </c>
      <c r="EA145" s="53">
        <v>5</v>
      </c>
      <c r="EB145" s="53">
        <v>5</v>
      </c>
      <c r="EC145" s="53">
        <v>5</v>
      </c>
      <c r="ED145" s="53">
        <v>6</v>
      </c>
      <c r="EE145" s="53">
        <v>7</v>
      </c>
      <c r="EF145" s="53">
        <v>8</v>
      </c>
      <c r="EG145" s="53">
        <v>9</v>
      </c>
      <c r="EH145" s="53">
        <v>13</v>
      </c>
      <c r="EI145" s="53">
        <v>13</v>
      </c>
      <c r="EJ145" s="53">
        <v>16</v>
      </c>
      <c r="EK145" s="54">
        <v>17</v>
      </c>
      <c r="EL145" s="52">
        <v>20</v>
      </c>
      <c r="EM145" s="53">
        <v>23</v>
      </c>
      <c r="EN145" s="53">
        <v>26</v>
      </c>
      <c r="EO145" s="53">
        <v>6</v>
      </c>
      <c r="EP145" s="53">
        <v>22</v>
      </c>
      <c r="EQ145" s="53">
        <v>25</v>
      </c>
      <c r="ER145" s="53">
        <v>26</v>
      </c>
      <c r="ES145" s="53">
        <v>27</v>
      </c>
      <c r="ET145" s="53">
        <v>182</v>
      </c>
      <c r="EU145" s="53">
        <v>403</v>
      </c>
      <c r="EV145" s="53">
        <v>491</v>
      </c>
      <c r="EW145" s="54">
        <v>542</v>
      </c>
      <c r="EX145" s="52">
        <v>636</v>
      </c>
      <c r="EY145" s="53">
        <v>686</v>
      </c>
      <c r="EZ145" s="53">
        <v>709</v>
      </c>
      <c r="FA145" s="53">
        <v>730</v>
      </c>
      <c r="FB145" s="53">
        <v>743</v>
      </c>
      <c r="FC145" s="53">
        <v>761</v>
      </c>
      <c r="FD145" s="53">
        <v>788</v>
      </c>
      <c r="FE145" s="53">
        <v>824</v>
      </c>
      <c r="FF145" s="53">
        <v>859</v>
      </c>
      <c r="FG145" s="53">
        <v>897</v>
      </c>
      <c r="FH145" s="53">
        <v>931</v>
      </c>
      <c r="FI145" s="54">
        <v>969</v>
      </c>
      <c r="FJ145" s="52">
        <v>1057</v>
      </c>
      <c r="FK145" s="53">
        <v>1094</v>
      </c>
      <c r="FL145" s="53">
        <v>1102</v>
      </c>
      <c r="FM145" s="53">
        <v>1125</v>
      </c>
      <c r="FN145" s="53">
        <v>1102</v>
      </c>
      <c r="FO145" s="53">
        <v>1097</v>
      </c>
      <c r="FP145" s="53">
        <v>1117</v>
      </c>
      <c r="FQ145" s="53">
        <v>1116</v>
      </c>
      <c r="FR145" s="53">
        <v>1124</v>
      </c>
      <c r="FS145" s="53">
        <v>1145</v>
      </c>
      <c r="FT145" s="53">
        <v>1173</v>
      </c>
      <c r="FU145" s="54">
        <v>1212</v>
      </c>
      <c r="FV145" s="52">
        <v>1260</v>
      </c>
      <c r="FW145" s="53">
        <v>1311</v>
      </c>
      <c r="FX145" s="53">
        <v>1318</v>
      </c>
      <c r="FY145" s="53">
        <v>1307</v>
      </c>
      <c r="FZ145" s="53">
        <v>1297</v>
      </c>
      <c r="GA145" s="53">
        <v>1298</v>
      </c>
      <c r="GB145" s="53">
        <v>1307</v>
      </c>
      <c r="GC145" s="53">
        <v>1322</v>
      </c>
      <c r="GD145" s="53">
        <v>1364</v>
      </c>
      <c r="GE145" s="53">
        <v>1377</v>
      </c>
      <c r="GF145" s="53">
        <v>1391</v>
      </c>
      <c r="GG145" s="54">
        <v>1435</v>
      </c>
      <c r="GH145" s="52">
        <v>1537</v>
      </c>
      <c r="GI145" s="53">
        <v>1583</v>
      </c>
      <c r="GJ145" s="54">
        <v>1587</v>
      </c>
    </row>
    <row r="146" spans="2:192" x14ac:dyDescent="0.25">
      <c r="B146" s="50"/>
      <c r="C146" s="51" t="s">
        <v>229</v>
      </c>
      <c r="D146" s="54">
        <v>24</v>
      </c>
      <c r="E146" s="54">
        <v>31</v>
      </c>
      <c r="F146" s="54">
        <v>35</v>
      </c>
      <c r="G146" s="52">
        <v>35</v>
      </c>
      <c r="H146" s="53">
        <v>36</v>
      </c>
      <c r="I146" s="53">
        <v>35</v>
      </c>
      <c r="J146" s="53">
        <v>34</v>
      </c>
      <c r="K146" s="53">
        <v>35</v>
      </c>
      <c r="L146" s="53">
        <v>35</v>
      </c>
      <c r="M146" s="53">
        <v>35</v>
      </c>
      <c r="N146" s="53">
        <v>35</v>
      </c>
      <c r="O146" s="53">
        <v>35</v>
      </c>
      <c r="P146" s="53">
        <v>35</v>
      </c>
      <c r="Q146" s="53">
        <v>35</v>
      </c>
      <c r="R146" s="54">
        <v>36</v>
      </c>
      <c r="S146" s="53">
        <v>37</v>
      </c>
      <c r="T146" s="53">
        <v>35</v>
      </c>
      <c r="U146" s="53">
        <v>34</v>
      </c>
      <c r="V146" s="53">
        <v>33</v>
      </c>
      <c r="W146" s="53">
        <v>32</v>
      </c>
      <c r="X146" s="53">
        <v>32</v>
      </c>
      <c r="Y146" s="53">
        <v>33</v>
      </c>
      <c r="Z146" s="53">
        <v>49</v>
      </c>
      <c r="AA146" s="53">
        <v>54</v>
      </c>
      <c r="AB146" s="53">
        <v>57</v>
      </c>
      <c r="AC146" s="53">
        <v>58</v>
      </c>
      <c r="AD146" s="54">
        <v>57</v>
      </c>
      <c r="AE146" s="53">
        <v>59</v>
      </c>
      <c r="AF146" s="53">
        <v>61</v>
      </c>
      <c r="AG146" s="112">
        <v>69</v>
      </c>
      <c r="AH146" s="53">
        <v>71</v>
      </c>
      <c r="AI146" s="53">
        <v>71</v>
      </c>
      <c r="AJ146" s="53">
        <v>73</v>
      </c>
      <c r="AK146" s="53">
        <v>72</v>
      </c>
      <c r="AL146" s="53">
        <v>65</v>
      </c>
      <c r="AM146" s="53">
        <v>65</v>
      </c>
      <c r="AN146" s="53">
        <v>64</v>
      </c>
      <c r="AO146" s="53">
        <v>67</v>
      </c>
      <c r="AP146" s="54">
        <v>68</v>
      </c>
      <c r="AQ146" s="52">
        <v>66</v>
      </c>
      <c r="AR146" s="53">
        <v>69</v>
      </c>
      <c r="AS146" s="53">
        <v>70</v>
      </c>
      <c r="AT146" s="53">
        <v>71</v>
      </c>
      <c r="AU146" s="53">
        <v>70</v>
      </c>
      <c r="AV146" s="53">
        <v>70</v>
      </c>
      <c r="AW146" s="53">
        <v>72</v>
      </c>
      <c r="AX146" s="53">
        <v>72</v>
      </c>
      <c r="AY146" s="53">
        <v>71</v>
      </c>
      <c r="AZ146" s="53">
        <v>69</v>
      </c>
      <c r="BA146" s="53">
        <v>69</v>
      </c>
      <c r="BB146" s="54">
        <v>68</v>
      </c>
      <c r="BC146" s="52">
        <v>62</v>
      </c>
      <c r="BD146" s="53">
        <v>62</v>
      </c>
      <c r="BE146" s="53">
        <v>63</v>
      </c>
      <c r="BF146" s="53">
        <v>63</v>
      </c>
      <c r="BG146" s="53">
        <v>62</v>
      </c>
      <c r="BH146" s="53">
        <v>63</v>
      </c>
      <c r="BI146" s="53">
        <v>63</v>
      </c>
      <c r="BJ146" s="53">
        <v>63</v>
      </c>
      <c r="BK146" s="53">
        <v>63</v>
      </c>
      <c r="BL146" s="53">
        <v>63</v>
      </c>
      <c r="BM146" s="53">
        <v>62</v>
      </c>
      <c r="BN146" s="54">
        <v>61</v>
      </c>
      <c r="BO146" s="52">
        <v>62</v>
      </c>
      <c r="BP146" s="53">
        <v>62</v>
      </c>
      <c r="BQ146" s="53">
        <v>58</v>
      </c>
      <c r="BR146" s="53">
        <v>58</v>
      </c>
      <c r="BS146" s="53">
        <v>58</v>
      </c>
      <c r="BT146" s="53">
        <v>59</v>
      </c>
      <c r="BU146" s="53">
        <v>59</v>
      </c>
      <c r="BV146" s="53">
        <v>58</v>
      </c>
      <c r="BW146" s="53">
        <v>56</v>
      </c>
      <c r="BX146" s="53">
        <v>58</v>
      </c>
      <c r="BY146" s="53">
        <v>47</v>
      </c>
      <c r="BZ146" s="54">
        <v>49</v>
      </c>
      <c r="CA146" s="53">
        <v>48</v>
      </c>
      <c r="CB146" s="53">
        <v>48</v>
      </c>
      <c r="CC146" s="53">
        <v>48</v>
      </c>
      <c r="CD146" s="53">
        <v>49</v>
      </c>
      <c r="CE146" s="53">
        <v>49</v>
      </c>
      <c r="CF146" s="53">
        <v>44</v>
      </c>
      <c r="CG146" s="53">
        <v>44</v>
      </c>
      <c r="CH146" s="53">
        <v>44</v>
      </c>
      <c r="CI146" s="53">
        <v>43</v>
      </c>
      <c r="CJ146" s="53">
        <v>43</v>
      </c>
      <c r="CK146" s="53">
        <v>43</v>
      </c>
      <c r="CL146" s="54">
        <v>43</v>
      </c>
      <c r="CM146" s="53">
        <v>43</v>
      </c>
      <c r="CN146" s="53">
        <v>44</v>
      </c>
      <c r="CO146" s="53">
        <v>38</v>
      </c>
      <c r="CP146" s="53">
        <v>37</v>
      </c>
      <c r="CQ146" s="53">
        <v>37</v>
      </c>
      <c r="CR146" s="53">
        <v>38</v>
      </c>
      <c r="CS146" s="53">
        <v>38</v>
      </c>
      <c r="CT146" s="53">
        <v>38</v>
      </c>
      <c r="CU146" s="53">
        <v>38</v>
      </c>
      <c r="CV146" s="53">
        <v>38</v>
      </c>
      <c r="CW146" s="53">
        <v>38</v>
      </c>
      <c r="CX146" s="54">
        <v>38</v>
      </c>
      <c r="CY146" s="53">
        <v>39</v>
      </c>
      <c r="CZ146" s="53">
        <v>39</v>
      </c>
      <c r="DA146" s="53">
        <v>39</v>
      </c>
      <c r="DB146" s="53">
        <v>39</v>
      </c>
      <c r="DC146" s="53">
        <v>38</v>
      </c>
      <c r="DD146" s="53">
        <v>38</v>
      </c>
      <c r="DE146" s="53">
        <v>37</v>
      </c>
      <c r="DF146" s="53">
        <v>38</v>
      </c>
      <c r="DG146" s="53">
        <v>38</v>
      </c>
      <c r="DH146" s="53">
        <v>37</v>
      </c>
      <c r="DI146" s="53">
        <v>34</v>
      </c>
      <c r="DJ146" s="54">
        <v>32</v>
      </c>
      <c r="DL146" s="50"/>
      <c r="DM146" s="51" t="s">
        <v>229</v>
      </c>
      <c r="DN146" s="52">
        <v>32</v>
      </c>
      <c r="DO146" s="53">
        <v>31</v>
      </c>
      <c r="DP146" s="53">
        <v>31</v>
      </c>
      <c r="DQ146" s="53">
        <v>31</v>
      </c>
      <c r="DR146" s="53">
        <v>31</v>
      </c>
      <c r="DS146" s="53">
        <v>32</v>
      </c>
      <c r="DT146" s="53">
        <v>32</v>
      </c>
      <c r="DU146" s="53">
        <v>32</v>
      </c>
      <c r="DV146" s="53">
        <v>32</v>
      </c>
      <c r="DW146" s="53">
        <v>31</v>
      </c>
      <c r="DX146" s="53">
        <v>31</v>
      </c>
      <c r="DY146" s="54">
        <v>31</v>
      </c>
      <c r="DZ146" s="53">
        <v>31</v>
      </c>
      <c r="EA146" s="53">
        <v>30</v>
      </c>
      <c r="EB146" s="53">
        <v>30</v>
      </c>
      <c r="EC146" s="53">
        <v>30</v>
      </c>
      <c r="ED146" s="53">
        <v>30</v>
      </c>
      <c r="EE146" s="53">
        <v>32</v>
      </c>
      <c r="EF146" s="53">
        <v>39</v>
      </c>
      <c r="EG146" s="53">
        <v>40</v>
      </c>
      <c r="EH146" s="53">
        <v>43</v>
      </c>
      <c r="EI146" s="53">
        <v>43</v>
      </c>
      <c r="EJ146" s="53">
        <v>238</v>
      </c>
      <c r="EK146" s="54">
        <v>242</v>
      </c>
      <c r="EL146" s="52">
        <v>244</v>
      </c>
      <c r="EM146" s="53">
        <v>248</v>
      </c>
      <c r="EN146" s="53">
        <v>258</v>
      </c>
      <c r="EO146" s="53">
        <v>267</v>
      </c>
      <c r="EP146" s="53">
        <v>272</v>
      </c>
      <c r="EQ146" s="53">
        <v>273</v>
      </c>
      <c r="ER146" s="53">
        <v>276</v>
      </c>
      <c r="ES146" s="53">
        <v>274</v>
      </c>
      <c r="ET146" s="53">
        <v>276</v>
      </c>
      <c r="EU146" s="53">
        <v>277</v>
      </c>
      <c r="EV146" s="53">
        <v>279</v>
      </c>
      <c r="EW146" s="54">
        <v>290</v>
      </c>
      <c r="EX146" s="52">
        <v>284</v>
      </c>
      <c r="EY146" s="53">
        <v>282</v>
      </c>
      <c r="EZ146" s="53">
        <v>292</v>
      </c>
      <c r="FA146" s="53">
        <v>293</v>
      </c>
      <c r="FB146" s="53">
        <v>289</v>
      </c>
      <c r="FC146" s="53">
        <v>292</v>
      </c>
      <c r="FD146" s="53">
        <v>298</v>
      </c>
      <c r="FE146" s="53">
        <v>302</v>
      </c>
      <c r="FF146" s="53">
        <v>305</v>
      </c>
      <c r="FG146" s="53">
        <v>305</v>
      </c>
      <c r="FH146" s="53">
        <v>435</v>
      </c>
      <c r="FI146" s="54">
        <v>467</v>
      </c>
      <c r="FJ146" s="52">
        <v>464</v>
      </c>
      <c r="FK146" s="53">
        <v>450</v>
      </c>
      <c r="FL146" s="53">
        <v>468</v>
      </c>
      <c r="FM146" s="53">
        <v>454</v>
      </c>
      <c r="FN146" s="53">
        <v>435</v>
      </c>
      <c r="FO146" s="53">
        <v>438</v>
      </c>
      <c r="FP146" s="53">
        <v>440</v>
      </c>
      <c r="FQ146" s="53">
        <v>450</v>
      </c>
      <c r="FR146" s="53">
        <v>462</v>
      </c>
      <c r="FS146" s="53">
        <v>471</v>
      </c>
      <c r="FT146" s="53">
        <v>467</v>
      </c>
      <c r="FU146" s="54">
        <v>472</v>
      </c>
      <c r="FV146" s="52">
        <v>472</v>
      </c>
      <c r="FW146" s="53">
        <v>469</v>
      </c>
      <c r="FX146" s="53">
        <v>470</v>
      </c>
      <c r="FY146" s="53">
        <v>467</v>
      </c>
      <c r="FZ146" s="53">
        <v>473</v>
      </c>
      <c r="GA146" s="53">
        <v>479</v>
      </c>
      <c r="GB146" s="53">
        <v>498</v>
      </c>
      <c r="GC146" s="53">
        <v>507</v>
      </c>
      <c r="GD146" s="53">
        <v>508</v>
      </c>
      <c r="GE146" s="53">
        <v>513</v>
      </c>
      <c r="GF146" s="53">
        <v>514</v>
      </c>
      <c r="GG146" s="54">
        <v>515</v>
      </c>
      <c r="GH146" s="52">
        <v>519</v>
      </c>
      <c r="GI146" s="53">
        <v>523</v>
      </c>
      <c r="GJ146" s="54">
        <v>529</v>
      </c>
    </row>
    <row r="147" spans="2:192" x14ac:dyDescent="0.25">
      <c r="B147" s="50"/>
      <c r="C147" s="51" t="s">
        <v>230</v>
      </c>
      <c r="D147" s="54">
        <v>71</v>
      </c>
      <c r="E147" s="54">
        <v>75</v>
      </c>
      <c r="F147" s="54">
        <v>83</v>
      </c>
      <c r="G147" s="52">
        <v>84</v>
      </c>
      <c r="H147" s="53">
        <v>84</v>
      </c>
      <c r="I147" s="53">
        <v>79</v>
      </c>
      <c r="J147" s="53">
        <v>80</v>
      </c>
      <c r="K147" s="53">
        <v>81</v>
      </c>
      <c r="L147" s="53">
        <v>81</v>
      </c>
      <c r="M147" s="53">
        <v>78</v>
      </c>
      <c r="N147" s="53">
        <v>80</v>
      </c>
      <c r="O147" s="53">
        <v>80</v>
      </c>
      <c r="P147" s="53">
        <v>80</v>
      </c>
      <c r="Q147" s="53">
        <v>80</v>
      </c>
      <c r="R147" s="54">
        <v>75</v>
      </c>
      <c r="S147" s="53">
        <v>74</v>
      </c>
      <c r="T147" s="53">
        <v>76</v>
      </c>
      <c r="U147" s="53">
        <v>74</v>
      </c>
      <c r="V147" s="53">
        <v>76</v>
      </c>
      <c r="W147" s="53">
        <v>79</v>
      </c>
      <c r="X147" s="53">
        <v>103</v>
      </c>
      <c r="Y147" s="53">
        <v>114</v>
      </c>
      <c r="Z147" s="53">
        <v>120</v>
      </c>
      <c r="AA147" s="53">
        <v>129</v>
      </c>
      <c r="AB147" s="53">
        <v>132</v>
      </c>
      <c r="AC147" s="53">
        <v>135</v>
      </c>
      <c r="AD147" s="54">
        <v>133</v>
      </c>
      <c r="AE147" s="53">
        <v>126</v>
      </c>
      <c r="AF147" s="53">
        <v>128</v>
      </c>
      <c r="AG147" s="112">
        <v>122</v>
      </c>
      <c r="AH147" s="53">
        <v>128</v>
      </c>
      <c r="AI147" s="53">
        <v>131</v>
      </c>
      <c r="AJ147" s="53">
        <v>136</v>
      </c>
      <c r="AK147" s="53">
        <v>137</v>
      </c>
      <c r="AL147" s="53">
        <v>143</v>
      </c>
      <c r="AM147" s="53">
        <v>139</v>
      </c>
      <c r="AN147" s="53">
        <v>139</v>
      </c>
      <c r="AO147" s="53">
        <v>139</v>
      </c>
      <c r="AP147" s="54">
        <v>135</v>
      </c>
      <c r="AQ147" s="52">
        <v>134</v>
      </c>
      <c r="AR147" s="53">
        <v>138</v>
      </c>
      <c r="AS147" s="53">
        <v>140</v>
      </c>
      <c r="AT147" s="53">
        <v>144</v>
      </c>
      <c r="AU147" s="53">
        <v>150</v>
      </c>
      <c r="AV147" s="53">
        <v>149</v>
      </c>
      <c r="AW147" s="53">
        <v>149</v>
      </c>
      <c r="AX147" s="53">
        <v>147</v>
      </c>
      <c r="AY147" s="53">
        <v>146</v>
      </c>
      <c r="AZ147" s="53">
        <v>147</v>
      </c>
      <c r="BA147" s="53">
        <v>137</v>
      </c>
      <c r="BB147" s="54">
        <v>135</v>
      </c>
      <c r="BC147" s="52">
        <v>136</v>
      </c>
      <c r="BD147" s="53">
        <v>148</v>
      </c>
      <c r="BE147" s="53">
        <v>145</v>
      </c>
      <c r="BF147" s="53">
        <v>138</v>
      </c>
      <c r="BG147" s="53">
        <v>152</v>
      </c>
      <c r="BH147" s="53">
        <v>151</v>
      </c>
      <c r="BI147" s="53">
        <v>149</v>
      </c>
      <c r="BJ147" s="53">
        <v>146</v>
      </c>
      <c r="BK147" s="53">
        <v>139</v>
      </c>
      <c r="BL147" s="53">
        <v>152</v>
      </c>
      <c r="BM147" s="53">
        <v>154</v>
      </c>
      <c r="BN147" s="54">
        <v>152</v>
      </c>
      <c r="BO147" s="52">
        <v>158</v>
      </c>
      <c r="BP147" s="53">
        <v>157</v>
      </c>
      <c r="BQ147" s="53">
        <v>151</v>
      </c>
      <c r="BR147" s="53">
        <v>159</v>
      </c>
      <c r="BS147" s="53">
        <v>160</v>
      </c>
      <c r="BT147" s="53">
        <v>162</v>
      </c>
      <c r="BU147" s="53">
        <v>164</v>
      </c>
      <c r="BV147" s="53">
        <v>171</v>
      </c>
      <c r="BW147" s="53">
        <v>172</v>
      </c>
      <c r="BX147" s="53">
        <v>152</v>
      </c>
      <c r="BY147" s="53">
        <v>170</v>
      </c>
      <c r="BZ147" s="54">
        <v>168</v>
      </c>
      <c r="CA147" s="53">
        <v>163</v>
      </c>
      <c r="CB147" s="53">
        <v>162</v>
      </c>
      <c r="CC147" s="53">
        <v>160</v>
      </c>
      <c r="CD147" s="53">
        <v>164</v>
      </c>
      <c r="CE147" s="53">
        <v>166</v>
      </c>
      <c r="CF147" s="53">
        <v>171</v>
      </c>
      <c r="CG147" s="53">
        <v>172</v>
      </c>
      <c r="CH147" s="53">
        <v>168</v>
      </c>
      <c r="CI147" s="53">
        <v>160</v>
      </c>
      <c r="CJ147" s="53">
        <v>138</v>
      </c>
      <c r="CK147" s="53">
        <v>138</v>
      </c>
      <c r="CL147" s="54">
        <v>156</v>
      </c>
      <c r="CM147" s="53">
        <v>148</v>
      </c>
      <c r="CN147" s="53">
        <v>152</v>
      </c>
      <c r="CO147" s="53">
        <v>149</v>
      </c>
      <c r="CP147" s="53">
        <v>126</v>
      </c>
      <c r="CQ147" s="53">
        <v>144</v>
      </c>
      <c r="CR147" s="53">
        <v>145</v>
      </c>
      <c r="CS147" s="53">
        <v>143</v>
      </c>
      <c r="CT147" s="53">
        <v>134</v>
      </c>
      <c r="CU147" s="53">
        <v>133</v>
      </c>
      <c r="CV147" s="53">
        <v>127</v>
      </c>
      <c r="CW147" s="53">
        <v>182</v>
      </c>
      <c r="CX147" s="54">
        <v>122</v>
      </c>
      <c r="CY147" s="53">
        <v>119</v>
      </c>
      <c r="CZ147" s="53">
        <v>120</v>
      </c>
      <c r="DA147" s="53">
        <v>114</v>
      </c>
      <c r="DB147" s="53">
        <v>112</v>
      </c>
      <c r="DC147" s="53">
        <v>107</v>
      </c>
      <c r="DD147" s="53">
        <v>106</v>
      </c>
      <c r="DE147" s="53">
        <v>103</v>
      </c>
      <c r="DF147" s="53">
        <v>149</v>
      </c>
      <c r="DG147" s="53">
        <v>126</v>
      </c>
      <c r="DH147" s="53">
        <v>135</v>
      </c>
      <c r="DI147" s="53">
        <v>139</v>
      </c>
      <c r="DJ147" s="54">
        <v>156</v>
      </c>
      <c r="DL147" s="50"/>
      <c r="DM147" s="51" t="s">
        <v>230</v>
      </c>
      <c r="DN147" s="52">
        <v>160</v>
      </c>
      <c r="DO147" s="53">
        <v>169</v>
      </c>
      <c r="DP147" s="53">
        <v>168</v>
      </c>
      <c r="DQ147" s="53">
        <v>170</v>
      </c>
      <c r="DR147" s="53">
        <v>173</v>
      </c>
      <c r="DS147" s="53">
        <v>175</v>
      </c>
      <c r="DT147" s="53">
        <v>175</v>
      </c>
      <c r="DU147" s="53">
        <v>180</v>
      </c>
      <c r="DV147" s="53">
        <v>326</v>
      </c>
      <c r="DW147" s="53">
        <v>382</v>
      </c>
      <c r="DX147" s="53">
        <v>412</v>
      </c>
      <c r="DY147" s="54">
        <v>439</v>
      </c>
      <c r="DZ147" s="53">
        <v>448</v>
      </c>
      <c r="EA147" s="53">
        <v>484</v>
      </c>
      <c r="EB147" s="53">
        <v>526</v>
      </c>
      <c r="EC147" s="53">
        <v>553</v>
      </c>
      <c r="ED147" s="53">
        <v>596</v>
      </c>
      <c r="EE147" s="53">
        <v>680</v>
      </c>
      <c r="EF147" s="53">
        <v>750</v>
      </c>
      <c r="EG147" s="53">
        <v>785</v>
      </c>
      <c r="EH147" s="53">
        <v>823</v>
      </c>
      <c r="EI147" s="53">
        <v>857</v>
      </c>
      <c r="EJ147" s="53">
        <v>868</v>
      </c>
      <c r="EK147" s="54">
        <v>872</v>
      </c>
      <c r="EL147" s="52">
        <v>889</v>
      </c>
      <c r="EM147" s="53">
        <v>926</v>
      </c>
      <c r="EN147" s="53">
        <v>953</v>
      </c>
      <c r="EO147" s="53">
        <v>1012</v>
      </c>
      <c r="EP147" s="53">
        <v>1057</v>
      </c>
      <c r="EQ147" s="53">
        <v>1081</v>
      </c>
      <c r="ER147" s="53">
        <v>1107</v>
      </c>
      <c r="ES147" s="53">
        <v>1119</v>
      </c>
      <c r="ET147" s="53">
        <v>1126</v>
      </c>
      <c r="EU147" s="53">
        <v>1186</v>
      </c>
      <c r="EV147" s="53">
        <v>1233</v>
      </c>
      <c r="EW147" s="54">
        <v>1325</v>
      </c>
      <c r="EX147" s="52">
        <v>1206</v>
      </c>
      <c r="EY147" s="53">
        <v>1348</v>
      </c>
      <c r="EZ147" s="53">
        <v>1367</v>
      </c>
      <c r="FA147" s="53">
        <v>1359</v>
      </c>
      <c r="FB147" s="53">
        <v>1375</v>
      </c>
      <c r="FC147" s="53">
        <v>1379</v>
      </c>
      <c r="FD147" s="53">
        <v>1400</v>
      </c>
      <c r="FE147" s="53">
        <v>1445</v>
      </c>
      <c r="FF147" s="53">
        <v>1466</v>
      </c>
      <c r="FG147" s="53">
        <v>1464</v>
      </c>
      <c r="FH147" s="53">
        <v>1491</v>
      </c>
      <c r="FI147" s="54">
        <v>1504</v>
      </c>
      <c r="FJ147" s="52">
        <v>1493</v>
      </c>
      <c r="FK147" s="53">
        <v>1485</v>
      </c>
      <c r="FL147" s="53">
        <v>1502</v>
      </c>
      <c r="FM147" s="53">
        <v>1510</v>
      </c>
      <c r="FN147" s="53">
        <v>1518</v>
      </c>
      <c r="FO147" s="53">
        <v>1521</v>
      </c>
      <c r="FP147" s="53">
        <v>1503</v>
      </c>
      <c r="FQ147" s="53">
        <v>1524</v>
      </c>
      <c r="FR147" s="53">
        <v>1515</v>
      </c>
      <c r="FS147" s="53">
        <v>1516</v>
      </c>
      <c r="FT147" s="53">
        <v>1496</v>
      </c>
      <c r="FU147" s="54">
        <v>1491</v>
      </c>
      <c r="FV147" s="52">
        <v>1493</v>
      </c>
      <c r="FW147" s="53">
        <v>1474</v>
      </c>
      <c r="FX147" s="53">
        <v>1480</v>
      </c>
      <c r="FY147" s="53">
        <v>1495</v>
      </c>
      <c r="FZ147" s="53">
        <v>1491</v>
      </c>
      <c r="GA147" s="53">
        <v>1483</v>
      </c>
      <c r="GB147" s="53">
        <v>1425</v>
      </c>
      <c r="GC147" s="53">
        <v>1423</v>
      </c>
      <c r="GD147" s="53">
        <v>1426</v>
      </c>
      <c r="GE147" s="53">
        <v>1474</v>
      </c>
      <c r="GF147" s="53">
        <v>1470</v>
      </c>
      <c r="GG147" s="54">
        <v>1465</v>
      </c>
      <c r="GH147" s="52">
        <v>1476</v>
      </c>
      <c r="GI147" s="53">
        <v>1436</v>
      </c>
      <c r="GJ147" s="54">
        <v>1442</v>
      </c>
    </row>
    <row r="148" spans="2:192" x14ac:dyDescent="0.25">
      <c r="B148" s="50"/>
      <c r="C148" s="51" t="s">
        <v>231</v>
      </c>
      <c r="D148" s="54">
        <v>135</v>
      </c>
      <c r="E148" s="54">
        <v>180</v>
      </c>
      <c r="F148" s="54">
        <v>191</v>
      </c>
      <c r="G148" s="52">
        <v>199</v>
      </c>
      <c r="H148" s="53">
        <v>197</v>
      </c>
      <c r="I148" s="53">
        <v>192</v>
      </c>
      <c r="J148" s="53">
        <v>194</v>
      </c>
      <c r="K148" s="53">
        <v>197</v>
      </c>
      <c r="L148" s="53">
        <v>200</v>
      </c>
      <c r="M148" s="53">
        <v>206</v>
      </c>
      <c r="N148" s="53">
        <v>207</v>
      </c>
      <c r="O148" s="53">
        <v>204</v>
      </c>
      <c r="P148" s="53">
        <v>114</v>
      </c>
      <c r="Q148" s="53">
        <v>203</v>
      </c>
      <c r="R148" s="54">
        <v>202</v>
      </c>
      <c r="S148" s="53">
        <v>196</v>
      </c>
      <c r="T148" s="53">
        <v>196</v>
      </c>
      <c r="U148" s="53">
        <v>194</v>
      </c>
      <c r="V148" s="53">
        <v>194</v>
      </c>
      <c r="W148" s="53">
        <v>196</v>
      </c>
      <c r="X148" s="53">
        <v>198</v>
      </c>
      <c r="Y148" s="53">
        <v>196</v>
      </c>
      <c r="Z148" s="53">
        <v>195</v>
      </c>
      <c r="AA148" s="53">
        <v>197</v>
      </c>
      <c r="AB148" s="53">
        <v>211</v>
      </c>
      <c r="AC148" s="53">
        <v>214</v>
      </c>
      <c r="AD148" s="54">
        <v>218</v>
      </c>
      <c r="AE148" s="53">
        <v>218</v>
      </c>
      <c r="AF148" s="53">
        <v>220</v>
      </c>
      <c r="AG148" s="112">
        <v>223</v>
      </c>
      <c r="AH148" s="53">
        <v>222</v>
      </c>
      <c r="AI148" s="53">
        <v>225</v>
      </c>
      <c r="AJ148" s="53">
        <v>226</v>
      </c>
      <c r="AK148" s="53">
        <v>225</v>
      </c>
      <c r="AL148" s="53">
        <v>227</v>
      </c>
      <c r="AM148" s="53">
        <v>227</v>
      </c>
      <c r="AN148" s="53">
        <v>231</v>
      </c>
      <c r="AO148" s="53">
        <v>231</v>
      </c>
      <c r="AP148" s="54">
        <v>224</v>
      </c>
      <c r="AQ148" s="52">
        <v>225</v>
      </c>
      <c r="AR148" s="53">
        <v>226</v>
      </c>
      <c r="AS148" s="53">
        <v>127</v>
      </c>
      <c r="AT148" s="53">
        <v>130</v>
      </c>
      <c r="AU148" s="53">
        <v>133</v>
      </c>
      <c r="AV148" s="53">
        <v>135</v>
      </c>
      <c r="AW148" s="53">
        <v>129</v>
      </c>
      <c r="AX148" s="53">
        <v>131</v>
      </c>
      <c r="AY148" s="53">
        <v>132</v>
      </c>
      <c r="AZ148" s="53">
        <v>124</v>
      </c>
      <c r="BA148" s="53">
        <v>127</v>
      </c>
      <c r="BB148" s="54">
        <v>127</v>
      </c>
      <c r="BC148" s="52">
        <v>111</v>
      </c>
      <c r="BD148" s="53">
        <v>117</v>
      </c>
      <c r="BE148" s="53">
        <v>118</v>
      </c>
      <c r="BF148" s="53">
        <v>120</v>
      </c>
      <c r="BG148" s="53">
        <v>119</v>
      </c>
      <c r="BH148" s="53">
        <v>119</v>
      </c>
      <c r="BI148" s="53">
        <v>119</v>
      </c>
      <c r="BJ148" s="53">
        <v>119</v>
      </c>
      <c r="BK148" s="53">
        <v>124</v>
      </c>
      <c r="BL148" s="53">
        <v>127</v>
      </c>
      <c r="BM148" s="53">
        <v>128</v>
      </c>
      <c r="BN148" s="54">
        <v>125</v>
      </c>
      <c r="BO148" s="52">
        <v>132</v>
      </c>
      <c r="BP148" s="53">
        <v>128</v>
      </c>
      <c r="BQ148" s="53">
        <v>132</v>
      </c>
      <c r="BR148" s="53">
        <v>132</v>
      </c>
      <c r="BS148" s="53">
        <v>129</v>
      </c>
      <c r="BT148" s="53">
        <v>130</v>
      </c>
      <c r="BU148" s="53">
        <v>130</v>
      </c>
      <c r="BV148" s="53">
        <v>132</v>
      </c>
      <c r="BW148" s="53">
        <v>132</v>
      </c>
      <c r="BX148" s="53">
        <v>135</v>
      </c>
      <c r="BY148" s="53">
        <v>133</v>
      </c>
      <c r="BZ148" s="54">
        <v>131</v>
      </c>
      <c r="CA148" s="53">
        <v>129</v>
      </c>
      <c r="CB148" s="53">
        <v>128</v>
      </c>
      <c r="CC148" s="53">
        <v>126</v>
      </c>
      <c r="CD148" s="53">
        <v>118</v>
      </c>
      <c r="CE148" s="53">
        <v>120</v>
      </c>
      <c r="CF148" s="53">
        <v>120</v>
      </c>
      <c r="CG148" s="53">
        <v>121</v>
      </c>
      <c r="CH148" s="53">
        <v>115</v>
      </c>
      <c r="CI148" s="53">
        <v>123</v>
      </c>
      <c r="CJ148" s="53">
        <v>123</v>
      </c>
      <c r="CK148" s="53">
        <v>125</v>
      </c>
      <c r="CL148" s="54">
        <v>120</v>
      </c>
      <c r="CM148" s="53">
        <v>119</v>
      </c>
      <c r="CN148" s="53">
        <v>115</v>
      </c>
      <c r="CO148" s="53">
        <v>110</v>
      </c>
      <c r="CP148" s="53">
        <v>104</v>
      </c>
      <c r="CQ148" s="53">
        <v>100</v>
      </c>
      <c r="CR148" s="53">
        <v>96</v>
      </c>
      <c r="CS148" s="53">
        <v>93</v>
      </c>
      <c r="CT148" s="53">
        <v>86</v>
      </c>
      <c r="CU148" s="53">
        <v>83</v>
      </c>
      <c r="CV148" s="53">
        <v>80</v>
      </c>
      <c r="CW148" s="53">
        <v>78</v>
      </c>
      <c r="CX148" s="54">
        <v>71</v>
      </c>
      <c r="CY148" s="53">
        <v>69</v>
      </c>
      <c r="CZ148" s="53">
        <v>198</v>
      </c>
      <c r="DA148" s="53">
        <v>264</v>
      </c>
      <c r="DB148" s="53">
        <v>248</v>
      </c>
      <c r="DC148" s="53">
        <v>259</v>
      </c>
      <c r="DD148" s="53">
        <v>271</v>
      </c>
      <c r="DE148" s="53">
        <v>272</v>
      </c>
      <c r="DF148" s="53">
        <v>292</v>
      </c>
      <c r="DG148" s="53">
        <v>295</v>
      </c>
      <c r="DH148" s="53">
        <v>310</v>
      </c>
      <c r="DI148" s="53">
        <v>305</v>
      </c>
      <c r="DJ148" s="54">
        <v>324</v>
      </c>
      <c r="DL148" s="50"/>
      <c r="DM148" s="51" t="s">
        <v>231</v>
      </c>
      <c r="DN148" s="52">
        <v>346</v>
      </c>
      <c r="DO148" s="53">
        <v>329</v>
      </c>
      <c r="DP148" s="53">
        <v>316</v>
      </c>
      <c r="DQ148" s="53">
        <v>315</v>
      </c>
      <c r="DR148" s="53">
        <v>289</v>
      </c>
      <c r="DS148" s="53">
        <v>293</v>
      </c>
      <c r="DT148" s="53">
        <v>312</v>
      </c>
      <c r="DU148" s="53">
        <v>381</v>
      </c>
      <c r="DV148" s="53">
        <v>440</v>
      </c>
      <c r="DW148" s="53">
        <v>469</v>
      </c>
      <c r="DX148" s="53">
        <v>465</v>
      </c>
      <c r="DY148" s="54">
        <v>455</v>
      </c>
      <c r="DZ148" s="53">
        <v>462</v>
      </c>
      <c r="EA148" s="53">
        <v>468</v>
      </c>
      <c r="EB148" s="53">
        <v>467</v>
      </c>
      <c r="EC148" s="53">
        <v>465</v>
      </c>
      <c r="ED148" s="53">
        <v>486</v>
      </c>
      <c r="EE148" s="53">
        <v>509</v>
      </c>
      <c r="EF148" s="53">
        <v>540</v>
      </c>
      <c r="EG148" s="53">
        <v>590</v>
      </c>
      <c r="EH148" s="53">
        <v>602</v>
      </c>
      <c r="EI148" s="53">
        <v>595</v>
      </c>
      <c r="EJ148" s="53">
        <v>579</v>
      </c>
      <c r="EK148" s="54">
        <v>587</v>
      </c>
      <c r="EL148" s="52">
        <v>593</v>
      </c>
      <c r="EM148" s="53">
        <v>582</v>
      </c>
      <c r="EN148" s="53">
        <v>558</v>
      </c>
      <c r="EO148" s="53">
        <v>574</v>
      </c>
      <c r="EP148" s="53">
        <v>575</v>
      </c>
      <c r="EQ148" s="53">
        <v>566</v>
      </c>
      <c r="ER148" s="53">
        <v>581</v>
      </c>
      <c r="ES148" s="53">
        <v>576</v>
      </c>
      <c r="ET148" s="53">
        <v>575</v>
      </c>
      <c r="EU148" s="53">
        <v>586</v>
      </c>
      <c r="EV148" s="53">
        <v>587</v>
      </c>
      <c r="EW148" s="54">
        <v>585</v>
      </c>
      <c r="EX148" s="52">
        <v>562</v>
      </c>
      <c r="EY148" s="53">
        <v>569</v>
      </c>
      <c r="EZ148" s="53">
        <v>583</v>
      </c>
      <c r="FA148" s="53">
        <v>587</v>
      </c>
      <c r="FB148" s="53">
        <v>590</v>
      </c>
      <c r="FC148" s="53">
        <v>605</v>
      </c>
      <c r="FD148" s="53">
        <v>603</v>
      </c>
      <c r="FE148" s="53">
        <v>616</v>
      </c>
      <c r="FF148" s="53">
        <v>632</v>
      </c>
      <c r="FG148" s="53">
        <v>648</v>
      </c>
      <c r="FH148" s="53">
        <v>657</v>
      </c>
      <c r="FI148" s="54">
        <v>654</v>
      </c>
      <c r="FJ148" s="52">
        <v>680</v>
      </c>
      <c r="FK148" s="53">
        <v>682</v>
      </c>
      <c r="FL148" s="53">
        <v>707</v>
      </c>
      <c r="FM148" s="53">
        <v>710</v>
      </c>
      <c r="FN148" s="53">
        <v>704</v>
      </c>
      <c r="FO148" s="53">
        <v>704</v>
      </c>
      <c r="FP148" s="53">
        <v>705</v>
      </c>
      <c r="FQ148" s="53">
        <v>697</v>
      </c>
      <c r="FR148" s="53">
        <v>689</v>
      </c>
      <c r="FS148" s="53">
        <v>694</v>
      </c>
      <c r="FT148" s="53">
        <v>705</v>
      </c>
      <c r="FU148" s="54">
        <v>706</v>
      </c>
      <c r="FV148" s="52">
        <v>705</v>
      </c>
      <c r="FW148" s="53">
        <v>703</v>
      </c>
      <c r="FX148" s="53">
        <v>708</v>
      </c>
      <c r="FY148" s="53">
        <v>710</v>
      </c>
      <c r="FZ148" s="53">
        <v>716</v>
      </c>
      <c r="GA148" s="53">
        <v>720</v>
      </c>
      <c r="GB148" s="53">
        <v>734</v>
      </c>
      <c r="GC148" s="53">
        <v>750</v>
      </c>
      <c r="GD148" s="53">
        <v>2838</v>
      </c>
      <c r="GE148" s="53">
        <v>2960</v>
      </c>
      <c r="GF148" s="53">
        <v>2992</v>
      </c>
      <c r="GG148" s="54">
        <v>3032</v>
      </c>
      <c r="GH148" s="52">
        <v>3057</v>
      </c>
      <c r="GI148" s="53">
        <v>3072</v>
      </c>
      <c r="GJ148" s="54">
        <v>3099</v>
      </c>
    </row>
    <row r="149" spans="2:192" x14ac:dyDescent="0.25">
      <c r="B149" s="50"/>
      <c r="C149" s="51" t="s">
        <v>232</v>
      </c>
      <c r="D149" s="54">
        <v>7</v>
      </c>
      <c r="E149" s="54">
        <v>22</v>
      </c>
      <c r="F149" s="54">
        <v>24</v>
      </c>
      <c r="G149" s="52">
        <v>22</v>
      </c>
      <c r="H149" s="53">
        <v>22</v>
      </c>
      <c r="I149" s="53">
        <v>22</v>
      </c>
      <c r="J149" s="53">
        <v>20</v>
      </c>
      <c r="K149" s="53">
        <v>20</v>
      </c>
      <c r="L149" s="53">
        <v>19</v>
      </c>
      <c r="M149" s="53">
        <v>18</v>
      </c>
      <c r="N149" s="53">
        <v>21</v>
      </c>
      <c r="O149" s="53">
        <v>21</v>
      </c>
      <c r="P149" s="53">
        <v>21</v>
      </c>
      <c r="Q149" s="53">
        <v>20</v>
      </c>
      <c r="R149" s="54">
        <v>20</v>
      </c>
      <c r="S149" s="53">
        <v>21</v>
      </c>
      <c r="T149" s="53">
        <v>20</v>
      </c>
      <c r="U149" s="53">
        <v>20</v>
      </c>
      <c r="V149" s="53">
        <v>20</v>
      </c>
      <c r="W149" s="53">
        <v>21</v>
      </c>
      <c r="X149" s="53">
        <v>21</v>
      </c>
      <c r="Y149" s="53">
        <v>19</v>
      </c>
      <c r="Z149" s="53">
        <v>19</v>
      </c>
      <c r="AA149" s="53">
        <v>19</v>
      </c>
      <c r="AB149" s="53">
        <v>22</v>
      </c>
      <c r="AC149" s="53">
        <v>21</v>
      </c>
      <c r="AD149" s="54">
        <v>20</v>
      </c>
      <c r="AE149" s="53">
        <v>19</v>
      </c>
      <c r="AF149" s="53">
        <v>29</v>
      </c>
      <c r="AG149" s="112">
        <v>34</v>
      </c>
      <c r="AH149" s="53">
        <v>39</v>
      </c>
      <c r="AI149" s="53">
        <v>43</v>
      </c>
      <c r="AJ149" s="53">
        <v>59</v>
      </c>
      <c r="AK149" s="53">
        <v>65</v>
      </c>
      <c r="AL149" s="53">
        <v>72</v>
      </c>
      <c r="AM149" s="53">
        <v>73</v>
      </c>
      <c r="AN149" s="53">
        <v>76</v>
      </c>
      <c r="AO149" s="53">
        <v>76</v>
      </c>
      <c r="AP149" s="54">
        <v>76</v>
      </c>
      <c r="AQ149" s="52">
        <v>63</v>
      </c>
      <c r="AR149" s="53">
        <v>62</v>
      </c>
      <c r="AS149" s="53">
        <v>64</v>
      </c>
      <c r="AT149" s="53">
        <v>64</v>
      </c>
      <c r="AU149" s="53">
        <v>64</v>
      </c>
      <c r="AV149" s="53">
        <v>66</v>
      </c>
      <c r="AW149" s="53">
        <v>64</v>
      </c>
      <c r="AX149" s="53">
        <v>64</v>
      </c>
      <c r="AY149" s="53">
        <v>63</v>
      </c>
      <c r="AZ149" s="53">
        <v>59</v>
      </c>
      <c r="BA149" s="53">
        <v>59</v>
      </c>
      <c r="BB149" s="54">
        <v>60</v>
      </c>
      <c r="BC149" s="52">
        <v>47</v>
      </c>
      <c r="BD149" s="53">
        <v>49</v>
      </c>
      <c r="BE149" s="53">
        <v>49</v>
      </c>
      <c r="BF149" s="53">
        <v>50</v>
      </c>
      <c r="BG149" s="53">
        <v>50</v>
      </c>
      <c r="BH149" s="53">
        <v>51</v>
      </c>
      <c r="BI149" s="53">
        <v>53</v>
      </c>
      <c r="BJ149" s="53">
        <v>53</v>
      </c>
      <c r="BK149" s="53">
        <v>53</v>
      </c>
      <c r="BL149" s="53">
        <v>53</v>
      </c>
      <c r="BM149" s="53">
        <v>51</v>
      </c>
      <c r="BN149" s="54">
        <v>52</v>
      </c>
      <c r="BO149" s="52">
        <v>51</v>
      </c>
      <c r="BP149" s="53">
        <v>51</v>
      </c>
      <c r="BQ149" s="53">
        <v>51</v>
      </c>
      <c r="BR149" s="53">
        <v>50</v>
      </c>
      <c r="BS149" s="53">
        <v>49</v>
      </c>
      <c r="BT149" s="53">
        <v>50</v>
      </c>
      <c r="BU149" s="53">
        <v>50</v>
      </c>
      <c r="BV149" s="53">
        <v>50</v>
      </c>
      <c r="BW149" s="53">
        <v>52</v>
      </c>
      <c r="BX149" s="53">
        <v>52</v>
      </c>
      <c r="BY149" s="53">
        <v>51</v>
      </c>
      <c r="BZ149" s="54">
        <v>51</v>
      </c>
      <c r="CA149" s="53">
        <v>51</v>
      </c>
      <c r="CB149" s="53">
        <v>51</v>
      </c>
      <c r="CC149" s="53">
        <v>51</v>
      </c>
      <c r="CD149" s="53">
        <v>51</v>
      </c>
      <c r="CE149" s="53">
        <v>51</v>
      </c>
      <c r="CF149" s="53">
        <v>51</v>
      </c>
      <c r="CG149" s="53">
        <v>51</v>
      </c>
      <c r="CH149" s="53">
        <v>51</v>
      </c>
      <c r="CI149" s="53">
        <v>50</v>
      </c>
      <c r="CJ149" s="53">
        <v>50</v>
      </c>
      <c r="CK149" s="53">
        <v>49</v>
      </c>
      <c r="CL149" s="54">
        <v>49</v>
      </c>
      <c r="CM149" s="53">
        <v>49</v>
      </c>
      <c r="CN149" s="53">
        <v>49</v>
      </c>
      <c r="CO149" s="53">
        <v>36</v>
      </c>
      <c r="CP149" s="53">
        <v>36</v>
      </c>
      <c r="CQ149" s="53">
        <v>36</v>
      </c>
      <c r="CR149" s="53">
        <v>36</v>
      </c>
      <c r="CS149" s="53">
        <v>35</v>
      </c>
      <c r="CT149" s="53">
        <v>34</v>
      </c>
      <c r="CU149" s="53">
        <v>35</v>
      </c>
      <c r="CV149" s="53">
        <v>35</v>
      </c>
      <c r="CW149" s="53">
        <v>35</v>
      </c>
      <c r="CX149" s="54">
        <v>34</v>
      </c>
      <c r="CY149" s="53">
        <v>34</v>
      </c>
      <c r="CZ149" s="53">
        <v>34</v>
      </c>
      <c r="DA149" s="53">
        <v>33</v>
      </c>
      <c r="DB149" s="53">
        <v>32</v>
      </c>
      <c r="DC149" s="53">
        <v>32</v>
      </c>
      <c r="DD149" s="53">
        <v>32</v>
      </c>
      <c r="DE149" s="53">
        <v>31</v>
      </c>
      <c r="DF149" s="53">
        <v>30</v>
      </c>
      <c r="DG149" s="53">
        <v>34</v>
      </c>
      <c r="DH149" s="53">
        <v>34</v>
      </c>
      <c r="DI149" s="53">
        <v>33</v>
      </c>
      <c r="DJ149" s="54">
        <v>33</v>
      </c>
      <c r="DL149" s="50"/>
      <c r="DM149" s="51" t="s">
        <v>232</v>
      </c>
      <c r="DN149" s="52">
        <v>32</v>
      </c>
      <c r="DO149" s="53">
        <v>32</v>
      </c>
      <c r="DP149" s="53">
        <v>32</v>
      </c>
      <c r="DQ149" s="53">
        <v>31</v>
      </c>
      <c r="DR149" s="53">
        <v>30</v>
      </c>
      <c r="DS149" s="53">
        <v>32</v>
      </c>
      <c r="DT149" s="53">
        <v>31</v>
      </c>
      <c r="DU149" s="53">
        <v>38</v>
      </c>
      <c r="DV149" s="53">
        <v>31</v>
      </c>
      <c r="DW149" s="53">
        <v>30</v>
      </c>
      <c r="DX149" s="53">
        <v>31</v>
      </c>
      <c r="DY149" s="54">
        <v>31</v>
      </c>
      <c r="DZ149" s="53">
        <v>30</v>
      </c>
      <c r="EA149" s="53">
        <v>30</v>
      </c>
      <c r="EB149" s="53">
        <v>30</v>
      </c>
      <c r="EC149" s="53">
        <v>30</v>
      </c>
      <c r="ED149" s="53">
        <v>30</v>
      </c>
      <c r="EE149" s="53">
        <v>33</v>
      </c>
      <c r="EF149" s="53">
        <v>37</v>
      </c>
      <c r="EG149" s="53">
        <v>34</v>
      </c>
      <c r="EH149" s="53">
        <v>35</v>
      </c>
      <c r="EI149" s="53">
        <v>37</v>
      </c>
      <c r="EJ149" s="53">
        <v>38</v>
      </c>
      <c r="EK149" s="54">
        <v>37</v>
      </c>
      <c r="EL149" s="52">
        <v>42</v>
      </c>
      <c r="EM149" s="53">
        <v>48</v>
      </c>
      <c r="EN149" s="53">
        <v>59</v>
      </c>
      <c r="EO149" s="53">
        <v>61</v>
      </c>
      <c r="EP149" s="53">
        <v>61</v>
      </c>
      <c r="EQ149" s="53">
        <v>59</v>
      </c>
      <c r="ER149" s="53">
        <v>64</v>
      </c>
      <c r="ES149" s="53">
        <v>64</v>
      </c>
      <c r="ET149" s="53">
        <v>62</v>
      </c>
      <c r="EU149" s="53">
        <v>55</v>
      </c>
      <c r="EV149" s="53">
        <v>54</v>
      </c>
      <c r="EW149" s="54">
        <v>313</v>
      </c>
      <c r="EX149" s="52">
        <v>361</v>
      </c>
      <c r="EY149" s="53">
        <v>403</v>
      </c>
      <c r="EZ149" s="53">
        <v>438</v>
      </c>
      <c r="FA149" s="53">
        <v>459</v>
      </c>
      <c r="FB149" s="53">
        <v>483</v>
      </c>
      <c r="FC149" s="53">
        <v>516</v>
      </c>
      <c r="FD149" s="53">
        <v>513</v>
      </c>
      <c r="FE149" s="53">
        <v>529</v>
      </c>
      <c r="FF149" s="53">
        <v>558</v>
      </c>
      <c r="FG149" s="53">
        <v>562</v>
      </c>
      <c r="FH149" s="53">
        <v>566</v>
      </c>
      <c r="FI149" s="54">
        <v>575</v>
      </c>
      <c r="FJ149" s="52">
        <v>580</v>
      </c>
      <c r="FK149" s="53">
        <v>575</v>
      </c>
      <c r="FL149" s="53">
        <v>598</v>
      </c>
      <c r="FM149" s="53">
        <v>606</v>
      </c>
      <c r="FN149" s="53">
        <v>619</v>
      </c>
      <c r="FO149" s="53">
        <v>613</v>
      </c>
      <c r="FP149" s="53">
        <v>632</v>
      </c>
      <c r="FQ149" s="53">
        <v>647</v>
      </c>
      <c r="FR149" s="53">
        <v>646</v>
      </c>
      <c r="FS149" s="53">
        <v>652</v>
      </c>
      <c r="FT149" s="53">
        <v>662</v>
      </c>
      <c r="FU149" s="54">
        <v>674</v>
      </c>
      <c r="FV149" s="52">
        <v>673</v>
      </c>
      <c r="FW149" s="53">
        <v>682</v>
      </c>
      <c r="FX149" s="53">
        <v>689</v>
      </c>
      <c r="FY149" s="53">
        <v>695</v>
      </c>
      <c r="FZ149" s="53">
        <v>705</v>
      </c>
      <c r="GA149" s="53">
        <v>716</v>
      </c>
      <c r="GB149" s="53">
        <v>722</v>
      </c>
      <c r="GC149" s="53">
        <v>731</v>
      </c>
      <c r="GD149" s="53">
        <v>739</v>
      </c>
      <c r="GE149" s="53">
        <v>748</v>
      </c>
      <c r="GF149" s="53">
        <v>760</v>
      </c>
      <c r="GG149" s="54">
        <v>771</v>
      </c>
      <c r="GH149" s="52">
        <v>778</v>
      </c>
      <c r="GI149" s="53">
        <v>782</v>
      </c>
      <c r="GJ149" s="54">
        <v>804</v>
      </c>
    </row>
    <row r="150" spans="2:192" x14ac:dyDescent="0.25">
      <c r="B150" s="50"/>
      <c r="C150" s="51" t="s">
        <v>233</v>
      </c>
      <c r="D150" s="54">
        <v>235</v>
      </c>
      <c r="E150" s="54">
        <v>242</v>
      </c>
      <c r="F150" s="54">
        <v>286</v>
      </c>
      <c r="G150" s="52">
        <v>291</v>
      </c>
      <c r="H150" s="53">
        <v>299</v>
      </c>
      <c r="I150" s="53">
        <v>297</v>
      </c>
      <c r="J150" s="53">
        <v>305</v>
      </c>
      <c r="K150" s="53">
        <v>296</v>
      </c>
      <c r="L150" s="53">
        <v>289</v>
      </c>
      <c r="M150" s="53">
        <v>293</v>
      </c>
      <c r="N150" s="53">
        <v>303</v>
      </c>
      <c r="O150" s="53">
        <v>305</v>
      </c>
      <c r="P150" s="53">
        <v>312</v>
      </c>
      <c r="Q150" s="53">
        <v>312</v>
      </c>
      <c r="R150" s="54">
        <v>308</v>
      </c>
      <c r="S150" s="53">
        <v>311</v>
      </c>
      <c r="T150" s="53">
        <v>314</v>
      </c>
      <c r="U150" s="53">
        <v>317</v>
      </c>
      <c r="V150" s="53">
        <v>323</v>
      </c>
      <c r="W150" s="53">
        <v>321</v>
      </c>
      <c r="X150" s="53">
        <v>335</v>
      </c>
      <c r="Y150" s="53">
        <v>342</v>
      </c>
      <c r="Z150" s="53">
        <v>348</v>
      </c>
      <c r="AA150" s="53">
        <v>353</v>
      </c>
      <c r="AB150" s="53">
        <v>360</v>
      </c>
      <c r="AC150" s="53">
        <v>365</v>
      </c>
      <c r="AD150" s="54">
        <v>374</v>
      </c>
      <c r="AE150" s="53">
        <v>378</v>
      </c>
      <c r="AF150" s="53">
        <v>377</v>
      </c>
      <c r="AG150" s="112">
        <v>371</v>
      </c>
      <c r="AH150" s="53">
        <v>382</v>
      </c>
      <c r="AI150" s="53">
        <v>386</v>
      </c>
      <c r="AJ150" s="53">
        <v>393</v>
      </c>
      <c r="AK150" s="53">
        <v>396</v>
      </c>
      <c r="AL150" s="53">
        <v>400</v>
      </c>
      <c r="AM150" s="53">
        <v>397</v>
      </c>
      <c r="AN150" s="53">
        <v>398</v>
      </c>
      <c r="AO150" s="53">
        <v>405</v>
      </c>
      <c r="AP150" s="54">
        <v>406</v>
      </c>
      <c r="AQ150" s="52">
        <v>408</v>
      </c>
      <c r="AR150" s="53">
        <v>412</v>
      </c>
      <c r="AS150" s="53">
        <v>447</v>
      </c>
      <c r="AT150" s="53">
        <v>442</v>
      </c>
      <c r="AU150" s="53">
        <v>451</v>
      </c>
      <c r="AV150" s="53">
        <v>444</v>
      </c>
      <c r="AW150" s="53">
        <v>446</v>
      </c>
      <c r="AX150" s="53">
        <v>449</v>
      </c>
      <c r="AY150" s="53">
        <v>453</v>
      </c>
      <c r="AZ150" s="53">
        <v>451</v>
      </c>
      <c r="BA150" s="53">
        <v>442</v>
      </c>
      <c r="BB150" s="54">
        <v>436</v>
      </c>
      <c r="BC150" s="52">
        <v>437</v>
      </c>
      <c r="BD150" s="53">
        <v>446</v>
      </c>
      <c r="BE150" s="53">
        <v>447</v>
      </c>
      <c r="BF150" s="53">
        <v>444</v>
      </c>
      <c r="BG150" s="53">
        <v>462</v>
      </c>
      <c r="BH150" s="53">
        <v>466</v>
      </c>
      <c r="BI150" s="53">
        <v>465</v>
      </c>
      <c r="BJ150" s="53">
        <v>468</v>
      </c>
      <c r="BK150" s="53">
        <v>458</v>
      </c>
      <c r="BL150" s="53">
        <v>496</v>
      </c>
      <c r="BM150" s="53">
        <v>496</v>
      </c>
      <c r="BN150" s="54">
        <v>500</v>
      </c>
      <c r="BO150" s="52">
        <v>497</v>
      </c>
      <c r="BP150" s="53">
        <v>507</v>
      </c>
      <c r="BQ150" s="53">
        <v>501</v>
      </c>
      <c r="BR150" s="53">
        <v>531</v>
      </c>
      <c r="BS150" s="53">
        <v>532</v>
      </c>
      <c r="BT150" s="53">
        <v>531</v>
      </c>
      <c r="BU150" s="53">
        <v>541</v>
      </c>
      <c r="BV150" s="53">
        <v>548</v>
      </c>
      <c r="BW150" s="53">
        <v>551</v>
      </c>
      <c r="BX150" s="53">
        <v>524</v>
      </c>
      <c r="BY150" s="53">
        <v>553</v>
      </c>
      <c r="BZ150" s="54">
        <v>549</v>
      </c>
      <c r="CA150" s="53">
        <v>560</v>
      </c>
      <c r="CB150" s="53">
        <v>560</v>
      </c>
      <c r="CC150" s="53">
        <v>547</v>
      </c>
      <c r="CD150" s="53">
        <v>545</v>
      </c>
      <c r="CE150" s="53">
        <v>542</v>
      </c>
      <c r="CF150" s="53">
        <v>588</v>
      </c>
      <c r="CG150" s="53">
        <v>587</v>
      </c>
      <c r="CH150" s="53">
        <v>588</v>
      </c>
      <c r="CI150" s="53">
        <v>586</v>
      </c>
      <c r="CJ150" s="53">
        <v>571</v>
      </c>
      <c r="CK150" s="53">
        <v>560</v>
      </c>
      <c r="CL150" s="54">
        <v>582</v>
      </c>
      <c r="CM150" s="53">
        <v>581</v>
      </c>
      <c r="CN150" s="53">
        <v>579</v>
      </c>
      <c r="CO150" s="53">
        <v>583</v>
      </c>
      <c r="CP150" s="53">
        <v>559</v>
      </c>
      <c r="CQ150" s="53">
        <v>598</v>
      </c>
      <c r="CR150" s="53">
        <v>584</v>
      </c>
      <c r="CS150" s="53">
        <v>584</v>
      </c>
      <c r="CT150" s="53">
        <v>586</v>
      </c>
      <c r="CU150" s="53">
        <v>578</v>
      </c>
      <c r="CV150" s="53">
        <v>577</v>
      </c>
      <c r="CW150" s="53">
        <v>564</v>
      </c>
      <c r="CX150" s="54">
        <v>558</v>
      </c>
      <c r="CY150" s="53">
        <v>555</v>
      </c>
      <c r="CZ150" s="53">
        <v>553</v>
      </c>
      <c r="DA150" s="53">
        <v>552</v>
      </c>
      <c r="DB150" s="53">
        <v>543</v>
      </c>
      <c r="DC150" s="53">
        <v>528</v>
      </c>
      <c r="DD150" s="53">
        <v>517</v>
      </c>
      <c r="DE150" s="53">
        <v>517</v>
      </c>
      <c r="DF150" s="53">
        <v>530</v>
      </c>
      <c r="DG150" s="53">
        <v>511</v>
      </c>
      <c r="DH150" s="53">
        <v>610</v>
      </c>
      <c r="DI150" s="53">
        <v>687</v>
      </c>
      <c r="DJ150" s="54">
        <v>716</v>
      </c>
      <c r="DL150" s="50"/>
      <c r="DM150" s="51" t="s">
        <v>233</v>
      </c>
      <c r="DN150" s="52">
        <v>735</v>
      </c>
      <c r="DO150" s="53">
        <v>787</v>
      </c>
      <c r="DP150" s="53">
        <v>799</v>
      </c>
      <c r="DQ150" s="53">
        <v>791</v>
      </c>
      <c r="DR150" s="53">
        <v>788</v>
      </c>
      <c r="DS150" s="53">
        <v>806</v>
      </c>
      <c r="DT150" s="53">
        <v>808</v>
      </c>
      <c r="DU150" s="53">
        <v>830</v>
      </c>
      <c r="DV150" s="53">
        <v>850</v>
      </c>
      <c r="DW150" s="53">
        <v>850</v>
      </c>
      <c r="DX150" s="53">
        <v>847</v>
      </c>
      <c r="DY150" s="54">
        <v>845</v>
      </c>
      <c r="DZ150" s="53">
        <v>829</v>
      </c>
      <c r="EA150" s="53">
        <v>838</v>
      </c>
      <c r="EB150" s="53">
        <v>834</v>
      </c>
      <c r="EC150" s="53">
        <v>836</v>
      </c>
      <c r="ED150" s="53">
        <v>872</v>
      </c>
      <c r="EE150" s="53">
        <v>925</v>
      </c>
      <c r="EF150" s="53">
        <v>984</v>
      </c>
      <c r="EG150" s="53">
        <v>1025</v>
      </c>
      <c r="EH150" s="53">
        <v>1055</v>
      </c>
      <c r="EI150" s="53">
        <v>1072</v>
      </c>
      <c r="EJ150" s="53">
        <v>1088</v>
      </c>
      <c r="EK150" s="54">
        <v>1097</v>
      </c>
      <c r="EL150" s="52">
        <v>1110</v>
      </c>
      <c r="EM150" s="53">
        <v>1142</v>
      </c>
      <c r="EN150" s="53">
        <v>1118</v>
      </c>
      <c r="EO150" s="53">
        <v>1169</v>
      </c>
      <c r="EP150" s="53">
        <v>1188</v>
      </c>
      <c r="EQ150" s="53">
        <v>1217</v>
      </c>
      <c r="ER150" s="53">
        <v>1242</v>
      </c>
      <c r="ES150" s="53">
        <v>1260</v>
      </c>
      <c r="ET150" s="53">
        <v>1260</v>
      </c>
      <c r="EU150" s="53">
        <v>1268</v>
      </c>
      <c r="EV150" s="53">
        <v>1275</v>
      </c>
      <c r="EW150" s="54">
        <v>1285</v>
      </c>
      <c r="EX150" s="52">
        <v>1258</v>
      </c>
      <c r="EY150" s="53">
        <v>1278</v>
      </c>
      <c r="EZ150" s="53">
        <v>1301</v>
      </c>
      <c r="FA150" s="53">
        <v>1438</v>
      </c>
      <c r="FB150" s="53">
        <v>1472</v>
      </c>
      <c r="FC150" s="53">
        <v>1497</v>
      </c>
      <c r="FD150" s="53">
        <v>1491</v>
      </c>
      <c r="FE150" s="53">
        <v>1529</v>
      </c>
      <c r="FF150" s="53">
        <v>1592</v>
      </c>
      <c r="FG150" s="53">
        <v>1600</v>
      </c>
      <c r="FH150" s="53">
        <v>1614</v>
      </c>
      <c r="FI150" s="54">
        <v>1604</v>
      </c>
      <c r="FJ150" s="52">
        <v>1610</v>
      </c>
      <c r="FK150" s="53">
        <v>1616</v>
      </c>
      <c r="FL150" s="53">
        <v>1701</v>
      </c>
      <c r="FM150" s="53">
        <v>1694</v>
      </c>
      <c r="FN150" s="53">
        <v>1683</v>
      </c>
      <c r="FO150" s="53">
        <v>1694</v>
      </c>
      <c r="FP150" s="53">
        <v>1721</v>
      </c>
      <c r="FQ150" s="53">
        <v>1713</v>
      </c>
      <c r="FR150" s="53">
        <v>1706</v>
      </c>
      <c r="FS150" s="53">
        <v>1713</v>
      </c>
      <c r="FT150" s="53">
        <v>1715</v>
      </c>
      <c r="FU150" s="54">
        <v>1715</v>
      </c>
      <c r="FV150" s="52">
        <v>1718</v>
      </c>
      <c r="FW150" s="53">
        <v>1730</v>
      </c>
      <c r="FX150" s="53">
        <v>1742</v>
      </c>
      <c r="FY150" s="53">
        <v>1749</v>
      </c>
      <c r="FZ150" s="53">
        <v>1755</v>
      </c>
      <c r="GA150" s="53">
        <v>1777</v>
      </c>
      <c r="GB150" s="53">
        <v>1770</v>
      </c>
      <c r="GC150" s="53">
        <v>1795</v>
      </c>
      <c r="GD150" s="53">
        <v>1813</v>
      </c>
      <c r="GE150" s="53">
        <v>1843</v>
      </c>
      <c r="GF150" s="53">
        <v>1844</v>
      </c>
      <c r="GG150" s="54">
        <v>1839</v>
      </c>
      <c r="GH150" s="52">
        <v>1856</v>
      </c>
      <c r="GI150" s="53">
        <v>1843</v>
      </c>
      <c r="GJ150" s="54">
        <v>1856</v>
      </c>
    </row>
    <row r="151" spans="2:192" x14ac:dyDescent="0.25">
      <c r="B151" s="50"/>
      <c r="C151" s="51" t="s">
        <v>234</v>
      </c>
      <c r="D151" s="54">
        <v>82</v>
      </c>
      <c r="E151" s="54">
        <v>101</v>
      </c>
      <c r="F151" s="54">
        <v>96</v>
      </c>
      <c r="G151" s="52">
        <v>94</v>
      </c>
      <c r="H151" s="53">
        <v>92</v>
      </c>
      <c r="I151" s="53">
        <v>81</v>
      </c>
      <c r="J151" s="53">
        <v>82</v>
      </c>
      <c r="K151" s="53">
        <v>81</v>
      </c>
      <c r="L151" s="53">
        <v>80</v>
      </c>
      <c r="M151" s="53">
        <v>82</v>
      </c>
      <c r="N151" s="53">
        <v>81</v>
      </c>
      <c r="O151" s="53">
        <v>82</v>
      </c>
      <c r="P151" s="53">
        <v>83</v>
      </c>
      <c r="Q151" s="53">
        <v>82</v>
      </c>
      <c r="R151" s="54">
        <v>81</v>
      </c>
      <c r="S151" s="53">
        <v>76</v>
      </c>
      <c r="T151" s="53">
        <v>82</v>
      </c>
      <c r="U151" s="53">
        <v>86</v>
      </c>
      <c r="V151" s="53">
        <v>93</v>
      </c>
      <c r="W151" s="53">
        <v>93</v>
      </c>
      <c r="X151" s="53">
        <v>91</v>
      </c>
      <c r="Y151" s="53">
        <v>91</v>
      </c>
      <c r="Z151" s="53">
        <v>95</v>
      </c>
      <c r="AA151" s="53">
        <v>97</v>
      </c>
      <c r="AB151" s="53">
        <v>97</v>
      </c>
      <c r="AC151" s="53">
        <v>106</v>
      </c>
      <c r="AD151" s="54">
        <v>99</v>
      </c>
      <c r="AE151" s="53">
        <v>94</v>
      </c>
      <c r="AF151" s="53">
        <v>98</v>
      </c>
      <c r="AG151" s="112">
        <v>96</v>
      </c>
      <c r="AH151" s="53">
        <v>101</v>
      </c>
      <c r="AI151" s="53">
        <v>100</v>
      </c>
      <c r="AJ151" s="53">
        <v>101</v>
      </c>
      <c r="AK151" s="53">
        <v>96</v>
      </c>
      <c r="AL151" s="53">
        <v>98</v>
      </c>
      <c r="AM151" s="53">
        <v>97</v>
      </c>
      <c r="AN151" s="53">
        <v>96</v>
      </c>
      <c r="AO151" s="53">
        <v>97</v>
      </c>
      <c r="AP151" s="54">
        <v>95</v>
      </c>
      <c r="AQ151" s="52">
        <v>89</v>
      </c>
      <c r="AR151" s="53">
        <v>89</v>
      </c>
      <c r="AS151" s="53">
        <v>96</v>
      </c>
      <c r="AT151" s="53">
        <v>103</v>
      </c>
      <c r="AU151" s="53">
        <v>107</v>
      </c>
      <c r="AV151" s="53">
        <v>105</v>
      </c>
      <c r="AW151" s="53">
        <v>106</v>
      </c>
      <c r="AX151" s="53">
        <v>106</v>
      </c>
      <c r="AY151" s="53">
        <v>105</v>
      </c>
      <c r="AZ151" s="53">
        <v>105</v>
      </c>
      <c r="BA151" s="53">
        <v>101</v>
      </c>
      <c r="BB151" s="54">
        <v>99</v>
      </c>
      <c r="BC151" s="52">
        <v>101</v>
      </c>
      <c r="BD151" s="53">
        <v>105</v>
      </c>
      <c r="BE151" s="53">
        <v>98</v>
      </c>
      <c r="BF151" s="53">
        <v>91</v>
      </c>
      <c r="BG151" s="53">
        <v>108</v>
      </c>
      <c r="BH151" s="53">
        <v>109</v>
      </c>
      <c r="BI151" s="53">
        <v>112</v>
      </c>
      <c r="BJ151" s="53">
        <v>111</v>
      </c>
      <c r="BK151" s="53">
        <v>96</v>
      </c>
      <c r="BL151" s="53">
        <v>124</v>
      </c>
      <c r="BM151" s="53">
        <v>123</v>
      </c>
      <c r="BN151" s="54">
        <v>116</v>
      </c>
      <c r="BO151" s="52">
        <v>116</v>
      </c>
      <c r="BP151" s="53">
        <v>117</v>
      </c>
      <c r="BQ151" s="53">
        <v>89</v>
      </c>
      <c r="BR151" s="53">
        <v>118</v>
      </c>
      <c r="BS151" s="53">
        <v>115</v>
      </c>
      <c r="BT151" s="53">
        <v>119</v>
      </c>
      <c r="BU151" s="53">
        <v>119</v>
      </c>
      <c r="BV151" s="53">
        <v>115</v>
      </c>
      <c r="BW151" s="53">
        <v>113</v>
      </c>
      <c r="BX151" s="53">
        <v>94</v>
      </c>
      <c r="BY151" s="53">
        <v>111</v>
      </c>
      <c r="BZ151" s="54">
        <v>111</v>
      </c>
      <c r="CA151" s="53">
        <v>109</v>
      </c>
      <c r="CB151" s="53">
        <v>111</v>
      </c>
      <c r="CC151" s="53">
        <v>112</v>
      </c>
      <c r="CD151" s="53">
        <v>110</v>
      </c>
      <c r="CE151" s="53">
        <v>114</v>
      </c>
      <c r="CF151" s="53">
        <v>134</v>
      </c>
      <c r="CG151" s="53">
        <v>137</v>
      </c>
      <c r="CH151" s="53">
        <v>142</v>
      </c>
      <c r="CI151" s="53">
        <v>140</v>
      </c>
      <c r="CJ151" s="53">
        <v>126</v>
      </c>
      <c r="CK151" s="53">
        <v>111</v>
      </c>
      <c r="CL151" s="54">
        <v>134</v>
      </c>
      <c r="CM151" s="53">
        <v>128</v>
      </c>
      <c r="CN151" s="53">
        <v>129</v>
      </c>
      <c r="CO151" s="53">
        <v>137</v>
      </c>
      <c r="CP151" s="53">
        <v>109</v>
      </c>
      <c r="CQ151" s="53">
        <v>131</v>
      </c>
      <c r="CR151" s="53">
        <v>127</v>
      </c>
      <c r="CS151" s="53">
        <v>128</v>
      </c>
      <c r="CT151" s="53">
        <v>127</v>
      </c>
      <c r="CU151" s="53">
        <v>125</v>
      </c>
      <c r="CV151" s="53">
        <v>127</v>
      </c>
      <c r="CW151" s="53">
        <v>122</v>
      </c>
      <c r="CX151" s="54">
        <v>115</v>
      </c>
      <c r="CY151" s="53">
        <v>107</v>
      </c>
      <c r="CZ151" s="53">
        <v>107</v>
      </c>
      <c r="DA151" s="53">
        <v>101</v>
      </c>
      <c r="DB151" s="53">
        <v>98</v>
      </c>
      <c r="DC151" s="53">
        <v>92</v>
      </c>
      <c r="DD151" s="53">
        <v>92</v>
      </c>
      <c r="DE151" s="53">
        <v>91</v>
      </c>
      <c r="DF151" s="53">
        <v>109</v>
      </c>
      <c r="DG151" s="53">
        <v>101</v>
      </c>
      <c r="DH151" s="53">
        <v>116</v>
      </c>
      <c r="DI151" s="53">
        <v>96</v>
      </c>
      <c r="DJ151" s="54">
        <v>94</v>
      </c>
      <c r="DL151" s="50"/>
      <c r="DM151" s="51" t="s">
        <v>234</v>
      </c>
      <c r="DN151" s="52">
        <v>90</v>
      </c>
      <c r="DO151" s="53">
        <v>88</v>
      </c>
      <c r="DP151" s="53">
        <v>84</v>
      </c>
      <c r="DQ151" s="53">
        <v>84</v>
      </c>
      <c r="DR151" s="53">
        <v>86</v>
      </c>
      <c r="DS151" s="53">
        <v>89</v>
      </c>
      <c r="DT151" s="53">
        <v>87</v>
      </c>
      <c r="DU151" s="53">
        <v>86</v>
      </c>
      <c r="DV151" s="53">
        <v>81</v>
      </c>
      <c r="DW151" s="53">
        <v>76</v>
      </c>
      <c r="DX151" s="53">
        <v>76</v>
      </c>
      <c r="DY151" s="54">
        <v>81</v>
      </c>
      <c r="DZ151" s="53">
        <v>78</v>
      </c>
      <c r="EA151" s="53">
        <v>89</v>
      </c>
      <c r="EB151" s="53">
        <v>86</v>
      </c>
      <c r="EC151" s="53">
        <v>93</v>
      </c>
      <c r="ED151" s="53">
        <v>100</v>
      </c>
      <c r="EE151" s="53">
        <v>115</v>
      </c>
      <c r="EF151" s="53">
        <v>122</v>
      </c>
      <c r="EG151" s="53">
        <v>127</v>
      </c>
      <c r="EH151" s="53">
        <v>136</v>
      </c>
      <c r="EI151" s="53">
        <v>141</v>
      </c>
      <c r="EJ151" s="53">
        <v>311</v>
      </c>
      <c r="EK151" s="54">
        <v>306</v>
      </c>
      <c r="EL151" s="52">
        <v>299</v>
      </c>
      <c r="EM151" s="53">
        <v>293</v>
      </c>
      <c r="EN151" s="53">
        <v>281</v>
      </c>
      <c r="EO151" s="53">
        <v>276</v>
      </c>
      <c r="EP151" s="53">
        <v>272</v>
      </c>
      <c r="EQ151" s="53">
        <v>270</v>
      </c>
      <c r="ER151" s="53">
        <v>267</v>
      </c>
      <c r="ES151" s="53">
        <v>259</v>
      </c>
      <c r="ET151" s="53">
        <v>249</v>
      </c>
      <c r="EU151" s="53">
        <v>248</v>
      </c>
      <c r="EV151" s="53">
        <v>246</v>
      </c>
      <c r="EW151" s="54">
        <v>254</v>
      </c>
      <c r="EX151" s="52">
        <v>182</v>
      </c>
      <c r="EY151" s="53">
        <v>244</v>
      </c>
      <c r="EZ151" s="53">
        <v>245</v>
      </c>
      <c r="FA151" s="53">
        <v>232</v>
      </c>
      <c r="FB151" s="53">
        <v>233</v>
      </c>
      <c r="FC151" s="53">
        <v>234</v>
      </c>
      <c r="FD151" s="53">
        <v>84</v>
      </c>
      <c r="FE151" s="53">
        <v>187</v>
      </c>
      <c r="FF151" s="53">
        <v>213</v>
      </c>
      <c r="FG151" s="53">
        <v>225</v>
      </c>
      <c r="FH151" s="53">
        <v>225</v>
      </c>
      <c r="FI151" s="54">
        <v>216</v>
      </c>
      <c r="FJ151" s="52">
        <v>219</v>
      </c>
      <c r="FK151" s="53">
        <v>224</v>
      </c>
      <c r="FL151" s="53">
        <v>225</v>
      </c>
      <c r="FM151" s="53">
        <v>233</v>
      </c>
      <c r="FN151" s="53">
        <v>235</v>
      </c>
      <c r="FO151" s="53">
        <v>245</v>
      </c>
      <c r="FP151" s="53">
        <v>247</v>
      </c>
      <c r="FQ151" s="53">
        <v>248</v>
      </c>
      <c r="FR151" s="53">
        <v>246</v>
      </c>
      <c r="FS151" s="53">
        <v>243</v>
      </c>
      <c r="FT151" s="53">
        <v>245</v>
      </c>
      <c r="FU151" s="54">
        <v>248</v>
      </c>
      <c r="FV151" s="52">
        <v>255</v>
      </c>
      <c r="FW151" s="53">
        <v>246</v>
      </c>
      <c r="FX151" s="53">
        <v>245</v>
      </c>
      <c r="FY151" s="53">
        <v>248</v>
      </c>
      <c r="FZ151" s="53">
        <v>249</v>
      </c>
      <c r="GA151" s="53">
        <v>251</v>
      </c>
      <c r="GB151" s="53">
        <v>236</v>
      </c>
      <c r="GC151" s="53">
        <v>243</v>
      </c>
      <c r="GD151" s="53">
        <v>249</v>
      </c>
      <c r="GE151" s="53">
        <v>283</v>
      </c>
      <c r="GF151" s="53">
        <v>283</v>
      </c>
      <c r="GG151" s="54">
        <v>280</v>
      </c>
      <c r="GH151" s="52">
        <v>278</v>
      </c>
      <c r="GI151" s="53">
        <v>273</v>
      </c>
      <c r="GJ151" s="54">
        <v>273</v>
      </c>
    </row>
    <row r="152" spans="2:192" x14ac:dyDescent="0.25">
      <c r="B152" s="50"/>
      <c r="C152" s="51" t="s">
        <v>235</v>
      </c>
      <c r="D152" s="54">
        <v>384</v>
      </c>
      <c r="E152" s="54">
        <v>467</v>
      </c>
      <c r="F152" s="54">
        <v>582</v>
      </c>
      <c r="G152" s="52">
        <v>589</v>
      </c>
      <c r="H152" s="53">
        <v>595</v>
      </c>
      <c r="I152" s="53">
        <v>584</v>
      </c>
      <c r="J152" s="53">
        <v>597</v>
      </c>
      <c r="K152" s="53">
        <v>594</v>
      </c>
      <c r="L152" s="53">
        <v>572</v>
      </c>
      <c r="M152" s="53">
        <v>596</v>
      </c>
      <c r="N152" s="53">
        <v>615</v>
      </c>
      <c r="O152" s="53">
        <v>624</v>
      </c>
      <c r="P152" s="53">
        <v>638</v>
      </c>
      <c r="Q152" s="53">
        <v>642</v>
      </c>
      <c r="R152" s="54">
        <v>630</v>
      </c>
      <c r="S152" s="53">
        <v>619</v>
      </c>
      <c r="T152" s="53">
        <v>612</v>
      </c>
      <c r="U152" s="53">
        <v>615</v>
      </c>
      <c r="V152" s="53">
        <v>616</v>
      </c>
      <c r="W152" s="53">
        <v>633</v>
      </c>
      <c r="X152" s="53">
        <v>641</v>
      </c>
      <c r="Y152" s="53">
        <v>646</v>
      </c>
      <c r="Z152" s="53">
        <v>661</v>
      </c>
      <c r="AA152" s="53">
        <v>681</v>
      </c>
      <c r="AB152" s="53">
        <v>698</v>
      </c>
      <c r="AC152" s="53">
        <v>697</v>
      </c>
      <c r="AD152" s="54">
        <v>713</v>
      </c>
      <c r="AE152" s="53">
        <v>716</v>
      </c>
      <c r="AF152" s="53">
        <v>738</v>
      </c>
      <c r="AG152" s="112">
        <v>753</v>
      </c>
      <c r="AH152" s="53">
        <v>760</v>
      </c>
      <c r="AI152" s="53">
        <v>778</v>
      </c>
      <c r="AJ152" s="53">
        <v>783</v>
      </c>
      <c r="AK152" s="53">
        <v>798</v>
      </c>
      <c r="AL152" s="53">
        <v>815</v>
      </c>
      <c r="AM152" s="53">
        <v>816</v>
      </c>
      <c r="AN152" s="53">
        <v>821</v>
      </c>
      <c r="AO152" s="53">
        <v>825</v>
      </c>
      <c r="AP152" s="54">
        <v>826</v>
      </c>
      <c r="AQ152" s="52">
        <v>826</v>
      </c>
      <c r="AR152" s="53">
        <v>827</v>
      </c>
      <c r="AS152" s="53">
        <v>928</v>
      </c>
      <c r="AT152" s="53">
        <v>921</v>
      </c>
      <c r="AU152" s="53">
        <v>934</v>
      </c>
      <c r="AV152" s="53">
        <v>932</v>
      </c>
      <c r="AW152" s="53">
        <v>941</v>
      </c>
      <c r="AX152" s="53">
        <v>948</v>
      </c>
      <c r="AY152" s="53">
        <v>952</v>
      </c>
      <c r="AZ152" s="53">
        <v>951</v>
      </c>
      <c r="BA152" s="53">
        <v>950</v>
      </c>
      <c r="BB152" s="54">
        <v>944</v>
      </c>
      <c r="BC152" s="52">
        <v>921</v>
      </c>
      <c r="BD152" s="53">
        <v>912</v>
      </c>
      <c r="BE152" s="53">
        <v>919</v>
      </c>
      <c r="BF152" s="53">
        <v>926</v>
      </c>
      <c r="BG152" s="53">
        <v>932</v>
      </c>
      <c r="BH152" s="53">
        <v>953</v>
      </c>
      <c r="BI152" s="53">
        <v>960</v>
      </c>
      <c r="BJ152" s="53">
        <v>959</v>
      </c>
      <c r="BK152" s="53">
        <v>967</v>
      </c>
      <c r="BL152" s="53">
        <v>970</v>
      </c>
      <c r="BM152" s="53">
        <v>958</v>
      </c>
      <c r="BN152" s="54">
        <v>946</v>
      </c>
      <c r="BO152" s="52">
        <v>967</v>
      </c>
      <c r="BP152" s="53">
        <v>954</v>
      </c>
      <c r="BQ152" s="53">
        <v>979</v>
      </c>
      <c r="BR152" s="53">
        <v>1007</v>
      </c>
      <c r="BS152" s="53">
        <v>1014</v>
      </c>
      <c r="BT152" s="53">
        <v>1011</v>
      </c>
      <c r="BU152" s="53">
        <v>1031</v>
      </c>
      <c r="BV152" s="53">
        <v>1043</v>
      </c>
      <c r="BW152" s="53">
        <v>1044</v>
      </c>
      <c r="BX152" s="53">
        <v>1057</v>
      </c>
      <c r="BY152" s="53">
        <v>1052</v>
      </c>
      <c r="BZ152" s="54">
        <v>1051</v>
      </c>
      <c r="CA152" s="53">
        <v>1042</v>
      </c>
      <c r="CB152" s="53">
        <v>1037</v>
      </c>
      <c r="CC152" s="53">
        <v>1051</v>
      </c>
      <c r="CD152" s="53">
        <v>1054</v>
      </c>
      <c r="CE152" s="53">
        <v>1068</v>
      </c>
      <c r="CF152" s="53">
        <v>1078</v>
      </c>
      <c r="CG152" s="53">
        <v>1080</v>
      </c>
      <c r="CH152" s="53">
        <v>776</v>
      </c>
      <c r="CI152" s="53">
        <v>1102</v>
      </c>
      <c r="CJ152" s="53">
        <v>1107</v>
      </c>
      <c r="CK152" s="53">
        <v>1093</v>
      </c>
      <c r="CL152" s="54">
        <v>1081</v>
      </c>
      <c r="CM152" s="53">
        <v>1077</v>
      </c>
      <c r="CN152" s="53">
        <v>1075</v>
      </c>
      <c r="CO152" s="53">
        <v>1076</v>
      </c>
      <c r="CP152" s="53">
        <v>1086</v>
      </c>
      <c r="CQ152" s="53">
        <v>1088</v>
      </c>
      <c r="CR152" s="53">
        <v>1087</v>
      </c>
      <c r="CS152" s="53">
        <v>1079</v>
      </c>
      <c r="CT152" s="53">
        <v>1075</v>
      </c>
      <c r="CU152" s="53">
        <v>1078</v>
      </c>
      <c r="CV152" s="53">
        <v>1093</v>
      </c>
      <c r="CW152" s="53">
        <v>1106</v>
      </c>
      <c r="CX152" s="54">
        <v>1061</v>
      </c>
      <c r="CY152" s="53">
        <v>1055</v>
      </c>
      <c r="CZ152" s="53">
        <v>1046</v>
      </c>
      <c r="DA152" s="53">
        <v>1032</v>
      </c>
      <c r="DB152" s="53">
        <v>1022</v>
      </c>
      <c r="DC152" s="53">
        <v>1016</v>
      </c>
      <c r="DD152" s="53">
        <v>1022</v>
      </c>
      <c r="DE152" s="53">
        <v>1011</v>
      </c>
      <c r="DF152" s="53">
        <v>1070</v>
      </c>
      <c r="DG152" s="53">
        <v>1131</v>
      </c>
      <c r="DH152" s="53">
        <v>1770</v>
      </c>
      <c r="DI152" s="53">
        <v>2169</v>
      </c>
      <c r="DJ152" s="54">
        <v>2304</v>
      </c>
      <c r="DL152" s="50"/>
      <c r="DM152" s="51" t="s">
        <v>235</v>
      </c>
      <c r="DN152" s="52">
        <v>2362</v>
      </c>
      <c r="DO152" s="53">
        <v>2420</v>
      </c>
      <c r="DP152" s="53">
        <v>2494</v>
      </c>
      <c r="DQ152" s="53">
        <v>2480</v>
      </c>
      <c r="DR152" s="53">
        <v>2447</v>
      </c>
      <c r="DS152" s="53">
        <v>2471</v>
      </c>
      <c r="DT152" s="53">
        <v>2455</v>
      </c>
      <c r="DU152" s="53">
        <v>2458</v>
      </c>
      <c r="DV152" s="53">
        <v>2505</v>
      </c>
      <c r="DW152" s="53">
        <v>2524</v>
      </c>
      <c r="DX152" s="53">
        <v>2511</v>
      </c>
      <c r="DY152" s="54">
        <v>2508</v>
      </c>
      <c r="DZ152" s="53">
        <v>2538</v>
      </c>
      <c r="EA152" s="53">
        <v>2627</v>
      </c>
      <c r="EB152" s="53">
        <v>2684</v>
      </c>
      <c r="EC152" s="53">
        <v>2835</v>
      </c>
      <c r="ED152" s="53">
        <v>2908</v>
      </c>
      <c r="EE152" s="53">
        <v>3044</v>
      </c>
      <c r="EF152" s="53">
        <v>3179</v>
      </c>
      <c r="EG152" s="53">
        <v>3293</v>
      </c>
      <c r="EH152" s="53">
        <v>3351</v>
      </c>
      <c r="EI152" s="53">
        <v>3433</v>
      </c>
      <c r="EJ152" s="53">
        <v>3406</v>
      </c>
      <c r="EK152" s="54">
        <v>3440</v>
      </c>
      <c r="EL152" s="52">
        <v>3466</v>
      </c>
      <c r="EM152" s="53">
        <v>3512</v>
      </c>
      <c r="EN152" s="53">
        <v>3620</v>
      </c>
      <c r="EO152" s="53">
        <v>3774</v>
      </c>
      <c r="EP152" s="53">
        <v>3801</v>
      </c>
      <c r="EQ152" s="53">
        <v>3849</v>
      </c>
      <c r="ER152" s="53">
        <v>3894</v>
      </c>
      <c r="ES152" s="53">
        <v>3956</v>
      </c>
      <c r="ET152" s="53">
        <v>3966</v>
      </c>
      <c r="EU152" s="53">
        <v>3994</v>
      </c>
      <c r="EV152" s="53">
        <v>4029</v>
      </c>
      <c r="EW152" s="54">
        <v>4074</v>
      </c>
      <c r="EX152" s="52">
        <v>4449</v>
      </c>
      <c r="EY152" s="53">
        <v>4371</v>
      </c>
      <c r="EZ152" s="53">
        <v>4288</v>
      </c>
      <c r="FA152" s="53">
        <v>4849</v>
      </c>
      <c r="FB152" s="53">
        <v>4801</v>
      </c>
      <c r="FC152" s="53">
        <v>4723</v>
      </c>
      <c r="FD152" s="53">
        <v>4697</v>
      </c>
      <c r="FE152" s="53">
        <v>4699</v>
      </c>
      <c r="FF152" s="53">
        <v>4712</v>
      </c>
      <c r="FG152" s="53">
        <v>4748</v>
      </c>
      <c r="FH152" s="53">
        <v>4752</v>
      </c>
      <c r="FI152" s="54">
        <v>4722</v>
      </c>
      <c r="FJ152" s="52">
        <v>4737</v>
      </c>
      <c r="FK152" s="53">
        <v>4705</v>
      </c>
      <c r="FL152" s="53">
        <v>4786</v>
      </c>
      <c r="FM152" s="53">
        <v>4731</v>
      </c>
      <c r="FN152" s="53">
        <v>4676</v>
      </c>
      <c r="FO152" s="53">
        <v>4623</v>
      </c>
      <c r="FP152" s="53">
        <v>4649</v>
      </c>
      <c r="FQ152" s="53">
        <v>4862</v>
      </c>
      <c r="FR152" s="53">
        <v>4916</v>
      </c>
      <c r="FS152" s="53">
        <v>4963</v>
      </c>
      <c r="FT152" s="53">
        <v>5072</v>
      </c>
      <c r="FU152" s="54">
        <v>5095</v>
      </c>
      <c r="FV152" s="52">
        <v>5062</v>
      </c>
      <c r="FW152" s="53">
        <v>5073</v>
      </c>
      <c r="FX152" s="53">
        <v>5113</v>
      </c>
      <c r="FY152" s="53">
        <v>5164</v>
      </c>
      <c r="FZ152" s="53">
        <v>5198</v>
      </c>
      <c r="GA152" s="53">
        <v>5225</v>
      </c>
      <c r="GB152" s="53">
        <v>5206</v>
      </c>
      <c r="GC152" s="53">
        <v>5239</v>
      </c>
      <c r="GD152" s="53">
        <v>5238</v>
      </c>
      <c r="GE152" s="53">
        <v>5290</v>
      </c>
      <c r="GF152" s="53">
        <v>5273</v>
      </c>
      <c r="GG152" s="54">
        <v>5340</v>
      </c>
      <c r="GH152" s="52">
        <v>5305</v>
      </c>
      <c r="GI152" s="53">
        <v>5339</v>
      </c>
      <c r="GJ152" s="54">
        <v>5345</v>
      </c>
    </row>
    <row r="153" spans="2:192" x14ac:dyDescent="0.25">
      <c r="B153" s="50"/>
      <c r="C153" s="51" t="s">
        <v>236</v>
      </c>
      <c r="D153" s="54">
        <v>1071</v>
      </c>
      <c r="E153" s="54">
        <v>1138</v>
      </c>
      <c r="F153" s="54">
        <v>1186</v>
      </c>
      <c r="G153" s="52">
        <v>1173</v>
      </c>
      <c r="H153" s="53">
        <v>1195</v>
      </c>
      <c r="I153" s="53">
        <v>1162</v>
      </c>
      <c r="J153" s="53">
        <v>1183</v>
      </c>
      <c r="K153" s="53">
        <v>1180</v>
      </c>
      <c r="L153" s="53">
        <v>1124</v>
      </c>
      <c r="M153" s="53">
        <v>1146</v>
      </c>
      <c r="N153" s="53">
        <v>1155</v>
      </c>
      <c r="O153" s="53">
        <v>1165</v>
      </c>
      <c r="P153" s="53">
        <v>1126</v>
      </c>
      <c r="Q153" s="53">
        <v>1194</v>
      </c>
      <c r="R153" s="54">
        <v>1209</v>
      </c>
      <c r="S153" s="53">
        <v>1229</v>
      </c>
      <c r="T153" s="53">
        <v>1236</v>
      </c>
      <c r="U153" s="53">
        <v>1251</v>
      </c>
      <c r="V153" s="53">
        <v>1264</v>
      </c>
      <c r="W153" s="53">
        <v>1295</v>
      </c>
      <c r="X153" s="53">
        <v>1328</v>
      </c>
      <c r="Y153" s="53">
        <v>1362</v>
      </c>
      <c r="Z153" s="53">
        <v>1457</v>
      </c>
      <c r="AA153" s="53">
        <v>1550</v>
      </c>
      <c r="AB153" s="53">
        <v>1604</v>
      </c>
      <c r="AC153" s="53">
        <v>1639</v>
      </c>
      <c r="AD153" s="54">
        <v>1674</v>
      </c>
      <c r="AE153" s="53">
        <v>1695</v>
      </c>
      <c r="AF153" s="53">
        <v>1698</v>
      </c>
      <c r="AG153" s="112">
        <v>1718</v>
      </c>
      <c r="AH153" s="53">
        <v>1723</v>
      </c>
      <c r="AI153" s="53">
        <v>1753</v>
      </c>
      <c r="AJ153" s="53">
        <v>1757</v>
      </c>
      <c r="AK153" s="53">
        <v>1776</v>
      </c>
      <c r="AL153" s="53">
        <v>1774</v>
      </c>
      <c r="AM153" s="53">
        <v>1779</v>
      </c>
      <c r="AN153" s="53">
        <v>1792</v>
      </c>
      <c r="AO153" s="53">
        <v>1799</v>
      </c>
      <c r="AP153" s="54">
        <v>1786</v>
      </c>
      <c r="AQ153" s="52">
        <v>1785</v>
      </c>
      <c r="AR153" s="53">
        <v>1740</v>
      </c>
      <c r="AS153" s="53">
        <v>1856</v>
      </c>
      <c r="AT153" s="53">
        <v>1812</v>
      </c>
      <c r="AU153" s="53">
        <v>1820</v>
      </c>
      <c r="AV153" s="53">
        <v>1797</v>
      </c>
      <c r="AW153" s="53">
        <v>1819</v>
      </c>
      <c r="AX153" s="53">
        <v>1822</v>
      </c>
      <c r="AY153" s="53">
        <v>1825</v>
      </c>
      <c r="AZ153" s="53">
        <v>1842</v>
      </c>
      <c r="BA153" s="53">
        <v>1815</v>
      </c>
      <c r="BB153" s="54">
        <v>1803</v>
      </c>
      <c r="BC153" s="52">
        <v>1959</v>
      </c>
      <c r="BD153" s="53">
        <v>1743</v>
      </c>
      <c r="BE153" s="53">
        <v>1784</v>
      </c>
      <c r="BF153" s="53">
        <v>1783</v>
      </c>
      <c r="BG153" s="53">
        <v>1784</v>
      </c>
      <c r="BH153" s="53">
        <v>1807</v>
      </c>
      <c r="BI153" s="53">
        <v>1790</v>
      </c>
      <c r="BJ153" s="53">
        <v>1817</v>
      </c>
      <c r="BK153" s="53">
        <v>1830</v>
      </c>
      <c r="BL153" s="53">
        <v>1850</v>
      </c>
      <c r="BM153" s="53">
        <v>1848</v>
      </c>
      <c r="BN153" s="54">
        <v>1841</v>
      </c>
      <c r="BO153" s="52">
        <v>1841</v>
      </c>
      <c r="BP153" s="53">
        <v>1814</v>
      </c>
      <c r="BQ153" s="53">
        <v>1819</v>
      </c>
      <c r="BR153" s="53">
        <v>1849</v>
      </c>
      <c r="BS153" s="53">
        <v>1863</v>
      </c>
      <c r="BT153" s="53">
        <v>1841</v>
      </c>
      <c r="BU153" s="53">
        <v>1875</v>
      </c>
      <c r="BV153" s="53">
        <v>1881</v>
      </c>
      <c r="BW153" s="53">
        <v>1868</v>
      </c>
      <c r="BX153" s="53">
        <v>1876</v>
      </c>
      <c r="BY153" s="53">
        <v>1867</v>
      </c>
      <c r="BZ153" s="54">
        <v>1860</v>
      </c>
      <c r="CA153" s="53">
        <v>1861</v>
      </c>
      <c r="CB153" s="53">
        <v>1843</v>
      </c>
      <c r="CC153" s="53">
        <v>1847</v>
      </c>
      <c r="CD153" s="53">
        <v>1840</v>
      </c>
      <c r="CE153" s="53">
        <v>1835</v>
      </c>
      <c r="CF153" s="53">
        <v>1844</v>
      </c>
      <c r="CG153" s="53">
        <v>1860</v>
      </c>
      <c r="CH153" s="53">
        <v>1858</v>
      </c>
      <c r="CI153" s="53">
        <v>1833</v>
      </c>
      <c r="CJ153" s="53">
        <v>1832</v>
      </c>
      <c r="CK153" s="53">
        <v>1821</v>
      </c>
      <c r="CL153" s="54">
        <v>1822</v>
      </c>
      <c r="CM153" s="53">
        <v>1812</v>
      </c>
      <c r="CN153" s="53">
        <v>1814</v>
      </c>
      <c r="CO153" s="53">
        <v>1795</v>
      </c>
      <c r="CP153" s="53">
        <v>1788</v>
      </c>
      <c r="CQ153" s="53">
        <v>1789</v>
      </c>
      <c r="CR153" s="53">
        <v>1780</v>
      </c>
      <c r="CS153" s="53">
        <v>1780</v>
      </c>
      <c r="CT153" s="53">
        <v>1776</v>
      </c>
      <c r="CU153" s="53">
        <v>1768</v>
      </c>
      <c r="CV153" s="53">
        <v>1436</v>
      </c>
      <c r="CW153" s="53">
        <v>1423</v>
      </c>
      <c r="CX153" s="54">
        <v>1398</v>
      </c>
      <c r="CY153" s="53">
        <v>2070</v>
      </c>
      <c r="CZ153" s="53">
        <v>2650</v>
      </c>
      <c r="DA153" s="53">
        <v>2817</v>
      </c>
      <c r="DB153" s="53">
        <v>2872</v>
      </c>
      <c r="DC153" s="53">
        <v>2933</v>
      </c>
      <c r="DD153" s="53">
        <v>2999</v>
      </c>
      <c r="DE153" s="53">
        <v>2940</v>
      </c>
      <c r="DF153" s="53">
        <v>2966</v>
      </c>
      <c r="DG153" s="53">
        <v>3133</v>
      </c>
      <c r="DH153" s="53">
        <v>3260</v>
      </c>
      <c r="DI153" s="53">
        <v>3266</v>
      </c>
      <c r="DJ153" s="54">
        <v>3250</v>
      </c>
      <c r="DL153" s="50"/>
      <c r="DM153" s="51" t="s">
        <v>236</v>
      </c>
      <c r="DN153" s="52">
        <v>3271</v>
      </c>
      <c r="DO153" s="53">
        <v>3101</v>
      </c>
      <c r="DP153" s="53">
        <v>3100</v>
      </c>
      <c r="DQ153" s="53">
        <v>3091</v>
      </c>
      <c r="DR153" s="53">
        <v>2666</v>
      </c>
      <c r="DS153" s="53">
        <v>2607</v>
      </c>
      <c r="DT153" s="53">
        <v>2559</v>
      </c>
      <c r="DU153" s="53">
        <v>2510</v>
      </c>
      <c r="DV153" s="53">
        <v>2477</v>
      </c>
      <c r="DW153" s="53">
        <v>2409</v>
      </c>
      <c r="DX153" s="53">
        <v>2410</v>
      </c>
      <c r="DY153" s="54">
        <v>2388</v>
      </c>
      <c r="DZ153" s="53">
        <v>2417</v>
      </c>
      <c r="EA153" s="53">
        <v>2414</v>
      </c>
      <c r="EB153" s="53">
        <v>2387</v>
      </c>
      <c r="EC153" s="53">
        <v>2392</v>
      </c>
      <c r="ED153" s="53">
        <v>2427</v>
      </c>
      <c r="EE153" s="53">
        <v>2489</v>
      </c>
      <c r="EF153" s="53">
        <v>2521</v>
      </c>
      <c r="EG153" s="53">
        <v>2544</v>
      </c>
      <c r="EH153" s="53">
        <v>2563</v>
      </c>
      <c r="EI153" s="53">
        <v>2596</v>
      </c>
      <c r="EJ153" s="53">
        <v>2562</v>
      </c>
      <c r="EK153" s="54">
        <v>2560</v>
      </c>
      <c r="EL153" s="52">
        <v>2524</v>
      </c>
      <c r="EM153" s="53">
        <v>2574</v>
      </c>
      <c r="EN153" s="53">
        <v>2638</v>
      </c>
      <c r="EO153" s="53">
        <v>2770</v>
      </c>
      <c r="EP153" s="53">
        <v>3261</v>
      </c>
      <c r="EQ153" s="53">
        <v>3247</v>
      </c>
      <c r="ER153" s="53">
        <v>3240</v>
      </c>
      <c r="ES153" s="53">
        <v>3274</v>
      </c>
      <c r="ET153" s="53">
        <v>3236</v>
      </c>
      <c r="EU153" s="53">
        <v>3222</v>
      </c>
      <c r="EV153" s="53">
        <v>3197</v>
      </c>
      <c r="EW153" s="54">
        <v>3276</v>
      </c>
      <c r="EX153" s="52">
        <v>3265</v>
      </c>
      <c r="EY153" s="53">
        <v>3263</v>
      </c>
      <c r="EZ153" s="53">
        <v>3295</v>
      </c>
      <c r="FA153" s="53">
        <v>3471</v>
      </c>
      <c r="FB153" s="53">
        <v>3454</v>
      </c>
      <c r="FC153" s="53">
        <v>3474</v>
      </c>
      <c r="FD153" s="53">
        <v>3469</v>
      </c>
      <c r="FE153" s="53">
        <v>3599</v>
      </c>
      <c r="FF153" s="53">
        <v>3566</v>
      </c>
      <c r="FG153" s="53">
        <v>3563</v>
      </c>
      <c r="FH153" s="53">
        <v>3564</v>
      </c>
      <c r="FI153" s="54">
        <v>3495</v>
      </c>
      <c r="FJ153" s="52">
        <v>3429</v>
      </c>
      <c r="FK153" s="53">
        <v>3382</v>
      </c>
      <c r="FL153" s="53">
        <v>3598</v>
      </c>
      <c r="FM153" s="53">
        <v>3674</v>
      </c>
      <c r="FN153" s="53">
        <v>3752</v>
      </c>
      <c r="FO153" s="53">
        <v>3970</v>
      </c>
      <c r="FP153" s="53">
        <v>4004</v>
      </c>
      <c r="FQ153" s="53">
        <v>4179</v>
      </c>
      <c r="FR153" s="53">
        <v>4192</v>
      </c>
      <c r="FS153" s="53">
        <v>4212</v>
      </c>
      <c r="FT153" s="53">
        <v>4239</v>
      </c>
      <c r="FU153" s="54">
        <v>4240</v>
      </c>
      <c r="FV153" s="52">
        <v>4234</v>
      </c>
      <c r="FW153" s="53">
        <v>4283</v>
      </c>
      <c r="FX153" s="53">
        <v>4340</v>
      </c>
      <c r="FY153" s="53">
        <v>4415</v>
      </c>
      <c r="FZ153" s="53">
        <v>4505</v>
      </c>
      <c r="GA153" s="53">
        <v>4536</v>
      </c>
      <c r="GB153" s="53">
        <v>4608</v>
      </c>
      <c r="GC153" s="53">
        <v>4716</v>
      </c>
      <c r="GD153" s="53">
        <v>4745</v>
      </c>
      <c r="GE153" s="53">
        <v>4797</v>
      </c>
      <c r="GF153" s="53">
        <v>4802</v>
      </c>
      <c r="GG153" s="54">
        <v>4827</v>
      </c>
      <c r="GH153" s="52">
        <v>4858</v>
      </c>
      <c r="GI153" s="53">
        <v>4913</v>
      </c>
      <c r="GJ153" s="54">
        <v>4968</v>
      </c>
    </row>
    <row r="154" spans="2:192" x14ac:dyDescent="0.25">
      <c r="B154" s="50"/>
      <c r="C154" s="51" t="s">
        <v>237</v>
      </c>
      <c r="D154" s="54">
        <v>22</v>
      </c>
      <c r="E154" s="54">
        <v>17</v>
      </c>
      <c r="F154" s="54">
        <v>15</v>
      </c>
      <c r="G154" s="52">
        <v>16</v>
      </c>
      <c r="H154" s="53">
        <v>16</v>
      </c>
      <c r="I154" s="53">
        <v>17</v>
      </c>
      <c r="J154" s="53">
        <v>15</v>
      </c>
      <c r="K154" s="53">
        <v>15</v>
      </c>
      <c r="L154" s="53">
        <v>14</v>
      </c>
      <c r="M154" s="53">
        <v>14</v>
      </c>
      <c r="N154" s="53">
        <v>15</v>
      </c>
      <c r="O154" s="53">
        <v>16</v>
      </c>
      <c r="P154" s="53">
        <v>16</v>
      </c>
      <c r="Q154" s="53">
        <v>16</v>
      </c>
      <c r="R154" s="54">
        <v>14</v>
      </c>
      <c r="S154" s="53">
        <v>14</v>
      </c>
      <c r="T154" s="53">
        <v>15</v>
      </c>
      <c r="U154" s="53">
        <v>14</v>
      </c>
      <c r="V154" s="53">
        <v>14</v>
      </c>
      <c r="W154" s="53">
        <v>15</v>
      </c>
      <c r="X154" s="53">
        <v>15</v>
      </c>
      <c r="Y154" s="53">
        <v>15</v>
      </c>
      <c r="Z154" s="53">
        <v>15</v>
      </c>
      <c r="AA154" s="53">
        <v>16</v>
      </c>
      <c r="AB154" s="53">
        <v>16</v>
      </c>
      <c r="AC154" s="53">
        <v>16</v>
      </c>
      <c r="AD154" s="54">
        <v>18</v>
      </c>
      <c r="AE154" s="53">
        <v>56</v>
      </c>
      <c r="AF154" s="53">
        <v>62</v>
      </c>
      <c r="AG154" s="112">
        <v>67</v>
      </c>
      <c r="AH154" s="53">
        <v>72</v>
      </c>
      <c r="AI154" s="53">
        <v>74</v>
      </c>
      <c r="AJ154" s="53">
        <v>80</v>
      </c>
      <c r="AK154" s="53">
        <v>84</v>
      </c>
      <c r="AL154" s="53">
        <v>91</v>
      </c>
      <c r="AM154" s="53">
        <v>91</v>
      </c>
      <c r="AN154" s="53">
        <v>103</v>
      </c>
      <c r="AO154" s="53">
        <v>105</v>
      </c>
      <c r="AP154" s="54">
        <v>100</v>
      </c>
      <c r="AQ154" s="52">
        <v>99</v>
      </c>
      <c r="AR154" s="53">
        <v>107</v>
      </c>
      <c r="AS154" s="53">
        <v>107</v>
      </c>
      <c r="AT154" s="53">
        <v>109</v>
      </c>
      <c r="AU154" s="53">
        <v>113</v>
      </c>
      <c r="AV154" s="53">
        <v>115</v>
      </c>
      <c r="AW154" s="53">
        <v>117</v>
      </c>
      <c r="AX154" s="53">
        <v>120</v>
      </c>
      <c r="AY154" s="53">
        <v>121</v>
      </c>
      <c r="AZ154" s="53">
        <v>122</v>
      </c>
      <c r="BA154" s="53">
        <v>123</v>
      </c>
      <c r="BB154" s="54">
        <v>120</v>
      </c>
      <c r="BC154" s="52">
        <v>123</v>
      </c>
      <c r="BD154" s="53">
        <v>105</v>
      </c>
      <c r="BE154" s="53">
        <v>96</v>
      </c>
      <c r="BF154" s="53">
        <v>100</v>
      </c>
      <c r="BG154" s="53">
        <v>101</v>
      </c>
      <c r="BH154" s="53">
        <v>100</v>
      </c>
      <c r="BI154" s="53">
        <v>101</v>
      </c>
      <c r="BJ154" s="53">
        <v>101</v>
      </c>
      <c r="BK154" s="53">
        <v>102</v>
      </c>
      <c r="BL154" s="53">
        <v>104</v>
      </c>
      <c r="BM154" s="53">
        <v>104</v>
      </c>
      <c r="BN154" s="54">
        <v>87</v>
      </c>
      <c r="BO154" s="52">
        <v>88</v>
      </c>
      <c r="BP154" s="53">
        <v>87</v>
      </c>
      <c r="BQ154" s="53">
        <v>89</v>
      </c>
      <c r="BR154" s="53">
        <v>78</v>
      </c>
      <c r="BS154" s="53">
        <v>81</v>
      </c>
      <c r="BT154" s="53">
        <v>80</v>
      </c>
      <c r="BU154" s="53">
        <v>80</v>
      </c>
      <c r="BV154" s="53">
        <v>83</v>
      </c>
      <c r="BW154" s="53">
        <v>85</v>
      </c>
      <c r="BX154" s="53">
        <v>109</v>
      </c>
      <c r="BY154" s="53">
        <v>111</v>
      </c>
      <c r="BZ154" s="54">
        <v>111</v>
      </c>
      <c r="CA154" s="53">
        <v>144</v>
      </c>
      <c r="CB154" s="53">
        <v>149</v>
      </c>
      <c r="CC154" s="53">
        <v>149</v>
      </c>
      <c r="CD154" s="53">
        <v>150</v>
      </c>
      <c r="CE154" s="53">
        <v>156</v>
      </c>
      <c r="CF154" s="53">
        <v>158</v>
      </c>
      <c r="CG154" s="53">
        <v>167</v>
      </c>
      <c r="CH154" s="53">
        <v>76</v>
      </c>
      <c r="CI154" s="53">
        <v>160</v>
      </c>
      <c r="CJ154" s="53">
        <v>161</v>
      </c>
      <c r="CK154" s="53">
        <v>159</v>
      </c>
      <c r="CL154" s="54">
        <v>154</v>
      </c>
      <c r="CM154" s="53">
        <v>149</v>
      </c>
      <c r="CN154" s="53">
        <v>149</v>
      </c>
      <c r="CO154" s="53">
        <v>112</v>
      </c>
      <c r="CP154" s="53">
        <v>111</v>
      </c>
      <c r="CQ154" s="53">
        <v>120</v>
      </c>
      <c r="CR154" s="53">
        <v>112</v>
      </c>
      <c r="CS154" s="53">
        <v>114</v>
      </c>
      <c r="CT154" s="53">
        <v>114</v>
      </c>
      <c r="CU154" s="53">
        <v>115</v>
      </c>
      <c r="CV154" s="53">
        <v>123</v>
      </c>
      <c r="CW154" s="53">
        <v>120</v>
      </c>
      <c r="CX154" s="54">
        <v>120</v>
      </c>
      <c r="CY154" s="53">
        <v>122</v>
      </c>
      <c r="CZ154" s="53">
        <v>122</v>
      </c>
      <c r="DA154" s="53">
        <v>125</v>
      </c>
      <c r="DB154" s="53">
        <v>120</v>
      </c>
      <c r="DC154" s="53">
        <v>122</v>
      </c>
      <c r="DD154" s="53">
        <v>125</v>
      </c>
      <c r="DE154" s="53">
        <v>125</v>
      </c>
      <c r="DF154" s="53">
        <v>125</v>
      </c>
      <c r="DG154" s="53">
        <v>122</v>
      </c>
      <c r="DH154" s="53">
        <v>144</v>
      </c>
      <c r="DI154" s="53">
        <v>125</v>
      </c>
      <c r="DJ154" s="54">
        <v>117</v>
      </c>
      <c r="DL154" s="50"/>
      <c r="DM154" s="51" t="s">
        <v>237</v>
      </c>
      <c r="DN154" s="52">
        <v>113</v>
      </c>
      <c r="DO154" s="53">
        <v>112</v>
      </c>
      <c r="DP154" s="53">
        <v>111</v>
      </c>
      <c r="DQ154" s="53">
        <v>107</v>
      </c>
      <c r="DR154" s="53">
        <v>106</v>
      </c>
      <c r="DS154" s="53">
        <v>109</v>
      </c>
      <c r="DT154" s="53">
        <v>111</v>
      </c>
      <c r="DU154" s="53">
        <v>110</v>
      </c>
      <c r="DV154" s="53">
        <v>105</v>
      </c>
      <c r="DW154" s="53">
        <v>102</v>
      </c>
      <c r="DX154" s="53">
        <v>102</v>
      </c>
      <c r="DY154" s="54">
        <v>99</v>
      </c>
      <c r="DZ154" s="53">
        <v>96</v>
      </c>
      <c r="EA154" s="53">
        <v>93</v>
      </c>
      <c r="EB154" s="53">
        <v>91</v>
      </c>
      <c r="EC154" s="53">
        <v>90</v>
      </c>
      <c r="ED154" s="53">
        <v>88</v>
      </c>
      <c r="EE154" s="53">
        <v>89</v>
      </c>
      <c r="EF154" s="53">
        <v>92</v>
      </c>
      <c r="EG154" s="53">
        <v>92</v>
      </c>
      <c r="EH154" s="53">
        <v>89</v>
      </c>
      <c r="EI154" s="53">
        <v>88</v>
      </c>
      <c r="EJ154" s="53">
        <v>80</v>
      </c>
      <c r="EK154" s="54">
        <v>81</v>
      </c>
      <c r="EL154" s="52">
        <v>82</v>
      </c>
      <c r="EM154" s="53">
        <v>76</v>
      </c>
      <c r="EN154" s="53">
        <v>79</v>
      </c>
      <c r="EO154" s="53">
        <v>82</v>
      </c>
      <c r="EP154" s="53">
        <v>82</v>
      </c>
      <c r="EQ154" s="53">
        <v>77</v>
      </c>
      <c r="ER154" s="53">
        <v>79</v>
      </c>
      <c r="ES154" s="53">
        <v>78</v>
      </c>
      <c r="ET154" s="53">
        <v>76</v>
      </c>
      <c r="EU154" s="53">
        <v>73</v>
      </c>
      <c r="EV154" s="53">
        <v>301</v>
      </c>
      <c r="EW154" s="54">
        <v>338</v>
      </c>
      <c r="EX154" s="52">
        <v>370</v>
      </c>
      <c r="EY154" s="53">
        <v>384</v>
      </c>
      <c r="EZ154" s="53">
        <v>420</v>
      </c>
      <c r="FA154" s="53">
        <v>439</v>
      </c>
      <c r="FB154" s="53">
        <v>454</v>
      </c>
      <c r="FC154" s="53">
        <v>463</v>
      </c>
      <c r="FD154" s="53">
        <v>487</v>
      </c>
      <c r="FE154" s="53">
        <v>487</v>
      </c>
      <c r="FF154" s="53">
        <v>484</v>
      </c>
      <c r="FG154" s="53">
        <v>480</v>
      </c>
      <c r="FH154" s="53">
        <v>482</v>
      </c>
      <c r="FI154" s="54">
        <v>492</v>
      </c>
      <c r="FJ154" s="52">
        <v>493</v>
      </c>
      <c r="FK154" s="53">
        <v>504</v>
      </c>
      <c r="FL154" s="53">
        <v>530</v>
      </c>
      <c r="FM154" s="53">
        <v>537</v>
      </c>
      <c r="FN154" s="53">
        <v>547</v>
      </c>
      <c r="FO154" s="53">
        <v>559</v>
      </c>
      <c r="FP154" s="53">
        <v>568</v>
      </c>
      <c r="FQ154" s="53">
        <v>590</v>
      </c>
      <c r="FR154" s="53">
        <v>603</v>
      </c>
      <c r="FS154" s="53">
        <v>632</v>
      </c>
      <c r="FT154" s="53">
        <v>638</v>
      </c>
      <c r="FU154" s="54">
        <v>637</v>
      </c>
      <c r="FV154" s="52">
        <v>642</v>
      </c>
      <c r="FW154" s="53">
        <v>649</v>
      </c>
      <c r="FX154" s="53">
        <v>648</v>
      </c>
      <c r="FY154" s="53">
        <v>645</v>
      </c>
      <c r="FZ154" s="53">
        <v>647</v>
      </c>
      <c r="GA154" s="53">
        <v>653</v>
      </c>
      <c r="GB154" s="53">
        <v>660</v>
      </c>
      <c r="GC154" s="53">
        <v>666</v>
      </c>
      <c r="GD154" s="53">
        <v>667</v>
      </c>
      <c r="GE154" s="53">
        <v>686</v>
      </c>
      <c r="GF154" s="53">
        <v>682</v>
      </c>
      <c r="GG154" s="54">
        <v>685</v>
      </c>
      <c r="GH154" s="52">
        <v>691</v>
      </c>
      <c r="GI154" s="53">
        <v>699</v>
      </c>
      <c r="GJ154" s="54">
        <v>723</v>
      </c>
    </row>
    <row r="155" spans="2:192" x14ac:dyDescent="0.25">
      <c r="B155" s="50"/>
      <c r="C155" s="51" t="s">
        <v>238</v>
      </c>
      <c r="D155" s="54">
        <v>15467</v>
      </c>
      <c r="E155" s="54">
        <v>16728</v>
      </c>
      <c r="F155" s="54">
        <v>18913</v>
      </c>
      <c r="G155" s="52">
        <v>18854</v>
      </c>
      <c r="H155" s="53">
        <v>18865</v>
      </c>
      <c r="I155" s="53">
        <v>18208</v>
      </c>
      <c r="J155" s="53">
        <v>18467</v>
      </c>
      <c r="K155" s="53">
        <v>18645</v>
      </c>
      <c r="L155" s="53">
        <v>18344</v>
      </c>
      <c r="M155" s="53">
        <v>18808</v>
      </c>
      <c r="N155" s="53">
        <v>19156</v>
      </c>
      <c r="O155" s="53">
        <v>19397</v>
      </c>
      <c r="P155" s="53">
        <v>19593</v>
      </c>
      <c r="Q155" s="53">
        <v>19623</v>
      </c>
      <c r="R155" s="54">
        <v>19550</v>
      </c>
      <c r="S155" s="53">
        <v>19391</v>
      </c>
      <c r="T155" s="53">
        <v>19673</v>
      </c>
      <c r="U155" s="53">
        <v>20939</v>
      </c>
      <c r="V155" s="53">
        <v>21749</v>
      </c>
      <c r="W155" s="53">
        <v>22322</v>
      </c>
      <c r="X155" s="53">
        <v>23055</v>
      </c>
      <c r="Y155" s="53">
        <v>23949</v>
      </c>
      <c r="Z155" s="53">
        <v>25062</v>
      </c>
      <c r="AA155" s="53">
        <v>25555</v>
      </c>
      <c r="AB155" s="53">
        <v>26029</v>
      </c>
      <c r="AC155" s="53">
        <v>26326</v>
      </c>
      <c r="AD155" s="54">
        <v>26300</v>
      </c>
      <c r="AE155" s="53">
        <v>25956</v>
      </c>
      <c r="AF155" s="53">
        <v>26218</v>
      </c>
      <c r="AG155" s="112">
        <v>26361</v>
      </c>
      <c r="AH155" s="53">
        <v>27221</v>
      </c>
      <c r="AI155" s="53">
        <v>27620</v>
      </c>
      <c r="AJ155" s="53">
        <v>27868</v>
      </c>
      <c r="AK155" s="53">
        <v>28243</v>
      </c>
      <c r="AL155" s="53">
        <v>28075</v>
      </c>
      <c r="AM155" s="53">
        <v>28183</v>
      </c>
      <c r="AN155" s="53">
        <v>28902</v>
      </c>
      <c r="AO155" s="53">
        <v>29071</v>
      </c>
      <c r="AP155" s="54">
        <v>28973</v>
      </c>
      <c r="AQ155" s="52">
        <v>28913</v>
      </c>
      <c r="AR155" s="53">
        <v>28819</v>
      </c>
      <c r="AS155" s="53">
        <v>30707</v>
      </c>
      <c r="AT155" s="53">
        <v>30924</v>
      </c>
      <c r="AU155" s="53">
        <v>30682</v>
      </c>
      <c r="AV155" s="53">
        <v>31296</v>
      </c>
      <c r="AW155" s="53">
        <v>31286</v>
      </c>
      <c r="AX155" s="53">
        <v>31109</v>
      </c>
      <c r="AY155" s="53">
        <v>31085</v>
      </c>
      <c r="AZ155" s="53">
        <v>31438</v>
      </c>
      <c r="BA155" s="53">
        <v>31572</v>
      </c>
      <c r="BB155" s="54">
        <v>31311</v>
      </c>
      <c r="BC155" s="52">
        <v>31203</v>
      </c>
      <c r="BD155" s="53">
        <v>30684</v>
      </c>
      <c r="BE155" s="53">
        <v>31984</v>
      </c>
      <c r="BF155" s="53">
        <v>32457</v>
      </c>
      <c r="BG155" s="53">
        <v>32630</v>
      </c>
      <c r="BH155" s="53">
        <v>33149</v>
      </c>
      <c r="BI155" s="53">
        <v>33373</v>
      </c>
      <c r="BJ155" s="53">
        <v>33769</v>
      </c>
      <c r="BK155" s="53">
        <v>34078</v>
      </c>
      <c r="BL155" s="53">
        <v>34307</v>
      </c>
      <c r="BM155" s="53">
        <v>34370</v>
      </c>
      <c r="BN155" s="54">
        <v>34421</v>
      </c>
      <c r="BO155" s="52">
        <v>34291</v>
      </c>
      <c r="BP155" s="53">
        <v>34192</v>
      </c>
      <c r="BQ155" s="53">
        <v>35436</v>
      </c>
      <c r="BR155" s="53">
        <v>36234</v>
      </c>
      <c r="BS155" s="53">
        <v>36735</v>
      </c>
      <c r="BT155" s="53">
        <v>36872</v>
      </c>
      <c r="BU155" s="53">
        <v>37773</v>
      </c>
      <c r="BV155" s="53">
        <v>38290</v>
      </c>
      <c r="BW155" s="53">
        <v>38491</v>
      </c>
      <c r="BX155" s="53">
        <v>38618</v>
      </c>
      <c r="BY155" s="53">
        <v>38643</v>
      </c>
      <c r="BZ155" s="54">
        <v>38720</v>
      </c>
      <c r="CA155" s="53">
        <v>38305</v>
      </c>
      <c r="CB155" s="53">
        <v>38172</v>
      </c>
      <c r="CC155" s="53">
        <v>39706</v>
      </c>
      <c r="CD155" s="53">
        <v>40039</v>
      </c>
      <c r="CE155" s="53">
        <v>40478</v>
      </c>
      <c r="CF155" s="53">
        <v>40744</v>
      </c>
      <c r="CG155" s="53">
        <v>41225</v>
      </c>
      <c r="CH155" s="53">
        <v>35700</v>
      </c>
      <c r="CI155" s="53">
        <v>41955</v>
      </c>
      <c r="CJ155" s="53">
        <v>42460</v>
      </c>
      <c r="CK155" s="53">
        <v>42605</v>
      </c>
      <c r="CL155" s="54">
        <v>42528</v>
      </c>
      <c r="CM155" s="53">
        <v>42447</v>
      </c>
      <c r="CN155" s="53">
        <v>42800</v>
      </c>
      <c r="CO155" s="53">
        <v>43695</v>
      </c>
      <c r="CP155" s="53">
        <v>44278</v>
      </c>
      <c r="CQ155" s="53">
        <v>44839</v>
      </c>
      <c r="CR155" s="53">
        <v>45125</v>
      </c>
      <c r="CS155" s="53">
        <v>45348</v>
      </c>
      <c r="CT155" s="53">
        <v>45589</v>
      </c>
      <c r="CU155" s="53">
        <v>45968</v>
      </c>
      <c r="CV155" s="53">
        <v>46376</v>
      </c>
      <c r="CW155" s="53">
        <v>46330</v>
      </c>
      <c r="CX155" s="54">
        <v>46119</v>
      </c>
      <c r="CY155" s="53">
        <v>45774</v>
      </c>
      <c r="CZ155" s="53">
        <v>45722</v>
      </c>
      <c r="DA155" s="53">
        <v>46549</v>
      </c>
      <c r="DB155" s="53">
        <v>47184</v>
      </c>
      <c r="DC155" s="53">
        <v>47697</v>
      </c>
      <c r="DD155" s="53">
        <v>48945</v>
      </c>
      <c r="DE155" s="53">
        <v>51559</v>
      </c>
      <c r="DF155" s="53">
        <v>53385</v>
      </c>
      <c r="DG155" s="53">
        <v>54631</v>
      </c>
      <c r="DH155" s="53">
        <v>54608</v>
      </c>
      <c r="DI155" s="53">
        <v>54357</v>
      </c>
      <c r="DJ155" s="54">
        <v>54637</v>
      </c>
      <c r="DL155" s="50"/>
      <c r="DM155" s="51" t="s">
        <v>238</v>
      </c>
      <c r="DN155" s="52">
        <v>59402</v>
      </c>
      <c r="DO155" s="53">
        <v>58151</v>
      </c>
      <c r="DP155" s="53">
        <v>58960</v>
      </c>
      <c r="DQ155" s="53">
        <v>58885</v>
      </c>
      <c r="DR155" s="53">
        <v>58429</v>
      </c>
      <c r="DS155" s="53">
        <v>58578</v>
      </c>
      <c r="DT155" s="53">
        <v>58925</v>
      </c>
      <c r="DU155" s="53">
        <v>58907</v>
      </c>
      <c r="DV155" s="53">
        <v>58917</v>
      </c>
      <c r="DW155" s="53">
        <v>59115</v>
      </c>
      <c r="DX155" s="53">
        <v>59377</v>
      </c>
      <c r="DY155" s="54">
        <v>59264</v>
      </c>
      <c r="DZ155" s="53">
        <v>59347</v>
      </c>
      <c r="EA155" s="53">
        <v>60122</v>
      </c>
      <c r="EB155" s="53">
        <v>61195</v>
      </c>
      <c r="EC155" s="53">
        <v>62251</v>
      </c>
      <c r="ED155" s="53">
        <v>62869</v>
      </c>
      <c r="EE155" s="53">
        <v>63681</v>
      </c>
      <c r="EF155" s="53">
        <v>64333</v>
      </c>
      <c r="EG155" s="53">
        <v>64952</v>
      </c>
      <c r="EH155" s="53">
        <v>65605</v>
      </c>
      <c r="EI155" s="53">
        <v>66194</v>
      </c>
      <c r="EJ155" s="53">
        <v>64544</v>
      </c>
      <c r="EK155" s="54">
        <v>64736</v>
      </c>
      <c r="EL155" s="52">
        <v>64969</v>
      </c>
      <c r="EM155" s="53">
        <v>65204</v>
      </c>
      <c r="EN155" s="53">
        <v>66881</v>
      </c>
      <c r="EO155" s="53">
        <v>67623</v>
      </c>
      <c r="EP155" s="53">
        <v>67001</v>
      </c>
      <c r="EQ155" s="53">
        <v>68037</v>
      </c>
      <c r="ER155" s="53">
        <v>68687</v>
      </c>
      <c r="ES155" s="53">
        <v>68695</v>
      </c>
      <c r="ET155" s="53">
        <v>69365</v>
      </c>
      <c r="EU155" s="53">
        <v>69903</v>
      </c>
      <c r="EV155" s="53">
        <v>69933</v>
      </c>
      <c r="EW155" s="54">
        <v>69857</v>
      </c>
      <c r="EX155" s="52">
        <v>69916</v>
      </c>
      <c r="EY155" s="53">
        <v>69490</v>
      </c>
      <c r="EZ155" s="53">
        <v>71125</v>
      </c>
      <c r="FA155" s="53">
        <v>71407</v>
      </c>
      <c r="FB155" s="53">
        <v>71529</v>
      </c>
      <c r="FC155" s="53">
        <v>71693</v>
      </c>
      <c r="FD155" s="53">
        <v>71907</v>
      </c>
      <c r="FE155" s="53">
        <v>72198</v>
      </c>
      <c r="FF155" s="53">
        <v>71829</v>
      </c>
      <c r="FG155" s="53">
        <v>72292</v>
      </c>
      <c r="FH155" s="53">
        <v>72284</v>
      </c>
      <c r="FI155" s="54">
        <v>70796</v>
      </c>
      <c r="FJ155" s="52">
        <v>69896</v>
      </c>
      <c r="FK155" s="53">
        <v>69952</v>
      </c>
      <c r="FL155" s="53">
        <v>72212</v>
      </c>
      <c r="FM155" s="53">
        <v>71511</v>
      </c>
      <c r="FN155" s="53">
        <v>71148</v>
      </c>
      <c r="FO155" s="53">
        <v>71008</v>
      </c>
      <c r="FP155" s="53">
        <v>70747</v>
      </c>
      <c r="FQ155" s="53">
        <v>71216</v>
      </c>
      <c r="FR155" s="53">
        <v>71105</v>
      </c>
      <c r="FS155" s="53">
        <v>71108</v>
      </c>
      <c r="FT155" s="53">
        <v>70940</v>
      </c>
      <c r="FU155" s="54">
        <v>70907</v>
      </c>
      <c r="FV155" s="52">
        <v>70638</v>
      </c>
      <c r="FW155" s="53">
        <v>70337</v>
      </c>
      <c r="FX155" s="53">
        <v>71378</v>
      </c>
      <c r="FY155" s="53">
        <v>72142</v>
      </c>
      <c r="FZ155" s="53">
        <v>72569</v>
      </c>
      <c r="GA155" s="53">
        <v>72687</v>
      </c>
      <c r="GB155" s="53">
        <v>72696</v>
      </c>
      <c r="GC155" s="53">
        <v>73054</v>
      </c>
      <c r="GD155" s="53">
        <v>73104</v>
      </c>
      <c r="GE155" s="53">
        <v>73148</v>
      </c>
      <c r="GF155" s="53">
        <v>73077</v>
      </c>
      <c r="GG155" s="54">
        <v>73013</v>
      </c>
      <c r="GH155" s="52">
        <v>72404</v>
      </c>
      <c r="GI155" s="53">
        <v>72648</v>
      </c>
      <c r="GJ155" s="54">
        <v>73508</v>
      </c>
    </row>
    <row r="156" spans="2:192" x14ac:dyDescent="0.25">
      <c r="B156" s="50"/>
      <c r="C156" s="51" t="s">
        <v>239</v>
      </c>
      <c r="D156" s="54">
        <v>311</v>
      </c>
      <c r="E156" s="54">
        <v>357</v>
      </c>
      <c r="F156" s="54">
        <v>433</v>
      </c>
      <c r="G156" s="52">
        <v>428</v>
      </c>
      <c r="H156" s="53">
        <v>422</v>
      </c>
      <c r="I156" s="53">
        <v>403</v>
      </c>
      <c r="J156" s="53">
        <v>407</v>
      </c>
      <c r="K156" s="53">
        <v>400</v>
      </c>
      <c r="L156" s="53">
        <v>400</v>
      </c>
      <c r="M156" s="53">
        <v>402</v>
      </c>
      <c r="N156" s="53">
        <v>408</v>
      </c>
      <c r="O156" s="53">
        <v>412</v>
      </c>
      <c r="P156" s="53">
        <v>414</v>
      </c>
      <c r="Q156" s="53">
        <v>419</v>
      </c>
      <c r="R156" s="54">
        <v>402</v>
      </c>
      <c r="S156" s="53">
        <v>399</v>
      </c>
      <c r="T156" s="53">
        <v>396</v>
      </c>
      <c r="U156" s="53">
        <v>398</v>
      </c>
      <c r="V156" s="53">
        <v>398</v>
      </c>
      <c r="W156" s="53">
        <v>410</v>
      </c>
      <c r="X156" s="53">
        <v>430</v>
      </c>
      <c r="Y156" s="53">
        <v>438</v>
      </c>
      <c r="Z156" s="53">
        <v>450</v>
      </c>
      <c r="AA156" s="53">
        <v>452</v>
      </c>
      <c r="AB156" s="53">
        <v>466</v>
      </c>
      <c r="AC156" s="53">
        <v>470</v>
      </c>
      <c r="AD156" s="54">
        <v>464</v>
      </c>
      <c r="AE156" s="53">
        <v>455</v>
      </c>
      <c r="AF156" s="53">
        <v>456</v>
      </c>
      <c r="AG156" s="112">
        <v>448</v>
      </c>
      <c r="AH156" s="53">
        <v>456</v>
      </c>
      <c r="AI156" s="53">
        <v>460</v>
      </c>
      <c r="AJ156" s="53">
        <v>469</v>
      </c>
      <c r="AK156" s="53">
        <v>470</v>
      </c>
      <c r="AL156" s="53">
        <v>469</v>
      </c>
      <c r="AM156" s="53">
        <v>469</v>
      </c>
      <c r="AN156" s="53">
        <v>479</v>
      </c>
      <c r="AO156" s="53">
        <v>481</v>
      </c>
      <c r="AP156" s="54">
        <v>480</v>
      </c>
      <c r="AQ156" s="52">
        <v>465</v>
      </c>
      <c r="AR156" s="53">
        <v>470</v>
      </c>
      <c r="AS156" s="53">
        <v>499</v>
      </c>
      <c r="AT156" s="53">
        <v>491</v>
      </c>
      <c r="AU156" s="53">
        <v>505</v>
      </c>
      <c r="AV156" s="53">
        <v>503</v>
      </c>
      <c r="AW156" s="53">
        <v>504</v>
      </c>
      <c r="AX156" s="53">
        <v>511</v>
      </c>
      <c r="AY156" s="53">
        <v>509</v>
      </c>
      <c r="AZ156" s="53">
        <v>508</v>
      </c>
      <c r="BA156" s="53">
        <v>489</v>
      </c>
      <c r="BB156" s="54">
        <v>482</v>
      </c>
      <c r="BC156" s="52">
        <v>491</v>
      </c>
      <c r="BD156" s="53">
        <v>503</v>
      </c>
      <c r="BE156" s="53">
        <v>507</v>
      </c>
      <c r="BF156" s="53">
        <v>494</v>
      </c>
      <c r="BG156" s="53">
        <v>529</v>
      </c>
      <c r="BH156" s="53">
        <v>527</v>
      </c>
      <c r="BI156" s="53">
        <v>532</v>
      </c>
      <c r="BJ156" s="53">
        <v>537</v>
      </c>
      <c r="BK156" s="53">
        <v>504</v>
      </c>
      <c r="BL156" s="53">
        <v>535</v>
      </c>
      <c r="BM156" s="53">
        <v>531</v>
      </c>
      <c r="BN156" s="54">
        <v>535</v>
      </c>
      <c r="BO156" s="52">
        <v>530</v>
      </c>
      <c r="BP156" s="53">
        <v>526</v>
      </c>
      <c r="BQ156" s="53">
        <v>503</v>
      </c>
      <c r="BR156" s="53">
        <v>534</v>
      </c>
      <c r="BS156" s="53">
        <v>541</v>
      </c>
      <c r="BT156" s="53">
        <v>534</v>
      </c>
      <c r="BU156" s="53">
        <v>544</v>
      </c>
      <c r="BV156" s="53">
        <v>542</v>
      </c>
      <c r="BW156" s="53">
        <v>552</v>
      </c>
      <c r="BX156" s="53">
        <v>513</v>
      </c>
      <c r="BY156" s="53">
        <v>549</v>
      </c>
      <c r="BZ156" s="54">
        <v>546</v>
      </c>
      <c r="CA156" s="53">
        <v>546</v>
      </c>
      <c r="CB156" s="53">
        <v>548</v>
      </c>
      <c r="CC156" s="53">
        <v>547</v>
      </c>
      <c r="CD156" s="53">
        <v>544</v>
      </c>
      <c r="CE156" s="53">
        <v>543</v>
      </c>
      <c r="CF156" s="53">
        <v>544</v>
      </c>
      <c r="CG156" s="53">
        <v>546</v>
      </c>
      <c r="CH156" s="53">
        <v>543</v>
      </c>
      <c r="CI156" s="53">
        <v>545</v>
      </c>
      <c r="CJ156" s="53">
        <v>521</v>
      </c>
      <c r="CK156" s="53">
        <v>522</v>
      </c>
      <c r="CL156" s="54">
        <v>568</v>
      </c>
      <c r="CM156" s="53">
        <v>565</v>
      </c>
      <c r="CN156" s="53">
        <v>564</v>
      </c>
      <c r="CO156" s="53">
        <v>569</v>
      </c>
      <c r="CP156" s="53">
        <v>534</v>
      </c>
      <c r="CQ156" s="53">
        <v>577</v>
      </c>
      <c r="CR156" s="53">
        <v>576</v>
      </c>
      <c r="CS156" s="53">
        <v>579</v>
      </c>
      <c r="CT156" s="53">
        <v>566</v>
      </c>
      <c r="CU156" s="53">
        <v>565</v>
      </c>
      <c r="CV156" s="53">
        <v>566</v>
      </c>
      <c r="CW156" s="53">
        <v>569</v>
      </c>
      <c r="CX156" s="54">
        <v>560</v>
      </c>
      <c r="CY156" s="53">
        <v>557</v>
      </c>
      <c r="CZ156" s="53">
        <v>563</v>
      </c>
      <c r="DA156" s="53">
        <v>560</v>
      </c>
      <c r="DB156" s="53">
        <v>555</v>
      </c>
      <c r="DC156" s="53">
        <v>549</v>
      </c>
      <c r="DD156" s="53">
        <v>543</v>
      </c>
      <c r="DE156" s="53">
        <v>546</v>
      </c>
      <c r="DF156" s="53">
        <v>601</v>
      </c>
      <c r="DG156" s="53">
        <v>588</v>
      </c>
      <c r="DH156" s="53">
        <v>665</v>
      </c>
      <c r="DI156" s="53">
        <v>852</v>
      </c>
      <c r="DJ156" s="54">
        <v>895</v>
      </c>
      <c r="DL156" s="50"/>
      <c r="DM156" s="51" t="s">
        <v>239</v>
      </c>
      <c r="DN156" s="52">
        <v>939</v>
      </c>
      <c r="DO156" s="53">
        <v>1020</v>
      </c>
      <c r="DP156" s="53">
        <v>1039</v>
      </c>
      <c r="DQ156" s="53">
        <v>1027</v>
      </c>
      <c r="DR156" s="53">
        <v>1032</v>
      </c>
      <c r="DS156" s="53">
        <v>1062</v>
      </c>
      <c r="DT156" s="53">
        <v>1071</v>
      </c>
      <c r="DU156" s="53">
        <v>1073</v>
      </c>
      <c r="DV156" s="53">
        <v>1096</v>
      </c>
      <c r="DW156" s="53">
        <v>1089</v>
      </c>
      <c r="DX156" s="53">
        <v>1090</v>
      </c>
      <c r="DY156" s="54">
        <v>1100</v>
      </c>
      <c r="DZ156" s="53">
        <v>1115</v>
      </c>
      <c r="EA156" s="53">
        <v>1120</v>
      </c>
      <c r="EB156" s="53">
        <v>1140</v>
      </c>
      <c r="EC156" s="53">
        <v>1174</v>
      </c>
      <c r="ED156" s="53">
        <v>1266</v>
      </c>
      <c r="EE156" s="53">
        <v>1303</v>
      </c>
      <c r="EF156" s="53">
        <v>1390</v>
      </c>
      <c r="EG156" s="53">
        <v>1421</v>
      </c>
      <c r="EH156" s="53">
        <v>1443</v>
      </c>
      <c r="EI156" s="53">
        <v>1510</v>
      </c>
      <c r="EJ156" s="53">
        <v>1545</v>
      </c>
      <c r="EK156" s="54">
        <v>1541</v>
      </c>
      <c r="EL156" s="52">
        <v>1578</v>
      </c>
      <c r="EM156" s="53">
        <v>1629</v>
      </c>
      <c r="EN156" s="53">
        <v>1793</v>
      </c>
      <c r="EO156" s="53">
        <v>1954</v>
      </c>
      <c r="EP156" s="53">
        <v>2021</v>
      </c>
      <c r="EQ156" s="53">
        <v>2063</v>
      </c>
      <c r="ER156" s="53">
        <v>2061</v>
      </c>
      <c r="ES156" s="53">
        <v>2078</v>
      </c>
      <c r="ET156" s="53">
        <v>2078</v>
      </c>
      <c r="EU156" s="53">
        <v>2106</v>
      </c>
      <c r="EV156" s="53">
        <v>2101</v>
      </c>
      <c r="EW156" s="54">
        <v>2127</v>
      </c>
      <c r="EX156" s="52">
        <v>2048</v>
      </c>
      <c r="EY156" s="53">
        <v>2118</v>
      </c>
      <c r="EZ156" s="53">
        <v>2182</v>
      </c>
      <c r="FA156" s="53">
        <v>2185</v>
      </c>
      <c r="FB156" s="53">
        <v>2192</v>
      </c>
      <c r="FC156" s="53">
        <v>2209</v>
      </c>
      <c r="FD156" s="53">
        <v>2207</v>
      </c>
      <c r="FE156" s="53">
        <v>2274</v>
      </c>
      <c r="FF156" s="53">
        <v>2224</v>
      </c>
      <c r="FG156" s="53">
        <v>2233</v>
      </c>
      <c r="FH156" s="53">
        <v>2250</v>
      </c>
      <c r="FI156" s="54">
        <v>2215</v>
      </c>
      <c r="FJ156" s="52">
        <v>2178</v>
      </c>
      <c r="FK156" s="53">
        <v>2196</v>
      </c>
      <c r="FL156" s="53">
        <v>2255</v>
      </c>
      <c r="FM156" s="53">
        <v>2250</v>
      </c>
      <c r="FN156" s="53">
        <v>2245</v>
      </c>
      <c r="FO156" s="53">
        <v>2243</v>
      </c>
      <c r="FP156" s="53">
        <v>2259</v>
      </c>
      <c r="FQ156" s="53">
        <v>2230</v>
      </c>
      <c r="FR156" s="53">
        <v>2280</v>
      </c>
      <c r="FS156" s="53">
        <v>2277</v>
      </c>
      <c r="FT156" s="53">
        <v>2272</v>
      </c>
      <c r="FU156" s="54">
        <v>2285</v>
      </c>
      <c r="FV156" s="52">
        <v>2281</v>
      </c>
      <c r="FW156" s="53">
        <v>2297</v>
      </c>
      <c r="FX156" s="53">
        <v>2292</v>
      </c>
      <c r="FY156" s="53">
        <v>2285</v>
      </c>
      <c r="FZ156" s="53">
        <v>2310</v>
      </c>
      <c r="GA156" s="53">
        <v>2304</v>
      </c>
      <c r="GB156" s="53">
        <v>2272</v>
      </c>
      <c r="GC156" s="53">
        <v>2271</v>
      </c>
      <c r="GD156" s="53">
        <v>2258</v>
      </c>
      <c r="GE156" s="53">
        <v>2228</v>
      </c>
      <c r="GF156" s="53">
        <v>2240</v>
      </c>
      <c r="GG156" s="54">
        <v>2240</v>
      </c>
      <c r="GH156" s="52">
        <v>2259</v>
      </c>
      <c r="GI156" s="53">
        <v>2239</v>
      </c>
      <c r="GJ156" s="54">
        <v>2237</v>
      </c>
    </row>
    <row r="157" spans="2:192" x14ac:dyDescent="0.25">
      <c r="B157" s="50"/>
      <c r="C157" s="51" t="s">
        <v>240</v>
      </c>
      <c r="D157" s="54">
        <v>9</v>
      </c>
      <c r="E157" s="54">
        <v>9</v>
      </c>
      <c r="F157" s="54">
        <v>5</v>
      </c>
      <c r="G157" s="52">
        <v>8</v>
      </c>
      <c r="H157" s="53">
        <v>10</v>
      </c>
      <c r="I157" s="53">
        <v>10</v>
      </c>
      <c r="J157" s="53">
        <v>10</v>
      </c>
      <c r="K157" s="53">
        <v>11</v>
      </c>
      <c r="L157" s="53">
        <v>11</v>
      </c>
      <c r="M157" s="53">
        <v>11</v>
      </c>
      <c r="N157" s="53">
        <v>11</v>
      </c>
      <c r="O157" s="53">
        <v>13</v>
      </c>
      <c r="P157" s="53">
        <v>11</v>
      </c>
      <c r="Q157" s="53">
        <v>11</v>
      </c>
      <c r="R157" s="54">
        <v>11</v>
      </c>
      <c r="S157" s="53">
        <v>10</v>
      </c>
      <c r="T157" s="53">
        <v>11</v>
      </c>
      <c r="U157" s="53">
        <v>10</v>
      </c>
      <c r="V157" s="53">
        <v>10</v>
      </c>
      <c r="W157" s="53">
        <v>10</v>
      </c>
      <c r="X157" s="53">
        <v>9</v>
      </c>
      <c r="Y157" s="53">
        <v>9</v>
      </c>
      <c r="Z157" s="53">
        <v>9</v>
      </c>
      <c r="AA157" s="53">
        <v>8</v>
      </c>
      <c r="AB157" s="53">
        <v>8</v>
      </c>
      <c r="AC157" s="53">
        <v>8</v>
      </c>
      <c r="AD157" s="54">
        <v>10</v>
      </c>
      <c r="AE157" s="53">
        <v>13</v>
      </c>
      <c r="AF157" s="53">
        <v>12</v>
      </c>
      <c r="AG157" s="112">
        <v>11</v>
      </c>
      <c r="AH157" s="53">
        <v>11</v>
      </c>
      <c r="AI157" s="53">
        <v>10</v>
      </c>
      <c r="AJ157" s="53">
        <v>10</v>
      </c>
      <c r="AK157" s="53">
        <v>10</v>
      </c>
      <c r="AL157" s="53">
        <v>10</v>
      </c>
      <c r="AM157" s="53">
        <v>10</v>
      </c>
      <c r="AN157" s="53">
        <v>10</v>
      </c>
      <c r="AO157" s="53">
        <v>10</v>
      </c>
      <c r="AP157" s="54">
        <v>7</v>
      </c>
      <c r="AQ157" s="52">
        <v>8</v>
      </c>
      <c r="AR157" s="53">
        <v>8</v>
      </c>
      <c r="AS157" s="53">
        <v>7</v>
      </c>
      <c r="AT157" s="53">
        <v>7</v>
      </c>
      <c r="AU157" s="53">
        <v>7</v>
      </c>
      <c r="AV157" s="53">
        <v>7</v>
      </c>
      <c r="AW157" s="53">
        <v>7</v>
      </c>
      <c r="AX157" s="53">
        <v>7</v>
      </c>
      <c r="AY157" s="53">
        <v>7</v>
      </c>
      <c r="AZ157" s="53">
        <v>7</v>
      </c>
      <c r="BA157" s="53">
        <v>7</v>
      </c>
      <c r="BB157" s="54">
        <v>7</v>
      </c>
      <c r="BC157" s="52">
        <v>7</v>
      </c>
      <c r="BD157" s="53">
        <v>6</v>
      </c>
      <c r="BE157" s="53">
        <v>5</v>
      </c>
      <c r="BF157" s="53">
        <v>5</v>
      </c>
      <c r="BG157" s="53">
        <v>5</v>
      </c>
      <c r="BH157" s="53">
        <v>4</v>
      </c>
      <c r="BI157" s="53">
        <v>4</v>
      </c>
      <c r="BJ157" s="53">
        <v>4</v>
      </c>
      <c r="BK157" s="53">
        <v>4</v>
      </c>
      <c r="BL157" s="53">
        <v>3</v>
      </c>
      <c r="BM157" s="53">
        <v>3</v>
      </c>
      <c r="BN157" s="54">
        <v>3</v>
      </c>
      <c r="BO157" s="52">
        <v>3</v>
      </c>
      <c r="BP157" s="53">
        <v>3</v>
      </c>
      <c r="BQ157" s="53">
        <v>3</v>
      </c>
      <c r="BR157" s="53">
        <v>2</v>
      </c>
      <c r="BS157" s="53">
        <v>2</v>
      </c>
      <c r="BT157" s="53">
        <v>1</v>
      </c>
      <c r="BU157" s="53">
        <v>1</v>
      </c>
      <c r="BV157" s="53">
        <v>1</v>
      </c>
      <c r="BW157" s="53">
        <v>1</v>
      </c>
      <c r="BX157" s="53">
        <v>1</v>
      </c>
      <c r="BY157" s="53">
        <v>0</v>
      </c>
      <c r="BZ157" s="54">
        <v>0</v>
      </c>
      <c r="CA157" s="53"/>
      <c r="CB157" s="53"/>
      <c r="CC157" s="53"/>
      <c r="CD157" s="53"/>
      <c r="CE157" s="53"/>
      <c r="CF157" s="53"/>
      <c r="CG157" s="53"/>
      <c r="CH157" s="53"/>
      <c r="CI157" s="53"/>
      <c r="CJ157" s="53"/>
      <c r="CK157" s="53"/>
      <c r="CL157" s="54"/>
      <c r="CM157" s="53"/>
      <c r="CN157" s="53"/>
      <c r="CO157" s="53"/>
      <c r="CP157" s="53"/>
      <c r="CQ157" s="53"/>
      <c r="CR157" s="53"/>
      <c r="CS157" s="53"/>
      <c r="CT157" s="53"/>
      <c r="CU157" s="53"/>
      <c r="CV157" s="53"/>
      <c r="CW157" s="53"/>
      <c r="CX157" s="54"/>
      <c r="CY157" s="53"/>
      <c r="CZ157" s="53"/>
      <c r="DA157" s="53"/>
      <c r="DB157" s="53"/>
      <c r="DC157" s="53"/>
      <c r="DD157" s="53"/>
      <c r="DE157" s="53"/>
      <c r="DF157" s="53"/>
      <c r="DG157" s="53">
        <v>2</v>
      </c>
      <c r="DH157" s="53">
        <v>2</v>
      </c>
      <c r="DI157" s="53">
        <v>2</v>
      </c>
      <c r="DJ157" s="54">
        <v>2</v>
      </c>
      <c r="DL157" s="50"/>
      <c r="DM157" s="51" t="s">
        <v>240</v>
      </c>
      <c r="DN157" s="52">
        <v>2</v>
      </c>
      <c r="DO157" s="53">
        <v>2</v>
      </c>
      <c r="DP157" s="53">
        <v>2</v>
      </c>
      <c r="DQ157" s="53">
        <v>2</v>
      </c>
      <c r="DR157" s="53">
        <v>2</v>
      </c>
      <c r="DS157" s="53">
        <v>2</v>
      </c>
      <c r="DT157" s="53">
        <v>2</v>
      </c>
      <c r="DU157" s="53">
        <v>2</v>
      </c>
      <c r="DV157" s="53">
        <v>2</v>
      </c>
      <c r="DW157" s="53">
        <v>2</v>
      </c>
      <c r="DX157" s="53">
        <v>2</v>
      </c>
      <c r="DY157" s="54">
        <v>2</v>
      </c>
      <c r="DZ157" s="53">
        <v>2</v>
      </c>
      <c r="EA157" s="53">
        <v>2</v>
      </c>
      <c r="EB157" s="53">
        <v>2</v>
      </c>
      <c r="EC157" s="53">
        <v>2</v>
      </c>
      <c r="ED157" s="53">
        <v>2</v>
      </c>
      <c r="EE157" s="53">
        <v>5</v>
      </c>
      <c r="EF157" s="53">
        <v>11</v>
      </c>
      <c r="EG157" s="53">
        <v>11</v>
      </c>
      <c r="EH157" s="53">
        <v>13</v>
      </c>
      <c r="EI157" s="53">
        <v>13</v>
      </c>
      <c r="EJ157" s="53">
        <v>14</v>
      </c>
      <c r="EK157" s="54">
        <v>17</v>
      </c>
      <c r="EL157" s="52">
        <v>22</v>
      </c>
      <c r="EM157" s="53">
        <v>24</v>
      </c>
      <c r="EN157" s="53">
        <v>35</v>
      </c>
      <c r="EO157" s="53">
        <v>38</v>
      </c>
      <c r="EP157" s="53">
        <v>48</v>
      </c>
      <c r="EQ157" s="53">
        <v>47</v>
      </c>
      <c r="ER157" s="53">
        <v>45</v>
      </c>
      <c r="ES157" s="53">
        <v>46</v>
      </c>
      <c r="ET157" s="53">
        <v>44</v>
      </c>
      <c r="EU157" s="53">
        <v>44</v>
      </c>
      <c r="EV157" s="53">
        <v>50</v>
      </c>
      <c r="EW157" s="54">
        <v>63</v>
      </c>
      <c r="EX157" s="52">
        <v>69</v>
      </c>
      <c r="EY157" s="53">
        <v>78</v>
      </c>
      <c r="EZ157" s="53">
        <v>90</v>
      </c>
      <c r="FA157" s="53">
        <v>91</v>
      </c>
      <c r="FB157" s="53">
        <v>90</v>
      </c>
      <c r="FC157" s="53">
        <v>89</v>
      </c>
      <c r="FD157" s="53">
        <v>146</v>
      </c>
      <c r="FE157" s="53">
        <v>191</v>
      </c>
      <c r="FF157" s="53">
        <v>197</v>
      </c>
      <c r="FG157" s="53">
        <v>203</v>
      </c>
      <c r="FH157" s="53">
        <v>228</v>
      </c>
      <c r="FI157" s="54">
        <v>295</v>
      </c>
      <c r="FJ157" s="52">
        <v>339</v>
      </c>
      <c r="FK157" s="53">
        <v>354</v>
      </c>
      <c r="FL157" s="53">
        <v>368</v>
      </c>
      <c r="FM157" s="53">
        <v>374</v>
      </c>
      <c r="FN157" s="53">
        <v>383</v>
      </c>
      <c r="FO157" s="53">
        <v>395</v>
      </c>
      <c r="FP157" s="53">
        <v>393</v>
      </c>
      <c r="FQ157" s="53">
        <v>406</v>
      </c>
      <c r="FR157" s="53">
        <v>411</v>
      </c>
      <c r="FS157" s="53">
        <v>418</v>
      </c>
      <c r="FT157" s="53">
        <v>417</v>
      </c>
      <c r="FU157" s="54">
        <v>443</v>
      </c>
      <c r="FV157" s="52">
        <v>463</v>
      </c>
      <c r="FW157" s="53">
        <v>475</v>
      </c>
      <c r="FX157" s="53">
        <v>496</v>
      </c>
      <c r="FY157" s="53">
        <v>498</v>
      </c>
      <c r="FZ157" s="53">
        <v>506</v>
      </c>
      <c r="GA157" s="53">
        <v>523</v>
      </c>
      <c r="GB157" s="53">
        <v>536</v>
      </c>
      <c r="GC157" s="53">
        <v>557</v>
      </c>
      <c r="GD157" s="53">
        <v>570</v>
      </c>
      <c r="GE157" s="53">
        <v>581</v>
      </c>
      <c r="GF157" s="53">
        <v>584</v>
      </c>
      <c r="GG157" s="54">
        <v>608</v>
      </c>
      <c r="GH157" s="52">
        <v>649</v>
      </c>
      <c r="GI157" s="53">
        <v>659</v>
      </c>
      <c r="GJ157" s="54">
        <v>657</v>
      </c>
    </row>
    <row r="158" spans="2:192" x14ac:dyDescent="0.25">
      <c r="B158" s="50"/>
      <c r="C158" s="51" t="s">
        <v>241</v>
      </c>
      <c r="D158" s="54">
        <v>228</v>
      </c>
      <c r="E158" s="54">
        <v>287</v>
      </c>
      <c r="F158" s="54">
        <v>333</v>
      </c>
      <c r="G158" s="52">
        <v>322</v>
      </c>
      <c r="H158" s="53">
        <v>328</v>
      </c>
      <c r="I158" s="53">
        <v>321</v>
      </c>
      <c r="J158" s="53">
        <v>321</v>
      </c>
      <c r="K158" s="53">
        <v>324</v>
      </c>
      <c r="L158" s="53">
        <v>318</v>
      </c>
      <c r="M158" s="53">
        <v>329</v>
      </c>
      <c r="N158" s="53">
        <v>327</v>
      </c>
      <c r="O158" s="53">
        <v>329</v>
      </c>
      <c r="P158" s="53">
        <v>274</v>
      </c>
      <c r="Q158" s="53">
        <v>324</v>
      </c>
      <c r="R158" s="54">
        <v>330</v>
      </c>
      <c r="S158" s="53">
        <v>319</v>
      </c>
      <c r="T158" s="53">
        <v>318</v>
      </c>
      <c r="U158" s="53">
        <v>319</v>
      </c>
      <c r="V158" s="53">
        <v>315</v>
      </c>
      <c r="W158" s="53">
        <v>316</v>
      </c>
      <c r="X158" s="53">
        <v>315</v>
      </c>
      <c r="Y158" s="53">
        <v>315</v>
      </c>
      <c r="Z158" s="53">
        <v>319</v>
      </c>
      <c r="AA158" s="53">
        <v>322</v>
      </c>
      <c r="AB158" s="53">
        <v>326</v>
      </c>
      <c r="AC158" s="53">
        <v>333</v>
      </c>
      <c r="AD158" s="54">
        <v>347</v>
      </c>
      <c r="AE158" s="53">
        <v>357</v>
      </c>
      <c r="AF158" s="53">
        <v>355</v>
      </c>
      <c r="AG158" s="112">
        <v>353</v>
      </c>
      <c r="AH158" s="53">
        <v>351</v>
      </c>
      <c r="AI158" s="53">
        <v>301</v>
      </c>
      <c r="AJ158" s="53">
        <v>306</v>
      </c>
      <c r="AK158" s="53">
        <v>305</v>
      </c>
      <c r="AL158" s="53">
        <v>327</v>
      </c>
      <c r="AM158" s="53">
        <v>327</v>
      </c>
      <c r="AN158" s="53">
        <v>328</v>
      </c>
      <c r="AO158" s="53">
        <v>329</v>
      </c>
      <c r="AP158" s="54">
        <v>331</v>
      </c>
      <c r="AQ158" s="52">
        <v>331</v>
      </c>
      <c r="AR158" s="53">
        <v>306</v>
      </c>
      <c r="AS158" s="53">
        <v>292</v>
      </c>
      <c r="AT158" s="53">
        <v>287</v>
      </c>
      <c r="AU158" s="53">
        <v>292</v>
      </c>
      <c r="AV158" s="53">
        <v>293</v>
      </c>
      <c r="AW158" s="53">
        <v>294</v>
      </c>
      <c r="AX158" s="53">
        <v>293</v>
      </c>
      <c r="AY158" s="53">
        <v>291</v>
      </c>
      <c r="AZ158" s="53">
        <v>291</v>
      </c>
      <c r="BA158" s="53">
        <v>289</v>
      </c>
      <c r="BB158" s="54">
        <v>284</v>
      </c>
      <c r="BC158" s="52">
        <v>279</v>
      </c>
      <c r="BD158" s="53">
        <v>275</v>
      </c>
      <c r="BE158" s="53">
        <v>278</v>
      </c>
      <c r="BF158" s="53">
        <v>276</v>
      </c>
      <c r="BG158" s="53">
        <v>272</v>
      </c>
      <c r="BH158" s="53">
        <v>275</v>
      </c>
      <c r="BI158" s="53">
        <v>279</v>
      </c>
      <c r="BJ158" s="53">
        <v>280</v>
      </c>
      <c r="BK158" s="53">
        <v>284</v>
      </c>
      <c r="BL158" s="53">
        <v>283</v>
      </c>
      <c r="BM158" s="53">
        <v>289</v>
      </c>
      <c r="BN158" s="54">
        <v>292</v>
      </c>
      <c r="BO158" s="52">
        <v>296</v>
      </c>
      <c r="BP158" s="53">
        <v>292</v>
      </c>
      <c r="BQ158" s="53">
        <v>301</v>
      </c>
      <c r="BR158" s="53">
        <v>303</v>
      </c>
      <c r="BS158" s="53">
        <v>304</v>
      </c>
      <c r="BT158" s="53">
        <v>300</v>
      </c>
      <c r="BU158" s="53">
        <v>307</v>
      </c>
      <c r="BV158" s="53">
        <v>307</v>
      </c>
      <c r="BW158" s="53">
        <v>297</v>
      </c>
      <c r="BX158" s="53">
        <v>296</v>
      </c>
      <c r="BY158" s="53">
        <v>295</v>
      </c>
      <c r="BZ158" s="54">
        <v>292</v>
      </c>
      <c r="CA158" s="53">
        <v>294</v>
      </c>
      <c r="CB158" s="53">
        <v>287</v>
      </c>
      <c r="CC158" s="53">
        <v>286</v>
      </c>
      <c r="CD158" s="53">
        <v>286</v>
      </c>
      <c r="CE158" s="53">
        <v>289</v>
      </c>
      <c r="CF158" s="53">
        <v>288</v>
      </c>
      <c r="CG158" s="53">
        <v>299</v>
      </c>
      <c r="CH158" s="53">
        <v>302</v>
      </c>
      <c r="CI158" s="53">
        <v>300</v>
      </c>
      <c r="CJ158" s="53">
        <v>305</v>
      </c>
      <c r="CK158" s="53">
        <v>310</v>
      </c>
      <c r="CL158" s="54">
        <v>304</v>
      </c>
      <c r="CM158" s="53">
        <v>299</v>
      </c>
      <c r="CN158" s="53">
        <v>301</v>
      </c>
      <c r="CO158" s="53">
        <v>302</v>
      </c>
      <c r="CP158" s="53">
        <v>298</v>
      </c>
      <c r="CQ158" s="53">
        <v>304</v>
      </c>
      <c r="CR158" s="53">
        <v>304</v>
      </c>
      <c r="CS158" s="53">
        <v>302</v>
      </c>
      <c r="CT158" s="53">
        <v>301</v>
      </c>
      <c r="CU158" s="53">
        <v>302</v>
      </c>
      <c r="CV158" s="53">
        <v>299</v>
      </c>
      <c r="CW158" s="53">
        <v>290</v>
      </c>
      <c r="CX158" s="54">
        <v>287</v>
      </c>
      <c r="CY158" s="53">
        <v>295</v>
      </c>
      <c r="CZ158" s="53">
        <v>422</v>
      </c>
      <c r="DA158" s="53">
        <v>618</v>
      </c>
      <c r="DB158" s="53">
        <v>667</v>
      </c>
      <c r="DC158" s="53">
        <v>768</v>
      </c>
      <c r="DD158" s="53">
        <v>805</v>
      </c>
      <c r="DE158" s="53">
        <v>777</v>
      </c>
      <c r="DF158" s="53">
        <v>785</v>
      </c>
      <c r="DG158" s="53">
        <v>787</v>
      </c>
      <c r="DH158" s="53">
        <v>825</v>
      </c>
      <c r="DI158" s="53">
        <v>818</v>
      </c>
      <c r="DJ158" s="54">
        <v>828</v>
      </c>
      <c r="DL158" s="50"/>
      <c r="DM158" s="51" t="s">
        <v>241</v>
      </c>
      <c r="DN158" s="52">
        <v>830</v>
      </c>
      <c r="DO158" s="53">
        <v>788</v>
      </c>
      <c r="DP158" s="53">
        <v>799</v>
      </c>
      <c r="DQ158" s="53">
        <v>795</v>
      </c>
      <c r="DR158" s="53">
        <v>683</v>
      </c>
      <c r="DS158" s="53">
        <v>674</v>
      </c>
      <c r="DT158" s="53">
        <v>675</v>
      </c>
      <c r="DU158" s="53">
        <v>694</v>
      </c>
      <c r="DV158" s="53">
        <v>684</v>
      </c>
      <c r="DW158" s="53">
        <v>675</v>
      </c>
      <c r="DX158" s="53">
        <v>687</v>
      </c>
      <c r="DY158" s="54">
        <v>703</v>
      </c>
      <c r="DZ158" s="53">
        <v>704</v>
      </c>
      <c r="EA158" s="53">
        <v>692</v>
      </c>
      <c r="EB158" s="53">
        <v>664</v>
      </c>
      <c r="EC158" s="53">
        <v>708</v>
      </c>
      <c r="ED158" s="53">
        <v>722</v>
      </c>
      <c r="EE158" s="53">
        <v>741</v>
      </c>
      <c r="EF158" s="53">
        <v>759</v>
      </c>
      <c r="EG158" s="53">
        <v>778</v>
      </c>
      <c r="EH158" s="53">
        <v>785</v>
      </c>
      <c r="EI158" s="53">
        <v>789</v>
      </c>
      <c r="EJ158" s="53">
        <v>783</v>
      </c>
      <c r="EK158" s="54">
        <v>787</v>
      </c>
      <c r="EL158" s="52">
        <v>779</v>
      </c>
      <c r="EM158" s="53">
        <v>782</v>
      </c>
      <c r="EN158" s="53">
        <v>793</v>
      </c>
      <c r="EO158" s="53">
        <v>823</v>
      </c>
      <c r="EP158" s="53">
        <v>842</v>
      </c>
      <c r="EQ158" s="53">
        <v>847</v>
      </c>
      <c r="ER158" s="53">
        <v>853</v>
      </c>
      <c r="ES158" s="53">
        <v>864</v>
      </c>
      <c r="ET158" s="53">
        <v>857</v>
      </c>
      <c r="EU158" s="53">
        <v>857</v>
      </c>
      <c r="EV158" s="53">
        <v>848</v>
      </c>
      <c r="EW158" s="54">
        <v>855</v>
      </c>
      <c r="EX158" s="52">
        <v>836</v>
      </c>
      <c r="EY158" s="53">
        <v>848</v>
      </c>
      <c r="EZ158" s="53">
        <v>874</v>
      </c>
      <c r="FA158" s="53">
        <v>901</v>
      </c>
      <c r="FB158" s="53">
        <v>909</v>
      </c>
      <c r="FC158" s="53">
        <v>912</v>
      </c>
      <c r="FD158" s="53">
        <v>928</v>
      </c>
      <c r="FE158" s="53">
        <v>953</v>
      </c>
      <c r="FF158" s="53">
        <v>975</v>
      </c>
      <c r="FG158" s="53">
        <v>1010</v>
      </c>
      <c r="FH158" s="53">
        <v>1010</v>
      </c>
      <c r="FI158" s="54">
        <v>1064</v>
      </c>
      <c r="FJ158" s="52">
        <v>1131</v>
      </c>
      <c r="FK158" s="53">
        <v>1142</v>
      </c>
      <c r="FL158" s="53">
        <v>1164</v>
      </c>
      <c r="FM158" s="53">
        <v>1156</v>
      </c>
      <c r="FN158" s="53">
        <v>1160</v>
      </c>
      <c r="FO158" s="53">
        <v>1156</v>
      </c>
      <c r="FP158" s="53">
        <v>1160</v>
      </c>
      <c r="FQ158" s="53">
        <v>1162</v>
      </c>
      <c r="FR158" s="53">
        <v>1174</v>
      </c>
      <c r="FS158" s="53">
        <v>1216</v>
      </c>
      <c r="FT158" s="53">
        <v>1220</v>
      </c>
      <c r="FU158" s="54">
        <v>1222</v>
      </c>
      <c r="FV158" s="52">
        <v>1211</v>
      </c>
      <c r="FW158" s="53">
        <v>1207</v>
      </c>
      <c r="FX158" s="53">
        <v>1204</v>
      </c>
      <c r="FY158" s="53">
        <v>1196</v>
      </c>
      <c r="FZ158" s="53">
        <v>1211</v>
      </c>
      <c r="GA158" s="53">
        <v>1229</v>
      </c>
      <c r="GB158" s="53">
        <v>1234</v>
      </c>
      <c r="GC158" s="53">
        <v>1257</v>
      </c>
      <c r="GD158" s="53">
        <v>1261</v>
      </c>
      <c r="GE158" s="53">
        <v>1262</v>
      </c>
      <c r="GF158" s="53">
        <v>1281</v>
      </c>
      <c r="GG158" s="54">
        <v>1280</v>
      </c>
      <c r="GH158" s="52">
        <v>1292</v>
      </c>
      <c r="GI158" s="53">
        <v>1306</v>
      </c>
      <c r="GJ158" s="54">
        <v>1328</v>
      </c>
    </row>
    <row r="159" spans="2:192" ht="13" thickBot="1" x14ac:dyDescent="0.3">
      <c r="B159" s="69"/>
      <c r="C159" s="70" t="s">
        <v>242</v>
      </c>
      <c r="D159" s="73">
        <v>77</v>
      </c>
      <c r="E159" s="73">
        <v>106</v>
      </c>
      <c r="F159" s="73">
        <v>118</v>
      </c>
      <c r="G159" s="71">
        <v>119</v>
      </c>
      <c r="H159" s="72">
        <v>119</v>
      </c>
      <c r="I159" s="72">
        <v>118</v>
      </c>
      <c r="J159" s="72">
        <v>120</v>
      </c>
      <c r="K159" s="72">
        <v>121</v>
      </c>
      <c r="L159" s="72">
        <v>121</v>
      </c>
      <c r="M159" s="72">
        <v>121</v>
      </c>
      <c r="N159" s="72">
        <v>128</v>
      </c>
      <c r="O159" s="72">
        <v>128</v>
      </c>
      <c r="P159" s="72">
        <v>67</v>
      </c>
      <c r="Q159" s="72">
        <v>130</v>
      </c>
      <c r="R159" s="73">
        <v>131</v>
      </c>
      <c r="S159" s="72">
        <v>131</v>
      </c>
      <c r="T159" s="72">
        <v>132</v>
      </c>
      <c r="U159" s="72">
        <v>135</v>
      </c>
      <c r="V159" s="72">
        <v>135</v>
      </c>
      <c r="W159" s="72">
        <v>135</v>
      </c>
      <c r="X159" s="72">
        <v>137</v>
      </c>
      <c r="Y159" s="72">
        <v>139</v>
      </c>
      <c r="Z159" s="72">
        <v>140</v>
      </c>
      <c r="AA159" s="72">
        <v>143</v>
      </c>
      <c r="AB159" s="72">
        <v>144</v>
      </c>
      <c r="AC159" s="72">
        <v>146</v>
      </c>
      <c r="AD159" s="73">
        <v>146</v>
      </c>
      <c r="AE159" s="72">
        <v>148</v>
      </c>
      <c r="AF159" s="72">
        <v>153</v>
      </c>
      <c r="AG159" s="117">
        <v>158</v>
      </c>
      <c r="AH159" s="72">
        <v>159</v>
      </c>
      <c r="AI159" s="72">
        <v>138</v>
      </c>
      <c r="AJ159" s="72">
        <v>133</v>
      </c>
      <c r="AK159" s="72">
        <v>131</v>
      </c>
      <c r="AL159" s="72">
        <v>135</v>
      </c>
      <c r="AM159" s="72">
        <v>141</v>
      </c>
      <c r="AN159" s="72">
        <v>144</v>
      </c>
      <c r="AO159" s="72">
        <v>146</v>
      </c>
      <c r="AP159" s="73">
        <v>140</v>
      </c>
      <c r="AQ159" s="71">
        <v>141</v>
      </c>
      <c r="AR159" s="72">
        <v>85</v>
      </c>
      <c r="AS159" s="72">
        <v>84</v>
      </c>
      <c r="AT159" s="72">
        <v>90</v>
      </c>
      <c r="AU159" s="72">
        <v>86</v>
      </c>
      <c r="AV159" s="72">
        <v>91</v>
      </c>
      <c r="AW159" s="72">
        <v>89</v>
      </c>
      <c r="AX159" s="72">
        <v>89</v>
      </c>
      <c r="AY159" s="72">
        <v>90</v>
      </c>
      <c r="AZ159" s="72">
        <v>89</v>
      </c>
      <c r="BA159" s="72">
        <v>89</v>
      </c>
      <c r="BB159" s="73">
        <v>89</v>
      </c>
      <c r="BC159" s="71">
        <v>61</v>
      </c>
      <c r="BD159" s="72">
        <v>60</v>
      </c>
      <c r="BE159" s="72">
        <v>62</v>
      </c>
      <c r="BF159" s="72">
        <v>63</v>
      </c>
      <c r="BG159" s="72">
        <v>63</v>
      </c>
      <c r="BH159" s="72">
        <v>62</v>
      </c>
      <c r="BI159" s="72">
        <v>64</v>
      </c>
      <c r="BJ159" s="72">
        <v>63</v>
      </c>
      <c r="BK159" s="72">
        <v>64</v>
      </c>
      <c r="BL159" s="72">
        <v>65</v>
      </c>
      <c r="BM159" s="72">
        <v>64</v>
      </c>
      <c r="BN159" s="73">
        <v>64</v>
      </c>
      <c r="BO159" s="71">
        <v>64</v>
      </c>
      <c r="BP159" s="72">
        <v>63</v>
      </c>
      <c r="BQ159" s="72">
        <v>63</v>
      </c>
      <c r="BR159" s="72">
        <v>63</v>
      </c>
      <c r="BS159" s="72">
        <v>62</v>
      </c>
      <c r="BT159" s="72">
        <v>62</v>
      </c>
      <c r="BU159" s="72">
        <v>62</v>
      </c>
      <c r="BV159" s="72">
        <v>63</v>
      </c>
      <c r="BW159" s="72">
        <v>63</v>
      </c>
      <c r="BX159" s="72">
        <v>63</v>
      </c>
      <c r="BY159" s="72">
        <v>64</v>
      </c>
      <c r="BZ159" s="73">
        <v>64</v>
      </c>
      <c r="CA159" s="72">
        <v>70</v>
      </c>
      <c r="CB159" s="72">
        <v>74</v>
      </c>
      <c r="CC159" s="72">
        <v>75</v>
      </c>
      <c r="CD159" s="72">
        <v>75</v>
      </c>
      <c r="CE159" s="72">
        <v>75</v>
      </c>
      <c r="CF159" s="72">
        <v>75</v>
      </c>
      <c r="CG159" s="72">
        <v>74</v>
      </c>
      <c r="CH159" s="72">
        <v>72</v>
      </c>
      <c r="CI159" s="72">
        <v>74</v>
      </c>
      <c r="CJ159" s="72">
        <v>74</v>
      </c>
      <c r="CK159" s="72">
        <v>74</v>
      </c>
      <c r="CL159" s="73">
        <v>73</v>
      </c>
      <c r="CM159" s="72">
        <v>56</v>
      </c>
      <c r="CN159" s="72">
        <v>58</v>
      </c>
      <c r="CO159" s="72">
        <v>56</v>
      </c>
      <c r="CP159" s="72">
        <v>56</v>
      </c>
      <c r="CQ159" s="72">
        <v>56</v>
      </c>
      <c r="CR159" s="72">
        <v>56</v>
      </c>
      <c r="CS159" s="72">
        <v>56</v>
      </c>
      <c r="CT159" s="72">
        <v>56</v>
      </c>
      <c r="CU159" s="72">
        <v>55</v>
      </c>
      <c r="CV159" s="72">
        <v>55</v>
      </c>
      <c r="CW159" s="72">
        <v>53</v>
      </c>
      <c r="CX159" s="73">
        <v>53</v>
      </c>
      <c r="CY159" s="72">
        <v>52</v>
      </c>
      <c r="CZ159" s="72">
        <v>52</v>
      </c>
      <c r="DA159" s="72">
        <v>50</v>
      </c>
      <c r="DB159" s="72">
        <v>49</v>
      </c>
      <c r="DC159" s="72">
        <v>49</v>
      </c>
      <c r="DD159" s="72">
        <v>48</v>
      </c>
      <c r="DE159" s="72">
        <v>47</v>
      </c>
      <c r="DF159" s="72">
        <v>49</v>
      </c>
      <c r="DG159" s="72">
        <v>48</v>
      </c>
      <c r="DH159" s="72">
        <v>46</v>
      </c>
      <c r="DI159" s="72">
        <v>45</v>
      </c>
      <c r="DJ159" s="73">
        <v>42</v>
      </c>
      <c r="DL159" s="69"/>
      <c r="DM159" s="70" t="s">
        <v>242</v>
      </c>
      <c r="DN159" s="71">
        <v>41</v>
      </c>
      <c r="DO159" s="72">
        <v>41</v>
      </c>
      <c r="DP159" s="72">
        <v>39</v>
      </c>
      <c r="DQ159" s="72">
        <v>37</v>
      </c>
      <c r="DR159" s="72">
        <v>38</v>
      </c>
      <c r="DS159" s="72">
        <v>38</v>
      </c>
      <c r="DT159" s="72">
        <v>37</v>
      </c>
      <c r="DU159" s="72">
        <v>37</v>
      </c>
      <c r="DV159" s="72">
        <v>36</v>
      </c>
      <c r="DW159" s="72">
        <v>36</v>
      </c>
      <c r="DX159" s="72">
        <v>36</v>
      </c>
      <c r="DY159" s="73">
        <v>36</v>
      </c>
      <c r="DZ159" s="72">
        <v>36</v>
      </c>
      <c r="EA159" s="72">
        <v>36</v>
      </c>
      <c r="EB159" s="72">
        <v>36</v>
      </c>
      <c r="EC159" s="72">
        <v>36</v>
      </c>
      <c r="ED159" s="72">
        <v>37</v>
      </c>
      <c r="EE159" s="72">
        <v>48</v>
      </c>
      <c r="EF159" s="72">
        <v>65</v>
      </c>
      <c r="EG159" s="72">
        <v>68</v>
      </c>
      <c r="EH159" s="72">
        <v>71</v>
      </c>
      <c r="EI159" s="72">
        <v>79</v>
      </c>
      <c r="EJ159" s="72">
        <v>111</v>
      </c>
      <c r="EK159" s="73">
        <v>114</v>
      </c>
      <c r="EL159" s="71">
        <v>116</v>
      </c>
      <c r="EM159" s="72">
        <v>126</v>
      </c>
      <c r="EN159" s="72">
        <v>149</v>
      </c>
      <c r="EO159" s="72">
        <v>159</v>
      </c>
      <c r="EP159" s="72">
        <v>160</v>
      </c>
      <c r="EQ159" s="72">
        <v>154</v>
      </c>
      <c r="ER159" s="72">
        <v>151</v>
      </c>
      <c r="ES159" s="72">
        <v>150</v>
      </c>
      <c r="ET159" s="72">
        <v>152</v>
      </c>
      <c r="EU159" s="72">
        <v>148</v>
      </c>
      <c r="EV159" s="72">
        <v>152</v>
      </c>
      <c r="EW159" s="73">
        <v>366</v>
      </c>
      <c r="EX159" s="71">
        <v>443</v>
      </c>
      <c r="EY159" s="72">
        <v>478</v>
      </c>
      <c r="EZ159" s="72">
        <v>526</v>
      </c>
      <c r="FA159" s="72">
        <v>564</v>
      </c>
      <c r="FB159" s="72">
        <v>580</v>
      </c>
      <c r="FC159" s="72">
        <v>595</v>
      </c>
      <c r="FD159" s="72">
        <v>611</v>
      </c>
      <c r="FE159" s="72">
        <v>631</v>
      </c>
      <c r="FF159" s="72">
        <v>648</v>
      </c>
      <c r="FG159" s="72">
        <v>659</v>
      </c>
      <c r="FH159" s="72">
        <v>696</v>
      </c>
      <c r="FI159" s="73">
        <v>700</v>
      </c>
      <c r="FJ159" s="71">
        <v>708</v>
      </c>
      <c r="FK159" s="72">
        <v>721</v>
      </c>
      <c r="FL159" s="72">
        <v>747</v>
      </c>
      <c r="FM159" s="72">
        <v>750</v>
      </c>
      <c r="FN159" s="72">
        <v>749</v>
      </c>
      <c r="FO159" s="72">
        <v>751</v>
      </c>
      <c r="FP159" s="72">
        <v>777</v>
      </c>
      <c r="FQ159" s="72">
        <v>788</v>
      </c>
      <c r="FR159" s="72">
        <v>803</v>
      </c>
      <c r="FS159" s="72">
        <v>819</v>
      </c>
      <c r="FT159" s="72">
        <v>850</v>
      </c>
      <c r="FU159" s="73">
        <v>855</v>
      </c>
      <c r="FV159" s="71">
        <v>889</v>
      </c>
      <c r="FW159" s="72">
        <v>914</v>
      </c>
      <c r="FX159" s="72">
        <v>930</v>
      </c>
      <c r="FY159" s="72">
        <v>950</v>
      </c>
      <c r="FZ159" s="72">
        <v>971</v>
      </c>
      <c r="GA159" s="72">
        <v>988</v>
      </c>
      <c r="GB159" s="72">
        <v>1010</v>
      </c>
      <c r="GC159" s="72">
        <v>1011</v>
      </c>
      <c r="GD159" s="72">
        <v>1024</v>
      </c>
      <c r="GE159" s="72">
        <v>1058</v>
      </c>
      <c r="GF159" s="72">
        <v>1068</v>
      </c>
      <c r="GG159" s="73">
        <v>1017</v>
      </c>
      <c r="GH159" s="71">
        <v>999</v>
      </c>
      <c r="GI159" s="72">
        <v>1024</v>
      </c>
      <c r="GJ159" s="73">
        <v>1044</v>
      </c>
    </row>
    <row r="160" spans="2:192" ht="13" thickBot="1" x14ac:dyDescent="0.3">
      <c r="B160" s="60" t="s">
        <v>243</v>
      </c>
      <c r="C160" s="61"/>
      <c r="D160" s="64">
        <f t="shared" ref="D160:BO160" si="31">SUM(D130:D159)</f>
        <v>36033</v>
      </c>
      <c r="E160" s="64">
        <f t="shared" si="31"/>
        <v>39942</v>
      </c>
      <c r="F160" s="64">
        <f t="shared" si="31"/>
        <v>44882</v>
      </c>
      <c r="G160" s="62">
        <f t="shared" si="31"/>
        <v>44815</v>
      </c>
      <c r="H160" s="63">
        <f t="shared" si="31"/>
        <v>44914</v>
      </c>
      <c r="I160" s="63">
        <f t="shared" si="31"/>
        <v>43636</v>
      </c>
      <c r="J160" s="63">
        <f t="shared" si="31"/>
        <v>44191</v>
      </c>
      <c r="K160" s="63">
        <f t="shared" si="31"/>
        <v>44376</v>
      </c>
      <c r="L160" s="63">
        <f t="shared" si="31"/>
        <v>43433</v>
      </c>
      <c r="M160" s="63">
        <f t="shared" si="31"/>
        <v>44413</v>
      </c>
      <c r="N160" s="63">
        <f t="shared" si="31"/>
        <v>45171</v>
      </c>
      <c r="O160" s="63">
        <f t="shared" si="31"/>
        <v>45631</v>
      </c>
      <c r="P160" s="63">
        <f t="shared" si="31"/>
        <v>44839</v>
      </c>
      <c r="Q160" s="63">
        <f t="shared" si="31"/>
        <v>46111</v>
      </c>
      <c r="R160" s="64">
        <f t="shared" si="31"/>
        <v>46114</v>
      </c>
      <c r="S160" s="63">
        <f t="shared" si="31"/>
        <v>45900</v>
      </c>
      <c r="T160" s="63">
        <f t="shared" si="31"/>
        <v>46301</v>
      </c>
      <c r="U160" s="63">
        <f t="shared" si="31"/>
        <v>47800</v>
      </c>
      <c r="V160" s="63">
        <f t="shared" si="31"/>
        <v>48987</v>
      </c>
      <c r="W160" s="63">
        <f t="shared" si="31"/>
        <v>50496</v>
      </c>
      <c r="X160" s="63">
        <f t="shared" si="31"/>
        <v>51827</v>
      </c>
      <c r="Y160" s="63">
        <f t="shared" si="31"/>
        <v>53134</v>
      </c>
      <c r="Z160" s="63">
        <f t="shared" si="31"/>
        <v>54803</v>
      </c>
      <c r="AA160" s="63">
        <f t="shared" si="31"/>
        <v>55732</v>
      </c>
      <c r="AB160" s="63">
        <f t="shared" si="31"/>
        <v>56691</v>
      </c>
      <c r="AC160" s="63">
        <f t="shared" si="31"/>
        <v>57613</v>
      </c>
      <c r="AD160" s="64">
        <f t="shared" si="31"/>
        <v>58145</v>
      </c>
      <c r="AE160" s="63">
        <f t="shared" si="31"/>
        <v>57695</v>
      </c>
      <c r="AF160" s="63">
        <f t="shared" si="31"/>
        <v>58767</v>
      </c>
      <c r="AG160" s="114">
        <f t="shared" si="31"/>
        <v>59059</v>
      </c>
      <c r="AH160" s="63">
        <f t="shared" si="31"/>
        <v>60944</v>
      </c>
      <c r="AI160" s="63">
        <f t="shared" si="31"/>
        <v>61579</v>
      </c>
      <c r="AJ160" s="63">
        <f t="shared" si="31"/>
        <v>62499</v>
      </c>
      <c r="AK160" s="63">
        <f t="shared" si="31"/>
        <v>63561</v>
      </c>
      <c r="AL160" s="63">
        <f t="shared" si="31"/>
        <v>63585</v>
      </c>
      <c r="AM160" s="63">
        <f t="shared" si="31"/>
        <v>63813</v>
      </c>
      <c r="AN160" s="63">
        <f t="shared" si="31"/>
        <v>65296</v>
      </c>
      <c r="AO160" s="63">
        <f t="shared" si="31"/>
        <v>65681</v>
      </c>
      <c r="AP160" s="64">
        <f t="shared" si="31"/>
        <v>65565</v>
      </c>
      <c r="AQ160" s="62">
        <f t="shared" si="31"/>
        <v>65399</v>
      </c>
      <c r="AR160" s="63">
        <f t="shared" si="31"/>
        <v>65006</v>
      </c>
      <c r="AS160" s="63">
        <f t="shared" si="31"/>
        <v>68412</v>
      </c>
      <c r="AT160" s="63">
        <f t="shared" si="31"/>
        <v>68634</v>
      </c>
      <c r="AU160" s="63">
        <f t="shared" si="31"/>
        <v>68318</v>
      </c>
      <c r="AV160" s="63">
        <f t="shared" si="31"/>
        <v>69609</v>
      </c>
      <c r="AW160" s="63">
        <f t="shared" si="31"/>
        <v>69890</v>
      </c>
      <c r="AX160" s="63">
        <f t="shared" si="31"/>
        <v>69662</v>
      </c>
      <c r="AY160" s="63">
        <f t="shared" si="31"/>
        <v>69703</v>
      </c>
      <c r="AZ160" s="63">
        <f t="shared" si="31"/>
        <v>70735</v>
      </c>
      <c r="BA160" s="63">
        <f t="shared" si="31"/>
        <v>70557</v>
      </c>
      <c r="BB160" s="64">
        <f t="shared" si="31"/>
        <v>69736</v>
      </c>
      <c r="BC160" s="62">
        <f t="shared" si="31"/>
        <v>69715</v>
      </c>
      <c r="BD160" s="63">
        <f t="shared" si="31"/>
        <v>69099</v>
      </c>
      <c r="BE160" s="63">
        <f t="shared" si="31"/>
        <v>70970</v>
      </c>
      <c r="BF160" s="63">
        <f t="shared" si="31"/>
        <v>71588</v>
      </c>
      <c r="BG160" s="63">
        <f t="shared" si="31"/>
        <v>72238</v>
      </c>
      <c r="BH160" s="63">
        <f t="shared" si="31"/>
        <v>73258</v>
      </c>
      <c r="BI160" s="63">
        <f t="shared" si="31"/>
        <v>73921</v>
      </c>
      <c r="BJ160" s="63">
        <f t="shared" si="31"/>
        <v>74669</v>
      </c>
      <c r="BK160" s="63">
        <f t="shared" si="31"/>
        <v>75020</v>
      </c>
      <c r="BL160" s="63">
        <f t="shared" si="31"/>
        <v>75935</v>
      </c>
      <c r="BM160" s="63">
        <f t="shared" si="31"/>
        <v>75995</v>
      </c>
      <c r="BN160" s="64">
        <f t="shared" si="31"/>
        <v>75983</v>
      </c>
      <c r="BO160" s="62">
        <f t="shared" si="31"/>
        <v>76170</v>
      </c>
      <c r="BP160" s="63">
        <f t="shared" ref="BP160:EA160" si="32">SUM(BP130:BP159)</f>
        <v>75927</v>
      </c>
      <c r="BQ160" s="63">
        <f t="shared" si="32"/>
        <v>77762</v>
      </c>
      <c r="BR160" s="63">
        <f t="shared" si="32"/>
        <v>79622</v>
      </c>
      <c r="BS160" s="63">
        <f t="shared" si="32"/>
        <v>80618</v>
      </c>
      <c r="BT160" s="63">
        <f t="shared" si="32"/>
        <v>80877</v>
      </c>
      <c r="BU160" s="63">
        <f t="shared" si="32"/>
        <v>82643</v>
      </c>
      <c r="BV160" s="63">
        <f t="shared" si="32"/>
        <v>84087</v>
      </c>
      <c r="BW160" s="63">
        <f t="shared" si="32"/>
        <v>84715</v>
      </c>
      <c r="BX160" s="63">
        <f t="shared" si="32"/>
        <v>85118</v>
      </c>
      <c r="BY160" s="63">
        <f t="shared" si="32"/>
        <v>85524</v>
      </c>
      <c r="BZ160" s="64">
        <f t="shared" si="32"/>
        <v>86715</v>
      </c>
      <c r="CA160" s="63">
        <f t="shared" si="32"/>
        <v>86462</v>
      </c>
      <c r="CB160" s="63">
        <f t="shared" si="32"/>
        <v>86859</v>
      </c>
      <c r="CC160" s="63">
        <f t="shared" si="32"/>
        <v>89326</v>
      </c>
      <c r="CD160" s="63">
        <f t="shared" si="32"/>
        <v>90735</v>
      </c>
      <c r="CE160" s="63">
        <f t="shared" si="32"/>
        <v>92122</v>
      </c>
      <c r="CF160" s="63">
        <f t="shared" si="32"/>
        <v>93763</v>
      </c>
      <c r="CG160" s="63">
        <f t="shared" si="32"/>
        <v>95052</v>
      </c>
      <c r="CH160" s="63">
        <f t="shared" si="32"/>
        <v>88052</v>
      </c>
      <c r="CI160" s="63">
        <f t="shared" si="32"/>
        <v>96825</v>
      </c>
      <c r="CJ160" s="63">
        <f t="shared" si="32"/>
        <v>97879</v>
      </c>
      <c r="CK160" s="63">
        <f t="shared" si="32"/>
        <v>98373</v>
      </c>
      <c r="CL160" s="64">
        <f t="shared" si="32"/>
        <v>98775</v>
      </c>
      <c r="CM160" s="63">
        <f t="shared" si="32"/>
        <v>98909</v>
      </c>
      <c r="CN160" s="63">
        <f t="shared" si="32"/>
        <v>99730</v>
      </c>
      <c r="CO160" s="63">
        <f t="shared" si="32"/>
        <v>101690</v>
      </c>
      <c r="CP160" s="63">
        <f t="shared" si="32"/>
        <v>102635</v>
      </c>
      <c r="CQ160" s="63">
        <f t="shared" si="32"/>
        <v>104342</v>
      </c>
      <c r="CR160" s="63">
        <f t="shared" si="32"/>
        <v>104931</v>
      </c>
      <c r="CS160" s="63">
        <f t="shared" si="32"/>
        <v>105521</v>
      </c>
      <c r="CT160" s="63">
        <f t="shared" si="32"/>
        <v>105747</v>
      </c>
      <c r="CU160" s="63">
        <f t="shared" si="32"/>
        <v>106280</v>
      </c>
      <c r="CV160" s="63">
        <f t="shared" si="32"/>
        <v>106252</v>
      </c>
      <c r="CW160" s="63">
        <f t="shared" si="32"/>
        <v>107647</v>
      </c>
      <c r="CX160" s="64">
        <f t="shared" si="32"/>
        <v>107743</v>
      </c>
      <c r="CY160" s="63">
        <f t="shared" si="32"/>
        <v>108296</v>
      </c>
      <c r="CZ160" s="63">
        <f t="shared" si="32"/>
        <v>109209</v>
      </c>
      <c r="DA160" s="63">
        <f t="shared" si="32"/>
        <v>111235</v>
      </c>
      <c r="DB160" s="63">
        <f t="shared" si="32"/>
        <v>112246</v>
      </c>
      <c r="DC160" s="63">
        <f t="shared" si="32"/>
        <v>113382</v>
      </c>
      <c r="DD160" s="63">
        <f t="shared" si="32"/>
        <v>115108</v>
      </c>
      <c r="DE160" s="63">
        <f t="shared" si="32"/>
        <v>117755</v>
      </c>
      <c r="DF160" s="63">
        <f t="shared" si="32"/>
        <v>121737</v>
      </c>
      <c r="DG160" s="63">
        <f t="shared" si="32"/>
        <v>125684</v>
      </c>
      <c r="DH160" s="63">
        <f t="shared" si="32"/>
        <v>129257</v>
      </c>
      <c r="DI160" s="63">
        <f t="shared" si="32"/>
        <v>129932</v>
      </c>
      <c r="DJ160" s="64">
        <f t="shared" si="32"/>
        <v>131204</v>
      </c>
      <c r="DL160" s="60" t="s">
        <v>243</v>
      </c>
      <c r="DM160" s="61"/>
      <c r="DN160" s="62">
        <f t="shared" si="32"/>
        <v>136519</v>
      </c>
      <c r="DO160" s="63">
        <f t="shared" si="32"/>
        <v>134504</v>
      </c>
      <c r="DP160" s="63">
        <f t="shared" si="32"/>
        <v>136385</v>
      </c>
      <c r="DQ160" s="63">
        <f t="shared" si="32"/>
        <v>136787</v>
      </c>
      <c r="DR160" s="63">
        <f t="shared" si="32"/>
        <v>133683</v>
      </c>
      <c r="DS160" s="63">
        <f t="shared" si="32"/>
        <v>134377</v>
      </c>
      <c r="DT160" s="63">
        <f t="shared" si="32"/>
        <v>135058</v>
      </c>
      <c r="DU160" s="63">
        <f t="shared" si="32"/>
        <v>135427</v>
      </c>
      <c r="DV160" s="63">
        <f t="shared" si="32"/>
        <v>135655</v>
      </c>
      <c r="DW160" s="63">
        <f t="shared" si="32"/>
        <v>135835</v>
      </c>
      <c r="DX160" s="63">
        <f t="shared" si="32"/>
        <v>136405</v>
      </c>
      <c r="DY160" s="64">
        <f t="shared" si="32"/>
        <v>136011</v>
      </c>
      <c r="DZ160" s="63">
        <f t="shared" si="32"/>
        <v>136312</v>
      </c>
      <c r="EA160" s="63">
        <f t="shared" si="32"/>
        <v>137789</v>
      </c>
      <c r="EB160" s="63">
        <f t="shared" ref="EB160:FX160" si="33">SUM(EB130:EB159)</f>
        <v>139655</v>
      </c>
      <c r="EC160" s="63">
        <f t="shared" si="33"/>
        <v>142374</v>
      </c>
      <c r="ED160" s="63">
        <f t="shared" si="33"/>
        <v>144353</v>
      </c>
      <c r="EE160" s="63">
        <f t="shared" si="33"/>
        <v>146795</v>
      </c>
      <c r="EF160" s="63">
        <f t="shared" si="33"/>
        <v>149067</v>
      </c>
      <c r="EG160" s="63">
        <f t="shared" si="33"/>
        <v>151139</v>
      </c>
      <c r="EH160" s="63">
        <f t="shared" si="33"/>
        <v>153077</v>
      </c>
      <c r="EI160" s="63">
        <f t="shared" si="33"/>
        <v>155034</v>
      </c>
      <c r="EJ160" s="63">
        <f t="shared" si="33"/>
        <v>155764</v>
      </c>
      <c r="EK160" s="64">
        <f t="shared" si="33"/>
        <v>156325</v>
      </c>
      <c r="EL160" s="62">
        <f t="shared" si="33"/>
        <v>157267</v>
      </c>
      <c r="EM160" s="63">
        <f t="shared" si="33"/>
        <v>159317</v>
      </c>
      <c r="EN160" s="63">
        <f t="shared" si="33"/>
        <v>163651</v>
      </c>
      <c r="EO160" s="63">
        <f t="shared" si="33"/>
        <v>167189</v>
      </c>
      <c r="EP160" s="63">
        <f t="shared" si="33"/>
        <v>169421</v>
      </c>
      <c r="EQ160" s="63">
        <f t="shared" si="33"/>
        <v>172473</v>
      </c>
      <c r="ER160" s="63">
        <f t="shared" si="33"/>
        <v>174485</v>
      </c>
      <c r="ES160" s="63">
        <f t="shared" si="33"/>
        <v>175899</v>
      </c>
      <c r="ET160" s="63">
        <f t="shared" si="33"/>
        <v>176860</v>
      </c>
      <c r="EU160" s="63">
        <f t="shared" si="33"/>
        <v>178414</v>
      </c>
      <c r="EV160" s="63">
        <f t="shared" si="33"/>
        <v>179604</v>
      </c>
      <c r="EW160" s="64">
        <f t="shared" si="33"/>
        <v>181767</v>
      </c>
      <c r="EX160" s="62">
        <f t="shared" si="33"/>
        <v>181587</v>
      </c>
      <c r="EY160" s="63">
        <f t="shared" si="33"/>
        <v>181976</v>
      </c>
      <c r="EZ160" s="63">
        <f t="shared" si="33"/>
        <v>185422</v>
      </c>
      <c r="FA160" s="63">
        <f t="shared" si="33"/>
        <v>187654</v>
      </c>
      <c r="FB160" s="63">
        <f t="shared" si="33"/>
        <v>188268</v>
      </c>
      <c r="FC160" s="63">
        <f t="shared" si="33"/>
        <v>188859</v>
      </c>
      <c r="FD160" s="63">
        <f t="shared" si="33"/>
        <v>189545</v>
      </c>
      <c r="FE160" s="63">
        <f t="shared" si="33"/>
        <v>191797</v>
      </c>
      <c r="FF160" s="63">
        <f t="shared" si="33"/>
        <v>192462</v>
      </c>
      <c r="FG160" s="63">
        <f t="shared" si="33"/>
        <v>193878</v>
      </c>
      <c r="FH160" s="63">
        <f t="shared" si="33"/>
        <v>194541</v>
      </c>
      <c r="FI160" s="64">
        <f t="shared" si="33"/>
        <v>191083</v>
      </c>
      <c r="FJ160" s="62">
        <f t="shared" si="33"/>
        <v>189228</v>
      </c>
      <c r="FK160" s="63">
        <f t="shared" si="33"/>
        <v>189287</v>
      </c>
      <c r="FL160" s="63">
        <f t="shared" si="33"/>
        <v>194268</v>
      </c>
      <c r="FM160" s="63">
        <f t="shared" si="33"/>
        <v>194054</v>
      </c>
      <c r="FN160" s="63">
        <f t="shared" si="33"/>
        <v>193513</v>
      </c>
      <c r="FO160" s="63">
        <f t="shared" si="33"/>
        <v>193332</v>
      </c>
      <c r="FP160" s="63">
        <f t="shared" si="33"/>
        <v>193583</v>
      </c>
      <c r="FQ160" s="63">
        <f t="shared" si="33"/>
        <v>195990</v>
      </c>
      <c r="FR160" s="63">
        <f t="shared" si="33"/>
        <v>196184</v>
      </c>
      <c r="FS160" s="63">
        <f t="shared" si="33"/>
        <v>196587</v>
      </c>
      <c r="FT160" s="63">
        <f t="shared" si="33"/>
        <v>196477</v>
      </c>
      <c r="FU160" s="64">
        <f t="shared" si="33"/>
        <v>196614</v>
      </c>
      <c r="FV160" s="62">
        <f t="shared" si="33"/>
        <v>196475</v>
      </c>
      <c r="FW160" s="63">
        <f t="shared" si="33"/>
        <v>196594</v>
      </c>
      <c r="FX160" s="63">
        <f t="shared" si="33"/>
        <v>198482</v>
      </c>
      <c r="FY160" s="63">
        <f t="shared" ref="FY160:GH160" si="34">SUM(FY130:FY159)</f>
        <v>200259</v>
      </c>
      <c r="FZ160" s="63">
        <f t="shared" si="34"/>
        <v>201593</v>
      </c>
      <c r="GA160" s="63">
        <f t="shared" si="34"/>
        <v>202166</v>
      </c>
      <c r="GB160" s="63">
        <f t="shared" si="34"/>
        <v>202485</v>
      </c>
      <c r="GC160" s="63">
        <f t="shared" si="34"/>
        <v>203949</v>
      </c>
      <c r="GD160" s="63">
        <f t="shared" si="34"/>
        <v>209357</v>
      </c>
      <c r="GE160" s="63">
        <f t="shared" si="34"/>
        <v>210330</v>
      </c>
      <c r="GF160" s="63">
        <f t="shared" si="34"/>
        <v>210435</v>
      </c>
      <c r="GG160" s="64">
        <f t="shared" si="34"/>
        <v>211205</v>
      </c>
      <c r="GH160" s="62">
        <f t="shared" si="34"/>
        <v>210564</v>
      </c>
      <c r="GI160" s="63">
        <f t="shared" ref="GI160:GJ160" si="35">SUM(GI130:GI159)</f>
        <v>211858</v>
      </c>
      <c r="GJ160" s="64">
        <f t="shared" si="35"/>
        <v>213475</v>
      </c>
    </row>
    <row r="161" spans="2:192" x14ac:dyDescent="0.25">
      <c r="B161" s="74">
        <v>8</v>
      </c>
      <c r="C161" s="65" t="s">
        <v>244</v>
      </c>
      <c r="D161" s="68">
        <v>2</v>
      </c>
      <c r="E161" s="68">
        <v>9</v>
      </c>
      <c r="F161" s="68">
        <v>21</v>
      </c>
      <c r="G161" s="66">
        <v>23</v>
      </c>
      <c r="H161" s="67">
        <v>22</v>
      </c>
      <c r="I161" s="67">
        <v>23</v>
      </c>
      <c r="J161" s="67">
        <v>25</v>
      </c>
      <c r="K161" s="67">
        <v>24</v>
      </c>
      <c r="L161" s="67">
        <v>25</v>
      </c>
      <c r="M161" s="67">
        <v>25</v>
      </c>
      <c r="N161" s="67">
        <v>26</v>
      </c>
      <c r="O161" s="67">
        <v>26</v>
      </c>
      <c r="P161" s="67">
        <v>26</v>
      </c>
      <c r="Q161" s="67">
        <v>26</v>
      </c>
      <c r="R161" s="68">
        <v>26</v>
      </c>
      <c r="S161" s="67">
        <v>26</v>
      </c>
      <c r="T161" s="67">
        <v>26</v>
      </c>
      <c r="U161" s="67">
        <v>25</v>
      </c>
      <c r="V161" s="67">
        <v>25</v>
      </c>
      <c r="W161" s="67">
        <v>25</v>
      </c>
      <c r="X161" s="67">
        <v>25</v>
      </c>
      <c r="Y161" s="67">
        <v>25</v>
      </c>
      <c r="Z161" s="67">
        <v>28</v>
      </c>
      <c r="AA161" s="67">
        <v>27</v>
      </c>
      <c r="AB161" s="67">
        <v>27</v>
      </c>
      <c r="AC161" s="67">
        <v>28</v>
      </c>
      <c r="AD161" s="68">
        <v>29</v>
      </c>
      <c r="AE161" s="67">
        <v>29</v>
      </c>
      <c r="AF161" s="67">
        <v>29</v>
      </c>
      <c r="AG161" s="116">
        <v>28</v>
      </c>
      <c r="AH161" s="67">
        <v>27</v>
      </c>
      <c r="AI161" s="67">
        <v>25</v>
      </c>
      <c r="AJ161" s="67">
        <v>25</v>
      </c>
      <c r="AK161" s="67">
        <v>28</v>
      </c>
      <c r="AL161" s="67">
        <v>30</v>
      </c>
      <c r="AM161" s="67">
        <v>30</v>
      </c>
      <c r="AN161" s="67">
        <v>28</v>
      </c>
      <c r="AO161" s="67">
        <v>31</v>
      </c>
      <c r="AP161" s="68">
        <v>29</v>
      </c>
      <c r="AQ161" s="66">
        <v>31</v>
      </c>
      <c r="AR161" s="67">
        <v>30</v>
      </c>
      <c r="AS161" s="67">
        <v>31</v>
      </c>
      <c r="AT161" s="67">
        <v>30</v>
      </c>
      <c r="AU161" s="67">
        <v>32</v>
      </c>
      <c r="AV161" s="67">
        <v>33</v>
      </c>
      <c r="AW161" s="67">
        <v>36</v>
      </c>
      <c r="AX161" s="67">
        <v>42</v>
      </c>
      <c r="AY161" s="67">
        <v>40</v>
      </c>
      <c r="AZ161" s="67">
        <v>41</v>
      </c>
      <c r="BA161" s="67">
        <v>40</v>
      </c>
      <c r="BB161" s="68">
        <v>40</v>
      </c>
      <c r="BC161" s="66">
        <v>36</v>
      </c>
      <c r="BD161" s="67">
        <v>36</v>
      </c>
      <c r="BE161" s="67">
        <v>36</v>
      </c>
      <c r="BF161" s="67">
        <v>36</v>
      </c>
      <c r="BG161" s="67">
        <v>36</v>
      </c>
      <c r="BH161" s="67">
        <v>35</v>
      </c>
      <c r="BI161" s="67">
        <v>35</v>
      </c>
      <c r="BJ161" s="67">
        <v>32</v>
      </c>
      <c r="BK161" s="67">
        <v>33</v>
      </c>
      <c r="BL161" s="67">
        <v>33</v>
      </c>
      <c r="BM161" s="67">
        <v>44</v>
      </c>
      <c r="BN161" s="68">
        <v>48</v>
      </c>
      <c r="BO161" s="66">
        <v>47</v>
      </c>
      <c r="BP161" s="67">
        <v>49</v>
      </c>
      <c r="BQ161" s="67">
        <v>48</v>
      </c>
      <c r="BR161" s="67">
        <v>47</v>
      </c>
      <c r="BS161" s="67">
        <v>46</v>
      </c>
      <c r="BT161" s="67">
        <v>45</v>
      </c>
      <c r="BU161" s="67">
        <v>47</v>
      </c>
      <c r="BV161" s="67">
        <v>48</v>
      </c>
      <c r="BW161" s="67">
        <v>50</v>
      </c>
      <c r="BX161" s="67">
        <v>52</v>
      </c>
      <c r="BY161" s="67">
        <v>52</v>
      </c>
      <c r="BZ161" s="68">
        <v>52</v>
      </c>
      <c r="CA161" s="67">
        <v>51</v>
      </c>
      <c r="CB161" s="67">
        <v>51</v>
      </c>
      <c r="CC161" s="67">
        <v>51</v>
      </c>
      <c r="CD161" s="67">
        <v>51</v>
      </c>
      <c r="CE161" s="67">
        <v>50</v>
      </c>
      <c r="CF161" s="67">
        <v>47</v>
      </c>
      <c r="CG161" s="67">
        <v>37</v>
      </c>
      <c r="CH161" s="67">
        <v>37</v>
      </c>
      <c r="CI161" s="67">
        <v>37</v>
      </c>
      <c r="CJ161" s="67">
        <v>35</v>
      </c>
      <c r="CK161" s="67">
        <v>35</v>
      </c>
      <c r="CL161" s="68">
        <v>35</v>
      </c>
      <c r="CM161" s="67">
        <v>33</v>
      </c>
      <c r="CN161" s="67">
        <v>33</v>
      </c>
      <c r="CO161" s="67">
        <v>31</v>
      </c>
      <c r="CP161" s="67">
        <v>32</v>
      </c>
      <c r="CQ161" s="67">
        <v>32</v>
      </c>
      <c r="CR161" s="67">
        <v>32</v>
      </c>
      <c r="CS161" s="67">
        <v>32</v>
      </c>
      <c r="CT161" s="67">
        <v>30</v>
      </c>
      <c r="CU161" s="67">
        <v>30</v>
      </c>
      <c r="CV161" s="67">
        <v>29</v>
      </c>
      <c r="CW161" s="67">
        <v>29</v>
      </c>
      <c r="CX161" s="68">
        <v>29</v>
      </c>
      <c r="CY161" s="67">
        <v>30</v>
      </c>
      <c r="CZ161" s="67">
        <v>30</v>
      </c>
      <c r="DA161" s="67">
        <v>30</v>
      </c>
      <c r="DB161" s="67">
        <v>31</v>
      </c>
      <c r="DC161" s="67">
        <v>31</v>
      </c>
      <c r="DD161" s="67">
        <v>31</v>
      </c>
      <c r="DE161" s="67">
        <v>29</v>
      </c>
      <c r="DF161" s="67">
        <v>29</v>
      </c>
      <c r="DG161" s="67">
        <v>28</v>
      </c>
      <c r="DH161" s="67">
        <v>28</v>
      </c>
      <c r="DI161" s="67">
        <v>27</v>
      </c>
      <c r="DJ161" s="68">
        <v>27</v>
      </c>
      <c r="DL161" s="74">
        <v>8</v>
      </c>
      <c r="DM161" s="65" t="s">
        <v>244</v>
      </c>
      <c r="DN161" s="66">
        <v>27</v>
      </c>
      <c r="DO161" s="67">
        <v>28</v>
      </c>
      <c r="DP161" s="67">
        <v>28</v>
      </c>
      <c r="DQ161" s="67">
        <v>28</v>
      </c>
      <c r="DR161" s="67">
        <v>27</v>
      </c>
      <c r="DS161" s="67">
        <v>27</v>
      </c>
      <c r="DT161" s="67">
        <v>27</v>
      </c>
      <c r="DU161" s="67">
        <v>27</v>
      </c>
      <c r="DV161" s="67">
        <v>27</v>
      </c>
      <c r="DW161" s="67">
        <v>27</v>
      </c>
      <c r="DX161" s="67">
        <v>27</v>
      </c>
      <c r="DY161" s="68">
        <v>27</v>
      </c>
      <c r="DZ161" s="67">
        <v>27</v>
      </c>
      <c r="EA161" s="67">
        <v>27</v>
      </c>
      <c r="EB161" s="67">
        <v>28</v>
      </c>
      <c r="EC161" s="67">
        <v>28</v>
      </c>
      <c r="ED161" s="67">
        <v>28</v>
      </c>
      <c r="EE161" s="67">
        <v>28</v>
      </c>
      <c r="EF161" s="67">
        <v>28</v>
      </c>
      <c r="EG161" s="67">
        <v>28</v>
      </c>
      <c r="EH161" s="67">
        <v>28</v>
      </c>
      <c r="EI161" s="67">
        <v>29</v>
      </c>
      <c r="EJ161" s="67">
        <v>29</v>
      </c>
      <c r="EK161" s="68">
        <v>30</v>
      </c>
      <c r="EL161" s="66">
        <v>37</v>
      </c>
      <c r="EM161" s="67">
        <v>37</v>
      </c>
      <c r="EN161" s="67">
        <v>43</v>
      </c>
      <c r="EO161" s="67">
        <v>47</v>
      </c>
      <c r="EP161" s="67">
        <v>22</v>
      </c>
      <c r="EQ161" s="67">
        <v>49</v>
      </c>
      <c r="ER161" s="67">
        <v>52</v>
      </c>
      <c r="ES161" s="67">
        <v>59</v>
      </c>
      <c r="ET161" s="67">
        <v>69</v>
      </c>
      <c r="EU161" s="67">
        <v>73</v>
      </c>
      <c r="EV161" s="67">
        <v>73</v>
      </c>
      <c r="EW161" s="68">
        <v>152</v>
      </c>
      <c r="EX161" s="66">
        <v>73</v>
      </c>
      <c r="EY161" s="67">
        <v>22</v>
      </c>
      <c r="EZ161" s="67">
        <v>121</v>
      </c>
      <c r="FA161" s="67">
        <v>133</v>
      </c>
      <c r="FB161" s="67">
        <v>130</v>
      </c>
      <c r="FC161" s="67">
        <v>137</v>
      </c>
      <c r="FD161" s="67">
        <v>135</v>
      </c>
      <c r="FE161" s="67">
        <v>133</v>
      </c>
      <c r="FF161" s="67">
        <v>132</v>
      </c>
      <c r="FG161" s="67">
        <v>130</v>
      </c>
      <c r="FH161" s="67">
        <v>134</v>
      </c>
      <c r="FI161" s="68">
        <v>131</v>
      </c>
      <c r="FJ161" s="66">
        <v>137</v>
      </c>
      <c r="FK161" s="67">
        <v>138</v>
      </c>
      <c r="FL161" s="67">
        <v>149</v>
      </c>
      <c r="FM161" s="67">
        <v>149</v>
      </c>
      <c r="FN161" s="67">
        <v>167</v>
      </c>
      <c r="FO161" s="67">
        <v>181</v>
      </c>
      <c r="FP161" s="67">
        <v>179</v>
      </c>
      <c r="FQ161" s="67">
        <v>177</v>
      </c>
      <c r="FR161" s="67">
        <v>178</v>
      </c>
      <c r="FS161" s="67">
        <v>180</v>
      </c>
      <c r="FT161" s="67">
        <v>176</v>
      </c>
      <c r="FU161" s="68">
        <v>178</v>
      </c>
      <c r="FV161" s="66">
        <v>185</v>
      </c>
      <c r="FW161" s="67">
        <v>180</v>
      </c>
      <c r="FX161" s="67">
        <v>182</v>
      </c>
      <c r="FY161" s="67">
        <v>184</v>
      </c>
      <c r="FZ161" s="67">
        <v>189</v>
      </c>
      <c r="GA161" s="67">
        <v>206</v>
      </c>
      <c r="GB161" s="67">
        <v>222</v>
      </c>
      <c r="GC161" s="67">
        <v>236</v>
      </c>
      <c r="GD161" s="67">
        <v>235</v>
      </c>
      <c r="GE161" s="67">
        <v>250</v>
      </c>
      <c r="GF161" s="67">
        <v>240</v>
      </c>
      <c r="GG161" s="68">
        <v>193</v>
      </c>
      <c r="GH161" s="66">
        <v>174</v>
      </c>
      <c r="GI161" s="67">
        <v>167</v>
      </c>
      <c r="GJ161" s="68">
        <v>173</v>
      </c>
    </row>
    <row r="162" spans="2:192" x14ac:dyDescent="0.25">
      <c r="B162" s="50"/>
      <c r="C162" s="51" t="s">
        <v>245</v>
      </c>
      <c r="D162" s="54">
        <v>20</v>
      </c>
      <c r="E162" s="54">
        <v>31</v>
      </c>
      <c r="F162" s="54">
        <v>55</v>
      </c>
      <c r="G162" s="52">
        <v>55</v>
      </c>
      <c r="H162" s="53">
        <v>55</v>
      </c>
      <c r="I162" s="53">
        <v>54</v>
      </c>
      <c r="J162" s="53">
        <v>58</v>
      </c>
      <c r="K162" s="53">
        <v>63</v>
      </c>
      <c r="L162" s="53">
        <v>67</v>
      </c>
      <c r="M162" s="53">
        <v>68</v>
      </c>
      <c r="N162" s="53">
        <v>73</v>
      </c>
      <c r="O162" s="53">
        <v>76</v>
      </c>
      <c r="P162" s="53">
        <v>77</v>
      </c>
      <c r="Q162" s="53">
        <v>77</v>
      </c>
      <c r="R162" s="54">
        <v>77</v>
      </c>
      <c r="S162" s="53">
        <v>75</v>
      </c>
      <c r="T162" s="53">
        <v>77</v>
      </c>
      <c r="U162" s="53">
        <v>83</v>
      </c>
      <c r="V162" s="53">
        <v>81</v>
      </c>
      <c r="W162" s="53">
        <v>83</v>
      </c>
      <c r="X162" s="53">
        <v>85</v>
      </c>
      <c r="Y162" s="53">
        <v>83</v>
      </c>
      <c r="Z162" s="53">
        <v>85</v>
      </c>
      <c r="AA162" s="53">
        <v>86</v>
      </c>
      <c r="AB162" s="53">
        <v>85</v>
      </c>
      <c r="AC162" s="53">
        <v>85</v>
      </c>
      <c r="AD162" s="54">
        <v>84</v>
      </c>
      <c r="AE162" s="53">
        <v>79</v>
      </c>
      <c r="AF162" s="53">
        <v>83</v>
      </c>
      <c r="AG162" s="112">
        <v>85</v>
      </c>
      <c r="AH162" s="53">
        <v>88</v>
      </c>
      <c r="AI162" s="53">
        <v>91</v>
      </c>
      <c r="AJ162" s="53">
        <v>97</v>
      </c>
      <c r="AK162" s="53">
        <v>98</v>
      </c>
      <c r="AL162" s="53">
        <v>99</v>
      </c>
      <c r="AM162" s="53">
        <v>99</v>
      </c>
      <c r="AN162" s="53">
        <v>97</v>
      </c>
      <c r="AO162" s="53">
        <v>96</v>
      </c>
      <c r="AP162" s="54">
        <v>93</v>
      </c>
      <c r="AQ162" s="52">
        <v>74</v>
      </c>
      <c r="AR162" s="53">
        <v>75</v>
      </c>
      <c r="AS162" s="53">
        <v>77</v>
      </c>
      <c r="AT162" s="53">
        <v>76</v>
      </c>
      <c r="AU162" s="53">
        <v>77</v>
      </c>
      <c r="AV162" s="53">
        <v>77</v>
      </c>
      <c r="AW162" s="53">
        <v>79</v>
      </c>
      <c r="AX162" s="53">
        <v>77</v>
      </c>
      <c r="AY162" s="53">
        <v>74</v>
      </c>
      <c r="AZ162" s="53">
        <v>72</v>
      </c>
      <c r="BA162" s="53">
        <v>74</v>
      </c>
      <c r="BB162" s="54">
        <v>74</v>
      </c>
      <c r="BC162" s="52">
        <v>70</v>
      </c>
      <c r="BD162" s="53">
        <v>69</v>
      </c>
      <c r="BE162" s="53">
        <v>67</v>
      </c>
      <c r="BF162" s="53">
        <v>68</v>
      </c>
      <c r="BG162" s="53">
        <v>69</v>
      </c>
      <c r="BH162" s="53">
        <v>69</v>
      </c>
      <c r="BI162" s="53">
        <v>71</v>
      </c>
      <c r="BJ162" s="53">
        <v>71</v>
      </c>
      <c r="BK162" s="53">
        <v>74</v>
      </c>
      <c r="BL162" s="53">
        <v>76</v>
      </c>
      <c r="BM162" s="53">
        <v>77</v>
      </c>
      <c r="BN162" s="54">
        <v>84</v>
      </c>
      <c r="BO162" s="52">
        <v>84</v>
      </c>
      <c r="BP162" s="53">
        <v>84</v>
      </c>
      <c r="BQ162" s="53">
        <v>85</v>
      </c>
      <c r="BR162" s="53">
        <v>86</v>
      </c>
      <c r="BS162" s="53">
        <v>86</v>
      </c>
      <c r="BT162" s="53">
        <v>86</v>
      </c>
      <c r="BU162" s="53">
        <v>87</v>
      </c>
      <c r="BV162" s="53">
        <v>85</v>
      </c>
      <c r="BW162" s="53">
        <v>85</v>
      </c>
      <c r="BX162" s="53">
        <v>86</v>
      </c>
      <c r="BY162" s="53">
        <v>88</v>
      </c>
      <c r="BZ162" s="54">
        <v>89</v>
      </c>
      <c r="CA162" s="53">
        <v>87</v>
      </c>
      <c r="CB162" s="53">
        <v>88</v>
      </c>
      <c r="CC162" s="53">
        <v>83</v>
      </c>
      <c r="CD162" s="53">
        <v>85</v>
      </c>
      <c r="CE162" s="53">
        <v>84</v>
      </c>
      <c r="CF162" s="53">
        <v>84</v>
      </c>
      <c r="CG162" s="53">
        <v>84</v>
      </c>
      <c r="CH162" s="53">
        <v>83</v>
      </c>
      <c r="CI162" s="53">
        <v>84</v>
      </c>
      <c r="CJ162" s="53">
        <v>84</v>
      </c>
      <c r="CK162" s="53">
        <v>83</v>
      </c>
      <c r="CL162" s="54">
        <v>83</v>
      </c>
      <c r="CM162" s="53">
        <v>82</v>
      </c>
      <c r="CN162" s="53">
        <v>86</v>
      </c>
      <c r="CO162" s="53">
        <v>68</v>
      </c>
      <c r="CP162" s="53">
        <v>69</v>
      </c>
      <c r="CQ162" s="53">
        <v>68</v>
      </c>
      <c r="CR162" s="53">
        <v>71</v>
      </c>
      <c r="CS162" s="53">
        <v>73</v>
      </c>
      <c r="CT162" s="53">
        <v>75</v>
      </c>
      <c r="CU162" s="53">
        <v>78</v>
      </c>
      <c r="CV162" s="53">
        <v>80</v>
      </c>
      <c r="CW162" s="53">
        <v>80</v>
      </c>
      <c r="CX162" s="54">
        <v>80</v>
      </c>
      <c r="CY162" s="53">
        <v>85</v>
      </c>
      <c r="CZ162" s="53">
        <v>85</v>
      </c>
      <c r="DA162" s="53">
        <v>84</v>
      </c>
      <c r="DB162" s="53">
        <v>84</v>
      </c>
      <c r="DC162" s="53">
        <v>83</v>
      </c>
      <c r="DD162" s="53">
        <v>85</v>
      </c>
      <c r="DE162" s="53">
        <v>85</v>
      </c>
      <c r="DF162" s="53">
        <v>87</v>
      </c>
      <c r="DG162" s="53">
        <v>82</v>
      </c>
      <c r="DH162" s="53">
        <v>82</v>
      </c>
      <c r="DI162" s="53">
        <v>81</v>
      </c>
      <c r="DJ162" s="54">
        <v>69</v>
      </c>
      <c r="DL162" s="50"/>
      <c r="DM162" s="51" t="s">
        <v>245</v>
      </c>
      <c r="DN162" s="52">
        <v>69</v>
      </c>
      <c r="DO162" s="53">
        <v>69</v>
      </c>
      <c r="DP162" s="53">
        <v>69</v>
      </c>
      <c r="DQ162" s="53">
        <v>68</v>
      </c>
      <c r="DR162" s="53">
        <v>67</v>
      </c>
      <c r="DS162" s="53">
        <v>66</v>
      </c>
      <c r="DT162" s="53">
        <v>68</v>
      </c>
      <c r="DU162" s="53">
        <v>70</v>
      </c>
      <c r="DV162" s="53">
        <v>69</v>
      </c>
      <c r="DW162" s="53">
        <v>68</v>
      </c>
      <c r="DX162" s="53">
        <v>69</v>
      </c>
      <c r="DY162" s="54">
        <v>68</v>
      </c>
      <c r="DZ162" s="53">
        <v>68</v>
      </c>
      <c r="EA162" s="53">
        <v>68</v>
      </c>
      <c r="EB162" s="53">
        <v>66</v>
      </c>
      <c r="EC162" s="53">
        <v>65</v>
      </c>
      <c r="ED162" s="53">
        <v>64</v>
      </c>
      <c r="EE162" s="53">
        <v>64</v>
      </c>
      <c r="EF162" s="53">
        <v>64</v>
      </c>
      <c r="EG162" s="53">
        <v>64</v>
      </c>
      <c r="EH162" s="53">
        <v>65</v>
      </c>
      <c r="EI162" s="53">
        <v>66</v>
      </c>
      <c r="EJ162" s="53">
        <v>67</v>
      </c>
      <c r="EK162" s="54">
        <v>67</v>
      </c>
      <c r="EL162" s="52">
        <v>71</v>
      </c>
      <c r="EM162" s="53">
        <v>76</v>
      </c>
      <c r="EN162" s="53">
        <v>75</v>
      </c>
      <c r="EO162" s="53">
        <v>67</v>
      </c>
      <c r="EP162" s="53">
        <v>77</v>
      </c>
      <c r="EQ162" s="53">
        <v>75</v>
      </c>
      <c r="ER162" s="53">
        <v>75</v>
      </c>
      <c r="ES162" s="53">
        <v>72</v>
      </c>
      <c r="ET162" s="53">
        <v>72</v>
      </c>
      <c r="EU162" s="53">
        <v>66</v>
      </c>
      <c r="EV162" s="53">
        <v>65</v>
      </c>
      <c r="EW162" s="54">
        <v>65</v>
      </c>
      <c r="EX162" s="52">
        <v>65</v>
      </c>
      <c r="EY162" s="53">
        <v>65</v>
      </c>
      <c r="EZ162" s="53">
        <v>67</v>
      </c>
      <c r="FA162" s="53">
        <v>69</v>
      </c>
      <c r="FB162" s="53">
        <v>66</v>
      </c>
      <c r="FC162" s="53">
        <v>67</v>
      </c>
      <c r="FD162" s="53">
        <v>68</v>
      </c>
      <c r="FE162" s="53">
        <v>71</v>
      </c>
      <c r="FF162" s="53">
        <v>74</v>
      </c>
      <c r="FG162" s="53">
        <v>74</v>
      </c>
      <c r="FH162" s="53">
        <v>77</v>
      </c>
      <c r="FI162" s="54">
        <v>80</v>
      </c>
      <c r="FJ162" s="52">
        <v>80</v>
      </c>
      <c r="FK162" s="53">
        <v>82</v>
      </c>
      <c r="FL162" s="53">
        <v>85</v>
      </c>
      <c r="FM162" s="53">
        <v>84</v>
      </c>
      <c r="FN162" s="53">
        <v>84</v>
      </c>
      <c r="FO162" s="53">
        <v>84</v>
      </c>
      <c r="FP162" s="53">
        <v>87</v>
      </c>
      <c r="FQ162" s="53">
        <v>87</v>
      </c>
      <c r="FR162" s="53">
        <v>88</v>
      </c>
      <c r="FS162" s="53">
        <v>87</v>
      </c>
      <c r="FT162" s="53">
        <v>87</v>
      </c>
      <c r="FU162" s="54">
        <v>89</v>
      </c>
      <c r="FV162" s="52">
        <v>93</v>
      </c>
      <c r="FW162" s="53">
        <v>92</v>
      </c>
      <c r="FX162" s="53">
        <v>98</v>
      </c>
      <c r="FY162" s="53">
        <v>99</v>
      </c>
      <c r="FZ162" s="53">
        <v>102</v>
      </c>
      <c r="GA162" s="53">
        <v>104</v>
      </c>
      <c r="GB162" s="53">
        <v>110</v>
      </c>
      <c r="GC162" s="53">
        <v>117</v>
      </c>
      <c r="GD162" s="53">
        <v>130</v>
      </c>
      <c r="GE162" s="53">
        <v>143</v>
      </c>
      <c r="GF162" s="53">
        <v>147</v>
      </c>
      <c r="GG162" s="54">
        <v>146</v>
      </c>
      <c r="GH162" s="52">
        <v>153</v>
      </c>
      <c r="GI162" s="53">
        <v>158</v>
      </c>
      <c r="GJ162" s="54">
        <v>174</v>
      </c>
    </row>
    <row r="163" spans="2:192" x14ac:dyDescent="0.25">
      <c r="B163" s="50"/>
      <c r="C163" s="51" t="s">
        <v>246</v>
      </c>
      <c r="D163" s="54">
        <v>985</v>
      </c>
      <c r="E163" s="54">
        <v>1015</v>
      </c>
      <c r="F163" s="54">
        <v>1151</v>
      </c>
      <c r="G163" s="52">
        <v>1144</v>
      </c>
      <c r="H163" s="53">
        <v>1150</v>
      </c>
      <c r="I163" s="53">
        <v>1105</v>
      </c>
      <c r="J163" s="53">
        <v>1074</v>
      </c>
      <c r="K163" s="53">
        <v>1054</v>
      </c>
      <c r="L163" s="53">
        <v>1002</v>
      </c>
      <c r="M163" s="53">
        <v>1011</v>
      </c>
      <c r="N163" s="53">
        <v>1043</v>
      </c>
      <c r="O163" s="53">
        <v>1060</v>
      </c>
      <c r="P163" s="53">
        <v>1079</v>
      </c>
      <c r="Q163" s="53">
        <v>1098</v>
      </c>
      <c r="R163" s="54">
        <v>1073</v>
      </c>
      <c r="S163" s="53">
        <v>1080</v>
      </c>
      <c r="T163" s="53">
        <v>1210</v>
      </c>
      <c r="U163" s="53">
        <v>1333</v>
      </c>
      <c r="V163" s="53">
        <v>1360</v>
      </c>
      <c r="W163" s="53">
        <v>1432</v>
      </c>
      <c r="X163" s="53">
        <v>1477</v>
      </c>
      <c r="Y163" s="53">
        <v>1496</v>
      </c>
      <c r="Z163" s="53">
        <v>1526</v>
      </c>
      <c r="AA163" s="53">
        <v>1544</v>
      </c>
      <c r="AB163" s="53">
        <v>1510</v>
      </c>
      <c r="AC163" s="53">
        <v>1588</v>
      </c>
      <c r="AD163" s="54">
        <v>1590</v>
      </c>
      <c r="AE163" s="53">
        <v>1660</v>
      </c>
      <c r="AF163" s="53">
        <v>1753</v>
      </c>
      <c r="AG163" s="112">
        <v>1835</v>
      </c>
      <c r="AH163" s="53">
        <v>1879</v>
      </c>
      <c r="AI163" s="53">
        <v>1841</v>
      </c>
      <c r="AJ163" s="53">
        <v>1914</v>
      </c>
      <c r="AK163" s="53">
        <v>1900</v>
      </c>
      <c r="AL163" s="53">
        <v>1881</v>
      </c>
      <c r="AM163" s="53">
        <v>1905</v>
      </c>
      <c r="AN163" s="53">
        <v>1931</v>
      </c>
      <c r="AO163" s="53">
        <v>1949</v>
      </c>
      <c r="AP163" s="54">
        <v>1936</v>
      </c>
      <c r="AQ163" s="52">
        <v>1944</v>
      </c>
      <c r="AR163" s="53">
        <v>1941</v>
      </c>
      <c r="AS163" s="53">
        <v>1986</v>
      </c>
      <c r="AT163" s="53">
        <v>1968</v>
      </c>
      <c r="AU163" s="53">
        <v>1999</v>
      </c>
      <c r="AV163" s="53">
        <v>2066</v>
      </c>
      <c r="AW163" s="53">
        <v>2177</v>
      </c>
      <c r="AX163" s="53">
        <v>2239</v>
      </c>
      <c r="AY163" s="53">
        <v>2265</v>
      </c>
      <c r="AZ163" s="53">
        <v>2314</v>
      </c>
      <c r="BA163" s="53">
        <v>2307</v>
      </c>
      <c r="BB163" s="54">
        <v>2316</v>
      </c>
      <c r="BC163" s="52">
        <v>2332</v>
      </c>
      <c r="BD163" s="53">
        <v>2328</v>
      </c>
      <c r="BE163" s="53">
        <v>2396</v>
      </c>
      <c r="BF163" s="53">
        <v>2458</v>
      </c>
      <c r="BG163" s="53">
        <v>2580</v>
      </c>
      <c r="BH163" s="53">
        <v>2705</v>
      </c>
      <c r="BI163" s="53">
        <v>2821</v>
      </c>
      <c r="BJ163" s="53">
        <v>2909</v>
      </c>
      <c r="BK163" s="53">
        <v>2981</v>
      </c>
      <c r="BL163" s="53">
        <v>3067</v>
      </c>
      <c r="BM163" s="53">
        <v>3099</v>
      </c>
      <c r="BN163" s="54">
        <v>3129</v>
      </c>
      <c r="BO163" s="52">
        <v>3202</v>
      </c>
      <c r="BP163" s="53">
        <v>3236</v>
      </c>
      <c r="BQ163" s="53">
        <v>3346</v>
      </c>
      <c r="BR163" s="53">
        <v>3465</v>
      </c>
      <c r="BS163" s="53">
        <v>3560</v>
      </c>
      <c r="BT163" s="53">
        <v>3681</v>
      </c>
      <c r="BU163" s="53">
        <v>3799</v>
      </c>
      <c r="BV163" s="53">
        <v>3879</v>
      </c>
      <c r="BW163" s="53">
        <v>3869</v>
      </c>
      <c r="BX163" s="53">
        <v>3998</v>
      </c>
      <c r="BY163" s="53">
        <v>4050</v>
      </c>
      <c r="BZ163" s="54">
        <v>4046</v>
      </c>
      <c r="CA163" s="53">
        <v>4043</v>
      </c>
      <c r="CB163" s="53">
        <v>4059</v>
      </c>
      <c r="CC163" s="53">
        <v>4126</v>
      </c>
      <c r="CD163" s="53">
        <v>4213</v>
      </c>
      <c r="CE163" s="53">
        <v>4298</v>
      </c>
      <c r="CF163" s="53">
        <v>4327</v>
      </c>
      <c r="CG163" s="53">
        <v>4373</v>
      </c>
      <c r="CH163" s="53">
        <v>4452</v>
      </c>
      <c r="CI163" s="53">
        <v>4430</v>
      </c>
      <c r="CJ163" s="53">
        <v>4316</v>
      </c>
      <c r="CK163" s="53">
        <v>4321</v>
      </c>
      <c r="CL163" s="54">
        <v>4333</v>
      </c>
      <c r="CM163" s="53">
        <v>4333</v>
      </c>
      <c r="CN163" s="53">
        <v>4351</v>
      </c>
      <c r="CO163" s="53">
        <v>4436</v>
      </c>
      <c r="CP163" s="53">
        <v>4462</v>
      </c>
      <c r="CQ163" s="53">
        <v>4659</v>
      </c>
      <c r="CR163" s="53">
        <v>4554</v>
      </c>
      <c r="CS163" s="53">
        <v>4574</v>
      </c>
      <c r="CT163" s="53">
        <v>4612</v>
      </c>
      <c r="CU163" s="53">
        <v>4607</v>
      </c>
      <c r="CV163" s="53">
        <v>4655</v>
      </c>
      <c r="CW163" s="53">
        <v>4604</v>
      </c>
      <c r="CX163" s="54">
        <v>4564</v>
      </c>
      <c r="CY163" s="53">
        <v>4598</v>
      </c>
      <c r="CZ163" s="53">
        <v>4590</v>
      </c>
      <c r="DA163" s="53">
        <v>4707</v>
      </c>
      <c r="DB163" s="53">
        <v>4718</v>
      </c>
      <c r="DC163" s="53">
        <v>4685</v>
      </c>
      <c r="DD163" s="53">
        <v>4854</v>
      </c>
      <c r="DE163" s="53">
        <v>4854</v>
      </c>
      <c r="DF163" s="53">
        <v>4875</v>
      </c>
      <c r="DG163" s="53">
        <v>4816</v>
      </c>
      <c r="DH163" s="53">
        <v>4904</v>
      </c>
      <c r="DI163" s="53">
        <v>4770</v>
      </c>
      <c r="DJ163" s="54">
        <v>4855</v>
      </c>
      <c r="DL163" s="50"/>
      <c r="DM163" s="51" t="s">
        <v>246</v>
      </c>
      <c r="DN163" s="52">
        <v>4846</v>
      </c>
      <c r="DO163" s="53">
        <v>4872</v>
      </c>
      <c r="DP163" s="53">
        <v>4902</v>
      </c>
      <c r="DQ163" s="53">
        <v>4908</v>
      </c>
      <c r="DR163" s="53">
        <v>4992</v>
      </c>
      <c r="DS163" s="53">
        <v>4979</v>
      </c>
      <c r="DT163" s="53">
        <v>4976</v>
      </c>
      <c r="DU163" s="53">
        <v>4930</v>
      </c>
      <c r="DV163" s="53">
        <v>4902</v>
      </c>
      <c r="DW163" s="53">
        <v>4896</v>
      </c>
      <c r="DX163" s="53">
        <v>4905</v>
      </c>
      <c r="DY163" s="54">
        <v>4886</v>
      </c>
      <c r="DZ163" s="53">
        <v>4927</v>
      </c>
      <c r="EA163" s="53">
        <v>4824</v>
      </c>
      <c r="EB163" s="53">
        <v>4751</v>
      </c>
      <c r="EC163" s="53">
        <v>4710</v>
      </c>
      <c r="ED163" s="53">
        <v>4762</v>
      </c>
      <c r="EE163" s="53">
        <v>4786</v>
      </c>
      <c r="EF163" s="53">
        <v>4819</v>
      </c>
      <c r="EG163" s="53">
        <v>4897</v>
      </c>
      <c r="EH163" s="53">
        <v>4980</v>
      </c>
      <c r="EI163" s="53">
        <v>5037</v>
      </c>
      <c r="EJ163" s="53">
        <v>5155</v>
      </c>
      <c r="EK163" s="54">
        <v>5304</v>
      </c>
      <c r="EL163" s="52">
        <v>5309</v>
      </c>
      <c r="EM163" s="53">
        <v>5533</v>
      </c>
      <c r="EN163" s="53">
        <v>5723</v>
      </c>
      <c r="EO163" s="53">
        <v>6034</v>
      </c>
      <c r="EP163" s="53">
        <v>6318</v>
      </c>
      <c r="EQ163" s="53">
        <v>6318</v>
      </c>
      <c r="ER163" s="53">
        <v>6367</v>
      </c>
      <c r="ES163" s="53">
        <v>6356</v>
      </c>
      <c r="ET163" s="53">
        <v>6369</v>
      </c>
      <c r="EU163" s="53">
        <v>6393</v>
      </c>
      <c r="EV163" s="53">
        <v>6421</v>
      </c>
      <c r="EW163" s="54">
        <v>6629</v>
      </c>
      <c r="EX163" s="52">
        <v>6635</v>
      </c>
      <c r="EY163" s="53">
        <v>6623</v>
      </c>
      <c r="EZ163" s="53">
        <v>6650</v>
      </c>
      <c r="FA163" s="53">
        <v>6764</v>
      </c>
      <c r="FB163" s="53">
        <v>6783</v>
      </c>
      <c r="FC163" s="53">
        <v>6872</v>
      </c>
      <c r="FD163" s="53">
        <v>7042</v>
      </c>
      <c r="FE163" s="53">
        <v>7133</v>
      </c>
      <c r="FF163" s="53">
        <v>7152</v>
      </c>
      <c r="FG163" s="53">
        <v>7126</v>
      </c>
      <c r="FH163" s="53">
        <v>7371</v>
      </c>
      <c r="FI163" s="54">
        <v>7404</v>
      </c>
      <c r="FJ163" s="52">
        <v>7348</v>
      </c>
      <c r="FK163" s="53">
        <v>7462</v>
      </c>
      <c r="FL163" s="53">
        <v>7514</v>
      </c>
      <c r="FM163" s="53">
        <v>7612</v>
      </c>
      <c r="FN163" s="53">
        <v>7625</v>
      </c>
      <c r="FO163" s="53">
        <v>7641</v>
      </c>
      <c r="FP163" s="53">
        <v>7605</v>
      </c>
      <c r="FQ163" s="53">
        <v>7847</v>
      </c>
      <c r="FR163" s="53">
        <v>7838</v>
      </c>
      <c r="FS163" s="53">
        <v>7877</v>
      </c>
      <c r="FT163" s="53">
        <v>7838</v>
      </c>
      <c r="FU163" s="54">
        <v>7807</v>
      </c>
      <c r="FV163" s="52">
        <v>7833</v>
      </c>
      <c r="FW163" s="53">
        <v>7880</v>
      </c>
      <c r="FX163" s="53">
        <v>7956</v>
      </c>
      <c r="FY163" s="53">
        <v>7976</v>
      </c>
      <c r="FZ163" s="53">
        <v>8067</v>
      </c>
      <c r="GA163" s="53">
        <v>8062</v>
      </c>
      <c r="GB163" s="53">
        <v>8094</v>
      </c>
      <c r="GC163" s="53">
        <v>8149</v>
      </c>
      <c r="GD163" s="53">
        <v>8140</v>
      </c>
      <c r="GE163" s="53">
        <v>8169</v>
      </c>
      <c r="GF163" s="53">
        <v>8251</v>
      </c>
      <c r="GG163" s="54">
        <v>8308</v>
      </c>
      <c r="GH163" s="52">
        <v>8333</v>
      </c>
      <c r="GI163" s="53">
        <v>8380</v>
      </c>
      <c r="GJ163" s="54">
        <v>8402</v>
      </c>
    </row>
    <row r="164" spans="2:192" x14ac:dyDescent="0.25">
      <c r="B164" s="50"/>
      <c r="C164" s="51" t="s">
        <v>247</v>
      </c>
      <c r="D164" s="54">
        <v>336</v>
      </c>
      <c r="E164" s="54">
        <v>440</v>
      </c>
      <c r="F164" s="54">
        <v>524</v>
      </c>
      <c r="G164" s="52">
        <v>520</v>
      </c>
      <c r="H164" s="53">
        <v>523</v>
      </c>
      <c r="I164" s="53">
        <v>514</v>
      </c>
      <c r="J164" s="53">
        <v>522</v>
      </c>
      <c r="K164" s="53">
        <v>546</v>
      </c>
      <c r="L164" s="53">
        <v>520</v>
      </c>
      <c r="M164" s="53">
        <v>521</v>
      </c>
      <c r="N164" s="53">
        <v>530</v>
      </c>
      <c r="O164" s="53">
        <v>539</v>
      </c>
      <c r="P164" s="53">
        <v>538</v>
      </c>
      <c r="Q164" s="53">
        <v>541</v>
      </c>
      <c r="R164" s="54">
        <v>532</v>
      </c>
      <c r="S164" s="53">
        <v>530</v>
      </c>
      <c r="T164" s="53">
        <v>535</v>
      </c>
      <c r="U164" s="53">
        <v>544</v>
      </c>
      <c r="V164" s="53">
        <v>546</v>
      </c>
      <c r="W164" s="53">
        <v>568</v>
      </c>
      <c r="X164" s="53">
        <v>574</v>
      </c>
      <c r="Y164" s="53">
        <v>581</v>
      </c>
      <c r="Z164" s="53">
        <v>579</v>
      </c>
      <c r="AA164" s="53">
        <v>580</v>
      </c>
      <c r="AB164" s="53">
        <v>584</v>
      </c>
      <c r="AC164" s="53">
        <v>592</v>
      </c>
      <c r="AD164" s="54">
        <v>595</v>
      </c>
      <c r="AE164" s="53">
        <v>608</v>
      </c>
      <c r="AF164" s="53">
        <v>608</v>
      </c>
      <c r="AG164" s="112">
        <v>611</v>
      </c>
      <c r="AH164" s="53">
        <v>612</v>
      </c>
      <c r="AI164" s="53">
        <v>616</v>
      </c>
      <c r="AJ164" s="53">
        <v>621</v>
      </c>
      <c r="AK164" s="53">
        <v>625</v>
      </c>
      <c r="AL164" s="53">
        <v>629</v>
      </c>
      <c r="AM164" s="53">
        <v>630</v>
      </c>
      <c r="AN164" s="53">
        <v>635</v>
      </c>
      <c r="AO164" s="53">
        <v>635</v>
      </c>
      <c r="AP164" s="54">
        <v>635</v>
      </c>
      <c r="AQ164" s="52">
        <v>635</v>
      </c>
      <c r="AR164" s="53">
        <v>634</v>
      </c>
      <c r="AS164" s="53">
        <v>708</v>
      </c>
      <c r="AT164" s="53">
        <v>688</v>
      </c>
      <c r="AU164" s="53">
        <v>693</v>
      </c>
      <c r="AV164" s="53">
        <v>688</v>
      </c>
      <c r="AW164" s="53">
        <v>692</v>
      </c>
      <c r="AX164" s="53">
        <v>695</v>
      </c>
      <c r="AY164" s="53">
        <v>703</v>
      </c>
      <c r="AZ164" s="53">
        <v>702</v>
      </c>
      <c r="BA164" s="53">
        <v>705</v>
      </c>
      <c r="BB164" s="54">
        <v>699</v>
      </c>
      <c r="BC164" s="52">
        <v>692</v>
      </c>
      <c r="BD164" s="53">
        <v>694</v>
      </c>
      <c r="BE164" s="53">
        <v>696</v>
      </c>
      <c r="BF164" s="53">
        <v>695</v>
      </c>
      <c r="BG164" s="53">
        <v>688</v>
      </c>
      <c r="BH164" s="53">
        <v>694</v>
      </c>
      <c r="BI164" s="53">
        <v>699</v>
      </c>
      <c r="BJ164" s="53">
        <v>713</v>
      </c>
      <c r="BK164" s="53">
        <v>724</v>
      </c>
      <c r="BL164" s="53">
        <v>731</v>
      </c>
      <c r="BM164" s="53">
        <v>725</v>
      </c>
      <c r="BN164" s="54">
        <v>729</v>
      </c>
      <c r="BO164" s="52">
        <v>731</v>
      </c>
      <c r="BP164" s="53">
        <v>730</v>
      </c>
      <c r="BQ164" s="53">
        <v>745</v>
      </c>
      <c r="BR164" s="53">
        <v>753</v>
      </c>
      <c r="BS164" s="53">
        <v>757</v>
      </c>
      <c r="BT164" s="53">
        <v>750</v>
      </c>
      <c r="BU164" s="53">
        <v>767</v>
      </c>
      <c r="BV164" s="53">
        <v>789</v>
      </c>
      <c r="BW164" s="53">
        <v>795</v>
      </c>
      <c r="BX164" s="53">
        <v>812</v>
      </c>
      <c r="BY164" s="53">
        <v>813</v>
      </c>
      <c r="BZ164" s="54">
        <v>811</v>
      </c>
      <c r="CA164" s="53">
        <v>843</v>
      </c>
      <c r="CB164" s="53">
        <v>834</v>
      </c>
      <c r="CC164" s="53">
        <v>853</v>
      </c>
      <c r="CD164" s="53">
        <v>861</v>
      </c>
      <c r="CE164" s="53">
        <v>861</v>
      </c>
      <c r="CF164" s="53">
        <v>851</v>
      </c>
      <c r="CG164" s="53">
        <v>861</v>
      </c>
      <c r="CH164" s="53">
        <v>876</v>
      </c>
      <c r="CI164" s="53">
        <v>871</v>
      </c>
      <c r="CJ164" s="53">
        <v>872</v>
      </c>
      <c r="CK164" s="53">
        <v>878</v>
      </c>
      <c r="CL164" s="54">
        <v>870</v>
      </c>
      <c r="CM164" s="53">
        <v>866</v>
      </c>
      <c r="CN164" s="53">
        <v>866</v>
      </c>
      <c r="CO164" s="53">
        <v>883</v>
      </c>
      <c r="CP164" s="53">
        <v>901</v>
      </c>
      <c r="CQ164" s="53">
        <v>909</v>
      </c>
      <c r="CR164" s="53">
        <v>903</v>
      </c>
      <c r="CS164" s="53">
        <v>901</v>
      </c>
      <c r="CT164" s="53">
        <v>904</v>
      </c>
      <c r="CU164" s="53">
        <v>903</v>
      </c>
      <c r="CV164" s="53">
        <v>911</v>
      </c>
      <c r="CW164" s="53">
        <v>902</v>
      </c>
      <c r="CX164" s="54">
        <v>892</v>
      </c>
      <c r="CY164" s="53">
        <v>903</v>
      </c>
      <c r="CZ164" s="53">
        <v>907</v>
      </c>
      <c r="DA164" s="53">
        <v>1435</v>
      </c>
      <c r="DB164" s="53">
        <v>1498</v>
      </c>
      <c r="DC164" s="53">
        <v>1508</v>
      </c>
      <c r="DD164" s="53">
        <v>1546</v>
      </c>
      <c r="DE164" s="53">
        <v>1547</v>
      </c>
      <c r="DF164" s="53">
        <v>1577</v>
      </c>
      <c r="DG164" s="53"/>
      <c r="DH164" s="53"/>
      <c r="DI164" s="53"/>
      <c r="DJ164" s="54"/>
      <c r="DL164" s="50"/>
      <c r="DM164" s="51" t="s">
        <v>248</v>
      </c>
      <c r="DN164" s="52">
        <v>3285</v>
      </c>
      <c r="DO164" s="53">
        <v>3244</v>
      </c>
      <c r="DP164" s="53">
        <v>3272</v>
      </c>
      <c r="DQ164" s="53">
        <v>3277</v>
      </c>
      <c r="DR164" s="53">
        <v>3143</v>
      </c>
      <c r="DS164" s="53">
        <v>3182</v>
      </c>
      <c r="DT164" s="53">
        <v>3205</v>
      </c>
      <c r="DU164" s="53">
        <v>3305</v>
      </c>
      <c r="DV164" s="53">
        <v>3307</v>
      </c>
      <c r="DW164" s="53">
        <v>3325</v>
      </c>
      <c r="DX164" s="53">
        <v>3343</v>
      </c>
      <c r="DY164" s="54">
        <v>3368</v>
      </c>
      <c r="DZ164" s="53">
        <v>3374</v>
      </c>
      <c r="EA164" s="53">
        <v>3376</v>
      </c>
      <c r="EB164" s="53">
        <v>3410</v>
      </c>
      <c r="EC164" s="53">
        <v>3484</v>
      </c>
      <c r="ED164" s="53">
        <v>3539</v>
      </c>
      <c r="EE164" s="53">
        <v>3597</v>
      </c>
      <c r="EF164" s="53">
        <v>3698</v>
      </c>
      <c r="EG164" s="53">
        <v>3772</v>
      </c>
      <c r="EH164" s="53">
        <v>3813</v>
      </c>
      <c r="EI164" s="53">
        <v>3841</v>
      </c>
      <c r="EJ164" s="53">
        <v>3821</v>
      </c>
      <c r="EK164" s="54">
        <v>3858</v>
      </c>
      <c r="EL164" s="52">
        <v>3867</v>
      </c>
      <c r="EM164" s="53">
        <v>3933</v>
      </c>
      <c r="EN164" s="53">
        <v>4059</v>
      </c>
      <c r="EO164" s="53">
        <v>4194</v>
      </c>
      <c r="EP164" s="53">
        <v>4261</v>
      </c>
      <c r="EQ164" s="53">
        <v>4320</v>
      </c>
      <c r="ER164" s="53">
        <v>4394</v>
      </c>
      <c r="ES164" s="53">
        <v>4429</v>
      </c>
      <c r="ET164" s="53">
        <v>4475</v>
      </c>
      <c r="EU164" s="53">
        <v>4521</v>
      </c>
      <c r="EV164" s="53">
        <v>4564</v>
      </c>
      <c r="EW164" s="54">
        <v>4583</v>
      </c>
      <c r="EX164" s="52">
        <v>4504</v>
      </c>
      <c r="EY164" s="53">
        <v>4623</v>
      </c>
      <c r="EZ164" s="53">
        <v>4683</v>
      </c>
      <c r="FA164" s="53">
        <v>4716</v>
      </c>
      <c r="FB164" s="53">
        <v>4721</v>
      </c>
      <c r="FC164" s="53">
        <v>4719</v>
      </c>
      <c r="FD164" s="53">
        <v>4756</v>
      </c>
      <c r="FE164" s="53">
        <v>4802</v>
      </c>
      <c r="FF164" s="53">
        <v>4829</v>
      </c>
      <c r="FG164" s="53">
        <v>4822</v>
      </c>
      <c r="FH164" s="53">
        <v>4827</v>
      </c>
      <c r="FI164" s="54">
        <v>4814</v>
      </c>
      <c r="FJ164" s="52">
        <v>4807</v>
      </c>
      <c r="FK164" s="53">
        <v>4826</v>
      </c>
      <c r="FL164" s="53">
        <v>5085</v>
      </c>
      <c r="FM164" s="53">
        <v>5108</v>
      </c>
      <c r="FN164" s="53">
        <v>5119</v>
      </c>
      <c r="FO164" s="53">
        <v>5142</v>
      </c>
      <c r="FP164" s="53">
        <v>5161</v>
      </c>
      <c r="FQ164" s="53">
        <v>5147</v>
      </c>
      <c r="FR164" s="53">
        <v>5139</v>
      </c>
      <c r="FS164" s="53">
        <v>5121</v>
      </c>
      <c r="FT164" s="53">
        <v>5093</v>
      </c>
      <c r="FU164" s="54">
        <v>5104</v>
      </c>
      <c r="FV164" s="52">
        <v>5122</v>
      </c>
      <c r="FW164" s="53">
        <v>5105</v>
      </c>
      <c r="FX164" s="53">
        <v>5127</v>
      </c>
      <c r="FY164" s="53">
        <v>5139</v>
      </c>
      <c r="FZ164" s="53">
        <v>5172</v>
      </c>
      <c r="GA164" s="53">
        <v>5192</v>
      </c>
      <c r="GB164" s="53">
        <v>5211</v>
      </c>
      <c r="GC164" s="53">
        <v>5268</v>
      </c>
      <c r="GD164" s="53">
        <v>5275</v>
      </c>
      <c r="GE164" s="53">
        <v>5315</v>
      </c>
      <c r="GF164" s="53">
        <v>5321</v>
      </c>
      <c r="GG164" s="54">
        <v>5331</v>
      </c>
      <c r="GH164" s="52">
        <v>5332</v>
      </c>
      <c r="GI164" s="53">
        <v>5339</v>
      </c>
      <c r="GJ164" s="54">
        <v>5383</v>
      </c>
    </row>
    <row r="165" spans="2:192" x14ac:dyDescent="0.25">
      <c r="B165" s="50"/>
      <c r="C165" s="51" t="s">
        <v>248</v>
      </c>
      <c r="D165" s="54">
        <v>333</v>
      </c>
      <c r="E165" s="54">
        <v>461</v>
      </c>
      <c r="F165" s="54">
        <v>564</v>
      </c>
      <c r="G165" s="52">
        <v>563</v>
      </c>
      <c r="H165" s="53">
        <v>572</v>
      </c>
      <c r="I165" s="53">
        <v>548</v>
      </c>
      <c r="J165" s="53">
        <v>564</v>
      </c>
      <c r="K165" s="53">
        <v>566</v>
      </c>
      <c r="L165" s="53">
        <v>553</v>
      </c>
      <c r="M165" s="53">
        <v>559</v>
      </c>
      <c r="N165" s="53">
        <v>583</v>
      </c>
      <c r="O165" s="53">
        <v>597</v>
      </c>
      <c r="P165" s="53">
        <v>607</v>
      </c>
      <c r="Q165" s="53">
        <v>616</v>
      </c>
      <c r="R165" s="54">
        <v>625</v>
      </c>
      <c r="S165" s="53">
        <v>621</v>
      </c>
      <c r="T165" s="53">
        <v>627</v>
      </c>
      <c r="U165" s="53">
        <v>634</v>
      </c>
      <c r="V165" s="53">
        <v>639</v>
      </c>
      <c r="W165" s="53">
        <v>660</v>
      </c>
      <c r="X165" s="53">
        <v>661</v>
      </c>
      <c r="Y165" s="53">
        <v>675</v>
      </c>
      <c r="Z165" s="53">
        <v>675</v>
      </c>
      <c r="AA165" s="53">
        <v>680</v>
      </c>
      <c r="AB165" s="53">
        <v>666</v>
      </c>
      <c r="AC165" s="53">
        <v>684</v>
      </c>
      <c r="AD165" s="54">
        <v>693</v>
      </c>
      <c r="AE165" s="53">
        <v>697</v>
      </c>
      <c r="AF165" s="53">
        <v>698</v>
      </c>
      <c r="AG165" s="112">
        <v>701</v>
      </c>
      <c r="AH165" s="53">
        <v>693</v>
      </c>
      <c r="AI165" s="53">
        <v>698</v>
      </c>
      <c r="AJ165" s="53">
        <v>699</v>
      </c>
      <c r="AK165" s="53">
        <v>695</v>
      </c>
      <c r="AL165" s="53">
        <v>696</v>
      </c>
      <c r="AM165" s="53">
        <v>694</v>
      </c>
      <c r="AN165" s="53">
        <v>695</v>
      </c>
      <c r="AO165" s="53">
        <v>701</v>
      </c>
      <c r="AP165" s="54">
        <v>700</v>
      </c>
      <c r="AQ165" s="52">
        <v>693</v>
      </c>
      <c r="AR165" s="53">
        <v>695</v>
      </c>
      <c r="AS165" s="53">
        <v>730</v>
      </c>
      <c r="AT165" s="53">
        <v>718</v>
      </c>
      <c r="AU165" s="53">
        <v>726</v>
      </c>
      <c r="AV165" s="53">
        <v>727</v>
      </c>
      <c r="AW165" s="53">
        <v>727</v>
      </c>
      <c r="AX165" s="53">
        <v>726</v>
      </c>
      <c r="AY165" s="53">
        <v>733</v>
      </c>
      <c r="AZ165" s="53">
        <v>749</v>
      </c>
      <c r="BA165" s="53">
        <v>760</v>
      </c>
      <c r="BB165" s="54">
        <v>738</v>
      </c>
      <c r="BC165" s="52">
        <v>752</v>
      </c>
      <c r="BD165" s="53">
        <v>757</v>
      </c>
      <c r="BE165" s="53">
        <v>775</v>
      </c>
      <c r="BF165" s="53">
        <v>795</v>
      </c>
      <c r="BG165" s="53">
        <v>812</v>
      </c>
      <c r="BH165" s="53">
        <v>823</v>
      </c>
      <c r="BI165" s="53">
        <v>836</v>
      </c>
      <c r="BJ165" s="53">
        <v>841</v>
      </c>
      <c r="BK165" s="53">
        <v>851</v>
      </c>
      <c r="BL165" s="53">
        <v>857</v>
      </c>
      <c r="BM165" s="53">
        <v>873</v>
      </c>
      <c r="BN165" s="54">
        <v>875</v>
      </c>
      <c r="BO165" s="52">
        <v>876</v>
      </c>
      <c r="BP165" s="53">
        <v>893</v>
      </c>
      <c r="BQ165" s="53">
        <v>906</v>
      </c>
      <c r="BR165" s="53">
        <v>918</v>
      </c>
      <c r="BS165" s="53">
        <v>936</v>
      </c>
      <c r="BT165" s="53">
        <v>955</v>
      </c>
      <c r="BU165" s="53">
        <v>984</v>
      </c>
      <c r="BV165" s="53">
        <v>1004</v>
      </c>
      <c r="BW165" s="53">
        <v>1008</v>
      </c>
      <c r="BX165" s="53">
        <v>1009</v>
      </c>
      <c r="BY165" s="53">
        <v>1004</v>
      </c>
      <c r="BZ165" s="54">
        <v>998</v>
      </c>
      <c r="CA165" s="53">
        <v>972</v>
      </c>
      <c r="CB165" s="53">
        <v>981</v>
      </c>
      <c r="CC165" s="53">
        <v>994</v>
      </c>
      <c r="CD165" s="53">
        <v>1004</v>
      </c>
      <c r="CE165" s="53">
        <v>1045</v>
      </c>
      <c r="CF165" s="53">
        <v>1074</v>
      </c>
      <c r="CG165" s="53">
        <v>1103</v>
      </c>
      <c r="CH165" s="53">
        <v>1102</v>
      </c>
      <c r="CI165" s="53">
        <v>1103</v>
      </c>
      <c r="CJ165" s="53">
        <v>1100</v>
      </c>
      <c r="CK165" s="53">
        <v>1115</v>
      </c>
      <c r="CL165" s="54">
        <v>1115</v>
      </c>
      <c r="CM165" s="53">
        <v>1119</v>
      </c>
      <c r="CN165" s="53">
        <v>1129</v>
      </c>
      <c r="CO165" s="53">
        <v>1184</v>
      </c>
      <c r="CP165" s="53">
        <v>1207</v>
      </c>
      <c r="CQ165" s="53">
        <v>1657</v>
      </c>
      <c r="CR165" s="53">
        <v>1988</v>
      </c>
      <c r="CS165" s="53">
        <v>2433</v>
      </c>
      <c r="CT165" s="53">
        <v>2636</v>
      </c>
      <c r="CU165" s="53">
        <v>2713</v>
      </c>
      <c r="CV165" s="53">
        <v>2760</v>
      </c>
      <c r="CW165" s="53">
        <v>2826</v>
      </c>
      <c r="CX165" s="54">
        <v>2865</v>
      </c>
      <c r="CY165" s="53">
        <v>2951</v>
      </c>
      <c r="CZ165" s="53">
        <v>2922</v>
      </c>
      <c r="DA165" s="53">
        <v>3015</v>
      </c>
      <c r="DB165" s="53">
        <v>3027</v>
      </c>
      <c r="DC165" s="53">
        <v>3063</v>
      </c>
      <c r="DD165" s="53">
        <v>3109</v>
      </c>
      <c r="DE165" s="53">
        <v>3118</v>
      </c>
      <c r="DF165" s="53">
        <v>3128</v>
      </c>
      <c r="DG165" s="53">
        <v>3149</v>
      </c>
      <c r="DH165" s="53">
        <v>3184</v>
      </c>
      <c r="DI165" s="53">
        <v>3205</v>
      </c>
      <c r="DJ165" s="54">
        <v>3269</v>
      </c>
      <c r="DL165" s="50"/>
      <c r="DM165" s="51" t="s">
        <v>249</v>
      </c>
      <c r="DN165" s="52">
        <v>3329</v>
      </c>
      <c r="DO165" s="53">
        <v>3309</v>
      </c>
      <c r="DP165" s="53">
        <v>3318</v>
      </c>
      <c r="DQ165" s="53">
        <v>3314</v>
      </c>
      <c r="DR165" s="53">
        <v>3407</v>
      </c>
      <c r="DS165" s="53">
        <v>3376</v>
      </c>
      <c r="DT165" s="53">
        <v>3332</v>
      </c>
      <c r="DU165" s="53">
        <v>3268</v>
      </c>
      <c r="DV165" s="53">
        <v>3247</v>
      </c>
      <c r="DW165" s="53">
        <v>3196</v>
      </c>
      <c r="DX165" s="53">
        <v>3201</v>
      </c>
      <c r="DY165" s="54">
        <v>3169</v>
      </c>
      <c r="DZ165" s="53">
        <v>3166</v>
      </c>
      <c r="EA165" s="53">
        <v>3128</v>
      </c>
      <c r="EB165" s="53">
        <v>3089</v>
      </c>
      <c r="EC165" s="53">
        <v>3055</v>
      </c>
      <c r="ED165" s="53">
        <v>3066</v>
      </c>
      <c r="EE165" s="53">
        <v>3093</v>
      </c>
      <c r="EF165" s="53">
        <v>3120</v>
      </c>
      <c r="EG165" s="53">
        <v>3170</v>
      </c>
      <c r="EH165" s="53">
        <v>3188</v>
      </c>
      <c r="EI165" s="53">
        <v>3203</v>
      </c>
      <c r="EJ165" s="53">
        <v>3152</v>
      </c>
      <c r="EK165" s="54">
        <v>3183</v>
      </c>
      <c r="EL165" s="52">
        <v>3179</v>
      </c>
      <c r="EM165" s="53">
        <v>3242</v>
      </c>
      <c r="EN165" s="53">
        <v>3550</v>
      </c>
      <c r="EO165" s="53">
        <v>3675</v>
      </c>
      <c r="EP165" s="53">
        <v>3790</v>
      </c>
      <c r="EQ165" s="53">
        <v>3856</v>
      </c>
      <c r="ER165" s="53">
        <v>3978</v>
      </c>
      <c r="ES165" s="53">
        <v>4079</v>
      </c>
      <c r="ET165" s="53">
        <v>4084</v>
      </c>
      <c r="EU165" s="53">
        <v>4130</v>
      </c>
      <c r="EV165" s="53">
        <v>4149</v>
      </c>
      <c r="EW165" s="54">
        <v>4186</v>
      </c>
      <c r="EX165" s="52">
        <v>4170</v>
      </c>
      <c r="EY165" s="53">
        <v>4161</v>
      </c>
      <c r="EZ165" s="53">
        <v>4196</v>
      </c>
      <c r="FA165" s="53">
        <v>4207</v>
      </c>
      <c r="FB165" s="53">
        <v>4213</v>
      </c>
      <c r="FC165" s="53">
        <v>4228</v>
      </c>
      <c r="FD165" s="53">
        <v>4245</v>
      </c>
      <c r="FE165" s="53">
        <v>4625</v>
      </c>
      <c r="FF165" s="53">
        <v>4696</v>
      </c>
      <c r="FG165" s="53">
        <v>4789</v>
      </c>
      <c r="FH165" s="53">
        <v>4873</v>
      </c>
      <c r="FI165" s="54">
        <v>4765</v>
      </c>
      <c r="FJ165" s="52">
        <v>4759</v>
      </c>
      <c r="FK165" s="53">
        <v>4701</v>
      </c>
      <c r="FL165" s="53">
        <v>4878</v>
      </c>
      <c r="FM165" s="53">
        <v>4827</v>
      </c>
      <c r="FN165" s="53">
        <v>4749</v>
      </c>
      <c r="FO165" s="53">
        <v>4744</v>
      </c>
      <c r="FP165" s="53">
        <v>4732</v>
      </c>
      <c r="FQ165" s="53">
        <v>4937</v>
      </c>
      <c r="FR165" s="53">
        <v>4956</v>
      </c>
      <c r="FS165" s="53">
        <v>4966</v>
      </c>
      <c r="FT165" s="53">
        <v>4986</v>
      </c>
      <c r="FU165" s="54">
        <v>4982</v>
      </c>
      <c r="FV165" s="52">
        <v>4963</v>
      </c>
      <c r="FW165" s="53">
        <v>4949</v>
      </c>
      <c r="FX165" s="53">
        <v>4998</v>
      </c>
      <c r="FY165" s="53">
        <v>5075</v>
      </c>
      <c r="FZ165" s="53">
        <v>5073</v>
      </c>
      <c r="GA165" s="53">
        <v>5101</v>
      </c>
      <c r="GB165" s="53">
        <v>5058</v>
      </c>
      <c r="GC165" s="53">
        <v>5129</v>
      </c>
      <c r="GD165" s="53">
        <v>5109</v>
      </c>
      <c r="GE165" s="53">
        <v>5133</v>
      </c>
      <c r="GF165" s="53">
        <v>5133</v>
      </c>
      <c r="GG165" s="54">
        <v>5155</v>
      </c>
      <c r="GH165" s="52">
        <v>5132</v>
      </c>
      <c r="GI165" s="53">
        <v>5163</v>
      </c>
      <c r="GJ165" s="54">
        <v>5217</v>
      </c>
    </row>
    <row r="166" spans="2:192" x14ac:dyDescent="0.25">
      <c r="B166" s="50"/>
      <c r="C166" s="51" t="s">
        <v>249</v>
      </c>
      <c r="D166" s="54">
        <v>634</v>
      </c>
      <c r="E166" s="54">
        <v>700</v>
      </c>
      <c r="F166" s="54">
        <v>909</v>
      </c>
      <c r="G166" s="52">
        <v>914</v>
      </c>
      <c r="H166" s="53">
        <v>917</v>
      </c>
      <c r="I166" s="53">
        <v>897</v>
      </c>
      <c r="J166" s="53">
        <v>897</v>
      </c>
      <c r="K166" s="53">
        <v>887</v>
      </c>
      <c r="L166" s="53">
        <v>858</v>
      </c>
      <c r="M166" s="53">
        <v>884</v>
      </c>
      <c r="N166" s="53">
        <v>918</v>
      </c>
      <c r="O166" s="53">
        <v>951</v>
      </c>
      <c r="P166" s="53">
        <v>962</v>
      </c>
      <c r="Q166" s="53">
        <v>965</v>
      </c>
      <c r="R166" s="54">
        <v>947</v>
      </c>
      <c r="S166" s="53">
        <v>929</v>
      </c>
      <c r="T166" s="53">
        <v>933</v>
      </c>
      <c r="U166" s="53">
        <v>949</v>
      </c>
      <c r="V166" s="53">
        <v>952</v>
      </c>
      <c r="W166" s="53">
        <v>967</v>
      </c>
      <c r="X166" s="53">
        <v>981</v>
      </c>
      <c r="Y166" s="53">
        <v>986</v>
      </c>
      <c r="Z166" s="53">
        <v>1019</v>
      </c>
      <c r="AA166" s="53">
        <v>1026</v>
      </c>
      <c r="AB166" s="53">
        <v>1033</v>
      </c>
      <c r="AC166" s="53">
        <v>1039</v>
      </c>
      <c r="AD166" s="54">
        <v>1040</v>
      </c>
      <c r="AE166" s="53">
        <v>1021</v>
      </c>
      <c r="AF166" s="53">
        <v>1021</v>
      </c>
      <c r="AG166" s="112">
        <v>1021</v>
      </c>
      <c r="AH166" s="53">
        <v>1024</v>
      </c>
      <c r="AI166" s="53">
        <v>1030</v>
      </c>
      <c r="AJ166" s="53">
        <v>1040</v>
      </c>
      <c r="AK166" s="53">
        <v>1050</v>
      </c>
      <c r="AL166" s="53">
        <v>1057</v>
      </c>
      <c r="AM166" s="53">
        <v>1061</v>
      </c>
      <c r="AN166" s="53">
        <v>1069</v>
      </c>
      <c r="AO166" s="53">
        <v>1082</v>
      </c>
      <c r="AP166" s="54">
        <v>1129</v>
      </c>
      <c r="AQ166" s="52">
        <v>1166</v>
      </c>
      <c r="AR166" s="53">
        <v>1249</v>
      </c>
      <c r="AS166" s="53">
        <v>1271</v>
      </c>
      <c r="AT166" s="53">
        <v>1264</v>
      </c>
      <c r="AU166" s="53">
        <v>1340</v>
      </c>
      <c r="AV166" s="53">
        <v>1420</v>
      </c>
      <c r="AW166" s="53">
        <v>1472</v>
      </c>
      <c r="AX166" s="53">
        <v>1511</v>
      </c>
      <c r="AY166" s="53">
        <v>1512</v>
      </c>
      <c r="AZ166" s="53">
        <v>1541</v>
      </c>
      <c r="BA166" s="53">
        <v>1566</v>
      </c>
      <c r="BB166" s="54">
        <v>1563</v>
      </c>
      <c r="BC166" s="52">
        <v>1561</v>
      </c>
      <c r="BD166" s="53">
        <v>1566</v>
      </c>
      <c r="BE166" s="53">
        <v>1653</v>
      </c>
      <c r="BF166" s="53">
        <v>1686</v>
      </c>
      <c r="BG166" s="53">
        <v>1718</v>
      </c>
      <c r="BH166" s="53">
        <v>1759</v>
      </c>
      <c r="BI166" s="53">
        <v>1784</v>
      </c>
      <c r="BJ166" s="53">
        <v>1830</v>
      </c>
      <c r="BK166" s="53">
        <v>1886</v>
      </c>
      <c r="BL166" s="53">
        <v>1928</v>
      </c>
      <c r="BM166" s="53">
        <v>1936</v>
      </c>
      <c r="BN166" s="54">
        <v>1942</v>
      </c>
      <c r="BO166" s="52">
        <v>1967</v>
      </c>
      <c r="BP166" s="53">
        <v>1991</v>
      </c>
      <c r="BQ166" s="53">
        <v>2099</v>
      </c>
      <c r="BR166" s="53">
        <v>2188</v>
      </c>
      <c r="BS166" s="53">
        <v>2275</v>
      </c>
      <c r="BT166" s="53">
        <v>2362</v>
      </c>
      <c r="BU166" s="53">
        <v>2438</v>
      </c>
      <c r="BV166" s="53">
        <v>2477</v>
      </c>
      <c r="BW166" s="53">
        <v>2500</v>
      </c>
      <c r="BX166" s="53">
        <v>2573</v>
      </c>
      <c r="BY166" s="53">
        <v>2579</v>
      </c>
      <c r="BZ166" s="54">
        <v>2597</v>
      </c>
      <c r="CA166" s="53">
        <v>2611</v>
      </c>
      <c r="CB166" s="53">
        <v>2680</v>
      </c>
      <c r="CC166" s="53">
        <v>2529</v>
      </c>
      <c r="CD166" s="53">
        <v>2593</v>
      </c>
      <c r="CE166" s="53">
        <v>2845</v>
      </c>
      <c r="CF166" s="53">
        <v>2920</v>
      </c>
      <c r="CG166" s="53">
        <v>2943</v>
      </c>
      <c r="CH166" s="53">
        <v>2980</v>
      </c>
      <c r="CI166" s="53">
        <v>2995</v>
      </c>
      <c r="CJ166" s="53">
        <v>3092</v>
      </c>
      <c r="CK166" s="53">
        <v>3076</v>
      </c>
      <c r="CL166" s="54">
        <v>3135</v>
      </c>
      <c r="CM166" s="53">
        <v>3130</v>
      </c>
      <c r="CN166" s="53">
        <v>3100</v>
      </c>
      <c r="CO166" s="53">
        <v>3223</v>
      </c>
      <c r="CP166" s="53">
        <v>3274</v>
      </c>
      <c r="CQ166" s="53">
        <v>3321</v>
      </c>
      <c r="CR166" s="53">
        <v>3349</v>
      </c>
      <c r="CS166" s="53">
        <v>3342</v>
      </c>
      <c r="CT166" s="53">
        <v>3345</v>
      </c>
      <c r="CU166" s="53">
        <v>3322</v>
      </c>
      <c r="CV166" s="53">
        <v>3377</v>
      </c>
      <c r="CW166" s="53">
        <v>3354</v>
      </c>
      <c r="CX166" s="54">
        <v>3296</v>
      </c>
      <c r="CY166" s="53">
        <v>3302</v>
      </c>
      <c r="CZ166" s="53">
        <v>3278</v>
      </c>
      <c r="DA166" s="53">
        <v>3379</v>
      </c>
      <c r="DB166" s="53">
        <v>3383</v>
      </c>
      <c r="DC166" s="53">
        <v>3395</v>
      </c>
      <c r="DD166" s="53">
        <v>3385</v>
      </c>
      <c r="DE166" s="53">
        <v>3371</v>
      </c>
      <c r="DF166" s="53">
        <v>3365</v>
      </c>
      <c r="DG166" s="53">
        <v>3393</v>
      </c>
      <c r="DH166" s="53">
        <v>3435</v>
      </c>
      <c r="DI166" s="53">
        <v>3325</v>
      </c>
      <c r="DJ166" s="54">
        <v>3349</v>
      </c>
      <c r="DL166" s="50"/>
      <c r="DM166" s="51" t="s">
        <v>250</v>
      </c>
      <c r="DN166" s="52">
        <v>20666</v>
      </c>
      <c r="DO166" s="53">
        <v>20715</v>
      </c>
      <c r="DP166" s="53">
        <v>20824</v>
      </c>
      <c r="DQ166" s="53">
        <v>20786</v>
      </c>
      <c r="DR166" s="53">
        <v>21006</v>
      </c>
      <c r="DS166" s="53">
        <v>21062</v>
      </c>
      <c r="DT166" s="53">
        <v>21099</v>
      </c>
      <c r="DU166" s="53">
        <v>20999</v>
      </c>
      <c r="DV166" s="53">
        <v>21003</v>
      </c>
      <c r="DW166" s="53">
        <v>19174</v>
      </c>
      <c r="DX166" s="53">
        <v>21246</v>
      </c>
      <c r="DY166" s="54">
        <v>21172</v>
      </c>
      <c r="DZ166" s="53">
        <v>21148</v>
      </c>
      <c r="EA166" s="53">
        <v>21237</v>
      </c>
      <c r="EB166" s="53">
        <v>21422</v>
      </c>
      <c r="EC166" s="53">
        <v>21638</v>
      </c>
      <c r="ED166" s="53">
        <v>22002</v>
      </c>
      <c r="EE166" s="53">
        <v>22267</v>
      </c>
      <c r="EF166" s="53">
        <v>22481</v>
      </c>
      <c r="EG166" s="53">
        <v>22682</v>
      </c>
      <c r="EH166" s="53">
        <v>22891</v>
      </c>
      <c r="EI166" s="53">
        <v>23129</v>
      </c>
      <c r="EJ166" s="53">
        <v>23330</v>
      </c>
      <c r="EK166" s="54">
        <v>23383</v>
      </c>
      <c r="EL166" s="52">
        <v>23481</v>
      </c>
      <c r="EM166" s="53">
        <v>23552</v>
      </c>
      <c r="EN166" s="53">
        <v>23976</v>
      </c>
      <c r="EO166" s="53">
        <v>24277</v>
      </c>
      <c r="EP166" s="53">
        <v>24411</v>
      </c>
      <c r="EQ166" s="53">
        <v>24399</v>
      </c>
      <c r="ER166" s="53">
        <v>24635</v>
      </c>
      <c r="ES166" s="53">
        <v>24878</v>
      </c>
      <c r="ET166" s="53">
        <v>25097</v>
      </c>
      <c r="EU166" s="53">
        <v>25335</v>
      </c>
      <c r="EV166" s="53">
        <v>25560</v>
      </c>
      <c r="EW166" s="54">
        <v>25331</v>
      </c>
      <c r="EX166" s="52">
        <v>25119</v>
      </c>
      <c r="EY166" s="53">
        <v>25221</v>
      </c>
      <c r="EZ166" s="53">
        <v>25756</v>
      </c>
      <c r="FA166" s="53">
        <v>25797</v>
      </c>
      <c r="FB166" s="53">
        <v>25922</v>
      </c>
      <c r="FC166" s="53">
        <v>25927</v>
      </c>
      <c r="FD166" s="53">
        <v>26002</v>
      </c>
      <c r="FE166" s="53">
        <v>26015</v>
      </c>
      <c r="FF166" s="53">
        <v>26061</v>
      </c>
      <c r="FG166" s="53">
        <v>26045</v>
      </c>
      <c r="FH166" s="53">
        <v>26088</v>
      </c>
      <c r="FI166" s="54">
        <v>25930</v>
      </c>
      <c r="FJ166" s="52">
        <v>25669</v>
      </c>
      <c r="FK166" s="53">
        <v>25616</v>
      </c>
      <c r="FL166" s="53">
        <v>25525</v>
      </c>
      <c r="FM166" s="53">
        <v>25816</v>
      </c>
      <c r="FN166" s="53">
        <v>25867</v>
      </c>
      <c r="FO166" s="53">
        <v>25849</v>
      </c>
      <c r="FP166" s="53">
        <v>25866</v>
      </c>
      <c r="FQ166" s="53">
        <v>26077</v>
      </c>
      <c r="FR166" s="53">
        <v>26063</v>
      </c>
      <c r="FS166" s="53">
        <v>26110</v>
      </c>
      <c r="FT166" s="53">
        <v>26157</v>
      </c>
      <c r="FU166" s="54">
        <v>26155</v>
      </c>
      <c r="FV166" s="52">
        <v>26223</v>
      </c>
      <c r="FW166" s="53">
        <v>26152</v>
      </c>
      <c r="FX166" s="53">
        <v>26243</v>
      </c>
      <c r="FY166" s="53">
        <v>26324</v>
      </c>
      <c r="FZ166" s="53">
        <v>26370</v>
      </c>
      <c r="GA166" s="53">
        <v>26452</v>
      </c>
      <c r="GB166" s="53">
        <v>26469</v>
      </c>
      <c r="GC166" s="53">
        <v>26684</v>
      </c>
      <c r="GD166" s="53">
        <v>26600</v>
      </c>
      <c r="GE166" s="53">
        <v>26700</v>
      </c>
      <c r="GF166" s="53">
        <v>26747</v>
      </c>
      <c r="GG166" s="54">
        <v>26837</v>
      </c>
      <c r="GH166" s="52">
        <v>26693</v>
      </c>
      <c r="GI166" s="53">
        <v>26759</v>
      </c>
      <c r="GJ166" s="54">
        <v>26773</v>
      </c>
    </row>
    <row r="167" spans="2:192" x14ac:dyDescent="0.25">
      <c r="B167" s="50"/>
      <c r="C167" s="51" t="s">
        <v>250</v>
      </c>
      <c r="D167" s="54">
        <v>7721</v>
      </c>
      <c r="E167" s="54">
        <v>8944</v>
      </c>
      <c r="F167" s="54">
        <v>10615</v>
      </c>
      <c r="G167" s="52">
        <v>10680</v>
      </c>
      <c r="H167" s="53">
        <v>10637</v>
      </c>
      <c r="I167" s="53">
        <v>10404</v>
      </c>
      <c r="J167" s="53">
        <v>10411</v>
      </c>
      <c r="K167" s="53">
        <v>10619</v>
      </c>
      <c r="L167" s="53">
        <v>10544</v>
      </c>
      <c r="M167" s="53">
        <v>10764</v>
      </c>
      <c r="N167" s="53">
        <v>11005</v>
      </c>
      <c r="O167" s="53">
        <v>11154</v>
      </c>
      <c r="P167" s="53">
        <v>11314</v>
      </c>
      <c r="Q167" s="53">
        <v>11492</v>
      </c>
      <c r="R167" s="54">
        <v>11594</v>
      </c>
      <c r="S167" s="53">
        <v>11659</v>
      </c>
      <c r="T167" s="53">
        <v>11887</v>
      </c>
      <c r="U167" s="53">
        <v>12436</v>
      </c>
      <c r="V167" s="53">
        <v>12549</v>
      </c>
      <c r="W167" s="53">
        <v>12792</v>
      </c>
      <c r="X167" s="53">
        <v>12945</v>
      </c>
      <c r="Y167" s="53">
        <v>12965</v>
      </c>
      <c r="Z167" s="53">
        <v>13044</v>
      </c>
      <c r="AA167" s="53">
        <v>13121</v>
      </c>
      <c r="AB167" s="53">
        <v>13132</v>
      </c>
      <c r="AC167" s="53">
        <v>13197</v>
      </c>
      <c r="AD167" s="54">
        <v>13322</v>
      </c>
      <c r="AE167" s="53">
        <v>13437</v>
      </c>
      <c r="AF167" s="53">
        <v>13391</v>
      </c>
      <c r="AG167" s="112">
        <v>13335</v>
      </c>
      <c r="AH167" s="53">
        <v>13530</v>
      </c>
      <c r="AI167" s="53">
        <v>13645</v>
      </c>
      <c r="AJ167" s="53">
        <v>13297</v>
      </c>
      <c r="AK167" s="53">
        <v>13751</v>
      </c>
      <c r="AL167" s="53">
        <v>13825</v>
      </c>
      <c r="AM167" s="53">
        <v>13865</v>
      </c>
      <c r="AN167" s="53">
        <v>13953</v>
      </c>
      <c r="AO167" s="53">
        <v>13984</v>
      </c>
      <c r="AP167" s="54">
        <v>13957</v>
      </c>
      <c r="AQ167" s="52">
        <v>13963</v>
      </c>
      <c r="AR167" s="53">
        <v>13966</v>
      </c>
      <c r="AS167" s="53">
        <v>14345</v>
      </c>
      <c r="AT167" s="53">
        <v>14441</v>
      </c>
      <c r="AU167" s="53">
        <v>14472</v>
      </c>
      <c r="AV167" s="53">
        <v>14613</v>
      </c>
      <c r="AW167" s="53">
        <v>14794</v>
      </c>
      <c r="AX167" s="53">
        <v>14793</v>
      </c>
      <c r="AY167" s="53">
        <v>14784</v>
      </c>
      <c r="AZ167" s="53">
        <v>14933</v>
      </c>
      <c r="BA167" s="53">
        <v>14874</v>
      </c>
      <c r="BB167" s="54">
        <v>14877</v>
      </c>
      <c r="BC167" s="52">
        <v>14912</v>
      </c>
      <c r="BD167" s="53">
        <v>14724</v>
      </c>
      <c r="BE167" s="53">
        <v>15139</v>
      </c>
      <c r="BF167" s="53">
        <v>15255</v>
      </c>
      <c r="BG167" s="53">
        <v>15322</v>
      </c>
      <c r="BH167" s="53">
        <v>15554</v>
      </c>
      <c r="BI167" s="53">
        <v>15637</v>
      </c>
      <c r="BJ167" s="53">
        <v>15752</v>
      </c>
      <c r="BK167" s="53">
        <v>15855</v>
      </c>
      <c r="BL167" s="53">
        <v>15967</v>
      </c>
      <c r="BM167" s="53">
        <v>16029</v>
      </c>
      <c r="BN167" s="54">
        <v>16036</v>
      </c>
      <c r="BO167" s="52">
        <v>16187</v>
      </c>
      <c r="BP167" s="53">
        <v>16184</v>
      </c>
      <c r="BQ167" s="53">
        <v>16461</v>
      </c>
      <c r="BR167" s="53">
        <v>16606</v>
      </c>
      <c r="BS167" s="53">
        <v>16704</v>
      </c>
      <c r="BT167" s="53">
        <v>16682</v>
      </c>
      <c r="BU167" s="53">
        <v>16902</v>
      </c>
      <c r="BV167" s="53">
        <v>17065</v>
      </c>
      <c r="BW167" s="53">
        <v>17142</v>
      </c>
      <c r="BX167" s="53">
        <v>17128</v>
      </c>
      <c r="BY167" s="53">
        <v>17161</v>
      </c>
      <c r="BZ167" s="54">
        <v>17079</v>
      </c>
      <c r="CA167" s="53">
        <v>17139</v>
      </c>
      <c r="CB167" s="53">
        <v>17166</v>
      </c>
      <c r="CC167" s="53">
        <v>13369</v>
      </c>
      <c r="CD167" s="53">
        <v>13757</v>
      </c>
      <c r="CE167" s="53">
        <v>17574</v>
      </c>
      <c r="CF167" s="53">
        <v>18304</v>
      </c>
      <c r="CG167" s="53">
        <v>18413</v>
      </c>
      <c r="CH167" s="53">
        <v>18493</v>
      </c>
      <c r="CI167" s="53">
        <v>18565</v>
      </c>
      <c r="CJ167" s="53">
        <v>18566</v>
      </c>
      <c r="CK167" s="53">
        <v>18644</v>
      </c>
      <c r="CL167" s="54">
        <v>18628</v>
      </c>
      <c r="CM167" s="53">
        <v>18652</v>
      </c>
      <c r="CN167" s="53">
        <v>19046</v>
      </c>
      <c r="CO167" s="53">
        <v>19102</v>
      </c>
      <c r="CP167" s="53">
        <v>19312</v>
      </c>
      <c r="CQ167" s="53">
        <v>19620</v>
      </c>
      <c r="CR167" s="53">
        <v>19609</v>
      </c>
      <c r="CS167" s="53">
        <v>19660</v>
      </c>
      <c r="CT167" s="53">
        <v>19767</v>
      </c>
      <c r="CU167" s="53">
        <v>19815</v>
      </c>
      <c r="CV167" s="53">
        <v>19696</v>
      </c>
      <c r="CW167" s="53">
        <v>19859</v>
      </c>
      <c r="CX167" s="54">
        <v>19682</v>
      </c>
      <c r="CY167" s="53">
        <v>19695</v>
      </c>
      <c r="CZ167" s="53">
        <v>19658</v>
      </c>
      <c r="DA167" s="53">
        <v>19673</v>
      </c>
      <c r="DB167" s="53">
        <v>19926</v>
      </c>
      <c r="DC167" s="53">
        <v>20033</v>
      </c>
      <c r="DD167" s="53">
        <v>20141</v>
      </c>
      <c r="DE167" s="53">
        <v>20340</v>
      </c>
      <c r="DF167" s="53">
        <v>20519</v>
      </c>
      <c r="DG167" s="53">
        <v>20134</v>
      </c>
      <c r="DH167" s="53">
        <v>20366</v>
      </c>
      <c r="DI167" s="53">
        <v>20496</v>
      </c>
      <c r="DJ167" s="54">
        <v>20531</v>
      </c>
      <c r="DL167" s="50"/>
      <c r="DM167" s="51" t="s">
        <v>256</v>
      </c>
      <c r="DN167" s="52">
        <v>69036</v>
      </c>
      <c r="DO167" s="53">
        <v>68848</v>
      </c>
      <c r="DP167" s="53">
        <v>70076</v>
      </c>
      <c r="DQ167" s="53">
        <v>70198</v>
      </c>
      <c r="DR167" s="53">
        <v>70252</v>
      </c>
      <c r="DS167" s="53">
        <v>70613</v>
      </c>
      <c r="DT167" s="53">
        <v>70798</v>
      </c>
      <c r="DU167" s="53">
        <v>71284</v>
      </c>
      <c r="DV167" s="53">
        <v>70929</v>
      </c>
      <c r="DW167" s="53">
        <v>71030</v>
      </c>
      <c r="DX167" s="53">
        <v>70778</v>
      </c>
      <c r="DY167" s="54">
        <v>70319</v>
      </c>
      <c r="DZ167" s="53">
        <v>69534</v>
      </c>
      <c r="EA167" s="53">
        <v>69571</v>
      </c>
      <c r="EB167" s="53">
        <v>70608</v>
      </c>
      <c r="EC167" s="53">
        <v>70399</v>
      </c>
      <c r="ED167" s="53">
        <v>70057</v>
      </c>
      <c r="EE167" s="53">
        <v>69113</v>
      </c>
      <c r="EF167" s="53">
        <v>69494</v>
      </c>
      <c r="EG167" s="53">
        <v>69808</v>
      </c>
      <c r="EH167" s="53">
        <v>69956</v>
      </c>
      <c r="EI167" s="53">
        <v>70762</v>
      </c>
      <c r="EJ167" s="53">
        <v>70668</v>
      </c>
      <c r="EK167" s="54">
        <v>70969</v>
      </c>
      <c r="EL167" s="52">
        <v>71339</v>
      </c>
      <c r="EM167" s="53">
        <v>72152</v>
      </c>
      <c r="EN167" s="53">
        <v>75073</v>
      </c>
      <c r="EO167" s="53">
        <v>76045</v>
      </c>
      <c r="EP167" s="53">
        <v>77041</v>
      </c>
      <c r="EQ167" s="53">
        <v>77857</v>
      </c>
      <c r="ER167" s="53">
        <v>78698</v>
      </c>
      <c r="ES167" s="53">
        <v>79278</v>
      </c>
      <c r="ET167" s="53">
        <v>81042</v>
      </c>
      <c r="EU167" s="53">
        <v>81484</v>
      </c>
      <c r="EV167" s="53">
        <v>81838</v>
      </c>
      <c r="EW167" s="54">
        <v>81078</v>
      </c>
      <c r="EX167" s="52">
        <v>80772</v>
      </c>
      <c r="EY167" s="53">
        <v>80311</v>
      </c>
      <c r="EZ167" s="53">
        <v>82169</v>
      </c>
      <c r="FA167" s="53">
        <v>83191</v>
      </c>
      <c r="FB167" s="53">
        <v>83570</v>
      </c>
      <c r="FC167" s="53">
        <v>84127</v>
      </c>
      <c r="FD167" s="53">
        <v>84371</v>
      </c>
      <c r="FE167" s="53">
        <v>84785</v>
      </c>
      <c r="FF167" s="53">
        <v>83910</v>
      </c>
      <c r="FG167" s="53">
        <v>84069</v>
      </c>
      <c r="FH167" s="53">
        <v>83976</v>
      </c>
      <c r="FI167" s="54">
        <v>81993</v>
      </c>
      <c r="FJ167" s="52">
        <v>81362</v>
      </c>
      <c r="FK167" s="53">
        <v>81419</v>
      </c>
      <c r="FL167" s="53">
        <v>82893</v>
      </c>
      <c r="FM167" s="53">
        <v>82710</v>
      </c>
      <c r="FN167" s="53">
        <v>82846</v>
      </c>
      <c r="FO167" s="53">
        <v>82590</v>
      </c>
      <c r="FP167" s="53">
        <v>82418</v>
      </c>
      <c r="FQ167" s="53">
        <v>83154</v>
      </c>
      <c r="FR167" s="53">
        <v>83208</v>
      </c>
      <c r="FS167" s="53">
        <v>83606</v>
      </c>
      <c r="FT167" s="53">
        <v>83554</v>
      </c>
      <c r="FU167" s="54">
        <v>83330</v>
      </c>
      <c r="FV167" s="52">
        <v>82915</v>
      </c>
      <c r="FW167" s="53">
        <v>82866</v>
      </c>
      <c r="FX167" s="53">
        <v>83986</v>
      </c>
      <c r="FY167" s="53">
        <v>84734</v>
      </c>
      <c r="FZ167" s="53">
        <v>84958</v>
      </c>
      <c r="GA167" s="53">
        <v>85097</v>
      </c>
      <c r="GB167" s="53">
        <v>85114</v>
      </c>
      <c r="GC167" s="53">
        <v>85401</v>
      </c>
      <c r="GD167" s="53">
        <v>85234</v>
      </c>
      <c r="GE167" s="53">
        <v>85368</v>
      </c>
      <c r="GF167" s="53">
        <v>85373</v>
      </c>
      <c r="GG167" s="54">
        <v>85385</v>
      </c>
      <c r="GH167" s="52">
        <v>84685</v>
      </c>
      <c r="GI167" s="53">
        <v>84800</v>
      </c>
      <c r="GJ167" s="54">
        <v>86404</v>
      </c>
    </row>
    <row r="168" spans="2:192" x14ac:dyDescent="0.25">
      <c r="B168" s="50"/>
      <c r="C168" s="51" t="s">
        <v>251</v>
      </c>
      <c r="D168" s="54">
        <v>13520</v>
      </c>
      <c r="E168" s="54">
        <v>14494</v>
      </c>
      <c r="F168" s="54">
        <v>16520</v>
      </c>
      <c r="G168" s="52">
        <v>16539</v>
      </c>
      <c r="H168" s="53">
        <v>16498</v>
      </c>
      <c r="I168" s="53">
        <v>16191</v>
      </c>
      <c r="J168" s="53">
        <v>16566</v>
      </c>
      <c r="K168" s="53">
        <v>16822</v>
      </c>
      <c r="L168" s="53">
        <v>16777</v>
      </c>
      <c r="M168" s="53">
        <v>17057</v>
      </c>
      <c r="N168" s="53">
        <v>17287</v>
      </c>
      <c r="O168" s="53">
        <v>17254</v>
      </c>
      <c r="P168" s="53">
        <v>17336</v>
      </c>
      <c r="Q168" s="53">
        <v>17389</v>
      </c>
      <c r="R168" s="54">
        <v>17347</v>
      </c>
      <c r="S168" s="53">
        <v>17208</v>
      </c>
      <c r="T168" s="53">
        <v>17262</v>
      </c>
      <c r="U168" s="53">
        <v>17515</v>
      </c>
      <c r="V168" s="53">
        <v>17788</v>
      </c>
      <c r="W168" s="53">
        <v>18099</v>
      </c>
      <c r="X168" s="53">
        <v>18370</v>
      </c>
      <c r="Y168" s="53">
        <v>18641</v>
      </c>
      <c r="Z168" s="53">
        <v>19367</v>
      </c>
      <c r="AA168" s="53">
        <v>19947</v>
      </c>
      <c r="AB168" s="53">
        <v>20430</v>
      </c>
      <c r="AC168" s="53">
        <v>20957</v>
      </c>
      <c r="AD168" s="54">
        <v>21123</v>
      </c>
      <c r="AE168" s="53">
        <v>20583</v>
      </c>
      <c r="AF168" s="53">
        <v>20704</v>
      </c>
      <c r="AG168" s="112">
        <v>20550</v>
      </c>
      <c r="AH168" s="53">
        <v>21147</v>
      </c>
      <c r="AI168" s="53">
        <v>21441</v>
      </c>
      <c r="AJ168" s="53">
        <v>20726</v>
      </c>
      <c r="AK168" s="53">
        <v>22138</v>
      </c>
      <c r="AL168" s="53">
        <v>22034</v>
      </c>
      <c r="AM168" s="53">
        <v>22030</v>
      </c>
      <c r="AN168" s="53">
        <v>22516</v>
      </c>
      <c r="AO168" s="53">
        <v>22538</v>
      </c>
      <c r="AP168" s="54">
        <v>22487</v>
      </c>
      <c r="AQ168" s="52">
        <v>22511</v>
      </c>
      <c r="AR168" s="53">
        <v>22589</v>
      </c>
      <c r="AS168" s="53">
        <v>23924</v>
      </c>
      <c r="AT168" s="53">
        <v>24067</v>
      </c>
      <c r="AU168" s="53">
        <v>23814</v>
      </c>
      <c r="AV168" s="53">
        <v>24422</v>
      </c>
      <c r="AW168" s="53">
        <v>24208</v>
      </c>
      <c r="AX168" s="53">
        <v>24044</v>
      </c>
      <c r="AY168" s="53">
        <v>24051</v>
      </c>
      <c r="AZ168" s="53">
        <v>24563</v>
      </c>
      <c r="BA168" s="53">
        <v>24542</v>
      </c>
      <c r="BB168" s="54">
        <v>24186</v>
      </c>
      <c r="BC168" s="52">
        <v>24116</v>
      </c>
      <c r="BD168" s="53">
        <v>23861</v>
      </c>
      <c r="BE168" s="53">
        <v>24585</v>
      </c>
      <c r="BF168" s="53">
        <v>24913</v>
      </c>
      <c r="BG168" s="53">
        <v>24976</v>
      </c>
      <c r="BH168" s="53">
        <v>25378</v>
      </c>
      <c r="BI168" s="53">
        <v>25680</v>
      </c>
      <c r="BJ168" s="53">
        <v>25973</v>
      </c>
      <c r="BK168" s="53">
        <v>26142</v>
      </c>
      <c r="BL168" s="53">
        <v>26383</v>
      </c>
      <c r="BM168" s="53">
        <v>26432</v>
      </c>
      <c r="BN168" s="54">
        <v>26395</v>
      </c>
      <c r="BO168" s="52">
        <v>26545</v>
      </c>
      <c r="BP168" s="53">
        <v>26509</v>
      </c>
      <c r="BQ168" s="53">
        <v>27462</v>
      </c>
      <c r="BR168" s="53">
        <v>28060</v>
      </c>
      <c r="BS168" s="53">
        <v>28068</v>
      </c>
      <c r="BT168" s="53">
        <v>28216</v>
      </c>
      <c r="BU168" s="53">
        <v>28697</v>
      </c>
      <c r="BV168" s="53">
        <v>29013</v>
      </c>
      <c r="BW168" s="53">
        <v>29614</v>
      </c>
      <c r="BX168" s="53">
        <v>29947</v>
      </c>
      <c r="BY168" s="53">
        <v>30046</v>
      </c>
      <c r="BZ168" s="54">
        <v>30145</v>
      </c>
      <c r="CA168" s="53">
        <v>30173</v>
      </c>
      <c r="CB168" s="53">
        <v>30384</v>
      </c>
      <c r="CC168" s="53">
        <v>31029</v>
      </c>
      <c r="CD168" s="53">
        <v>31442</v>
      </c>
      <c r="CE168" s="53">
        <v>31732</v>
      </c>
      <c r="CF168" s="53">
        <v>32004</v>
      </c>
      <c r="CG168" s="53">
        <v>32359</v>
      </c>
      <c r="CH168" s="53">
        <v>30169</v>
      </c>
      <c r="CI168" s="53">
        <v>32811</v>
      </c>
      <c r="CJ168" s="53">
        <v>33160</v>
      </c>
      <c r="CK168" s="53">
        <v>32025</v>
      </c>
      <c r="CL168" s="54">
        <v>32127</v>
      </c>
      <c r="CM168" s="53">
        <v>32189</v>
      </c>
      <c r="CN168" s="53">
        <v>32472</v>
      </c>
      <c r="CO168" s="53">
        <v>33094</v>
      </c>
      <c r="CP168" s="53">
        <v>33478</v>
      </c>
      <c r="CQ168" s="53">
        <v>33813</v>
      </c>
      <c r="CR168" s="53">
        <v>34102</v>
      </c>
      <c r="CS168" s="53">
        <v>34395</v>
      </c>
      <c r="CT168" s="53">
        <v>34595</v>
      </c>
      <c r="CU168" s="53">
        <v>34875</v>
      </c>
      <c r="CV168" s="53">
        <v>35239</v>
      </c>
      <c r="CW168" s="53">
        <v>35305</v>
      </c>
      <c r="CX168" s="54">
        <v>35142</v>
      </c>
      <c r="CY168" s="53">
        <v>35292</v>
      </c>
      <c r="CZ168" s="53">
        <v>35328</v>
      </c>
      <c r="DA168" s="53">
        <v>35684</v>
      </c>
      <c r="DB168" s="53">
        <v>37249</v>
      </c>
      <c r="DC168" s="53">
        <v>37852</v>
      </c>
      <c r="DD168" s="53">
        <v>38294</v>
      </c>
      <c r="DE168" s="53">
        <v>38716</v>
      </c>
      <c r="DF168" s="53">
        <v>39023</v>
      </c>
      <c r="DG168" s="53"/>
      <c r="DH168" s="53"/>
      <c r="DI168" s="53"/>
      <c r="DJ168" s="54"/>
      <c r="DL168" s="50"/>
      <c r="DM168" s="51" t="s">
        <v>257</v>
      </c>
      <c r="DN168" s="52">
        <v>70</v>
      </c>
      <c r="DO168" s="53">
        <v>69</v>
      </c>
      <c r="DP168" s="53">
        <v>70</v>
      </c>
      <c r="DQ168" s="53">
        <v>71</v>
      </c>
      <c r="DR168" s="53">
        <v>71</v>
      </c>
      <c r="DS168" s="53">
        <v>71</v>
      </c>
      <c r="DT168" s="53">
        <v>73</v>
      </c>
      <c r="DU168" s="53">
        <v>69</v>
      </c>
      <c r="DV168" s="53">
        <v>69</v>
      </c>
      <c r="DW168" s="53">
        <v>70</v>
      </c>
      <c r="DX168" s="53">
        <v>249</v>
      </c>
      <c r="DY168" s="54">
        <v>357</v>
      </c>
      <c r="DZ168" s="53">
        <v>394</v>
      </c>
      <c r="EA168" s="53">
        <v>427</v>
      </c>
      <c r="EB168" s="53">
        <v>443</v>
      </c>
      <c r="EC168" s="53">
        <v>477</v>
      </c>
      <c r="ED168" s="53">
        <v>525</v>
      </c>
      <c r="EE168" s="53">
        <v>586</v>
      </c>
      <c r="EF168" s="53">
        <v>643</v>
      </c>
      <c r="EG168" s="53">
        <v>684</v>
      </c>
      <c r="EH168" s="53">
        <v>698</v>
      </c>
      <c r="EI168" s="53">
        <v>716</v>
      </c>
      <c r="EJ168" s="53">
        <v>710</v>
      </c>
      <c r="EK168" s="54">
        <v>716</v>
      </c>
      <c r="EL168" s="52">
        <v>723</v>
      </c>
      <c r="EM168" s="53">
        <v>736</v>
      </c>
      <c r="EN168" s="53">
        <v>713</v>
      </c>
      <c r="EO168" s="53">
        <v>744</v>
      </c>
      <c r="EP168" s="53">
        <v>783</v>
      </c>
      <c r="EQ168" s="53">
        <v>794</v>
      </c>
      <c r="ER168" s="53">
        <v>817</v>
      </c>
      <c r="ES168" s="53">
        <v>845</v>
      </c>
      <c r="ET168" s="53">
        <v>862</v>
      </c>
      <c r="EU168" s="53">
        <v>884</v>
      </c>
      <c r="EV168" s="53">
        <v>888</v>
      </c>
      <c r="EW168" s="54">
        <v>899</v>
      </c>
      <c r="EX168" s="52">
        <v>899</v>
      </c>
      <c r="EY168" s="53">
        <v>904</v>
      </c>
      <c r="EZ168" s="53">
        <v>923</v>
      </c>
      <c r="FA168" s="53">
        <v>924</v>
      </c>
      <c r="FB168" s="53">
        <v>917</v>
      </c>
      <c r="FC168" s="53">
        <v>931</v>
      </c>
      <c r="FD168" s="53">
        <v>944</v>
      </c>
      <c r="FE168" s="53">
        <v>952</v>
      </c>
      <c r="FF168" s="53">
        <v>987</v>
      </c>
      <c r="FG168" s="53">
        <v>982</v>
      </c>
      <c r="FH168" s="53">
        <v>992</v>
      </c>
      <c r="FI168" s="54">
        <v>992</v>
      </c>
      <c r="FJ168" s="52">
        <v>1022</v>
      </c>
      <c r="FK168" s="53">
        <v>1021</v>
      </c>
      <c r="FL168" s="53">
        <v>1030</v>
      </c>
      <c r="FM168" s="53">
        <v>1032</v>
      </c>
      <c r="FN168" s="53">
        <v>1015</v>
      </c>
      <c r="FO168" s="53">
        <v>1004</v>
      </c>
      <c r="FP168" s="53">
        <v>999</v>
      </c>
      <c r="FQ168" s="53">
        <v>1004</v>
      </c>
      <c r="FR168" s="53">
        <v>991</v>
      </c>
      <c r="FS168" s="53">
        <v>992</v>
      </c>
      <c r="FT168" s="53">
        <v>989</v>
      </c>
      <c r="FU168" s="54">
        <v>995</v>
      </c>
      <c r="FV168" s="52">
        <v>980</v>
      </c>
      <c r="FW168" s="53">
        <v>986</v>
      </c>
      <c r="FX168" s="53">
        <v>990</v>
      </c>
      <c r="FY168" s="53">
        <v>998</v>
      </c>
      <c r="FZ168" s="53">
        <v>997</v>
      </c>
      <c r="GA168" s="53">
        <v>1009</v>
      </c>
      <c r="GB168" s="53">
        <v>1007</v>
      </c>
      <c r="GC168" s="53">
        <v>1031</v>
      </c>
      <c r="GD168" s="53">
        <v>1039</v>
      </c>
      <c r="GE168" s="53">
        <v>1046</v>
      </c>
      <c r="GF168" s="53">
        <v>1051</v>
      </c>
      <c r="GG168" s="54">
        <v>1045</v>
      </c>
      <c r="GH168" s="52">
        <v>1072</v>
      </c>
      <c r="GI168" s="53">
        <v>1084</v>
      </c>
      <c r="GJ168" s="54">
        <v>1076</v>
      </c>
    </row>
    <row r="169" spans="2:192" x14ac:dyDescent="0.25">
      <c r="B169" s="50"/>
      <c r="C169" s="51" t="s">
        <v>252</v>
      </c>
      <c r="D169" s="54">
        <v>70</v>
      </c>
      <c r="E169" s="54">
        <v>37</v>
      </c>
      <c r="F169" s="54">
        <v>27</v>
      </c>
      <c r="G169" s="52">
        <v>26</v>
      </c>
      <c r="H169" s="53">
        <v>24</v>
      </c>
      <c r="I169" s="53">
        <v>25</v>
      </c>
      <c r="J169" s="53">
        <v>24</v>
      </c>
      <c r="K169" s="53">
        <v>25</v>
      </c>
      <c r="L169" s="53">
        <v>23</v>
      </c>
      <c r="M169" s="53">
        <v>23</v>
      </c>
      <c r="N169" s="53">
        <v>24</v>
      </c>
      <c r="O169" s="53">
        <v>22</v>
      </c>
      <c r="P169" s="53">
        <v>20</v>
      </c>
      <c r="Q169" s="53">
        <v>19</v>
      </c>
      <c r="R169" s="54">
        <v>19</v>
      </c>
      <c r="S169" s="53">
        <v>19</v>
      </c>
      <c r="T169" s="53">
        <v>20</v>
      </c>
      <c r="U169" s="53">
        <v>19</v>
      </c>
      <c r="V169" s="53">
        <v>16</v>
      </c>
      <c r="W169" s="53">
        <v>15</v>
      </c>
      <c r="X169" s="53">
        <v>15</v>
      </c>
      <c r="Y169" s="53">
        <v>15</v>
      </c>
      <c r="Z169" s="53">
        <v>14</v>
      </c>
      <c r="AA169" s="53">
        <v>15</v>
      </c>
      <c r="AB169" s="53">
        <v>20</v>
      </c>
      <c r="AC169" s="53">
        <v>20</v>
      </c>
      <c r="AD169" s="54">
        <v>22</v>
      </c>
      <c r="AE169" s="53">
        <v>14</v>
      </c>
      <c r="AF169" s="53">
        <v>12</v>
      </c>
      <c r="AG169" s="112">
        <v>11</v>
      </c>
      <c r="AH169" s="53">
        <v>11</v>
      </c>
      <c r="AI169" s="53">
        <v>14</v>
      </c>
      <c r="AJ169" s="53">
        <v>16</v>
      </c>
      <c r="AK169" s="53">
        <v>16</v>
      </c>
      <c r="AL169" s="53">
        <v>16</v>
      </c>
      <c r="AM169" s="53">
        <v>16</v>
      </c>
      <c r="AN169" s="53">
        <v>18</v>
      </c>
      <c r="AO169" s="53">
        <v>18</v>
      </c>
      <c r="AP169" s="54">
        <v>18</v>
      </c>
      <c r="AQ169" s="52">
        <v>18</v>
      </c>
      <c r="AR169" s="53">
        <v>19</v>
      </c>
      <c r="AS169" s="53">
        <v>37</v>
      </c>
      <c r="AT169" s="53">
        <v>37</v>
      </c>
      <c r="AU169" s="53">
        <v>31</v>
      </c>
      <c r="AV169" s="53">
        <v>40</v>
      </c>
      <c r="AW169" s="53">
        <v>45</v>
      </c>
      <c r="AX169" s="53">
        <v>46</v>
      </c>
      <c r="AY169" s="53">
        <v>44</v>
      </c>
      <c r="AZ169" s="53">
        <v>47</v>
      </c>
      <c r="BA169" s="53">
        <v>49</v>
      </c>
      <c r="BB169" s="54">
        <v>50</v>
      </c>
      <c r="BC169" s="52">
        <v>52</v>
      </c>
      <c r="BD169" s="53">
        <v>49</v>
      </c>
      <c r="BE169" s="53">
        <v>49</v>
      </c>
      <c r="BF169" s="53">
        <v>51</v>
      </c>
      <c r="BG169" s="53">
        <v>51</v>
      </c>
      <c r="BH169" s="53">
        <v>52</v>
      </c>
      <c r="BI169" s="53">
        <v>51</v>
      </c>
      <c r="BJ169" s="53">
        <v>54</v>
      </c>
      <c r="BK169" s="53">
        <v>54</v>
      </c>
      <c r="BL169" s="53">
        <v>59</v>
      </c>
      <c r="BM169" s="53">
        <v>58</v>
      </c>
      <c r="BN169" s="54">
        <v>63</v>
      </c>
      <c r="BO169" s="52">
        <v>63</v>
      </c>
      <c r="BP169" s="53">
        <v>63</v>
      </c>
      <c r="BQ169" s="53">
        <v>65</v>
      </c>
      <c r="BR169" s="53">
        <v>20</v>
      </c>
      <c r="BS169" s="53">
        <v>57</v>
      </c>
      <c r="BT169" s="53">
        <v>71</v>
      </c>
      <c r="BU169" s="53">
        <v>18</v>
      </c>
      <c r="BV169" s="53">
        <v>18</v>
      </c>
      <c r="BW169" s="53">
        <v>106</v>
      </c>
      <c r="BX169" s="53">
        <v>105</v>
      </c>
      <c r="BY169" s="53">
        <v>104</v>
      </c>
      <c r="BZ169" s="54">
        <v>103</v>
      </c>
      <c r="CA169" s="53">
        <v>14</v>
      </c>
      <c r="CB169" s="53">
        <v>14</v>
      </c>
      <c r="CC169" s="53">
        <v>91</v>
      </c>
      <c r="CD169" s="53">
        <v>167</v>
      </c>
      <c r="CE169" s="53">
        <v>231</v>
      </c>
      <c r="CF169" s="53">
        <v>270</v>
      </c>
      <c r="CG169" s="53">
        <v>329</v>
      </c>
      <c r="CH169" s="53">
        <v>385</v>
      </c>
      <c r="CI169" s="53">
        <v>439</v>
      </c>
      <c r="CJ169" s="53">
        <v>498</v>
      </c>
      <c r="CK169" s="53">
        <v>1805</v>
      </c>
      <c r="CL169" s="54">
        <v>1829</v>
      </c>
      <c r="CM169" s="53">
        <v>1852</v>
      </c>
      <c r="CN169" s="53">
        <v>1863</v>
      </c>
      <c r="CO169" s="53">
        <v>1915</v>
      </c>
      <c r="CP169" s="53">
        <v>1950</v>
      </c>
      <c r="CQ169" s="53">
        <v>1995</v>
      </c>
      <c r="CR169" s="53">
        <v>2047</v>
      </c>
      <c r="CS169" s="53">
        <v>2096</v>
      </c>
      <c r="CT169" s="53">
        <v>2145</v>
      </c>
      <c r="CU169" s="53">
        <v>2181</v>
      </c>
      <c r="CV169" s="53">
        <v>2208</v>
      </c>
      <c r="CW169" s="53">
        <v>2229</v>
      </c>
      <c r="CX169" s="54">
        <v>2238</v>
      </c>
      <c r="CY169" s="53">
        <v>2253</v>
      </c>
      <c r="CZ169" s="53">
        <v>2258</v>
      </c>
      <c r="DA169" s="53">
        <v>2289</v>
      </c>
      <c r="DB169" s="53">
        <v>2301</v>
      </c>
      <c r="DC169" s="53">
        <v>2887</v>
      </c>
      <c r="DD169" s="53">
        <v>2914</v>
      </c>
      <c r="DE169" s="53">
        <v>2898</v>
      </c>
      <c r="DF169" s="53">
        <v>2882</v>
      </c>
      <c r="DG169" s="53"/>
      <c r="DH169" s="53"/>
      <c r="DI169" s="53"/>
      <c r="DJ169" s="54"/>
      <c r="DL169" s="50"/>
      <c r="DM169" s="51" t="s">
        <v>258</v>
      </c>
      <c r="DN169" s="52">
        <v>24127</v>
      </c>
      <c r="DO169" s="53">
        <v>24313</v>
      </c>
      <c r="DP169" s="53">
        <v>24460</v>
      </c>
      <c r="DQ169" s="53">
        <v>24556</v>
      </c>
      <c r="DR169" s="53">
        <v>25143</v>
      </c>
      <c r="DS169" s="53">
        <v>25170</v>
      </c>
      <c r="DT169" s="53">
        <v>25299</v>
      </c>
      <c r="DU169" s="53">
        <v>24926</v>
      </c>
      <c r="DV169" s="53">
        <v>24922</v>
      </c>
      <c r="DW169" s="53">
        <v>25312</v>
      </c>
      <c r="DX169" s="53">
        <v>25656</v>
      </c>
      <c r="DY169" s="54">
        <v>25469</v>
      </c>
      <c r="DZ169" s="53">
        <v>25595</v>
      </c>
      <c r="EA169" s="53">
        <v>25456</v>
      </c>
      <c r="EB169" s="53">
        <v>25274</v>
      </c>
      <c r="EC169" s="53">
        <v>25277</v>
      </c>
      <c r="ED169" s="53">
        <v>25403</v>
      </c>
      <c r="EE169" s="53">
        <v>25695</v>
      </c>
      <c r="EF169" s="53">
        <v>26003</v>
      </c>
      <c r="EG169" s="53">
        <v>26319</v>
      </c>
      <c r="EH169" s="53">
        <v>26884</v>
      </c>
      <c r="EI169" s="53">
        <v>27350</v>
      </c>
      <c r="EJ169" s="53">
        <v>27770</v>
      </c>
      <c r="EK169" s="54">
        <v>29692</v>
      </c>
      <c r="EL169" s="52">
        <v>31236</v>
      </c>
      <c r="EM169" s="53">
        <v>31473</v>
      </c>
      <c r="EN169" s="53">
        <v>31957</v>
      </c>
      <c r="EO169" s="53">
        <v>31892</v>
      </c>
      <c r="EP169" s="53">
        <v>32786</v>
      </c>
      <c r="EQ169" s="53">
        <v>33340</v>
      </c>
      <c r="ER169" s="53">
        <v>33574</v>
      </c>
      <c r="ES169" s="53">
        <v>33175</v>
      </c>
      <c r="ET169" s="53">
        <v>33127</v>
      </c>
      <c r="EU169" s="53">
        <v>33242</v>
      </c>
      <c r="EV169" s="53">
        <v>33396</v>
      </c>
      <c r="EW169" s="54">
        <v>33695</v>
      </c>
      <c r="EX169" s="52">
        <v>33794</v>
      </c>
      <c r="EY169" s="53">
        <v>33992</v>
      </c>
      <c r="EZ169" s="53">
        <v>34222</v>
      </c>
      <c r="FA169" s="53">
        <v>34647</v>
      </c>
      <c r="FB169" s="53">
        <v>34989</v>
      </c>
      <c r="FC169" s="53">
        <v>34949</v>
      </c>
      <c r="FD169" s="53">
        <v>35054</v>
      </c>
      <c r="FE169" s="53">
        <v>35331</v>
      </c>
      <c r="FF169" s="53">
        <v>35351</v>
      </c>
      <c r="FG169" s="53">
        <v>35428</v>
      </c>
      <c r="FH169" s="53">
        <v>35720</v>
      </c>
      <c r="FI169" s="54">
        <v>35820</v>
      </c>
      <c r="FJ169" s="52">
        <v>35526</v>
      </c>
      <c r="FK169" s="53">
        <v>35356</v>
      </c>
      <c r="FL169" s="53">
        <v>35572</v>
      </c>
      <c r="FM169" s="53">
        <v>35608</v>
      </c>
      <c r="FN169" s="53">
        <v>35415</v>
      </c>
      <c r="FO169" s="53">
        <v>35307</v>
      </c>
      <c r="FP169" s="53">
        <v>35221</v>
      </c>
      <c r="FQ169" s="53">
        <v>36139</v>
      </c>
      <c r="FR169" s="53">
        <v>36064</v>
      </c>
      <c r="FS169" s="53">
        <v>36227</v>
      </c>
      <c r="FT169" s="53">
        <v>36208</v>
      </c>
      <c r="FU169" s="54">
        <v>36206</v>
      </c>
      <c r="FV169" s="52">
        <v>36352</v>
      </c>
      <c r="FW169" s="53">
        <v>36373</v>
      </c>
      <c r="FX169" s="53">
        <v>36461</v>
      </c>
      <c r="FY169" s="53">
        <v>36521</v>
      </c>
      <c r="FZ169" s="53">
        <v>36675</v>
      </c>
      <c r="GA169" s="53">
        <v>36728</v>
      </c>
      <c r="GB169" s="53">
        <v>36763</v>
      </c>
      <c r="GC169" s="53">
        <v>36886</v>
      </c>
      <c r="GD169" s="53">
        <v>36821</v>
      </c>
      <c r="GE169" s="53">
        <v>36895</v>
      </c>
      <c r="GF169" s="53">
        <v>36813</v>
      </c>
      <c r="GG169" s="54">
        <v>37065</v>
      </c>
      <c r="GH169" s="52">
        <v>37117</v>
      </c>
      <c r="GI169" s="53">
        <v>37241</v>
      </c>
      <c r="GJ169" s="54">
        <v>37315</v>
      </c>
    </row>
    <row r="170" spans="2:192" x14ac:dyDescent="0.25">
      <c r="B170" s="50"/>
      <c r="C170" s="51" t="s">
        <v>253</v>
      </c>
      <c r="D170" s="54">
        <v>25</v>
      </c>
      <c r="E170" s="54">
        <v>41</v>
      </c>
      <c r="F170" s="54">
        <v>46</v>
      </c>
      <c r="G170" s="52">
        <v>47</v>
      </c>
      <c r="H170" s="53">
        <v>47</v>
      </c>
      <c r="I170" s="53">
        <v>46</v>
      </c>
      <c r="J170" s="53">
        <v>47</v>
      </c>
      <c r="K170" s="53">
        <v>42</v>
      </c>
      <c r="L170" s="53">
        <v>46</v>
      </c>
      <c r="M170" s="53">
        <v>48</v>
      </c>
      <c r="N170" s="53">
        <v>48</v>
      </c>
      <c r="O170" s="53">
        <v>49</v>
      </c>
      <c r="P170" s="53">
        <v>50</v>
      </c>
      <c r="Q170" s="53">
        <v>50</v>
      </c>
      <c r="R170" s="54">
        <v>51</v>
      </c>
      <c r="S170" s="53">
        <v>52</v>
      </c>
      <c r="T170" s="53">
        <v>52</v>
      </c>
      <c r="U170" s="53">
        <v>53</v>
      </c>
      <c r="V170" s="53">
        <v>52</v>
      </c>
      <c r="W170" s="53">
        <v>52</v>
      </c>
      <c r="X170" s="53">
        <v>52</v>
      </c>
      <c r="Y170" s="53">
        <v>52</v>
      </c>
      <c r="Z170" s="53">
        <v>53</v>
      </c>
      <c r="AA170" s="53">
        <v>53</v>
      </c>
      <c r="AB170" s="53">
        <v>53</v>
      </c>
      <c r="AC170" s="53">
        <v>54</v>
      </c>
      <c r="AD170" s="54">
        <v>53</v>
      </c>
      <c r="AE170" s="53">
        <v>53</v>
      </c>
      <c r="AF170" s="53">
        <v>53</v>
      </c>
      <c r="AG170" s="112">
        <v>53</v>
      </c>
      <c r="AH170" s="53">
        <v>53</v>
      </c>
      <c r="AI170" s="53">
        <v>53</v>
      </c>
      <c r="AJ170" s="53">
        <v>53</v>
      </c>
      <c r="AK170" s="53">
        <v>53</v>
      </c>
      <c r="AL170" s="53">
        <v>53</v>
      </c>
      <c r="AM170" s="53">
        <v>53</v>
      </c>
      <c r="AN170" s="53">
        <v>52</v>
      </c>
      <c r="AO170" s="53">
        <v>51</v>
      </c>
      <c r="AP170" s="54">
        <v>51</v>
      </c>
      <c r="AQ170" s="52">
        <v>53</v>
      </c>
      <c r="AR170" s="53">
        <v>55</v>
      </c>
      <c r="AS170" s="53">
        <v>52</v>
      </c>
      <c r="AT170" s="53">
        <v>54</v>
      </c>
      <c r="AU170" s="53">
        <v>54</v>
      </c>
      <c r="AV170" s="53">
        <v>54</v>
      </c>
      <c r="AW170" s="53">
        <v>54</v>
      </c>
      <c r="AX170" s="53">
        <v>54</v>
      </c>
      <c r="AY170" s="53">
        <v>59</v>
      </c>
      <c r="AZ170" s="53">
        <v>61</v>
      </c>
      <c r="BA170" s="53">
        <v>61</v>
      </c>
      <c r="BB170" s="54">
        <v>61</v>
      </c>
      <c r="BC170" s="52">
        <v>59</v>
      </c>
      <c r="BD170" s="53">
        <v>59</v>
      </c>
      <c r="BE170" s="53">
        <v>59</v>
      </c>
      <c r="BF170" s="53">
        <v>59</v>
      </c>
      <c r="BG170" s="53">
        <v>61</v>
      </c>
      <c r="BH170" s="53">
        <v>61</v>
      </c>
      <c r="BI170" s="53">
        <v>61</v>
      </c>
      <c r="BJ170" s="53">
        <v>64</v>
      </c>
      <c r="BK170" s="53">
        <v>65</v>
      </c>
      <c r="BL170" s="53">
        <v>67</v>
      </c>
      <c r="BM170" s="53">
        <v>68</v>
      </c>
      <c r="BN170" s="54">
        <v>68</v>
      </c>
      <c r="BO170" s="52">
        <v>68</v>
      </c>
      <c r="BP170" s="53">
        <v>69</v>
      </c>
      <c r="BQ170" s="53">
        <v>69</v>
      </c>
      <c r="BR170" s="53">
        <v>75</v>
      </c>
      <c r="BS170" s="53">
        <v>75</v>
      </c>
      <c r="BT170" s="53">
        <v>76</v>
      </c>
      <c r="BU170" s="53">
        <v>77</v>
      </c>
      <c r="BV170" s="53">
        <v>76</v>
      </c>
      <c r="BW170" s="53">
        <v>78</v>
      </c>
      <c r="BX170" s="53">
        <v>74</v>
      </c>
      <c r="BY170" s="53">
        <v>81</v>
      </c>
      <c r="BZ170" s="54">
        <v>80</v>
      </c>
      <c r="CA170" s="53">
        <v>81</v>
      </c>
      <c r="CB170" s="53">
        <v>79</v>
      </c>
      <c r="CC170" s="53">
        <v>78</v>
      </c>
      <c r="CD170" s="53">
        <v>79</v>
      </c>
      <c r="CE170" s="53">
        <v>78</v>
      </c>
      <c r="CF170" s="53">
        <v>79</v>
      </c>
      <c r="CG170" s="53">
        <v>79</v>
      </c>
      <c r="CH170" s="53">
        <v>79</v>
      </c>
      <c r="CI170" s="53">
        <v>79</v>
      </c>
      <c r="CJ170" s="53">
        <v>79</v>
      </c>
      <c r="CK170" s="53">
        <v>81</v>
      </c>
      <c r="CL170" s="54">
        <v>81</v>
      </c>
      <c r="CM170" s="53">
        <v>81</v>
      </c>
      <c r="CN170" s="53">
        <v>83</v>
      </c>
      <c r="CO170" s="53">
        <v>78</v>
      </c>
      <c r="CP170" s="53">
        <v>79</v>
      </c>
      <c r="CQ170" s="53">
        <v>80</v>
      </c>
      <c r="CR170" s="53">
        <v>81</v>
      </c>
      <c r="CS170" s="53">
        <v>81</v>
      </c>
      <c r="CT170" s="53">
        <v>82</v>
      </c>
      <c r="CU170" s="53">
        <v>82</v>
      </c>
      <c r="CV170" s="53">
        <v>81</v>
      </c>
      <c r="CW170" s="53">
        <v>81</v>
      </c>
      <c r="CX170" s="54">
        <v>81</v>
      </c>
      <c r="CY170" s="53">
        <v>82</v>
      </c>
      <c r="CZ170" s="53">
        <v>82</v>
      </c>
      <c r="DA170" s="53">
        <v>83</v>
      </c>
      <c r="DB170" s="53">
        <v>84</v>
      </c>
      <c r="DC170" s="53">
        <v>83</v>
      </c>
      <c r="DD170" s="53">
        <v>82</v>
      </c>
      <c r="DE170" s="53">
        <v>81</v>
      </c>
      <c r="DF170" s="53">
        <v>81</v>
      </c>
      <c r="DG170" s="53"/>
      <c r="DH170" s="53"/>
      <c r="DI170" s="53"/>
      <c r="DJ170" s="54"/>
      <c r="DL170" s="50"/>
      <c r="DM170" s="51" t="s">
        <v>259</v>
      </c>
      <c r="DN170" s="52">
        <v>5324</v>
      </c>
      <c r="DO170" s="53">
        <v>5315</v>
      </c>
      <c r="DP170" s="53">
        <v>5295</v>
      </c>
      <c r="DQ170" s="53">
        <v>5280</v>
      </c>
      <c r="DR170" s="53">
        <v>5319</v>
      </c>
      <c r="DS170" s="53">
        <v>5312</v>
      </c>
      <c r="DT170" s="53">
        <v>5290</v>
      </c>
      <c r="DU170" s="53">
        <v>5260</v>
      </c>
      <c r="DV170" s="53">
        <v>5251</v>
      </c>
      <c r="DW170" s="53">
        <v>5241</v>
      </c>
      <c r="DX170" s="53">
        <v>5238</v>
      </c>
      <c r="DY170" s="54">
        <v>5221</v>
      </c>
      <c r="DZ170" s="53">
        <v>5220</v>
      </c>
      <c r="EA170" s="53">
        <v>5139</v>
      </c>
      <c r="EB170" s="53">
        <v>5074</v>
      </c>
      <c r="EC170" s="53">
        <v>5037</v>
      </c>
      <c r="ED170" s="53">
        <v>5041</v>
      </c>
      <c r="EE170" s="53">
        <v>5078</v>
      </c>
      <c r="EF170" s="53">
        <v>5077</v>
      </c>
      <c r="EG170" s="53">
        <v>5115</v>
      </c>
      <c r="EH170" s="53">
        <v>5176</v>
      </c>
      <c r="EI170" s="53">
        <v>5195</v>
      </c>
      <c r="EJ170" s="53">
        <v>5133</v>
      </c>
      <c r="EK170" s="54">
        <v>5145</v>
      </c>
      <c r="EL170" s="52">
        <v>5129</v>
      </c>
      <c r="EM170" s="53">
        <v>5170</v>
      </c>
      <c r="EN170" s="53">
        <v>5325</v>
      </c>
      <c r="EO170" s="53">
        <v>5587</v>
      </c>
      <c r="EP170" s="53">
        <v>6340</v>
      </c>
      <c r="EQ170" s="53">
        <v>6401</v>
      </c>
      <c r="ER170" s="53">
        <v>6494</v>
      </c>
      <c r="ES170" s="53">
        <v>6400</v>
      </c>
      <c r="ET170" s="53">
        <v>6405</v>
      </c>
      <c r="EU170" s="53">
        <v>6407</v>
      </c>
      <c r="EV170" s="53">
        <v>6410</v>
      </c>
      <c r="EW170" s="54">
        <v>6790</v>
      </c>
      <c r="EX170" s="52">
        <v>6801</v>
      </c>
      <c r="EY170" s="53">
        <v>6762</v>
      </c>
      <c r="EZ170" s="53">
        <v>6771</v>
      </c>
      <c r="FA170" s="53">
        <v>6863</v>
      </c>
      <c r="FB170" s="53">
        <v>6839</v>
      </c>
      <c r="FC170" s="53">
        <v>6881</v>
      </c>
      <c r="FD170" s="53">
        <v>6929</v>
      </c>
      <c r="FE170" s="53">
        <v>6964</v>
      </c>
      <c r="FF170" s="53">
        <v>7059</v>
      </c>
      <c r="FG170" s="53">
        <v>7157</v>
      </c>
      <c r="FH170" s="53">
        <v>7204</v>
      </c>
      <c r="FI170" s="54">
        <v>7112</v>
      </c>
      <c r="FJ170" s="52">
        <v>7096</v>
      </c>
      <c r="FK170" s="53">
        <v>7145</v>
      </c>
      <c r="FL170" s="53">
        <v>7221</v>
      </c>
      <c r="FM170" s="53">
        <v>7170</v>
      </c>
      <c r="FN170" s="53">
        <v>7118</v>
      </c>
      <c r="FO170" s="53">
        <v>7101</v>
      </c>
      <c r="FP170" s="53">
        <v>7077</v>
      </c>
      <c r="FQ170" s="53">
        <v>7253</v>
      </c>
      <c r="FR170" s="53">
        <v>7263</v>
      </c>
      <c r="FS170" s="53">
        <v>7465</v>
      </c>
      <c r="FT170" s="53">
        <v>7476</v>
      </c>
      <c r="FU170" s="54">
        <v>7480</v>
      </c>
      <c r="FV170" s="52">
        <v>7494</v>
      </c>
      <c r="FW170" s="53">
        <v>7494</v>
      </c>
      <c r="FX170" s="53">
        <v>7529</v>
      </c>
      <c r="FY170" s="53">
        <v>7590</v>
      </c>
      <c r="FZ170" s="53">
        <v>7636</v>
      </c>
      <c r="GA170" s="53">
        <v>7646</v>
      </c>
      <c r="GB170" s="53">
        <v>7682</v>
      </c>
      <c r="GC170" s="53">
        <v>7683</v>
      </c>
      <c r="GD170" s="53">
        <v>7713</v>
      </c>
      <c r="GE170" s="53">
        <v>7737</v>
      </c>
      <c r="GF170" s="53">
        <v>7798</v>
      </c>
      <c r="GG170" s="54">
        <v>7853</v>
      </c>
      <c r="GH170" s="52">
        <v>7817</v>
      </c>
      <c r="GI170" s="53">
        <v>7851</v>
      </c>
      <c r="GJ170" s="54">
        <v>7819</v>
      </c>
    </row>
    <row r="171" spans="2:192" x14ac:dyDescent="0.25">
      <c r="B171" s="50"/>
      <c r="C171" s="51" t="s">
        <v>254</v>
      </c>
      <c r="D171" s="54">
        <v>226</v>
      </c>
      <c r="E171" s="54">
        <v>291</v>
      </c>
      <c r="F171" s="54">
        <v>372</v>
      </c>
      <c r="G171" s="52">
        <v>374</v>
      </c>
      <c r="H171" s="53">
        <v>372</v>
      </c>
      <c r="I171" s="53">
        <v>371</v>
      </c>
      <c r="J171" s="53">
        <v>379</v>
      </c>
      <c r="K171" s="53">
        <v>393</v>
      </c>
      <c r="L171" s="53">
        <v>370</v>
      </c>
      <c r="M171" s="53">
        <v>381</v>
      </c>
      <c r="N171" s="53">
        <v>395</v>
      </c>
      <c r="O171" s="53">
        <v>397</v>
      </c>
      <c r="P171" s="53">
        <v>404</v>
      </c>
      <c r="Q171" s="53">
        <v>402</v>
      </c>
      <c r="R171" s="54">
        <v>402</v>
      </c>
      <c r="S171" s="53">
        <v>396</v>
      </c>
      <c r="T171" s="53">
        <v>395</v>
      </c>
      <c r="U171" s="53">
        <v>396</v>
      </c>
      <c r="V171" s="53">
        <v>397</v>
      </c>
      <c r="W171" s="53">
        <v>415</v>
      </c>
      <c r="X171" s="53">
        <v>422</v>
      </c>
      <c r="Y171" s="53">
        <v>426</v>
      </c>
      <c r="Z171" s="53">
        <v>453</v>
      </c>
      <c r="AA171" s="53">
        <v>463</v>
      </c>
      <c r="AB171" s="53">
        <v>469</v>
      </c>
      <c r="AC171" s="53">
        <v>465</v>
      </c>
      <c r="AD171" s="54">
        <v>464</v>
      </c>
      <c r="AE171" s="53">
        <v>466</v>
      </c>
      <c r="AF171" s="53">
        <v>465</v>
      </c>
      <c r="AG171" s="112">
        <v>467</v>
      </c>
      <c r="AH171" s="53">
        <v>467</v>
      </c>
      <c r="AI171" s="53">
        <v>467</v>
      </c>
      <c r="AJ171" s="53">
        <v>469</v>
      </c>
      <c r="AK171" s="53">
        <v>472</v>
      </c>
      <c r="AL171" s="53">
        <v>474</v>
      </c>
      <c r="AM171" s="53">
        <v>474</v>
      </c>
      <c r="AN171" s="53">
        <v>476</v>
      </c>
      <c r="AO171" s="53">
        <v>477</v>
      </c>
      <c r="AP171" s="54">
        <v>464</v>
      </c>
      <c r="AQ171" s="52">
        <v>464</v>
      </c>
      <c r="AR171" s="53">
        <v>465</v>
      </c>
      <c r="AS171" s="53">
        <v>462</v>
      </c>
      <c r="AT171" s="53">
        <v>449</v>
      </c>
      <c r="AU171" s="53">
        <v>453</v>
      </c>
      <c r="AV171" s="53">
        <v>441</v>
      </c>
      <c r="AW171" s="53">
        <v>445</v>
      </c>
      <c r="AX171" s="53">
        <v>447</v>
      </c>
      <c r="AY171" s="53">
        <v>460</v>
      </c>
      <c r="AZ171" s="53">
        <v>468</v>
      </c>
      <c r="BA171" s="53">
        <v>474</v>
      </c>
      <c r="BB171" s="54">
        <v>471</v>
      </c>
      <c r="BC171" s="52">
        <v>467</v>
      </c>
      <c r="BD171" s="53">
        <v>460</v>
      </c>
      <c r="BE171" s="53">
        <v>466</v>
      </c>
      <c r="BF171" s="53">
        <v>466</v>
      </c>
      <c r="BG171" s="53">
        <v>468</v>
      </c>
      <c r="BH171" s="53">
        <v>480</v>
      </c>
      <c r="BI171" s="53">
        <v>489</v>
      </c>
      <c r="BJ171" s="53">
        <v>498</v>
      </c>
      <c r="BK171" s="53">
        <v>510</v>
      </c>
      <c r="BL171" s="53">
        <v>512</v>
      </c>
      <c r="BM171" s="53">
        <v>514</v>
      </c>
      <c r="BN171" s="54">
        <v>508</v>
      </c>
      <c r="BO171" s="52">
        <v>508</v>
      </c>
      <c r="BP171" s="53">
        <v>496</v>
      </c>
      <c r="BQ171" s="53">
        <v>478</v>
      </c>
      <c r="BR171" s="53">
        <v>457</v>
      </c>
      <c r="BS171" s="53">
        <v>447</v>
      </c>
      <c r="BT171" s="53">
        <v>961</v>
      </c>
      <c r="BU171" s="53">
        <v>1047</v>
      </c>
      <c r="BV171" s="53">
        <v>1043</v>
      </c>
      <c r="BW171" s="53">
        <v>1030</v>
      </c>
      <c r="BX171" s="53">
        <v>1124</v>
      </c>
      <c r="BY171" s="53">
        <v>1157</v>
      </c>
      <c r="BZ171" s="54">
        <v>1180</v>
      </c>
      <c r="CA171" s="53">
        <v>1190</v>
      </c>
      <c r="CB171" s="53">
        <v>1200</v>
      </c>
      <c r="CC171" s="53">
        <v>1235</v>
      </c>
      <c r="CD171" s="53">
        <v>1266</v>
      </c>
      <c r="CE171" s="53">
        <v>1291</v>
      </c>
      <c r="CF171" s="53">
        <v>1322</v>
      </c>
      <c r="CG171" s="53">
        <v>1337</v>
      </c>
      <c r="CH171" s="53">
        <v>1152</v>
      </c>
      <c r="CI171" s="53">
        <v>1370</v>
      </c>
      <c r="CJ171" s="53">
        <v>1376</v>
      </c>
      <c r="CK171" s="53">
        <v>1372</v>
      </c>
      <c r="CL171" s="54">
        <v>1384</v>
      </c>
      <c r="CM171" s="53">
        <v>1392</v>
      </c>
      <c r="CN171" s="53">
        <v>1392</v>
      </c>
      <c r="CO171" s="53">
        <v>1447</v>
      </c>
      <c r="CP171" s="53">
        <v>1470</v>
      </c>
      <c r="CQ171" s="53">
        <v>1479</v>
      </c>
      <c r="CR171" s="53">
        <v>1487</v>
      </c>
      <c r="CS171" s="53">
        <v>1492</v>
      </c>
      <c r="CT171" s="53">
        <v>1511</v>
      </c>
      <c r="CU171" s="53">
        <v>1499</v>
      </c>
      <c r="CV171" s="53">
        <v>1418</v>
      </c>
      <c r="CW171" s="53">
        <v>1398</v>
      </c>
      <c r="CX171" s="54">
        <v>1395</v>
      </c>
      <c r="CY171" s="53">
        <v>1420</v>
      </c>
      <c r="CZ171" s="53">
        <v>1433</v>
      </c>
      <c r="DA171" s="53">
        <v>1421</v>
      </c>
      <c r="DB171" s="53">
        <v>1436</v>
      </c>
      <c r="DC171" s="53">
        <v>1469</v>
      </c>
      <c r="DD171" s="53">
        <v>1435</v>
      </c>
      <c r="DE171" s="53">
        <v>1442</v>
      </c>
      <c r="DF171" s="53">
        <v>1444</v>
      </c>
      <c r="DG171" s="53"/>
      <c r="DH171" s="53"/>
      <c r="DI171" s="53"/>
      <c r="DJ171" s="54"/>
      <c r="DL171" s="50"/>
      <c r="DM171" s="51" t="s">
        <v>261</v>
      </c>
      <c r="DN171" s="52">
        <v>319</v>
      </c>
      <c r="DO171" s="53">
        <v>315</v>
      </c>
      <c r="DP171" s="53">
        <v>313</v>
      </c>
      <c r="DQ171" s="53">
        <v>314</v>
      </c>
      <c r="DR171" s="53">
        <v>313</v>
      </c>
      <c r="DS171" s="53">
        <v>318</v>
      </c>
      <c r="DT171" s="53">
        <v>319</v>
      </c>
      <c r="DU171" s="53">
        <v>315</v>
      </c>
      <c r="DV171" s="53">
        <v>316</v>
      </c>
      <c r="DW171" s="53">
        <v>315</v>
      </c>
      <c r="DX171" s="53">
        <v>313</v>
      </c>
      <c r="DY171" s="54">
        <v>305</v>
      </c>
      <c r="DZ171" s="53">
        <v>302</v>
      </c>
      <c r="EA171" s="53">
        <v>299</v>
      </c>
      <c r="EB171" s="53">
        <v>296</v>
      </c>
      <c r="EC171" s="53">
        <v>294</v>
      </c>
      <c r="ED171" s="53">
        <v>292</v>
      </c>
      <c r="EE171" s="53">
        <v>301</v>
      </c>
      <c r="EF171" s="53">
        <v>333</v>
      </c>
      <c r="EG171" s="53">
        <v>336</v>
      </c>
      <c r="EH171" s="53">
        <v>344</v>
      </c>
      <c r="EI171" s="53">
        <v>348</v>
      </c>
      <c r="EJ171" s="53">
        <v>350</v>
      </c>
      <c r="EK171" s="54">
        <v>356</v>
      </c>
      <c r="EL171" s="52">
        <v>358</v>
      </c>
      <c r="EM171" s="53">
        <v>363</v>
      </c>
      <c r="EN171" s="53">
        <v>367</v>
      </c>
      <c r="EO171" s="53">
        <v>367</v>
      </c>
      <c r="EP171" s="53">
        <v>365</v>
      </c>
      <c r="EQ171" s="53">
        <v>355</v>
      </c>
      <c r="ER171" s="53">
        <v>355</v>
      </c>
      <c r="ES171" s="53">
        <v>553</v>
      </c>
      <c r="ET171" s="53">
        <v>615</v>
      </c>
      <c r="EU171" s="53">
        <v>639</v>
      </c>
      <c r="EV171" s="53">
        <v>654</v>
      </c>
      <c r="EW171" s="54">
        <v>671</v>
      </c>
      <c r="EX171" s="52">
        <v>668</v>
      </c>
      <c r="EY171" s="53">
        <v>653</v>
      </c>
      <c r="EZ171" s="53">
        <v>688</v>
      </c>
      <c r="FA171" s="53">
        <v>692</v>
      </c>
      <c r="FB171" s="53">
        <v>697</v>
      </c>
      <c r="FC171" s="53">
        <v>716</v>
      </c>
      <c r="FD171" s="53">
        <v>731</v>
      </c>
      <c r="FE171" s="53">
        <v>748</v>
      </c>
      <c r="FF171" s="53">
        <v>759</v>
      </c>
      <c r="FG171" s="53">
        <v>756</v>
      </c>
      <c r="FH171" s="53">
        <v>766</v>
      </c>
      <c r="FI171" s="54">
        <v>761</v>
      </c>
      <c r="FJ171" s="52">
        <v>768</v>
      </c>
      <c r="FK171" s="53">
        <v>774</v>
      </c>
      <c r="FL171" s="53">
        <v>815</v>
      </c>
      <c r="FM171" s="53">
        <v>814</v>
      </c>
      <c r="FN171" s="53">
        <v>812</v>
      </c>
      <c r="FO171" s="53">
        <v>819</v>
      </c>
      <c r="FP171" s="53">
        <v>837</v>
      </c>
      <c r="FQ171" s="53">
        <v>844</v>
      </c>
      <c r="FR171" s="53">
        <v>882</v>
      </c>
      <c r="FS171" s="53">
        <v>888</v>
      </c>
      <c r="FT171" s="53">
        <v>888</v>
      </c>
      <c r="FU171" s="54">
        <v>914</v>
      </c>
      <c r="FV171" s="52">
        <v>916</v>
      </c>
      <c r="FW171" s="53">
        <v>938</v>
      </c>
      <c r="FX171" s="53">
        <v>947</v>
      </c>
      <c r="FY171" s="53">
        <v>958</v>
      </c>
      <c r="FZ171" s="53">
        <v>979</v>
      </c>
      <c r="GA171" s="53">
        <v>991</v>
      </c>
      <c r="GB171" s="53">
        <v>996</v>
      </c>
      <c r="GC171" s="53">
        <v>1016</v>
      </c>
      <c r="GD171" s="53">
        <v>1042</v>
      </c>
      <c r="GE171" s="53">
        <v>1054</v>
      </c>
      <c r="GF171" s="53">
        <v>1067</v>
      </c>
      <c r="GG171" s="54">
        <v>1069</v>
      </c>
      <c r="GH171" s="52">
        <v>1103</v>
      </c>
      <c r="GI171" s="53">
        <v>1150</v>
      </c>
      <c r="GJ171" s="54">
        <v>1173</v>
      </c>
    </row>
    <row r="172" spans="2:192" x14ac:dyDescent="0.25">
      <c r="B172" s="50"/>
      <c r="C172" s="51" t="s">
        <v>255</v>
      </c>
      <c r="D172" s="54">
        <v>189</v>
      </c>
      <c r="E172" s="54">
        <v>219</v>
      </c>
      <c r="F172" s="54">
        <v>252</v>
      </c>
      <c r="G172" s="52">
        <v>253</v>
      </c>
      <c r="H172" s="53">
        <v>250</v>
      </c>
      <c r="I172" s="53">
        <v>247</v>
      </c>
      <c r="J172" s="53">
        <v>249</v>
      </c>
      <c r="K172" s="53">
        <v>242</v>
      </c>
      <c r="L172" s="53">
        <v>244</v>
      </c>
      <c r="M172" s="53">
        <v>241</v>
      </c>
      <c r="N172" s="53">
        <v>248</v>
      </c>
      <c r="O172" s="53">
        <v>248</v>
      </c>
      <c r="P172" s="53">
        <v>256</v>
      </c>
      <c r="Q172" s="53">
        <v>262</v>
      </c>
      <c r="R172" s="54">
        <v>268</v>
      </c>
      <c r="S172" s="53">
        <v>258</v>
      </c>
      <c r="T172" s="53">
        <v>256</v>
      </c>
      <c r="U172" s="53">
        <v>260</v>
      </c>
      <c r="V172" s="53">
        <v>259</v>
      </c>
      <c r="W172" s="53">
        <v>269</v>
      </c>
      <c r="X172" s="53">
        <v>266</v>
      </c>
      <c r="Y172" s="53">
        <v>280</v>
      </c>
      <c r="Z172" s="53">
        <v>290</v>
      </c>
      <c r="AA172" s="53">
        <v>296</v>
      </c>
      <c r="AB172" s="53">
        <v>295</v>
      </c>
      <c r="AC172" s="53">
        <v>288</v>
      </c>
      <c r="AD172" s="54">
        <v>281</v>
      </c>
      <c r="AE172" s="53">
        <v>274</v>
      </c>
      <c r="AF172" s="53">
        <v>277</v>
      </c>
      <c r="AG172" s="112">
        <v>277</v>
      </c>
      <c r="AH172" s="53">
        <v>279</v>
      </c>
      <c r="AI172" s="53">
        <v>284</v>
      </c>
      <c r="AJ172" s="53">
        <v>271</v>
      </c>
      <c r="AK172" s="53">
        <v>268</v>
      </c>
      <c r="AL172" s="53">
        <v>269</v>
      </c>
      <c r="AM172" s="53">
        <v>265</v>
      </c>
      <c r="AN172" s="53">
        <v>267</v>
      </c>
      <c r="AO172" s="53">
        <v>268</v>
      </c>
      <c r="AP172" s="54">
        <v>261</v>
      </c>
      <c r="AQ172" s="52">
        <v>266</v>
      </c>
      <c r="AR172" s="53">
        <v>266</v>
      </c>
      <c r="AS172" s="53">
        <v>267</v>
      </c>
      <c r="AT172" s="53">
        <v>276</v>
      </c>
      <c r="AU172" s="53">
        <v>270</v>
      </c>
      <c r="AV172" s="53">
        <v>268</v>
      </c>
      <c r="AW172" s="53">
        <v>267</v>
      </c>
      <c r="AX172" s="53">
        <v>266</v>
      </c>
      <c r="AY172" s="53">
        <v>262</v>
      </c>
      <c r="AZ172" s="53">
        <v>259</v>
      </c>
      <c r="BA172" s="53">
        <v>256</v>
      </c>
      <c r="BB172" s="54">
        <v>251</v>
      </c>
      <c r="BC172" s="52">
        <v>242</v>
      </c>
      <c r="BD172" s="53">
        <v>248</v>
      </c>
      <c r="BE172" s="53">
        <v>240</v>
      </c>
      <c r="BF172" s="53">
        <v>239</v>
      </c>
      <c r="BG172" s="53">
        <v>232</v>
      </c>
      <c r="BH172" s="53">
        <v>231</v>
      </c>
      <c r="BI172" s="53">
        <v>229</v>
      </c>
      <c r="BJ172" s="53">
        <v>225</v>
      </c>
      <c r="BK172" s="53">
        <v>226</v>
      </c>
      <c r="BL172" s="53">
        <v>226</v>
      </c>
      <c r="BM172" s="53">
        <v>229</v>
      </c>
      <c r="BN172" s="54">
        <v>222</v>
      </c>
      <c r="BO172" s="52">
        <v>223</v>
      </c>
      <c r="BP172" s="53">
        <v>219</v>
      </c>
      <c r="BQ172" s="53">
        <v>220</v>
      </c>
      <c r="BR172" s="53">
        <v>218</v>
      </c>
      <c r="BS172" s="53">
        <v>223</v>
      </c>
      <c r="BT172" s="53">
        <v>224</v>
      </c>
      <c r="BU172" s="53">
        <v>228</v>
      </c>
      <c r="BV172" s="53">
        <v>224</v>
      </c>
      <c r="BW172" s="53">
        <v>227</v>
      </c>
      <c r="BX172" s="53">
        <v>221</v>
      </c>
      <c r="BY172" s="53">
        <v>212</v>
      </c>
      <c r="BZ172" s="54">
        <v>209</v>
      </c>
      <c r="CA172" s="53">
        <v>183</v>
      </c>
      <c r="CB172" s="53">
        <v>181</v>
      </c>
      <c r="CC172" s="53">
        <v>185</v>
      </c>
      <c r="CD172" s="53">
        <v>183</v>
      </c>
      <c r="CE172" s="53">
        <v>181</v>
      </c>
      <c r="CF172" s="53">
        <v>170</v>
      </c>
      <c r="CG172" s="53">
        <v>169</v>
      </c>
      <c r="CH172" s="53">
        <v>168</v>
      </c>
      <c r="CI172" s="53">
        <v>171</v>
      </c>
      <c r="CJ172" s="53">
        <v>171</v>
      </c>
      <c r="CK172" s="53">
        <v>174</v>
      </c>
      <c r="CL172" s="54">
        <v>173</v>
      </c>
      <c r="CM172" s="53">
        <v>169</v>
      </c>
      <c r="CN172" s="53">
        <v>168</v>
      </c>
      <c r="CO172" s="53">
        <v>167</v>
      </c>
      <c r="CP172" s="53">
        <v>167</v>
      </c>
      <c r="CQ172" s="53">
        <v>163</v>
      </c>
      <c r="CR172" s="53">
        <v>163</v>
      </c>
      <c r="CS172" s="53">
        <v>167</v>
      </c>
      <c r="CT172" s="53">
        <v>162</v>
      </c>
      <c r="CU172" s="53">
        <v>160</v>
      </c>
      <c r="CV172" s="53">
        <v>159</v>
      </c>
      <c r="CW172" s="53">
        <v>154</v>
      </c>
      <c r="CX172" s="54">
        <v>151</v>
      </c>
      <c r="CY172" s="53">
        <v>146</v>
      </c>
      <c r="CZ172" s="53">
        <v>144</v>
      </c>
      <c r="DA172" s="53">
        <v>143</v>
      </c>
      <c r="DB172" s="53">
        <v>139</v>
      </c>
      <c r="DC172" s="53">
        <v>132</v>
      </c>
      <c r="DD172" s="53">
        <v>128</v>
      </c>
      <c r="DE172" s="53">
        <v>125</v>
      </c>
      <c r="DF172" s="53">
        <v>146</v>
      </c>
      <c r="DG172" s="53"/>
      <c r="DH172" s="53"/>
      <c r="DI172" s="53"/>
      <c r="DJ172" s="54"/>
      <c r="DL172" s="50"/>
      <c r="DM172" s="51" t="s">
        <v>262</v>
      </c>
      <c r="DN172" s="52">
        <v>14369</v>
      </c>
      <c r="DO172" s="53">
        <v>14340</v>
      </c>
      <c r="DP172" s="53">
        <v>14602</v>
      </c>
      <c r="DQ172" s="53">
        <v>14643</v>
      </c>
      <c r="DR172" s="53">
        <v>14883</v>
      </c>
      <c r="DS172" s="53">
        <v>14945</v>
      </c>
      <c r="DT172" s="53">
        <v>14982</v>
      </c>
      <c r="DU172" s="53">
        <v>14700</v>
      </c>
      <c r="DV172" s="53">
        <v>14652</v>
      </c>
      <c r="DW172" s="53">
        <v>14575</v>
      </c>
      <c r="DX172" s="53">
        <v>14622</v>
      </c>
      <c r="DY172" s="54">
        <v>14577</v>
      </c>
      <c r="DZ172" s="53">
        <v>14510</v>
      </c>
      <c r="EA172" s="53">
        <v>14521</v>
      </c>
      <c r="EB172" s="53">
        <v>14597</v>
      </c>
      <c r="EC172" s="53">
        <v>14725</v>
      </c>
      <c r="ED172" s="53">
        <v>14943</v>
      </c>
      <c r="EE172" s="53">
        <v>15062</v>
      </c>
      <c r="EF172" s="53">
        <v>15196</v>
      </c>
      <c r="EG172" s="53">
        <v>15421</v>
      </c>
      <c r="EH172" s="53">
        <v>15717</v>
      </c>
      <c r="EI172" s="53">
        <v>15847</v>
      </c>
      <c r="EJ172" s="53">
        <v>13569</v>
      </c>
      <c r="EK172" s="54">
        <v>13647</v>
      </c>
      <c r="EL172" s="52">
        <v>13723</v>
      </c>
      <c r="EM172" s="53">
        <v>13800</v>
      </c>
      <c r="EN172" s="53">
        <v>13357</v>
      </c>
      <c r="EO172" s="53">
        <v>13680</v>
      </c>
      <c r="EP172" s="53">
        <v>14171</v>
      </c>
      <c r="EQ172" s="53">
        <v>14319</v>
      </c>
      <c r="ER172" s="53">
        <v>14432</v>
      </c>
      <c r="ES172" s="53">
        <v>14495</v>
      </c>
      <c r="ET172" s="53">
        <v>14639</v>
      </c>
      <c r="EU172" s="53">
        <v>14792</v>
      </c>
      <c r="EV172" s="53">
        <v>14827</v>
      </c>
      <c r="EW172" s="54">
        <v>15238</v>
      </c>
      <c r="EX172" s="52">
        <v>15566</v>
      </c>
      <c r="EY172" s="53">
        <v>15680</v>
      </c>
      <c r="EZ172" s="53">
        <v>15781</v>
      </c>
      <c r="FA172" s="53">
        <v>15904</v>
      </c>
      <c r="FB172" s="53">
        <v>15985</v>
      </c>
      <c r="FC172" s="53">
        <v>16144</v>
      </c>
      <c r="FD172" s="53">
        <v>16254</v>
      </c>
      <c r="FE172" s="53">
        <v>16826</v>
      </c>
      <c r="FF172" s="53">
        <v>17610</v>
      </c>
      <c r="FG172" s="53">
        <v>18103</v>
      </c>
      <c r="FH172" s="53">
        <v>18591</v>
      </c>
      <c r="FI172" s="54">
        <v>18161</v>
      </c>
      <c r="FJ172" s="52">
        <v>17776</v>
      </c>
      <c r="FK172" s="53">
        <v>17720</v>
      </c>
      <c r="FL172" s="53">
        <v>17690</v>
      </c>
      <c r="FM172" s="53">
        <v>17937</v>
      </c>
      <c r="FN172" s="53">
        <v>18065</v>
      </c>
      <c r="FO172" s="53">
        <v>17903</v>
      </c>
      <c r="FP172" s="53">
        <v>18148</v>
      </c>
      <c r="FQ172" s="53">
        <v>18280</v>
      </c>
      <c r="FR172" s="53">
        <v>18332</v>
      </c>
      <c r="FS172" s="53">
        <v>18401</v>
      </c>
      <c r="FT172" s="53">
        <v>18450</v>
      </c>
      <c r="FU172" s="54">
        <v>18490</v>
      </c>
      <c r="FV172" s="52">
        <v>18551</v>
      </c>
      <c r="FW172" s="53">
        <v>18788</v>
      </c>
      <c r="FX172" s="53">
        <v>18889</v>
      </c>
      <c r="FY172" s="53">
        <v>19042</v>
      </c>
      <c r="FZ172" s="53">
        <v>19151</v>
      </c>
      <c r="GA172" s="53">
        <v>19205</v>
      </c>
      <c r="GB172" s="53">
        <v>19297</v>
      </c>
      <c r="GC172" s="53">
        <v>19583</v>
      </c>
      <c r="GD172" s="53">
        <v>19675</v>
      </c>
      <c r="GE172" s="53">
        <v>17380</v>
      </c>
      <c r="GF172" s="53">
        <v>17336</v>
      </c>
      <c r="GG172" s="54">
        <v>17431</v>
      </c>
      <c r="GH172" s="52">
        <v>17413</v>
      </c>
      <c r="GI172" s="53">
        <v>17434</v>
      </c>
      <c r="GJ172" s="54">
        <v>17674</v>
      </c>
    </row>
    <row r="173" spans="2:192" x14ac:dyDescent="0.25">
      <c r="B173" s="50"/>
      <c r="C173" s="51" t="s">
        <v>256</v>
      </c>
      <c r="D173" s="54">
        <v>31312</v>
      </c>
      <c r="E173" s="54">
        <v>34122</v>
      </c>
      <c r="F173" s="54">
        <v>39420</v>
      </c>
      <c r="G173" s="52">
        <v>39374</v>
      </c>
      <c r="H173" s="53">
        <v>39301</v>
      </c>
      <c r="I173" s="53">
        <v>38614</v>
      </c>
      <c r="J173" s="53">
        <v>39031</v>
      </c>
      <c r="K173" s="53">
        <v>39699</v>
      </c>
      <c r="L173" s="53">
        <v>38640</v>
      </c>
      <c r="M173" s="53">
        <v>39439</v>
      </c>
      <c r="N173" s="53">
        <v>39938</v>
      </c>
      <c r="O173" s="53">
        <v>40220</v>
      </c>
      <c r="P173" s="53">
        <v>40014</v>
      </c>
      <c r="Q173" s="53">
        <v>40699</v>
      </c>
      <c r="R173" s="54">
        <v>40561</v>
      </c>
      <c r="S173" s="53">
        <v>40633</v>
      </c>
      <c r="T173" s="53">
        <v>40487</v>
      </c>
      <c r="U173" s="53">
        <v>41545</v>
      </c>
      <c r="V173" s="53">
        <v>42106</v>
      </c>
      <c r="W173" s="53">
        <v>42699</v>
      </c>
      <c r="X173" s="53">
        <v>42973</v>
      </c>
      <c r="Y173" s="53">
        <v>43290</v>
      </c>
      <c r="Z173" s="53">
        <v>43729</v>
      </c>
      <c r="AA173" s="53">
        <v>43965</v>
      </c>
      <c r="AB173" s="53">
        <v>44133</v>
      </c>
      <c r="AC173" s="53">
        <v>44456</v>
      </c>
      <c r="AD173" s="54">
        <v>44577</v>
      </c>
      <c r="AE173" s="53">
        <v>45584</v>
      </c>
      <c r="AF173" s="53">
        <v>45554</v>
      </c>
      <c r="AG173" s="112">
        <v>44903</v>
      </c>
      <c r="AH173" s="53">
        <v>45894</v>
      </c>
      <c r="AI173" s="53">
        <v>46359</v>
      </c>
      <c r="AJ173" s="53">
        <v>46606</v>
      </c>
      <c r="AK173" s="53">
        <v>46682</v>
      </c>
      <c r="AL173" s="53">
        <v>47652</v>
      </c>
      <c r="AM173" s="53">
        <v>47865</v>
      </c>
      <c r="AN173" s="53">
        <v>48105</v>
      </c>
      <c r="AO173" s="53">
        <v>48363</v>
      </c>
      <c r="AP173" s="54">
        <v>48319</v>
      </c>
      <c r="AQ173" s="52">
        <v>48305</v>
      </c>
      <c r="AR173" s="53">
        <v>48503</v>
      </c>
      <c r="AS173" s="53">
        <v>48676</v>
      </c>
      <c r="AT173" s="53">
        <v>48421</v>
      </c>
      <c r="AU173" s="53">
        <v>48995</v>
      </c>
      <c r="AV173" s="53">
        <v>49066</v>
      </c>
      <c r="AW173" s="53">
        <v>49490</v>
      </c>
      <c r="AX173" s="53">
        <v>49636</v>
      </c>
      <c r="AY173" s="53">
        <v>49650</v>
      </c>
      <c r="AZ173" s="53">
        <v>49999</v>
      </c>
      <c r="BA173" s="53">
        <v>50036</v>
      </c>
      <c r="BB173" s="54">
        <v>49830</v>
      </c>
      <c r="BC173" s="52">
        <v>49697</v>
      </c>
      <c r="BD173" s="53">
        <v>49393</v>
      </c>
      <c r="BE173" s="53">
        <v>51369</v>
      </c>
      <c r="BF173" s="53">
        <v>51960</v>
      </c>
      <c r="BG173" s="53">
        <v>52359</v>
      </c>
      <c r="BH173" s="53">
        <v>53184</v>
      </c>
      <c r="BI173" s="53">
        <v>53466</v>
      </c>
      <c r="BJ173" s="53">
        <v>54013</v>
      </c>
      <c r="BK173" s="53">
        <v>54219</v>
      </c>
      <c r="BL173" s="53">
        <v>54474</v>
      </c>
      <c r="BM173" s="53">
        <v>54617</v>
      </c>
      <c r="BN173" s="54">
        <v>54557</v>
      </c>
      <c r="BO173" s="52">
        <v>54431</v>
      </c>
      <c r="BP173" s="53">
        <v>54094</v>
      </c>
      <c r="BQ173" s="53">
        <v>55943</v>
      </c>
      <c r="BR173" s="53">
        <v>56860</v>
      </c>
      <c r="BS173" s="53">
        <v>57330</v>
      </c>
      <c r="BT173" s="53">
        <v>57403</v>
      </c>
      <c r="BU173" s="53">
        <v>58223</v>
      </c>
      <c r="BV173" s="53">
        <v>59005</v>
      </c>
      <c r="BW173" s="53">
        <v>58992</v>
      </c>
      <c r="BX173" s="53">
        <v>59567</v>
      </c>
      <c r="BY173" s="53">
        <v>59867</v>
      </c>
      <c r="BZ173" s="54">
        <v>59767</v>
      </c>
      <c r="CA173" s="53">
        <v>59710</v>
      </c>
      <c r="CB173" s="53">
        <v>59761</v>
      </c>
      <c r="CC173" s="53">
        <v>59898</v>
      </c>
      <c r="CD173" s="53">
        <v>60570</v>
      </c>
      <c r="CE173" s="53">
        <v>62518</v>
      </c>
      <c r="CF173" s="53">
        <v>62970</v>
      </c>
      <c r="CG173" s="53">
        <v>63207</v>
      </c>
      <c r="CH173" s="53">
        <v>63547</v>
      </c>
      <c r="CI173" s="53">
        <v>63700</v>
      </c>
      <c r="CJ173" s="53">
        <v>63975</v>
      </c>
      <c r="CK173" s="53">
        <v>64183</v>
      </c>
      <c r="CL173" s="54">
        <v>64395</v>
      </c>
      <c r="CM173" s="53">
        <v>64107</v>
      </c>
      <c r="CN173" s="53">
        <v>64393</v>
      </c>
      <c r="CO173" s="53">
        <v>66325</v>
      </c>
      <c r="CP173" s="53">
        <v>65741</v>
      </c>
      <c r="CQ173" s="53">
        <v>66621</v>
      </c>
      <c r="CR173" s="53">
        <v>66883</v>
      </c>
      <c r="CS173" s="53">
        <v>67210</v>
      </c>
      <c r="CT173" s="53">
        <v>67385</v>
      </c>
      <c r="CU173" s="53">
        <v>67532</v>
      </c>
      <c r="CV173" s="53">
        <v>68398</v>
      </c>
      <c r="CW173" s="53">
        <v>68285</v>
      </c>
      <c r="CX173" s="54">
        <v>67863</v>
      </c>
      <c r="CY173" s="53">
        <v>67490</v>
      </c>
      <c r="CZ173" s="53">
        <v>67382</v>
      </c>
      <c r="DA173" s="53">
        <v>68937</v>
      </c>
      <c r="DB173" s="53">
        <v>69713</v>
      </c>
      <c r="DC173" s="53">
        <v>70035</v>
      </c>
      <c r="DD173" s="53">
        <v>70417</v>
      </c>
      <c r="DE173" s="53">
        <v>70762</v>
      </c>
      <c r="DF173" s="53">
        <v>71053</v>
      </c>
      <c r="DG173" s="53">
        <v>71450</v>
      </c>
      <c r="DH173" s="53">
        <v>70335</v>
      </c>
      <c r="DI173" s="53">
        <v>70624</v>
      </c>
      <c r="DJ173" s="54">
        <v>69744</v>
      </c>
      <c r="DL173" s="50"/>
      <c r="DM173" s="51" t="s">
        <v>263</v>
      </c>
      <c r="DN173" s="52">
        <v>3138</v>
      </c>
      <c r="DO173" s="53">
        <v>3165</v>
      </c>
      <c r="DP173" s="53">
        <v>3100</v>
      </c>
      <c r="DQ173" s="53">
        <v>3098</v>
      </c>
      <c r="DR173" s="53">
        <v>3169</v>
      </c>
      <c r="DS173" s="53">
        <v>3388</v>
      </c>
      <c r="DT173" s="53">
        <v>3403</v>
      </c>
      <c r="DU173" s="53">
        <v>3351</v>
      </c>
      <c r="DV173" s="53">
        <v>3391</v>
      </c>
      <c r="DW173" s="53">
        <v>3406</v>
      </c>
      <c r="DX173" s="53">
        <v>3448</v>
      </c>
      <c r="DY173" s="54">
        <v>3451</v>
      </c>
      <c r="DZ173" s="53">
        <v>3485</v>
      </c>
      <c r="EA173" s="53">
        <v>3494</v>
      </c>
      <c r="EB173" s="53">
        <v>3457</v>
      </c>
      <c r="EC173" s="53">
        <v>3466</v>
      </c>
      <c r="ED173" s="53">
        <v>3475</v>
      </c>
      <c r="EE173" s="53">
        <v>3532</v>
      </c>
      <c r="EF173" s="53">
        <v>3603</v>
      </c>
      <c r="EG173" s="53">
        <v>3728</v>
      </c>
      <c r="EH173" s="53">
        <v>3809</v>
      </c>
      <c r="EI173" s="53">
        <v>3840</v>
      </c>
      <c r="EJ173" s="53">
        <v>3959</v>
      </c>
      <c r="EK173" s="54">
        <v>3988</v>
      </c>
      <c r="EL173" s="52">
        <v>3983</v>
      </c>
      <c r="EM173" s="53">
        <v>4029</v>
      </c>
      <c r="EN173" s="53">
        <v>3945</v>
      </c>
      <c r="EO173" s="53">
        <v>4007</v>
      </c>
      <c r="EP173" s="53">
        <v>4048</v>
      </c>
      <c r="EQ173" s="53">
        <v>4090</v>
      </c>
      <c r="ER173" s="53">
        <v>4114</v>
      </c>
      <c r="ES173" s="53">
        <v>4138</v>
      </c>
      <c r="ET173" s="53">
        <v>4296</v>
      </c>
      <c r="EU173" s="53">
        <v>4507</v>
      </c>
      <c r="EV173" s="53">
        <v>4555</v>
      </c>
      <c r="EW173" s="54">
        <v>4558</v>
      </c>
      <c r="EX173" s="52">
        <v>4913</v>
      </c>
      <c r="EY173" s="53">
        <v>4881</v>
      </c>
      <c r="EZ173" s="53">
        <v>4754</v>
      </c>
      <c r="FA173" s="53">
        <v>5313</v>
      </c>
      <c r="FB173" s="53">
        <v>5345</v>
      </c>
      <c r="FC173" s="53">
        <v>5326</v>
      </c>
      <c r="FD173" s="53">
        <v>5374</v>
      </c>
      <c r="FE173" s="53">
        <v>5598</v>
      </c>
      <c r="FF173" s="53">
        <v>5640</v>
      </c>
      <c r="FG173" s="53">
        <v>5645</v>
      </c>
      <c r="FH173" s="53">
        <v>5664</v>
      </c>
      <c r="FI173" s="54">
        <v>5605</v>
      </c>
      <c r="FJ173" s="52">
        <v>5576</v>
      </c>
      <c r="FK173" s="53">
        <v>5602</v>
      </c>
      <c r="FL173" s="53">
        <v>5529</v>
      </c>
      <c r="FM173" s="53">
        <v>5603</v>
      </c>
      <c r="FN173" s="53">
        <v>5591</v>
      </c>
      <c r="FO173" s="53">
        <v>5599</v>
      </c>
      <c r="FP173" s="53">
        <v>5603</v>
      </c>
      <c r="FQ173" s="53">
        <v>5790</v>
      </c>
      <c r="FR173" s="53">
        <v>5791</v>
      </c>
      <c r="FS173" s="53">
        <v>5809</v>
      </c>
      <c r="FT173" s="53">
        <v>5828</v>
      </c>
      <c r="FU173" s="54">
        <v>5804</v>
      </c>
      <c r="FV173" s="52">
        <v>5818</v>
      </c>
      <c r="FW173" s="53">
        <v>5830</v>
      </c>
      <c r="FX173" s="53">
        <v>5861</v>
      </c>
      <c r="FY173" s="53">
        <v>5932</v>
      </c>
      <c r="FZ173" s="53">
        <v>5986</v>
      </c>
      <c r="GA173" s="53">
        <v>5972</v>
      </c>
      <c r="GB173" s="53">
        <v>5973</v>
      </c>
      <c r="GC173" s="53">
        <v>5986</v>
      </c>
      <c r="GD173" s="53">
        <v>5977</v>
      </c>
      <c r="GE173" s="53">
        <v>6041</v>
      </c>
      <c r="GF173" s="53">
        <v>6064</v>
      </c>
      <c r="GG173" s="54">
        <v>6137</v>
      </c>
      <c r="GH173" s="52">
        <v>6167</v>
      </c>
      <c r="GI173" s="53">
        <v>6217</v>
      </c>
      <c r="GJ173" s="54">
        <v>6239</v>
      </c>
    </row>
    <row r="174" spans="2:192" x14ac:dyDescent="0.25">
      <c r="B174" s="50"/>
      <c r="C174" s="51" t="s">
        <v>257</v>
      </c>
      <c r="D174" s="54">
        <v>45</v>
      </c>
      <c r="E174" s="54">
        <v>46</v>
      </c>
      <c r="F174" s="54">
        <v>46</v>
      </c>
      <c r="G174" s="52">
        <v>46</v>
      </c>
      <c r="H174" s="53">
        <v>46</v>
      </c>
      <c r="I174" s="53">
        <v>46</v>
      </c>
      <c r="J174" s="53">
        <v>44</v>
      </c>
      <c r="K174" s="53">
        <v>43</v>
      </c>
      <c r="L174" s="53">
        <v>43</v>
      </c>
      <c r="M174" s="53">
        <v>45</v>
      </c>
      <c r="N174" s="53">
        <v>44</v>
      </c>
      <c r="O174" s="53">
        <v>45</v>
      </c>
      <c r="P174" s="53">
        <v>45</v>
      </c>
      <c r="Q174" s="53">
        <v>48</v>
      </c>
      <c r="R174" s="54">
        <v>49</v>
      </c>
      <c r="S174" s="53">
        <v>52</v>
      </c>
      <c r="T174" s="53">
        <v>51</v>
      </c>
      <c r="U174" s="53">
        <v>50</v>
      </c>
      <c r="V174" s="53">
        <v>51</v>
      </c>
      <c r="W174" s="53">
        <v>54</v>
      </c>
      <c r="X174" s="53">
        <v>56</v>
      </c>
      <c r="Y174" s="53">
        <v>54</v>
      </c>
      <c r="Z174" s="53">
        <v>52</v>
      </c>
      <c r="AA174" s="53">
        <v>52</v>
      </c>
      <c r="AB174" s="53">
        <v>53</v>
      </c>
      <c r="AC174" s="53">
        <v>54</v>
      </c>
      <c r="AD174" s="54">
        <v>54</v>
      </c>
      <c r="AE174" s="53">
        <v>65</v>
      </c>
      <c r="AF174" s="53">
        <v>65</v>
      </c>
      <c r="AG174" s="112">
        <v>65</v>
      </c>
      <c r="AH174" s="53">
        <v>65</v>
      </c>
      <c r="AI174" s="53">
        <v>65</v>
      </c>
      <c r="AJ174" s="53">
        <v>65</v>
      </c>
      <c r="AK174" s="53">
        <v>65</v>
      </c>
      <c r="AL174" s="53">
        <v>65</v>
      </c>
      <c r="AM174" s="53">
        <v>65</v>
      </c>
      <c r="AN174" s="53">
        <v>65</v>
      </c>
      <c r="AO174" s="53">
        <v>65</v>
      </c>
      <c r="AP174" s="54">
        <v>65</v>
      </c>
      <c r="AQ174" s="52">
        <v>65</v>
      </c>
      <c r="AR174" s="53">
        <v>65</v>
      </c>
      <c r="AS174" s="53">
        <v>63</v>
      </c>
      <c r="AT174" s="53">
        <v>63</v>
      </c>
      <c r="AU174" s="53">
        <v>63</v>
      </c>
      <c r="AV174" s="53">
        <v>62</v>
      </c>
      <c r="AW174" s="53">
        <v>62</v>
      </c>
      <c r="AX174" s="53">
        <v>62</v>
      </c>
      <c r="AY174" s="53">
        <v>63</v>
      </c>
      <c r="AZ174" s="53">
        <v>63</v>
      </c>
      <c r="BA174" s="53">
        <v>63</v>
      </c>
      <c r="BB174" s="54">
        <v>65</v>
      </c>
      <c r="BC174" s="52">
        <v>64</v>
      </c>
      <c r="BD174" s="53">
        <v>64</v>
      </c>
      <c r="BE174" s="53">
        <v>61</v>
      </c>
      <c r="BF174" s="53">
        <v>61</v>
      </c>
      <c r="BG174" s="53">
        <v>62</v>
      </c>
      <c r="BH174" s="53">
        <v>63</v>
      </c>
      <c r="BI174" s="53">
        <v>64</v>
      </c>
      <c r="BJ174" s="53">
        <v>66</v>
      </c>
      <c r="BK174" s="53">
        <v>66</v>
      </c>
      <c r="BL174" s="53">
        <v>66</v>
      </c>
      <c r="BM174" s="53">
        <v>66</v>
      </c>
      <c r="BN174" s="54">
        <v>68</v>
      </c>
      <c r="BO174" s="52">
        <v>70</v>
      </c>
      <c r="BP174" s="53">
        <v>72</v>
      </c>
      <c r="BQ174" s="53">
        <v>75</v>
      </c>
      <c r="BR174" s="53">
        <v>80</v>
      </c>
      <c r="BS174" s="53">
        <v>83</v>
      </c>
      <c r="BT174" s="53">
        <v>84</v>
      </c>
      <c r="BU174" s="53">
        <v>86</v>
      </c>
      <c r="BV174" s="53">
        <v>87</v>
      </c>
      <c r="BW174" s="53">
        <v>87</v>
      </c>
      <c r="BX174" s="53">
        <v>88</v>
      </c>
      <c r="BY174" s="53">
        <v>87</v>
      </c>
      <c r="BZ174" s="54">
        <v>87</v>
      </c>
      <c r="CA174" s="53">
        <v>87</v>
      </c>
      <c r="CB174" s="53">
        <v>84</v>
      </c>
      <c r="CC174" s="53">
        <v>85</v>
      </c>
      <c r="CD174" s="53">
        <v>84</v>
      </c>
      <c r="CE174" s="53">
        <v>85</v>
      </c>
      <c r="CF174" s="53">
        <v>82</v>
      </c>
      <c r="CG174" s="53">
        <v>82</v>
      </c>
      <c r="CH174" s="53">
        <v>82</v>
      </c>
      <c r="CI174" s="53">
        <v>81</v>
      </c>
      <c r="CJ174" s="53">
        <v>81</v>
      </c>
      <c r="CK174" s="53">
        <v>82</v>
      </c>
      <c r="CL174" s="54">
        <v>81</v>
      </c>
      <c r="CM174" s="53">
        <v>80</v>
      </c>
      <c r="CN174" s="53">
        <v>80</v>
      </c>
      <c r="CO174" s="53">
        <v>82</v>
      </c>
      <c r="CP174" s="53">
        <v>82</v>
      </c>
      <c r="CQ174" s="53">
        <v>82</v>
      </c>
      <c r="CR174" s="53">
        <v>82</v>
      </c>
      <c r="CS174" s="53">
        <v>82</v>
      </c>
      <c r="CT174" s="53">
        <v>83</v>
      </c>
      <c r="CU174" s="53">
        <v>83</v>
      </c>
      <c r="CV174" s="53">
        <v>81</v>
      </c>
      <c r="CW174" s="53">
        <v>80</v>
      </c>
      <c r="CX174" s="54">
        <v>79</v>
      </c>
      <c r="CY174" s="53">
        <v>78</v>
      </c>
      <c r="CZ174" s="53">
        <v>78</v>
      </c>
      <c r="DA174" s="53">
        <v>78</v>
      </c>
      <c r="DB174" s="53">
        <v>76</v>
      </c>
      <c r="DC174" s="53">
        <v>73</v>
      </c>
      <c r="DD174" s="53">
        <v>73</v>
      </c>
      <c r="DE174" s="53">
        <v>74</v>
      </c>
      <c r="DF174" s="53">
        <v>73</v>
      </c>
      <c r="DG174" s="53">
        <v>71</v>
      </c>
      <c r="DH174" s="53">
        <v>73</v>
      </c>
      <c r="DI174" s="53">
        <v>72</v>
      </c>
      <c r="DJ174" s="54">
        <v>71</v>
      </c>
      <c r="DL174" s="50"/>
      <c r="DM174" s="51" t="s">
        <v>264</v>
      </c>
      <c r="DN174" s="52">
        <v>1788</v>
      </c>
      <c r="DO174" s="53">
        <v>1763</v>
      </c>
      <c r="DP174" s="53">
        <v>1811</v>
      </c>
      <c r="DQ174" s="53">
        <v>1811</v>
      </c>
      <c r="DR174" s="53">
        <v>1801</v>
      </c>
      <c r="DS174" s="53">
        <v>1810</v>
      </c>
      <c r="DT174" s="53">
        <v>1833</v>
      </c>
      <c r="DU174" s="53">
        <v>1842</v>
      </c>
      <c r="DV174" s="53">
        <v>1836</v>
      </c>
      <c r="DW174" s="53">
        <v>1854</v>
      </c>
      <c r="DX174" s="53">
        <v>1873</v>
      </c>
      <c r="DY174" s="54">
        <v>1879</v>
      </c>
      <c r="DZ174" s="53">
        <v>1890</v>
      </c>
      <c r="EA174" s="53">
        <v>1917</v>
      </c>
      <c r="EB174" s="53">
        <v>1910</v>
      </c>
      <c r="EC174" s="53">
        <v>1953</v>
      </c>
      <c r="ED174" s="53">
        <v>2019</v>
      </c>
      <c r="EE174" s="53">
        <v>2079</v>
      </c>
      <c r="EF174" s="53">
        <v>2159</v>
      </c>
      <c r="EG174" s="53">
        <v>2227</v>
      </c>
      <c r="EH174" s="53">
        <v>2291</v>
      </c>
      <c r="EI174" s="53">
        <v>2343</v>
      </c>
      <c r="EJ174" s="53">
        <v>2952</v>
      </c>
      <c r="EK174" s="54">
        <v>2996</v>
      </c>
      <c r="EL174" s="52">
        <v>3020</v>
      </c>
      <c r="EM174" s="53">
        <v>3054</v>
      </c>
      <c r="EN174" s="53">
        <v>3105</v>
      </c>
      <c r="EO174" s="53">
        <v>3208</v>
      </c>
      <c r="EP174" s="53">
        <v>3260</v>
      </c>
      <c r="EQ174" s="53">
        <v>3329</v>
      </c>
      <c r="ER174" s="53">
        <v>3368</v>
      </c>
      <c r="ES174" s="53">
        <v>3400</v>
      </c>
      <c r="ET174" s="53">
        <v>3414</v>
      </c>
      <c r="EU174" s="53">
        <v>3433</v>
      </c>
      <c r="EV174" s="53">
        <v>3396</v>
      </c>
      <c r="EW174" s="54">
        <v>3754</v>
      </c>
      <c r="EX174" s="52">
        <v>3700</v>
      </c>
      <c r="EY174" s="53">
        <v>3639</v>
      </c>
      <c r="EZ174" s="53">
        <v>3559</v>
      </c>
      <c r="FA174" s="53">
        <v>3879</v>
      </c>
      <c r="FB174" s="53">
        <v>3843</v>
      </c>
      <c r="FC174" s="53">
        <v>3831</v>
      </c>
      <c r="FD174" s="53">
        <v>3804</v>
      </c>
      <c r="FE174" s="53">
        <v>3849</v>
      </c>
      <c r="FF174" s="53">
        <v>3859</v>
      </c>
      <c r="FG174" s="53">
        <v>3892</v>
      </c>
      <c r="FH174" s="53">
        <v>3927</v>
      </c>
      <c r="FI174" s="54">
        <v>3891</v>
      </c>
      <c r="FJ174" s="52">
        <v>3868</v>
      </c>
      <c r="FK174" s="53">
        <v>3892</v>
      </c>
      <c r="FL174" s="53">
        <v>3956</v>
      </c>
      <c r="FM174" s="53">
        <v>3926</v>
      </c>
      <c r="FN174" s="53">
        <v>3870</v>
      </c>
      <c r="FO174" s="53">
        <v>3864</v>
      </c>
      <c r="FP174" s="53">
        <v>3873</v>
      </c>
      <c r="FQ174" s="53">
        <v>4005</v>
      </c>
      <c r="FR174" s="53">
        <v>4014</v>
      </c>
      <c r="FS174" s="53">
        <v>4065</v>
      </c>
      <c r="FT174" s="53">
        <v>4057</v>
      </c>
      <c r="FU174" s="54">
        <v>4047</v>
      </c>
      <c r="FV174" s="52">
        <v>4042</v>
      </c>
      <c r="FW174" s="53">
        <v>4050</v>
      </c>
      <c r="FX174" s="53">
        <v>4105</v>
      </c>
      <c r="FY174" s="53">
        <v>4123</v>
      </c>
      <c r="FZ174" s="53">
        <v>4113</v>
      </c>
      <c r="GA174" s="53">
        <v>4122</v>
      </c>
      <c r="GB174" s="53">
        <v>4131</v>
      </c>
      <c r="GC174" s="53">
        <v>4127</v>
      </c>
      <c r="GD174" s="53">
        <v>4145</v>
      </c>
      <c r="GE174" s="53">
        <v>4123</v>
      </c>
      <c r="GF174" s="53">
        <v>4126</v>
      </c>
      <c r="GG174" s="54">
        <v>4152</v>
      </c>
      <c r="GH174" s="52">
        <v>4131</v>
      </c>
      <c r="GI174" s="53">
        <v>4106</v>
      </c>
      <c r="GJ174" s="54">
        <v>4094</v>
      </c>
    </row>
    <row r="175" spans="2:192" x14ac:dyDescent="0.25">
      <c r="B175" s="50"/>
      <c r="C175" s="51" t="s">
        <v>258</v>
      </c>
      <c r="D175" s="54">
        <v>3993</v>
      </c>
      <c r="E175" s="54">
        <v>3722</v>
      </c>
      <c r="F175" s="54">
        <v>4426</v>
      </c>
      <c r="G175" s="52">
        <v>4439</v>
      </c>
      <c r="H175" s="53">
        <v>4399</v>
      </c>
      <c r="I175" s="53">
        <v>8101</v>
      </c>
      <c r="J175" s="53">
        <v>8343</v>
      </c>
      <c r="K175" s="53">
        <v>8675</v>
      </c>
      <c r="L175" s="53">
        <v>8871</v>
      </c>
      <c r="M175" s="53">
        <v>9198</v>
      </c>
      <c r="N175" s="53">
        <v>9344</v>
      </c>
      <c r="O175" s="53">
        <v>9504</v>
      </c>
      <c r="P175" s="53">
        <v>9535</v>
      </c>
      <c r="Q175" s="53">
        <v>9532</v>
      </c>
      <c r="R175" s="54">
        <v>9493</v>
      </c>
      <c r="S175" s="53">
        <v>9491</v>
      </c>
      <c r="T175" s="53">
        <v>9608</v>
      </c>
      <c r="U175" s="53">
        <v>10005</v>
      </c>
      <c r="V175" s="53">
        <v>10246</v>
      </c>
      <c r="W175" s="53">
        <v>10585</v>
      </c>
      <c r="X175" s="53">
        <v>10876</v>
      </c>
      <c r="Y175" s="53">
        <v>11070</v>
      </c>
      <c r="Z175" s="53">
        <v>11234</v>
      </c>
      <c r="AA175" s="53">
        <v>11400</v>
      </c>
      <c r="AB175" s="53">
        <v>11079</v>
      </c>
      <c r="AC175" s="53">
        <v>11384</v>
      </c>
      <c r="AD175" s="54">
        <v>11419</v>
      </c>
      <c r="AE175" s="53">
        <v>11130</v>
      </c>
      <c r="AF175" s="53">
        <v>11180</v>
      </c>
      <c r="AG175" s="112">
        <v>11400</v>
      </c>
      <c r="AH175" s="53">
        <v>11571</v>
      </c>
      <c r="AI175" s="53">
        <v>11696</v>
      </c>
      <c r="AJ175" s="53">
        <v>12040</v>
      </c>
      <c r="AK175" s="53">
        <v>12244</v>
      </c>
      <c r="AL175" s="53">
        <v>12308</v>
      </c>
      <c r="AM175" s="53">
        <v>12165</v>
      </c>
      <c r="AN175" s="53">
        <v>12170</v>
      </c>
      <c r="AO175" s="53">
        <v>12149</v>
      </c>
      <c r="AP175" s="54">
        <v>12240</v>
      </c>
      <c r="AQ175" s="52">
        <v>12028</v>
      </c>
      <c r="AR175" s="53">
        <v>12207</v>
      </c>
      <c r="AS175" s="53">
        <v>12733</v>
      </c>
      <c r="AT175" s="53">
        <v>12925</v>
      </c>
      <c r="AU175" s="53">
        <v>13195</v>
      </c>
      <c r="AV175" s="53">
        <v>13489</v>
      </c>
      <c r="AW175" s="53">
        <v>13726</v>
      </c>
      <c r="AX175" s="53">
        <v>13894</v>
      </c>
      <c r="AY175" s="53">
        <v>13794</v>
      </c>
      <c r="AZ175" s="53">
        <v>13948</v>
      </c>
      <c r="BA175" s="53">
        <v>13580</v>
      </c>
      <c r="BB175" s="54">
        <v>13601</v>
      </c>
      <c r="BC175" s="52">
        <v>13577</v>
      </c>
      <c r="BD175" s="53">
        <v>13498</v>
      </c>
      <c r="BE175" s="53">
        <v>13867</v>
      </c>
      <c r="BF175" s="53">
        <v>14173</v>
      </c>
      <c r="BG175" s="53">
        <v>14558</v>
      </c>
      <c r="BH175" s="53">
        <v>14789</v>
      </c>
      <c r="BI175" s="53">
        <v>15020</v>
      </c>
      <c r="BJ175" s="53">
        <v>15206</v>
      </c>
      <c r="BK175" s="53">
        <v>15372</v>
      </c>
      <c r="BL175" s="53">
        <v>15631</v>
      </c>
      <c r="BM175" s="53">
        <v>15921</v>
      </c>
      <c r="BN175" s="54">
        <v>16064</v>
      </c>
      <c r="BO175" s="52">
        <v>16228</v>
      </c>
      <c r="BP175" s="53">
        <v>16460</v>
      </c>
      <c r="BQ175" s="53">
        <v>16913</v>
      </c>
      <c r="BR175" s="53">
        <v>17277</v>
      </c>
      <c r="BS175" s="53">
        <v>17587</v>
      </c>
      <c r="BT175" s="53">
        <v>17680</v>
      </c>
      <c r="BU175" s="53">
        <v>18056</v>
      </c>
      <c r="BV175" s="53">
        <v>18210</v>
      </c>
      <c r="BW175" s="53">
        <v>18121</v>
      </c>
      <c r="BX175" s="53">
        <v>18620</v>
      </c>
      <c r="BY175" s="53">
        <v>18802</v>
      </c>
      <c r="BZ175" s="54">
        <v>19051</v>
      </c>
      <c r="CA175" s="53">
        <v>18878</v>
      </c>
      <c r="CB175" s="53">
        <v>18981</v>
      </c>
      <c r="CC175" s="53">
        <v>17104</v>
      </c>
      <c r="CD175" s="53">
        <v>17468</v>
      </c>
      <c r="CE175" s="53">
        <v>19696</v>
      </c>
      <c r="CF175" s="53">
        <v>19844</v>
      </c>
      <c r="CG175" s="53">
        <v>20057</v>
      </c>
      <c r="CH175" s="53">
        <v>20371</v>
      </c>
      <c r="CI175" s="53">
        <v>20464</v>
      </c>
      <c r="CJ175" s="53">
        <v>20535</v>
      </c>
      <c r="CK175" s="53">
        <v>20521</v>
      </c>
      <c r="CL175" s="54">
        <v>20703</v>
      </c>
      <c r="CM175" s="53">
        <v>20606</v>
      </c>
      <c r="CN175" s="53">
        <v>20576</v>
      </c>
      <c r="CO175" s="53">
        <v>21100</v>
      </c>
      <c r="CP175" s="53">
        <v>21322</v>
      </c>
      <c r="CQ175" s="53">
        <v>21771</v>
      </c>
      <c r="CR175" s="53">
        <v>22008</v>
      </c>
      <c r="CS175" s="53">
        <v>22111</v>
      </c>
      <c r="CT175" s="53">
        <v>22202</v>
      </c>
      <c r="CU175" s="53">
        <v>22174</v>
      </c>
      <c r="CV175" s="53">
        <v>22320</v>
      </c>
      <c r="CW175" s="53">
        <v>22437</v>
      </c>
      <c r="CX175" s="54">
        <v>23214</v>
      </c>
      <c r="CY175" s="53">
        <v>23448</v>
      </c>
      <c r="CZ175" s="53">
        <v>23330</v>
      </c>
      <c r="DA175" s="53">
        <v>23272</v>
      </c>
      <c r="DB175" s="53">
        <v>23691</v>
      </c>
      <c r="DC175" s="53">
        <v>23859</v>
      </c>
      <c r="DD175" s="53">
        <v>23788</v>
      </c>
      <c r="DE175" s="53">
        <v>23713</v>
      </c>
      <c r="DF175" s="53">
        <v>23965</v>
      </c>
      <c r="DG175" s="53">
        <v>24138</v>
      </c>
      <c r="DH175" s="53">
        <v>24222</v>
      </c>
      <c r="DI175" s="53">
        <v>24507</v>
      </c>
      <c r="DJ175" s="54">
        <v>23996</v>
      </c>
      <c r="DL175" s="50"/>
      <c r="DM175" s="51" t="s">
        <v>265</v>
      </c>
      <c r="DN175" s="52">
        <v>3715</v>
      </c>
      <c r="DO175" s="53">
        <v>3722</v>
      </c>
      <c r="DP175" s="53">
        <v>3707</v>
      </c>
      <c r="DQ175" s="53">
        <v>3695</v>
      </c>
      <c r="DR175" s="53">
        <v>3759</v>
      </c>
      <c r="DS175" s="53">
        <v>3745</v>
      </c>
      <c r="DT175" s="53">
        <v>3698</v>
      </c>
      <c r="DU175" s="53">
        <v>3683</v>
      </c>
      <c r="DV175" s="53">
        <v>3658</v>
      </c>
      <c r="DW175" s="53">
        <v>3637</v>
      </c>
      <c r="DX175" s="53">
        <v>3651</v>
      </c>
      <c r="DY175" s="54">
        <v>3639</v>
      </c>
      <c r="DZ175" s="53">
        <v>3642</v>
      </c>
      <c r="EA175" s="53">
        <v>3613</v>
      </c>
      <c r="EB175" s="53">
        <v>3570</v>
      </c>
      <c r="EC175" s="53">
        <v>3530</v>
      </c>
      <c r="ED175" s="53">
        <v>3584</v>
      </c>
      <c r="EE175" s="53">
        <v>3616</v>
      </c>
      <c r="EF175" s="53">
        <v>3637</v>
      </c>
      <c r="EG175" s="53">
        <v>3668</v>
      </c>
      <c r="EH175" s="53">
        <v>3728</v>
      </c>
      <c r="EI175" s="53">
        <v>3751</v>
      </c>
      <c r="EJ175" s="53">
        <v>3704</v>
      </c>
      <c r="EK175" s="54">
        <v>3725</v>
      </c>
      <c r="EL175" s="52">
        <v>3715</v>
      </c>
      <c r="EM175" s="53">
        <v>3747</v>
      </c>
      <c r="EN175" s="53">
        <v>3836</v>
      </c>
      <c r="EO175" s="53">
        <v>4023</v>
      </c>
      <c r="EP175" s="53">
        <v>4824</v>
      </c>
      <c r="EQ175" s="53">
        <v>4844</v>
      </c>
      <c r="ER175" s="53">
        <v>4982</v>
      </c>
      <c r="ES175" s="53">
        <v>4883</v>
      </c>
      <c r="ET175" s="53">
        <v>4876</v>
      </c>
      <c r="EU175" s="53">
        <v>4902</v>
      </c>
      <c r="EV175" s="53">
        <v>4910</v>
      </c>
      <c r="EW175" s="54">
        <v>5087</v>
      </c>
      <c r="EX175" s="52">
        <v>5044</v>
      </c>
      <c r="EY175" s="53">
        <v>5048</v>
      </c>
      <c r="EZ175" s="53">
        <v>5068</v>
      </c>
      <c r="FA175" s="53">
        <v>5117</v>
      </c>
      <c r="FB175" s="53">
        <v>5137</v>
      </c>
      <c r="FC175" s="53">
        <v>5188</v>
      </c>
      <c r="FD175" s="53">
        <v>5243</v>
      </c>
      <c r="FE175" s="53">
        <v>5304</v>
      </c>
      <c r="FF175" s="53">
        <v>5325</v>
      </c>
      <c r="FG175" s="53">
        <v>5402</v>
      </c>
      <c r="FH175" s="53">
        <v>5445</v>
      </c>
      <c r="FI175" s="54">
        <v>5397</v>
      </c>
      <c r="FJ175" s="52">
        <v>5353</v>
      </c>
      <c r="FK175" s="53">
        <v>5341</v>
      </c>
      <c r="FL175" s="53">
        <v>5504</v>
      </c>
      <c r="FM175" s="53">
        <v>5505</v>
      </c>
      <c r="FN175" s="53">
        <v>5532</v>
      </c>
      <c r="FO175" s="53">
        <v>5522</v>
      </c>
      <c r="FP175" s="53">
        <v>5504</v>
      </c>
      <c r="FQ175" s="53">
        <v>5674</v>
      </c>
      <c r="FR175" s="53">
        <v>5679</v>
      </c>
      <c r="FS175" s="53">
        <v>5677</v>
      </c>
      <c r="FT175" s="53">
        <v>5606</v>
      </c>
      <c r="FU175" s="54">
        <v>5634</v>
      </c>
      <c r="FV175" s="52">
        <v>5698</v>
      </c>
      <c r="FW175" s="53">
        <v>5763</v>
      </c>
      <c r="FX175" s="53">
        <v>5807</v>
      </c>
      <c r="FY175" s="53">
        <v>5915</v>
      </c>
      <c r="FZ175" s="53">
        <v>5965</v>
      </c>
      <c r="GA175" s="53">
        <v>5914</v>
      </c>
      <c r="GB175" s="53">
        <v>5899</v>
      </c>
      <c r="GC175" s="53">
        <v>5940</v>
      </c>
      <c r="GD175" s="53">
        <v>5900</v>
      </c>
      <c r="GE175" s="53">
        <v>5949</v>
      </c>
      <c r="GF175" s="53">
        <v>5924</v>
      </c>
      <c r="GG175" s="54">
        <v>5930</v>
      </c>
      <c r="GH175" s="52">
        <v>5932</v>
      </c>
      <c r="GI175" s="53">
        <v>5970</v>
      </c>
      <c r="GJ175" s="54">
        <v>5959</v>
      </c>
    </row>
    <row r="176" spans="2:192" x14ac:dyDescent="0.25">
      <c r="B176" s="50"/>
      <c r="C176" s="51" t="s">
        <v>259</v>
      </c>
      <c r="D176" s="54">
        <v>846</v>
      </c>
      <c r="E176" s="54">
        <v>936</v>
      </c>
      <c r="F176" s="54">
        <v>1177</v>
      </c>
      <c r="G176" s="52">
        <v>1180</v>
      </c>
      <c r="H176" s="53">
        <v>1181</v>
      </c>
      <c r="I176" s="53">
        <v>1151</v>
      </c>
      <c r="J176" s="53">
        <v>1150</v>
      </c>
      <c r="K176" s="53">
        <v>1169</v>
      </c>
      <c r="L176" s="53">
        <v>1127</v>
      </c>
      <c r="M176" s="53">
        <v>1163</v>
      </c>
      <c r="N176" s="53">
        <v>1202</v>
      </c>
      <c r="O176" s="53">
        <v>1226</v>
      </c>
      <c r="P176" s="53">
        <v>1247</v>
      </c>
      <c r="Q176" s="53">
        <v>1251</v>
      </c>
      <c r="R176" s="54">
        <v>1258</v>
      </c>
      <c r="S176" s="53">
        <v>1262</v>
      </c>
      <c r="T176" s="53">
        <v>1262</v>
      </c>
      <c r="U176" s="53">
        <v>1264</v>
      </c>
      <c r="V176" s="53">
        <v>1271</v>
      </c>
      <c r="W176" s="53">
        <v>1308</v>
      </c>
      <c r="X176" s="53">
        <v>1331</v>
      </c>
      <c r="Y176" s="53">
        <v>1343</v>
      </c>
      <c r="Z176" s="53">
        <v>1380</v>
      </c>
      <c r="AA176" s="53">
        <v>1398</v>
      </c>
      <c r="AB176" s="53">
        <v>1423</v>
      </c>
      <c r="AC176" s="53">
        <v>1431</v>
      </c>
      <c r="AD176" s="54">
        <v>1445</v>
      </c>
      <c r="AE176" s="53">
        <v>1430</v>
      </c>
      <c r="AF176" s="53">
        <v>1430</v>
      </c>
      <c r="AG176" s="112">
        <v>1438</v>
      </c>
      <c r="AH176" s="53">
        <v>1442</v>
      </c>
      <c r="AI176" s="53">
        <v>1452</v>
      </c>
      <c r="AJ176" s="53">
        <v>1466</v>
      </c>
      <c r="AK176" s="53">
        <v>1479</v>
      </c>
      <c r="AL176" s="53">
        <v>1492</v>
      </c>
      <c r="AM176" s="53">
        <v>1669</v>
      </c>
      <c r="AN176" s="53">
        <v>1837</v>
      </c>
      <c r="AO176" s="53">
        <v>1902</v>
      </c>
      <c r="AP176" s="54">
        <v>1980</v>
      </c>
      <c r="AQ176" s="52">
        <v>1986</v>
      </c>
      <c r="AR176" s="53">
        <v>2064</v>
      </c>
      <c r="AS176" s="53">
        <v>1519</v>
      </c>
      <c r="AT176" s="53">
        <v>1593</v>
      </c>
      <c r="AU176" s="53">
        <v>1721</v>
      </c>
      <c r="AV176" s="53">
        <v>1837</v>
      </c>
      <c r="AW176" s="53">
        <v>1927</v>
      </c>
      <c r="AX176" s="53">
        <v>2032</v>
      </c>
      <c r="AY176" s="53">
        <v>2065</v>
      </c>
      <c r="AZ176" s="53">
        <v>2156</v>
      </c>
      <c r="BA176" s="53">
        <v>2186</v>
      </c>
      <c r="BB176" s="54">
        <v>2241</v>
      </c>
      <c r="BC176" s="52">
        <v>2292</v>
      </c>
      <c r="BD176" s="53">
        <v>2363</v>
      </c>
      <c r="BE176" s="53">
        <v>2437</v>
      </c>
      <c r="BF176" s="53">
        <v>2517</v>
      </c>
      <c r="BG176" s="53">
        <v>2630</v>
      </c>
      <c r="BH176" s="53">
        <v>2720</v>
      </c>
      <c r="BI176" s="53">
        <v>2817</v>
      </c>
      <c r="BJ176" s="53">
        <v>2878</v>
      </c>
      <c r="BK176" s="53">
        <v>2938</v>
      </c>
      <c r="BL176" s="53">
        <v>3023</v>
      </c>
      <c r="BM176" s="53">
        <v>3052</v>
      </c>
      <c r="BN176" s="54">
        <v>3061</v>
      </c>
      <c r="BO176" s="52">
        <v>3112</v>
      </c>
      <c r="BP176" s="53">
        <v>3118</v>
      </c>
      <c r="BQ176" s="53">
        <v>3263</v>
      </c>
      <c r="BR176" s="53">
        <v>3372</v>
      </c>
      <c r="BS176" s="53">
        <v>3466</v>
      </c>
      <c r="BT176" s="53">
        <v>3598</v>
      </c>
      <c r="BU176" s="53">
        <v>3701</v>
      </c>
      <c r="BV176" s="53">
        <v>3836</v>
      </c>
      <c r="BW176" s="53">
        <v>3829</v>
      </c>
      <c r="BX176" s="53">
        <v>3930</v>
      </c>
      <c r="BY176" s="53">
        <v>4025</v>
      </c>
      <c r="BZ176" s="54">
        <v>4079</v>
      </c>
      <c r="CA176" s="53">
        <v>4101</v>
      </c>
      <c r="CB176" s="53">
        <v>4110</v>
      </c>
      <c r="CC176" s="53">
        <v>4182</v>
      </c>
      <c r="CD176" s="53">
        <v>4252</v>
      </c>
      <c r="CE176" s="53">
        <v>4299</v>
      </c>
      <c r="CF176" s="53">
        <v>4359</v>
      </c>
      <c r="CG176" s="53">
        <v>4406</v>
      </c>
      <c r="CH176" s="53">
        <v>4449</v>
      </c>
      <c r="CI176" s="53">
        <v>4504</v>
      </c>
      <c r="CJ176" s="53">
        <v>4517</v>
      </c>
      <c r="CK176" s="53">
        <v>4517</v>
      </c>
      <c r="CL176" s="54">
        <v>4545</v>
      </c>
      <c r="CM176" s="53">
        <v>4544</v>
      </c>
      <c r="CN176" s="53">
        <v>4529</v>
      </c>
      <c r="CO176" s="53">
        <v>4591</v>
      </c>
      <c r="CP176" s="53">
        <v>5065</v>
      </c>
      <c r="CQ176" s="53">
        <v>5151</v>
      </c>
      <c r="CR176" s="53">
        <v>5148</v>
      </c>
      <c r="CS176" s="53">
        <v>5223</v>
      </c>
      <c r="CT176" s="53">
        <v>5243</v>
      </c>
      <c r="CU176" s="53">
        <v>5251</v>
      </c>
      <c r="CV176" s="53">
        <v>5316</v>
      </c>
      <c r="CW176" s="53">
        <v>5299</v>
      </c>
      <c r="CX176" s="54">
        <v>5291</v>
      </c>
      <c r="CY176" s="53">
        <v>5317</v>
      </c>
      <c r="CZ176" s="53">
        <v>5277</v>
      </c>
      <c r="DA176" s="53">
        <v>5365</v>
      </c>
      <c r="DB176" s="53">
        <v>5382</v>
      </c>
      <c r="DC176" s="53">
        <v>5382</v>
      </c>
      <c r="DD176" s="53">
        <v>5356</v>
      </c>
      <c r="DE176" s="53">
        <v>5389</v>
      </c>
      <c r="DF176" s="53">
        <v>5395</v>
      </c>
      <c r="DG176" s="53">
        <v>5384</v>
      </c>
      <c r="DH176" s="53">
        <v>5450</v>
      </c>
      <c r="DI176" s="53">
        <v>5318</v>
      </c>
      <c r="DJ176" s="54">
        <v>5345</v>
      </c>
      <c r="DL176" s="50"/>
      <c r="DM176" s="51" t="s">
        <v>266</v>
      </c>
      <c r="DN176" s="52">
        <v>2566</v>
      </c>
      <c r="DO176" s="53">
        <v>2580</v>
      </c>
      <c r="DP176" s="53">
        <v>2537</v>
      </c>
      <c r="DQ176" s="53">
        <v>2540</v>
      </c>
      <c r="DR176" s="53">
        <v>2687</v>
      </c>
      <c r="DS176" s="53">
        <v>2707</v>
      </c>
      <c r="DT176" s="53">
        <v>2688</v>
      </c>
      <c r="DU176" s="53">
        <v>2669</v>
      </c>
      <c r="DV176" s="53">
        <v>2654</v>
      </c>
      <c r="DW176" s="53">
        <v>2659</v>
      </c>
      <c r="DX176" s="53">
        <v>2675</v>
      </c>
      <c r="DY176" s="54">
        <v>2641</v>
      </c>
      <c r="DZ176" s="53">
        <v>2682</v>
      </c>
      <c r="EA176" s="53">
        <v>2616</v>
      </c>
      <c r="EB176" s="53">
        <v>2565</v>
      </c>
      <c r="EC176" s="53">
        <v>2537</v>
      </c>
      <c r="ED176" s="53">
        <v>2571</v>
      </c>
      <c r="EE176" s="53">
        <v>2607</v>
      </c>
      <c r="EF176" s="53">
        <v>2622</v>
      </c>
      <c r="EG176" s="53">
        <v>2682</v>
      </c>
      <c r="EH176" s="53">
        <v>2720</v>
      </c>
      <c r="EI176" s="53">
        <v>2747</v>
      </c>
      <c r="EJ176" s="53">
        <v>2813</v>
      </c>
      <c r="EK176" s="54">
        <v>2852</v>
      </c>
      <c r="EL176" s="52">
        <v>2857</v>
      </c>
      <c r="EM176" s="53">
        <v>2880</v>
      </c>
      <c r="EN176" s="53">
        <v>2976</v>
      </c>
      <c r="EO176" s="53">
        <v>3016</v>
      </c>
      <c r="EP176" s="53">
        <v>3106</v>
      </c>
      <c r="EQ176" s="53">
        <v>3230</v>
      </c>
      <c r="ER176" s="53">
        <v>3407</v>
      </c>
      <c r="ES176" s="53">
        <v>3523</v>
      </c>
      <c r="ET176" s="53">
        <v>3548</v>
      </c>
      <c r="EU176" s="53">
        <v>3609</v>
      </c>
      <c r="EV176" s="53">
        <v>3635</v>
      </c>
      <c r="EW176" s="54">
        <v>3686</v>
      </c>
      <c r="EX176" s="52">
        <v>3715</v>
      </c>
      <c r="EY176" s="53">
        <v>3727</v>
      </c>
      <c r="EZ176" s="53">
        <v>3705</v>
      </c>
      <c r="FA176" s="53">
        <v>4060</v>
      </c>
      <c r="FB176" s="53">
        <v>4049</v>
      </c>
      <c r="FC176" s="53">
        <v>4082</v>
      </c>
      <c r="FD176" s="53">
        <v>4063</v>
      </c>
      <c r="FE176" s="53">
        <v>4308</v>
      </c>
      <c r="FF176" s="53">
        <v>4339</v>
      </c>
      <c r="FG176" s="53">
        <v>4383</v>
      </c>
      <c r="FH176" s="53">
        <v>4365</v>
      </c>
      <c r="FI176" s="54">
        <v>4302</v>
      </c>
      <c r="FJ176" s="52">
        <v>4292</v>
      </c>
      <c r="FK176" s="53">
        <v>4287</v>
      </c>
      <c r="FL176" s="53">
        <v>4247</v>
      </c>
      <c r="FM176" s="53">
        <v>4276</v>
      </c>
      <c r="FN176" s="53">
        <v>4238</v>
      </c>
      <c r="FO176" s="53">
        <v>4251</v>
      </c>
      <c r="FP176" s="53">
        <v>4302</v>
      </c>
      <c r="FQ176" s="53">
        <v>4531</v>
      </c>
      <c r="FR176" s="53">
        <v>4539</v>
      </c>
      <c r="FS176" s="53">
        <v>4572</v>
      </c>
      <c r="FT176" s="53">
        <v>4678</v>
      </c>
      <c r="FU176" s="54">
        <v>4672</v>
      </c>
      <c r="FV176" s="52">
        <v>4692</v>
      </c>
      <c r="FW176" s="53">
        <v>4734</v>
      </c>
      <c r="FX176" s="53">
        <v>4747</v>
      </c>
      <c r="FY176" s="53">
        <v>4803</v>
      </c>
      <c r="FZ176" s="53">
        <v>4857</v>
      </c>
      <c r="GA176" s="53">
        <v>4867</v>
      </c>
      <c r="GB176" s="53">
        <v>4910</v>
      </c>
      <c r="GC176" s="53">
        <v>4949</v>
      </c>
      <c r="GD176" s="53">
        <v>4953</v>
      </c>
      <c r="GE176" s="53">
        <v>4946</v>
      </c>
      <c r="GF176" s="53">
        <v>4936</v>
      </c>
      <c r="GG176" s="54">
        <v>4987</v>
      </c>
      <c r="GH176" s="52">
        <v>4994</v>
      </c>
      <c r="GI176" s="53">
        <v>5025</v>
      </c>
      <c r="GJ176" s="54">
        <v>5047</v>
      </c>
    </row>
    <row r="177" spans="2:192" x14ac:dyDescent="0.25">
      <c r="B177" s="50"/>
      <c r="C177" s="51" t="s">
        <v>260</v>
      </c>
      <c r="D177" s="54">
        <v>96</v>
      </c>
      <c r="E177" s="54">
        <v>126</v>
      </c>
      <c r="F177" s="54">
        <v>124</v>
      </c>
      <c r="G177" s="52">
        <v>114</v>
      </c>
      <c r="H177" s="53">
        <v>113</v>
      </c>
      <c r="I177" s="53">
        <v>111</v>
      </c>
      <c r="J177" s="53">
        <v>109</v>
      </c>
      <c r="K177" s="53">
        <v>112</v>
      </c>
      <c r="L177" s="53">
        <v>110</v>
      </c>
      <c r="M177" s="53">
        <v>114</v>
      </c>
      <c r="N177" s="53">
        <v>120</v>
      </c>
      <c r="O177" s="53">
        <v>121</v>
      </c>
      <c r="P177" s="53">
        <v>120</v>
      </c>
      <c r="Q177" s="53">
        <v>120</v>
      </c>
      <c r="R177" s="54">
        <v>120</v>
      </c>
      <c r="S177" s="53">
        <v>118</v>
      </c>
      <c r="T177" s="53">
        <v>120</v>
      </c>
      <c r="U177" s="53">
        <v>118</v>
      </c>
      <c r="V177" s="53">
        <v>114</v>
      </c>
      <c r="W177" s="53">
        <v>120</v>
      </c>
      <c r="X177" s="53">
        <v>118</v>
      </c>
      <c r="Y177" s="53">
        <v>115</v>
      </c>
      <c r="Z177" s="53">
        <v>116</v>
      </c>
      <c r="AA177" s="53">
        <v>114</v>
      </c>
      <c r="AB177" s="53">
        <v>111</v>
      </c>
      <c r="AC177" s="53">
        <v>111</v>
      </c>
      <c r="AD177" s="54">
        <v>109</v>
      </c>
      <c r="AE177" s="53">
        <v>101</v>
      </c>
      <c r="AF177" s="53">
        <v>103</v>
      </c>
      <c r="AG177" s="112">
        <v>102</v>
      </c>
      <c r="AH177" s="53">
        <v>94</v>
      </c>
      <c r="AI177" s="53">
        <v>76</v>
      </c>
      <c r="AJ177" s="53">
        <v>80</v>
      </c>
      <c r="AK177" s="53">
        <v>79</v>
      </c>
      <c r="AL177" s="53">
        <v>79</v>
      </c>
      <c r="AM177" s="53">
        <v>79</v>
      </c>
      <c r="AN177" s="53">
        <v>81</v>
      </c>
      <c r="AO177" s="53">
        <v>81</v>
      </c>
      <c r="AP177" s="54">
        <v>80</v>
      </c>
      <c r="AQ177" s="52">
        <v>90</v>
      </c>
      <c r="AR177" s="53">
        <v>91</v>
      </c>
      <c r="AS177" s="53">
        <v>92</v>
      </c>
      <c r="AT177" s="53">
        <v>93</v>
      </c>
      <c r="AU177" s="53">
        <v>92</v>
      </c>
      <c r="AV177" s="53">
        <v>94</v>
      </c>
      <c r="AW177" s="53">
        <v>96</v>
      </c>
      <c r="AX177" s="53">
        <v>93</v>
      </c>
      <c r="AY177" s="53">
        <v>90</v>
      </c>
      <c r="AZ177" s="53">
        <v>85</v>
      </c>
      <c r="BA177" s="53">
        <v>84</v>
      </c>
      <c r="BB177" s="54">
        <v>84</v>
      </c>
      <c r="BC177" s="52">
        <v>74</v>
      </c>
      <c r="BD177" s="53">
        <v>74</v>
      </c>
      <c r="BE177" s="53">
        <v>72</v>
      </c>
      <c r="BF177" s="53">
        <v>73</v>
      </c>
      <c r="BG177" s="53">
        <v>71</v>
      </c>
      <c r="BH177" s="53">
        <v>71</v>
      </c>
      <c r="BI177" s="53">
        <v>70</v>
      </c>
      <c r="BJ177" s="53">
        <v>71</v>
      </c>
      <c r="BK177" s="53">
        <v>71</v>
      </c>
      <c r="BL177" s="53">
        <v>71</v>
      </c>
      <c r="BM177" s="53">
        <v>71</v>
      </c>
      <c r="BN177" s="54">
        <v>71</v>
      </c>
      <c r="BO177" s="52">
        <v>71</v>
      </c>
      <c r="BP177" s="53">
        <v>72</v>
      </c>
      <c r="BQ177" s="53">
        <v>74</v>
      </c>
      <c r="BR177" s="53">
        <v>73</v>
      </c>
      <c r="BS177" s="53">
        <v>75</v>
      </c>
      <c r="BT177" s="53">
        <v>78</v>
      </c>
      <c r="BU177" s="53">
        <v>78</v>
      </c>
      <c r="BV177" s="53">
        <v>74</v>
      </c>
      <c r="BW177" s="53">
        <v>73</v>
      </c>
      <c r="BX177" s="53">
        <v>73</v>
      </c>
      <c r="BY177" s="53">
        <v>73</v>
      </c>
      <c r="BZ177" s="54">
        <v>72</v>
      </c>
      <c r="CA177" s="53">
        <v>71</v>
      </c>
      <c r="CB177" s="53">
        <v>69</v>
      </c>
      <c r="CC177" s="53">
        <v>67</v>
      </c>
      <c r="CD177" s="53">
        <v>67</v>
      </c>
      <c r="CE177" s="53">
        <v>68</v>
      </c>
      <c r="CF177" s="53">
        <v>69</v>
      </c>
      <c r="CG177" s="53">
        <v>69</v>
      </c>
      <c r="CH177" s="53">
        <v>69</v>
      </c>
      <c r="CI177" s="53">
        <v>68</v>
      </c>
      <c r="CJ177" s="53">
        <v>68</v>
      </c>
      <c r="CK177" s="53">
        <v>69</v>
      </c>
      <c r="CL177" s="54">
        <v>69</v>
      </c>
      <c r="CM177" s="53">
        <v>69</v>
      </c>
      <c r="CN177" s="53">
        <v>68</v>
      </c>
      <c r="CO177" s="53">
        <v>54</v>
      </c>
      <c r="CP177" s="53">
        <v>54</v>
      </c>
      <c r="CQ177" s="53">
        <v>54</v>
      </c>
      <c r="CR177" s="53">
        <v>62</v>
      </c>
      <c r="CS177" s="53">
        <v>64</v>
      </c>
      <c r="CT177" s="53">
        <v>72</v>
      </c>
      <c r="CU177" s="53">
        <v>76</v>
      </c>
      <c r="CV177" s="53">
        <v>77</v>
      </c>
      <c r="CW177" s="53">
        <v>75</v>
      </c>
      <c r="CX177" s="54">
        <v>75</v>
      </c>
      <c r="CY177" s="53">
        <v>72</v>
      </c>
      <c r="CZ177" s="53">
        <v>73</v>
      </c>
      <c r="DA177" s="53">
        <v>70</v>
      </c>
      <c r="DB177" s="53">
        <v>68</v>
      </c>
      <c r="DC177" s="53">
        <v>65</v>
      </c>
      <c r="DD177" s="53">
        <v>65</v>
      </c>
      <c r="DE177" s="53">
        <v>65</v>
      </c>
      <c r="DF177" s="53">
        <v>63</v>
      </c>
      <c r="DG177" s="53"/>
      <c r="DH177" s="53"/>
      <c r="DI177" s="53"/>
      <c r="DJ177" s="54"/>
      <c r="DL177" s="50"/>
      <c r="DM177" s="51" t="s">
        <v>267</v>
      </c>
      <c r="DN177" s="52">
        <v>31022</v>
      </c>
      <c r="DO177" s="53">
        <v>31252</v>
      </c>
      <c r="DP177" s="53">
        <v>31688</v>
      </c>
      <c r="DQ177" s="53">
        <v>31801</v>
      </c>
      <c r="DR177" s="53">
        <v>31477</v>
      </c>
      <c r="DS177" s="53">
        <v>31501</v>
      </c>
      <c r="DT177" s="53">
        <v>31570</v>
      </c>
      <c r="DU177" s="53">
        <v>31643</v>
      </c>
      <c r="DV177" s="53">
        <v>31559</v>
      </c>
      <c r="DW177" s="53">
        <v>31467</v>
      </c>
      <c r="DX177" s="53">
        <v>31422</v>
      </c>
      <c r="DY177" s="54">
        <v>31419</v>
      </c>
      <c r="DZ177" s="53">
        <v>31421</v>
      </c>
      <c r="EA177" s="53">
        <v>31538</v>
      </c>
      <c r="EB177" s="53">
        <v>32088</v>
      </c>
      <c r="EC177" s="53">
        <v>32653</v>
      </c>
      <c r="ED177" s="53">
        <v>33143</v>
      </c>
      <c r="EE177" s="53">
        <v>33878</v>
      </c>
      <c r="EF177" s="53">
        <v>35009</v>
      </c>
      <c r="EG177" s="53">
        <v>35791</v>
      </c>
      <c r="EH177" s="53">
        <v>36610</v>
      </c>
      <c r="EI177" s="53">
        <v>37590</v>
      </c>
      <c r="EJ177" s="53">
        <v>38200</v>
      </c>
      <c r="EK177" s="54">
        <v>38320</v>
      </c>
      <c r="EL177" s="52">
        <v>38174</v>
      </c>
      <c r="EM177" s="53">
        <v>38821</v>
      </c>
      <c r="EN177" s="53">
        <v>39505</v>
      </c>
      <c r="EO177" s="53">
        <v>40392</v>
      </c>
      <c r="EP177" s="53">
        <v>40714</v>
      </c>
      <c r="EQ177" s="53">
        <v>40974</v>
      </c>
      <c r="ER177" s="53">
        <v>41371</v>
      </c>
      <c r="ES177" s="53">
        <v>41370</v>
      </c>
      <c r="ET177" s="53">
        <v>41959</v>
      </c>
      <c r="EU177" s="53">
        <v>42393</v>
      </c>
      <c r="EV177" s="53">
        <v>42561</v>
      </c>
      <c r="EW177" s="54">
        <v>42795</v>
      </c>
      <c r="EX177" s="52">
        <v>42906</v>
      </c>
      <c r="EY177" s="53">
        <v>42773</v>
      </c>
      <c r="EZ177" s="53">
        <v>43484</v>
      </c>
      <c r="FA177" s="53">
        <v>43986</v>
      </c>
      <c r="FB177" s="53">
        <v>44020</v>
      </c>
      <c r="FC177" s="53">
        <v>44003</v>
      </c>
      <c r="FD177" s="53">
        <v>44186</v>
      </c>
      <c r="FE177" s="53">
        <v>44743</v>
      </c>
      <c r="FF177" s="53">
        <v>44806</v>
      </c>
      <c r="FG177" s="53">
        <v>45018</v>
      </c>
      <c r="FH177" s="53">
        <v>45151</v>
      </c>
      <c r="FI177" s="54">
        <v>44574</v>
      </c>
      <c r="FJ177" s="52">
        <v>44116</v>
      </c>
      <c r="FK177" s="53">
        <v>44815</v>
      </c>
      <c r="FL177" s="53">
        <v>44854</v>
      </c>
      <c r="FM177" s="53">
        <v>44994</v>
      </c>
      <c r="FN177" s="53">
        <v>45100</v>
      </c>
      <c r="FO177" s="53">
        <v>45087</v>
      </c>
      <c r="FP177" s="53">
        <v>45075</v>
      </c>
      <c r="FQ177" s="53">
        <v>45633</v>
      </c>
      <c r="FR177" s="53">
        <v>45596</v>
      </c>
      <c r="FS177" s="53">
        <v>45827</v>
      </c>
      <c r="FT177" s="53">
        <v>45990</v>
      </c>
      <c r="FU177" s="54">
        <v>46194</v>
      </c>
      <c r="FV177" s="52">
        <v>46236</v>
      </c>
      <c r="FW177" s="53">
        <v>46129</v>
      </c>
      <c r="FX177" s="53">
        <v>46351</v>
      </c>
      <c r="FY177" s="53">
        <v>46664</v>
      </c>
      <c r="FZ177" s="53">
        <v>46858</v>
      </c>
      <c r="GA177" s="53">
        <v>47035</v>
      </c>
      <c r="GB177" s="53">
        <v>47157</v>
      </c>
      <c r="GC177" s="53">
        <v>47142</v>
      </c>
      <c r="GD177" s="53">
        <v>47190</v>
      </c>
      <c r="GE177" s="53">
        <v>47180</v>
      </c>
      <c r="GF177" s="53">
        <v>47208</v>
      </c>
      <c r="GG177" s="54">
        <v>47334</v>
      </c>
      <c r="GH177" s="52">
        <v>47074</v>
      </c>
      <c r="GI177" s="53">
        <v>47342</v>
      </c>
      <c r="GJ177" s="54">
        <v>47601</v>
      </c>
    </row>
    <row r="178" spans="2:192" x14ac:dyDescent="0.25">
      <c r="B178" s="50"/>
      <c r="C178" s="51" t="s">
        <v>261</v>
      </c>
      <c r="D178" s="54">
        <v>70</v>
      </c>
      <c r="E178" s="54">
        <v>89</v>
      </c>
      <c r="F178" s="54">
        <v>128</v>
      </c>
      <c r="G178" s="52">
        <v>131</v>
      </c>
      <c r="H178" s="53">
        <v>128</v>
      </c>
      <c r="I178" s="53">
        <v>126</v>
      </c>
      <c r="J178" s="53">
        <v>126</v>
      </c>
      <c r="K178" s="53">
        <v>129</v>
      </c>
      <c r="L178" s="53">
        <v>126</v>
      </c>
      <c r="M178" s="53">
        <v>131</v>
      </c>
      <c r="N178" s="53">
        <v>133</v>
      </c>
      <c r="O178" s="53">
        <v>135</v>
      </c>
      <c r="P178" s="53">
        <v>140</v>
      </c>
      <c r="Q178" s="53">
        <v>139</v>
      </c>
      <c r="R178" s="54">
        <v>138</v>
      </c>
      <c r="S178" s="53">
        <v>137</v>
      </c>
      <c r="T178" s="53">
        <v>139</v>
      </c>
      <c r="U178" s="53">
        <v>142</v>
      </c>
      <c r="V178" s="53">
        <v>145</v>
      </c>
      <c r="W178" s="53">
        <v>152</v>
      </c>
      <c r="X178" s="53">
        <v>157</v>
      </c>
      <c r="Y178" s="53">
        <v>161</v>
      </c>
      <c r="Z178" s="53">
        <v>158</v>
      </c>
      <c r="AA178" s="53">
        <v>158</v>
      </c>
      <c r="AB178" s="53">
        <v>159</v>
      </c>
      <c r="AC178" s="53">
        <v>162</v>
      </c>
      <c r="AD178" s="54">
        <v>158</v>
      </c>
      <c r="AE178" s="53">
        <v>171</v>
      </c>
      <c r="AF178" s="53">
        <v>171</v>
      </c>
      <c r="AG178" s="112">
        <v>171</v>
      </c>
      <c r="AH178" s="53">
        <v>171</v>
      </c>
      <c r="AI178" s="53">
        <v>171</v>
      </c>
      <c r="AJ178" s="53">
        <v>171</v>
      </c>
      <c r="AK178" s="53">
        <v>171</v>
      </c>
      <c r="AL178" s="53">
        <v>170</v>
      </c>
      <c r="AM178" s="53">
        <v>170</v>
      </c>
      <c r="AN178" s="53">
        <v>171</v>
      </c>
      <c r="AO178" s="53">
        <v>170</v>
      </c>
      <c r="AP178" s="54">
        <v>169</v>
      </c>
      <c r="AQ178" s="52">
        <v>169</v>
      </c>
      <c r="AR178" s="53">
        <v>169</v>
      </c>
      <c r="AS178" s="53">
        <v>197</v>
      </c>
      <c r="AT178" s="53">
        <v>192</v>
      </c>
      <c r="AU178" s="53">
        <v>193</v>
      </c>
      <c r="AV178" s="53">
        <v>193</v>
      </c>
      <c r="AW178" s="53">
        <v>194</v>
      </c>
      <c r="AX178" s="53">
        <v>194</v>
      </c>
      <c r="AY178" s="53">
        <v>197</v>
      </c>
      <c r="AZ178" s="53">
        <v>199</v>
      </c>
      <c r="BA178" s="53">
        <v>201</v>
      </c>
      <c r="BB178" s="54">
        <v>202</v>
      </c>
      <c r="BC178" s="52">
        <v>197</v>
      </c>
      <c r="BD178" s="53">
        <v>198</v>
      </c>
      <c r="BE178" s="53">
        <v>201</v>
      </c>
      <c r="BF178" s="53">
        <v>206</v>
      </c>
      <c r="BG178" s="53">
        <v>201</v>
      </c>
      <c r="BH178" s="53">
        <v>201</v>
      </c>
      <c r="BI178" s="53">
        <v>204</v>
      </c>
      <c r="BJ178" s="53">
        <v>203</v>
      </c>
      <c r="BK178" s="53">
        <v>202</v>
      </c>
      <c r="BL178" s="53">
        <v>203</v>
      </c>
      <c r="BM178" s="53">
        <v>214</v>
      </c>
      <c r="BN178" s="54">
        <v>217</v>
      </c>
      <c r="BO178" s="52">
        <v>219</v>
      </c>
      <c r="BP178" s="53">
        <v>215</v>
      </c>
      <c r="BQ178" s="53">
        <v>223</v>
      </c>
      <c r="BR178" s="53">
        <v>241</v>
      </c>
      <c r="BS178" s="53">
        <v>247</v>
      </c>
      <c r="BT178" s="53">
        <v>245</v>
      </c>
      <c r="BU178" s="53">
        <v>250</v>
      </c>
      <c r="BV178" s="53">
        <v>254</v>
      </c>
      <c r="BW178" s="53">
        <v>264</v>
      </c>
      <c r="BX178" s="53">
        <v>274</v>
      </c>
      <c r="BY178" s="53">
        <v>274</v>
      </c>
      <c r="BZ178" s="54">
        <v>274</v>
      </c>
      <c r="CA178" s="53">
        <v>275</v>
      </c>
      <c r="CB178" s="53">
        <v>273</v>
      </c>
      <c r="CC178" s="53">
        <v>276</v>
      </c>
      <c r="CD178" s="53">
        <v>283</v>
      </c>
      <c r="CE178" s="53">
        <v>287</v>
      </c>
      <c r="CF178" s="53">
        <v>292</v>
      </c>
      <c r="CG178" s="53">
        <v>296</v>
      </c>
      <c r="CH178" s="53">
        <v>299</v>
      </c>
      <c r="CI178" s="53">
        <v>303</v>
      </c>
      <c r="CJ178" s="53">
        <v>302</v>
      </c>
      <c r="CK178" s="53">
        <v>302</v>
      </c>
      <c r="CL178" s="54">
        <v>302</v>
      </c>
      <c r="CM178" s="53">
        <v>299</v>
      </c>
      <c r="CN178" s="53">
        <v>300</v>
      </c>
      <c r="CO178" s="53">
        <v>298</v>
      </c>
      <c r="CP178" s="53">
        <v>307</v>
      </c>
      <c r="CQ178" s="53">
        <v>307</v>
      </c>
      <c r="CR178" s="53">
        <v>304</v>
      </c>
      <c r="CS178" s="53">
        <v>306</v>
      </c>
      <c r="CT178" s="53">
        <v>306</v>
      </c>
      <c r="CU178" s="53">
        <v>307</v>
      </c>
      <c r="CV178" s="53">
        <v>318</v>
      </c>
      <c r="CW178" s="53">
        <v>311</v>
      </c>
      <c r="CX178" s="54">
        <v>308</v>
      </c>
      <c r="CY178" s="53">
        <v>315</v>
      </c>
      <c r="CZ178" s="53">
        <v>313</v>
      </c>
      <c r="DA178" s="53">
        <v>323</v>
      </c>
      <c r="DB178" s="53">
        <v>325</v>
      </c>
      <c r="DC178" s="53">
        <v>326</v>
      </c>
      <c r="DD178" s="53">
        <v>328</v>
      </c>
      <c r="DE178" s="53">
        <v>322</v>
      </c>
      <c r="DF178" s="53">
        <v>323</v>
      </c>
      <c r="DG178" s="53">
        <v>318</v>
      </c>
      <c r="DH178" s="53">
        <v>328</v>
      </c>
      <c r="DI178" s="53">
        <v>323</v>
      </c>
      <c r="DJ178" s="54">
        <v>316</v>
      </c>
      <c r="DL178" s="50"/>
      <c r="DM178" s="51" t="s">
        <v>268</v>
      </c>
      <c r="DN178" s="52">
        <v>7993</v>
      </c>
      <c r="DO178" s="53">
        <v>7984</v>
      </c>
      <c r="DP178" s="53">
        <v>7965</v>
      </c>
      <c r="DQ178" s="53">
        <v>7937</v>
      </c>
      <c r="DR178" s="53">
        <v>8112</v>
      </c>
      <c r="DS178" s="53">
        <v>8048</v>
      </c>
      <c r="DT178" s="53">
        <v>8022</v>
      </c>
      <c r="DU178" s="53">
        <v>7977</v>
      </c>
      <c r="DV178" s="53">
        <v>7947</v>
      </c>
      <c r="DW178" s="53">
        <v>7933</v>
      </c>
      <c r="DX178" s="53">
        <v>7877</v>
      </c>
      <c r="DY178" s="54">
        <v>7787</v>
      </c>
      <c r="DZ178" s="53">
        <v>7854</v>
      </c>
      <c r="EA178" s="53">
        <v>7755</v>
      </c>
      <c r="EB178" s="53">
        <v>7689</v>
      </c>
      <c r="EC178" s="53">
        <v>7629</v>
      </c>
      <c r="ED178" s="53">
        <v>7690</v>
      </c>
      <c r="EE178" s="53">
        <v>7733</v>
      </c>
      <c r="EF178" s="53">
        <v>7762</v>
      </c>
      <c r="EG178" s="53">
        <v>7887</v>
      </c>
      <c r="EH178" s="53">
        <v>7959</v>
      </c>
      <c r="EI178" s="53">
        <v>8045</v>
      </c>
      <c r="EJ178" s="53">
        <v>8638</v>
      </c>
      <c r="EK178" s="54">
        <v>8850</v>
      </c>
      <c r="EL178" s="52">
        <v>8942</v>
      </c>
      <c r="EM178" s="53">
        <v>9040</v>
      </c>
      <c r="EN178" s="53">
        <v>9837</v>
      </c>
      <c r="EO178" s="53">
        <v>9971</v>
      </c>
      <c r="EP178" s="53">
        <v>10282</v>
      </c>
      <c r="EQ178" s="53">
        <v>10406</v>
      </c>
      <c r="ER178" s="53">
        <v>10370</v>
      </c>
      <c r="ES178" s="53">
        <v>10415</v>
      </c>
      <c r="ET178" s="53">
        <v>10033</v>
      </c>
      <c r="EU178" s="53">
        <v>10024</v>
      </c>
      <c r="EV178" s="53">
        <v>10096</v>
      </c>
      <c r="EW178" s="54">
        <v>10555</v>
      </c>
      <c r="EX178" s="52">
        <v>10582</v>
      </c>
      <c r="EY178" s="53">
        <v>10557</v>
      </c>
      <c r="EZ178" s="53">
        <v>10617</v>
      </c>
      <c r="FA178" s="53">
        <v>10821</v>
      </c>
      <c r="FB178" s="53">
        <v>10873</v>
      </c>
      <c r="FC178" s="53">
        <v>10883</v>
      </c>
      <c r="FD178" s="53">
        <v>10945</v>
      </c>
      <c r="FE178" s="53">
        <v>11079</v>
      </c>
      <c r="FF178" s="53">
        <v>11101</v>
      </c>
      <c r="FG178" s="53">
        <v>11053</v>
      </c>
      <c r="FH178" s="53">
        <v>11014</v>
      </c>
      <c r="FI178" s="54">
        <v>10937</v>
      </c>
      <c r="FJ178" s="52">
        <v>10909</v>
      </c>
      <c r="FK178" s="53">
        <v>10879</v>
      </c>
      <c r="FL178" s="53">
        <v>11040</v>
      </c>
      <c r="FM178" s="53">
        <v>11003</v>
      </c>
      <c r="FN178" s="53">
        <v>10910</v>
      </c>
      <c r="FO178" s="53">
        <v>10883</v>
      </c>
      <c r="FP178" s="53">
        <v>10855</v>
      </c>
      <c r="FQ178" s="53">
        <v>11008</v>
      </c>
      <c r="FR178" s="53">
        <v>11022</v>
      </c>
      <c r="FS178" s="53">
        <v>11114</v>
      </c>
      <c r="FT178" s="53">
        <v>11096</v>
      </c>
      <c r="FU178" s="54">
        <v>11106</v>
      </c>
      <c r="FV178" s="52">
        <v>11125</v>
      </c>
      <c r="FW178" s="53">
        <v>11115</v>
      </c>
      <c r="FX178" s="53">
        <v>11150</v>
      </c>
      <c r="FY178" s="53">
        <v>11205</v>
      </c>
      <c r="FZ178" s="53">
        <v>11230</v>
      </c>
      <c r="GA178" s="53">
        <v>11210</v>
      </c>
      <c r="GB178" s="53">
        <v>11296</v>
      </c>
      <c r="GC178" s="53">
        <v>11409</v>
      </c>
      <c r="GD178" s="53">
        <v>11410</v>
      </c>
      <c r="GE178" s="53">
        <v>11426</v>
      </c>
      <c r="GF178" s="53">
        <v>11425</v>
      </c>
      <c r="GG178" s="54">
        <v>11533</v>
      </c>
      <c r="GH178" s="52">
        <v>11430</v>
      </c>
      <c r="GI178" s="53">
        <v>11507</v>
      </c>
      <c r="GJ178" s="54">
        <v>11544</v>
      </c>
    </row>
    <row r="179" spans="2:192" x14ac:dyDescent="0.25">
      <c r="B179" s="50"/>
      <c r="C179" s="51" t="s">
        <v>262</v>
      </c>
      <c r="D179" s="54">
        <v>1786</v>
      </c>
      <c r="E179" s="54">
        <v>1777</v>
      </c>
      <c r="F179" s="54">
        <v>4097</v>
      </c>
      <c r="G179" s="52">
        <v>4223</v>
      </c>
      <c r="H179" s="53">
        <v>4413</v>
      </c>
      <c r="I179" s="53">
        <v>4500</v>
      </c>
      <c r="J179" s="53">
        <v>4720</v>
      </c>
      <c r="K179" s="53">
        <v>4931</v>
      </c>
      <c r="L179" s="53">
        <v>4721</v>
      </c>
      <c r="M179" s="53">
        <v>4990</v>
      </c>
      <c r="N179" s="53">
        <v>5138</v>
      </c>
      <c r="O179" s="53">
        <v>5281</v>
      </c>
      <c r="P179" s="53">
        <v>1685</v>
      </c>
      <c r="Q179" s="53">
        <v>1737</v>
      </c>
      <c r="R179" s="54">
        <v>1769</v>
      </c>
      <c r="S179" s="53">
        <v>1765</v>
      </c>
      <c r="T179" s="53">
        <v>1752</v>
      </c>
      <c r="U179" s="53">
        <v>1768</v>
      </c>
      <c r="V179" s="53">
        <v>2062</v>
      </c>
      <c r="W179" s="53">
        <v>2341</v>
      </c>
      <c r="X179" s="53">
        <v>2501</v>
      </c>
      <c r="Y179" s="53">
        <v>2554</v>
      </c>
      <c r="Z179" s="53">
        <v>2590</v>
      </c>
      <c r="AA179" s="53">
        <v>2652</v>
      </c>
      <c r="AB179" s="53">
        <v>2674</v>
      </c>
      <c r="AC179" s="53">
        <v>2711</v>
      </c>
      <c r="AD179" s="54">
        <v>2733</v>
      </c>
      <c r="AE179" s="53">
        <v>2593</v>
      </c>
      <c r="AF179" s="53">
        <v>2615</v>
      </c>
      <c r="AG179" s="112">
        <v>2702</v>
      </c>
      <c r="AH179" s="53">
        <v>2755</v>
      </c>
      <c r="AI179" s="53">
        <v>2810</v>
      </c>
      <c r="AJ179" s="53">
        <v>2864</v>
      </c>
      <c r="AK179" s="53">
        <v>2955</v>
      </c>
      <c r="AL179" s="53">
        <v>3027</v>
      </c>
      <c r="AM179" s="53">
        <v>3017</v>
      </c>
      <c r="AN179" s="53">
        <v>3111</v>
      </c>
      <c r="AO179" s="53">
        <v>3199</v>
      </c>
      <c r="AP179" s="54">
        <v>3201</v>
      </c>
      <c r="AQ179" s="52">
        <v>3242</v>
      </c>
      <c r="AR179" s="53">
        <v>3356</v>
      </c>
      <c r="AS179" s="53">
        <v>3475</v>
      </c>
      <c r="AT179" s="53">
        <v>3415</v>
      </c>
      <c r="AU179" s="53">
        <v>3467</v>
      </c>
      <c r="AV179" s="53">
        <v>3573</v>
      </c>
      <c r="AW179" s="53">
        <v>3649</v>
      </c>
      <c r="AX179" s="53">
        <v>3696</v>
      </c>
      <c r="AY179" s="53">
        <v>3652</v>
      </c>
      <c r="AZ179" s="53">
        <v>3670</v>
      </c>
      <c r="BA179" s="53">
        <v>3657</v>
      </c>
      <c r="BB179" s="54">
        <v>3622</v>
      </c>
      <c r="BC179" s="52">
        <v>3631</v>
      </c>
      <c r="BD179" s="53">
        <v>3661</v>
      </c>
      <c r="BE179" s="53">
        <v>3901</v>
      </c>
      <c r="BF179" s="53">
        <v>4038</v>
      </c>
      <c r="BG179" s="53">
        <v>4043</v>
      </c>
      <c r="BH179" s="53">
        <v>4121</v>
      </c>
      <c r="BI179" s="53">
        <v>4131</v>
      </c>
      <c r="BJ179" s="53">
        <v>4145</v>
      </c>
      <c r="BK179" s="53">
        <v>4164</v>
      </c>
      <c r="BL179" s="53">
        <v>4232</v>
      </c>
      <c r="BM179" s="53">
        <v>4173</v>
      </c>
      <c r="BN179" s="54">
        <v>4158</v>
      </c>
      <c r="BO179" s="52">
        <v>4113</v>
      </c>
      <c r="BP179" s="53">
        <v>4142</v>
      </c>
      <c r="BQ179" s="53">
        <v>3840</v>
      </c>
      <c r="BR179" s="53">
        <v>4288</v>
      </c>
      <c r="BS179" s="53">
        <v>4403</v>
      </c>
      <c r="BT179" s="53">
        <v>4381</v>
      </c>
      <c r="BU179" s="53">
        <v>4336</v>
      </c>
      <c r="BV179" s="53">
        <v>4529</v>
      </c>
      <c r="BW179" s="53">
        <v>4683</v>
      </c>
      <c r="BX179" s="53">
        <v>4721</v>
      </c>
      <c r="BY179" s="53">
        <v>4778</v>
      </c>
      <c r="BZ179" s="54">
        <v>4757</v>
      </c>
      <c r="CA179" s="53">
        <v>4498</v>
      </c>
      <c r="CB179" s="53">
        <v>4518</v>
      </c>
      <c r="CC179" s="53">
        <v>3910</v>
      </c>
      <c r="CD179" s="53">
        <v>4102</v>
      </c>
      <c r="CE179" s="53">
        <v>5012</v>
      </c>
      <c r="CF179" s="53">
        <v>5248</v>
      </c>
      <c r="CG179" s="53">
        <v>5250</v>
      </c>
      <c r="CH179" s="53">
        <v>5394</v>
      </c>
      <c r="CI179" s="53">
        <v>5477</v>
      </c>
      <c r="CJ179" s="53">
        <v>5620</v>
      </c>
      <c r="CK179" s="53">
        <v>8701</v>
      </c>
      <c r="CL179" s="54">
        <v>8746</v>
      </c>
      <c r="CM179" s="53">
        <v>8710</v>
      </c>
      <c r="CN179" s="53">
        <v>8709</v>
      </c>
      <c r="CO179" s="53">
        <v>8812</v>
      </c>
      <c r="CP179" s="53">
        <v>8999</v>
      </c>
      <c r="CQ179" s="53">
        <v>9155</v>
      </c>
      <c r="CR179" s="53">
        <v>9224</v>
      </c>
      <c r="CS179" s="53">
        <v>9287</v>
      </c>
      <c r="CT179" s="53">
        <v>9422</v>
      </c>
      <c r="CU179" s="53">
        <v>9411</v>
      </c>
      <c r="CV179" s="53">
        <v>9446</v>
      </c>
      <c r="CW179" s="53">
        <v>9425</v>
      </c>
      <c r="CX179" s="54">
        <v>9356</v>
      </c>
      <c r="CY179" s="53">
        <v>9337</v>
      </c>
      <c r="CZ179" s="53">
        <v>9277</v>
      </c>
      <c r="DA179" s="53">
        <v>9316</v>
      </c>
      <c r="DB179" s="53">
        <v>9416</v>
      </c>
      <c r="DC179" s="53">
        <v>9396</v>
      </c>
      <c r="DD179" s="53">
        <v>9355</v>
      </c>
      <c r="DE179" s="53">
        <v>9405</v>
      </c>
      <c r="DF179" s="53">
        <v>9463</v>
      </c>
      <c r="DG179" s="53">
        <v>14027</v>
      </c>
      <c r="DH179" s="53">
        <v>14443</v>
      </c>
      <c r="DI179" s="53">
        <v>14488</v>
      </c>
      <c r="DJ179" s="54">
        <v>14319</v>
      </c>
      <c r="DL179" s="50"/>
      <c r="DM179" s="51" t="s">
        <v>269</v>
      </c>
      <c r="DN179" s="52">
        <v>3194</v>
      </c>
      <c r="DO179" s="53">
        <v>3224</v>
      </c>
      <c r="DP179" s="53">
        <v>3202</v>
      </c>
      <c r="DQ179" s="53">
        <v>3195</v>
      </c>
      <c r="DR179" s="53">
        <v>3260</v>
      </c>
      <c r="DS179" s="53">
        <v>3223</v>
      </c>
      <c r="DT179" s="53">
        <v>3136</v>
      </c>
      <c r="DU179" s="53">
        <v>3092</v>
      </c>
      <c r="DV179" s="53">
        <v>3046</v>
      </c>
      <c r="DW179" s="53">
        <v>3056</v>
      </c>
      <c r="DX179" s="53">
        <v>3042</v>
      </c>
      <c r="DY179" s="54">
        <v>3029</v>
      </c>
      <c r="DZ179" s="53">
        <v>3056</v>
      </c>
      <c r="EA179" s="53">
        <v>3016</v>
      </c>
      <c r="EB179" s="53">
        <v>3007</v>
      </c>
      <c r="EC179" s="53">
        <v>3053</v>
      </c>
      <c r="ED179" s="53">
        <v>3109</v>
      </c>
      <c r="EE179" s="53">
        <v>3183</v>
      </c>
      <c r="EF179" s="53">
        <v>3221</v>
      </c>
      <c r="EG179" s="53">
        <v>3273</v>
      </c>
      <c r="EH179" s="53">
        <v>3303</v>
      </c>
      <c r="EI179" s="53">
        <v>3367</v>
      </c>
      <c r="EJ179" s="53">
        <v>3468</v>
      </c>
      <c r="EK179" s="54">
        <v>3499</v>
      </c>
      <c r="EL179" s="52">
        <v>3524</v>
      </c>
      <c r="EM179" s="53">
        <v>3574</v>
      </c>
      <c r="EN179" s="53">
        <v>3611</v>
      </c>
      <c r="EO179" s="53">
        <v>3640</v>
      </c>
      <c r="EP179" s="53">
        <v>3710</v>
      </c>
      <c r="EQ179" s="53">
        <v>3785</v>
      </c>
      <c r="ER179" s="53">
        <v>3810</v>
      </c>
      <c r="ES179" s="53">
        <v>3837</v>
      </c>
      <c r="ET179" s="53">
        <v>3869</v>
      </c>
      <c r="EU179" s="53">
        <v>3871</v>
      </c>
      <c r="EV179" s="53">
        <v>3883</v>
      </c>
      <c r="EW179" s="54">
        <v>3900</v>
      </c>
      <c r="EX179" s="52">
        <v>4514</v>
      </c>
      <c r="EY179" s="53">
        <v>4416</v>
      </c>
      <c r="EZ179" s="53">
        <v>4362</v>
      </c>
      <c r="FA179" s="53">
        <v>4720</v>
      </c>
      <c r="FB179" s="53">
        <v>4726</v>
      </c>
      <c r="FC179" s="53">
        <v>4739</v>
      </c>
      <c r="FD179" s="53">
        <v>4696</v>
      </c>
      <c r="FE179" s="53">
        <v>4769</v>
      </c>
      <c r="FF179" s="53">
        <v>4771</v>
      </c>
      <c r="FG179" s="53">
        <v>4816</v>
      </c>
      <c r="FH179" s="53">
        <v>4829</v>
      </c>
      <c r="FI179" s="54">
        <v>4763</v>
      </c>
      <c r="FJ179" s="52">
        <v>4767</v>
      </c>
      <c r="FK179" s="53">
        <v>4783</v>
      </c>
      <c r="FL179" s="53">
        <v>4852</v>
      </c>
      <c r="FM179" s="53">
        <v>4782</v>
      </c>
      <c r="FN179" s="53">
        <v>4717</v>
      </c>
      <c r="FO179" s="53">
        <v>4707</v>
      </c>
      <c r="FP179" s="53">
        <v>4716</v>
      </c>
      <c r="FQ179" s="53">
        <v>4833</v>
      </c>
      <c r="FR179" s="53">
        <v>4818</v>
      </c>
      <c r="FS179" s="53">
        <v>4888</v>
      </c>
      <c r="FT179" s="53">
        <v>4888</v>
      </c>
      <c r="FU179" s="54">
        <v>4904</v>
      </c>
      <c r="FV179" s="52">
        <v>4859</v>
      </c>
      <c r="FW179" s="53">
        <v>4883</v>
      </c>
      <c r="FX179" s="53">
        <v>4925</v>
      </c>
      <c r="FY179" s="53">
        <v>4969</v>
      </c>
      <c r="FZ179" s="53">
        <v>5018</v>
      </c>
      <c r="GA179" s="53">
        <v>5024</v>
      </c>
      <c r="GB179" s="53">
        <v>5024</v>
      </c>
      <c r="GC179" s="53">
        <v>5020</v>
      </c>
      <c r="GD179" s="53">
        <v>5015</v>
      </c>
      <c r="GE179" s="53">
        <v>5025</v>
      </c>
      <c r="GF179" s="53">
        <v>5015</v>
      </c>
      <c r="GG179" s="54">
        <v>5081</v>
      </c>
      <c r="GH179" s="52">
        <v>5008</v>
      </c>
      <c r="GI179" s="53">
        <v>5010</v>
      </c>
      <c r="GJ179" s="54">
        <v>4988</v>
      </c>
    </row>
    <row r="180" spans="2:192" x14ac:dyDescent="0.25">
      <c r="B180" s="50"/>
      <c r="C180" s="51" t="s">
        <v>263</v>
      </c>
      <c r="D180" s="54">
        <v>674</v>
      </c>
      <c r="E180" s="54">
        <v>753</v>
      </c>
      <c r="F180" s="54">
        <v>919</v>
      </c>
      <c r="G180" s="52">
        <v>920</v>
      </c>
      <c r="H180" s="53">
        <v>923</v>
      </c>
      <c r="I180" s="53">
        <v>894</v>
      </c>
      <c r="J180" s="53">
        <v>904</v>
      </c>
      <c r="K180" s="53">
        <v>916</v>
      </c>
      <c r="L180" s="53">
        <v>926</v>
      </c>
      <c r="M180" s="53">
        <v>954</v>
      </c>
      <c r="N180" s="53">
        <v>1008</v>
      </c>
      <c r="O180" s="53">
        <v>1034</v>
      </c>
      <c r="P180" s="53">
        <v>1046</v>
      </c>
      <c r="Q180" s="53">
        <v>1044</v>
      </c>
      <c r="R180" s="54">
        <v>1045</v>
      </c>
      <c r="S180" s="53">
        <v>1032</v>
      </c>
      <c r="T180" s="53">
        <v>1054</v>
      </c>
      <c r="U180" s="53">
        <v>1073</v>
      </c>
      <c r="V180" s="53">
        <v>1102</v>
      </c>
      <c r="W180" s="53">
        <v>1124</v>
      </c>
      <c r="X180" s="53">
        <v>1146</v>
      </c>
      <c r="Y180" s="53">
        <v>1180</v>
      </c>
      <c r="Z180" s="53">
        <v>1206</v>
      </c>
      <c r="AA180" s="53">
        <v>1256</v>
      </c>
      <c r="AB180" s="53">
        <v>1299</v>
      </c>
      <c r="AC180" s="53">
        <v>1338</v>
      </c>
      <c r="AD180" s="54">
        <v>1338</v>
      </c>
      <c r="AE180" s="53">
        <v>1299</v>
      </c>
      <c r="AF180" s="53">
        <v>1299</v>
      </c>
      <c r="AG180" s="112">
        <v>1313</v>
      </c>
      <c r="AH180" s="53">
        <v>1322</v>
      </c>
      <c r="AI180" s="53">
        <v>1323</v>
      </c>
      <c r="AJ180" s="53">
        <v>1351</v>
      </c>
      <c r="AK180" s="53">
        <v>1374</v>
      </c>
      <c r="AL180" s="53">
        <v>1410</v>
      </c>
      <c r="AM180" s="53">
        <v>1402</v>
      </c>
      <c r="AN180" s="53">
        <v>1404</v>
      </c>
      <c r="AO180" s="53">
        <v>1410</v>
      </c>
      <c r="AP180" s="54">
        <v>1415</v>
      </c>
      <c r="AQ180" s="52">
        <v>1423</v>
      </c>
      <c r="AR180" s="53">
        <v>1442</v>
      </c>
      <c r="AS180" s="53">
        <v>1620</v>
      </c>
      <c r="AT180" s="53">
        <v>1623</v>
      </c>
      <c r="AU180" s="53">
        <v>1700</v>
      </c>
      <c r="AV180" s="53">
        <v>1695</v>
      </c>
      <c r="AW180" s="53">
        <v>1731</v>
      </c>
      <c r="AX180" s="53">
        <v>1786</v>
      </c>
      <c r="AY180" s="53">
        <v>1802</v>
      </c>
      <c r="AZ180" s="53">
        <v>1826</v>
      </c>
      <c r="BA180" s="53">
        <v>1839</v>
      </c>
      <c r="BB180" s="54">
        <v>1803</v>
      </c>
      <c r="BC180" s="52">
        <v>1783</v>
      </c>
      <c r="BD180" s="53">
        <v>1789</v>
      </c>
      <c r="BE180" s="53">
        <v>1909</v>
      </c>
      <c r="BF180" s="53">
        <v>1946</v>
      </c>
      <c r="BG180" s="53">
        <v>1937</v>
      </c>
      <c r="BH180" s="53">
        <v>1966</v>
      </c>
      <c r="BI180" s="53">
        <v>1993</v>
      </c>
      <c r="BJ180" s="53">
        <v>1997</v>
      </c>
      <c r="BK180" s="53">
        <v>2023</v>
      </c>
      <c r="BL180" s="53">
        <v>2041</v>
      </c>
      <c r="BM180" s="53">
        <v>2017</v>
      </c>
      <c r="BN180" s="54">
        <v>1985</v>
      </c>
      <c r="BO180" s="52">
        <v>2003</v>
      </c>
      <c r="BP180" s="53">
        <v>2004</v>
      </c>
      <c r="BQ180" s="53">
        <v>2046</v>
      </c>
      <c r="BR180" s="53">
        <v>2073</v>
      </c>
      <c r="BS180" s="53">
        <v>2085</v>
      </c>
      <c r="BT180" s="53">
        <v>2092</v>
      </c>
      <c r="BU180" s="53">
        <v>2034</v>
      </c>
      <c r="BV180" s="53">
        <v>2185</v>
      </c>
      <c r="BW180" s="53">
        <v>2068</v>
      </c>
      <c r="BX180" s="53">
        <v>2103</v>
      </c>
      <c r="BY180" s="53">
        <v>2037</v>
      </c>
      <c r="BZ180" s="54">
        <v>1992</v>
      </c>
      <c r="CA180" s="53">
        <v>1822</v>
      </c>
      <c r="CB180" s="53">
        <v>1772</v>
      </c>
      <c r="CC180" s="53">
        <v>1285</v>
      </c>
      <c r="CD180" s="53">
        <v>1280</v>
      </c>
      <c r="CE180" s="53">
        <v>1776</v>
      </c>
      <c r="CF180" s="53">
        <v>1870</v>
      </c>
      <c r="CG180" s="53">
        <v>1853</v>
      </c>
      <c r="CH180" s="53">
        <v>1825</v>
      </c>
      <c r="CI180" s="53">
        <v>1817</v>
      </c>
      <c r="CJ180" s="53">
        <v>1753</v>
      </c>
      <c r="CK180" s="53">
        <v>1734</v>
      </c>
      <c r="CL180" s="54">
        <v>1716</v>
      </c>
      <c r="CM180" s="53">
        <v>1709</v>
      </c>
      <c r="CN180" s="53">
        <v>1694</v>
      </c>
      <c r="CO180" s="53">
        <v>1682</v>
      </c>
      <c r="CP180" s="53">
        <v>3110</v>
      </c>
      <c r="CQ180" s="53">
        <v>3194</v>
      </c>
      <c r="CR180" s="53">
        <v>3175</v>
      </c>
      <c r="CS180" s="53">
        <v>3174</v>
      </c>
      <c r="CT180" s="53">
        <v>3174</v>
      </c>
      <c r="CU180" s="53">
        <v>3174</v>
      </c>
      <c r="CV180" s="53">
        <v>3175</v>
      </c>
      <c r="CW180" s="53">
        <v>3162</v>
      </c>
      <c r="CX180" s="54">
        <v>3152</v>
      </c>
      <c r="CY180" s="53">
        <v>3124</v>
      </c>
      <c r="CZ180" s="53">
        <v>3096</v>
      </c>
      <c r="DA180" s="53">
        <v>3091</v>
      </c>
      <c r="DB180" s="53">
        <v>3138</v>
      </c>
      <c r="DC180" s="53">
        <v>3136</v>
      </c>
      <c r="DD180" s="53">
        <v>3156</v>
      </c>
      <c r="DE180" s="53">
        <v>3153</v>
      </c>
      <c r="DF180" s="53">
        <v>3171</v>
      </c>
      <c r="DG180" s="53">
        <v>3192</v>
      </c>
      <c r="DH180" s="53">
        <v>3244</v>
      </c>
      <c r="DI180" s="53">
        <v>3215</v>
      </c>
      <c r="DJ180" s="54">
        <v>3147</v>
      </c>
      <c r="DL180" s="50"/>
      <c r="DM180" s="51" t="s">
        <v>270</v>
      </c>
      <c r="DN180" s="52">
        <v>3362</v>
      </c>
      <c r="DO180" s="53">
        <v>3348</v>
      </c>
      <c r="DP180" s="53">
        <v>3361</v>
      </c>
      <c r="DQ180" s="53">
        <v>3352</v>
      </c>
      <c r="DR180" s="53">
        <v>3348</v>
      </c>
      <c r="DS180" s="53">
        <v>3376</v>
      </c>
      <c r="DT180" s="53">
        <v>3372</v>
      </c>
      <c r="DU180" s="53">
        <v>3389</v>
      </c>
      <c r="DV180" s="53">
        <v>3347</v>
      </c>
      <c r="DW180" s="53">
        <v>3356</v>
      </c>
      <c r="DX180" s="53">
        <v>3358</v>
      </c>
      <c r="DY180" s="54">
        <v>3357</v>
      </c>
      <c r="DZ180" s="53">
        <v>3390</v>
      </c>
      <c r="EA180" s="53">
        <v>3426</v>
      </c>
      <c r="EB180" s="53">
        <v>3470</v>
      </c>
      <c r="EC180" s="53">
        <v>3553</v>
      </c>
      <c r="ED180" s="53">
        <v>3693</v>
      </c>
      <c r="EE180" s="53">
        <v>3767</v>
      </c>
      <c r="EF180" s="53">
        <v>3915</v>
      </c>
      <c r="EG180" s="53">
        <v>4017</v>
      </c>
      <c r="EH180" s="53">
        <v>4100</v>
      </c>
      <c r="EI180" s="53">
        <v>4156</v>
      </c>
      <c r="EJ180" s="53">
        <v>4101</v>
      </c>
      <c r="EK180" s="54">
        <v>4139</v>
      </c>
      <c r="EL180" s="52">
        <v>4150</v>
      </c>
      <c r="EM180" s="53">
        <v>4208</v>
      </c>
      <c r="EN180" s="53">
        <v>4270</v>
      </c>
      <c r="EO180" s="53">
        <v>4448</v>
      </c>
      <c r="EP180" s="53">
        <v>4556</v>
      </c>
      <c r="EQ180" s="53">
        <v>4624</v>
      </c>
      <c r="ER180" s="53">
        <v>4680</v>
      </c>
      <c r="ES180" s="53">
        <v>4825</v>
      </c>
      <c r="ET180" s="53">
        <v>5282</v>
      </c>
      <c r="EU180" s="53">
        <v>5139</v>
      </c>
      <c r="EV180" s="53">
        <v>5017</v>
      </c>
      <c r="EW180" s="54">
        <v>5176</v>
      </c>
      <c r="EX180" s="52">
        <v>5133</v>
      </c>
      <c r="EY180" s="53">
        <v>5126</v>
      </c>
      <c r="EZ180" s="53">
        <v>5143</v>
      </c>
      <c r="FA180" s="53">
        <v>5238</v>
      </c>
      <c r="FB180" s="53">
        <v>5250</v>
      </c>
      <c r="FC180" s="53">
        <v>5205</v>
      </c>
      <c r="FD180" s="53">
        <v>5215</v>
      </c>
      <c r="FE180" s="53">
        <v>5269</v>
      </c>
      <c r="FF180" s="53">
        <v>5286</v>
      </c>
      <c r="FG180" s="53">
        <v>5382</v>
      </c>
      <c r="FH180" s="53">
        <v>5416</v>
      </c>
      <c r="FI180" s="54">
        <v>5312</v>
      </c>
      <c r="FJ180" s="52">
        <v>5279</v>
      </c>
      <c r="FK180" s="53">
        <v>5280</v>
      </c>
      <c r="FL180" s="53">
        <v>5413</v>
      </c>
      <c r="FM180" s="53">
        <v>5348</v>
      </c>
      <c r="FN180" s="53">
        <v>5297</v>
      </c>
      <c r="FO180" s="53">
        <v>5295</v>
      </c>
      <c r="FP180" s="53">
        <v>5292</v>
      </c>
      <c r="FQ180" s="53">
        <v>5517</v>
      </c>
      <c r="FR180" s="53">
        <v>5511</v>
      </c>
      <c r="FS180" s="53">
        <v>5542</v>
      </c>
      <c r="FT180" s="53">
        <v>5531</v>
      </c>
      <c r="FU180" s="54">
        <v>5512</v>
      </c>
      <c r="FV180" s="52">
        <v>5498</v>
      </c>
      <c r="FW180" s="53">
        <v>5562</v>
      </c>
      <c r="FX180" s="53">
        <v>5605</v>
      </c>
      <c r="FY180" s="53">
        <v>5616</v>
      </c>
      <c r="FZ180" s="53">
        <v>5615</v>
      </c>
      <c r="GA180" s="53">
        <v>5658</v>
      </c>
      <c r="GB180" s="53">
        <v>5656</v>
      </c>
      <c r="GC180" s="53">
        <v>5622</v>
      </c>
      <c r="GD180" s="53">
        <v>5598</v>
      </c>
      <c r="GE180" s="53">
        <v>5561</v>
      </c>
      <c r="GF180" s="53">
        <v>5538</v>
      </c>
      <c r="GG180" s="54">
        <v>5565</v>
      </c>
      <c r="GH180" s="52">
        <v>5545</v>
      </c>
      <c r="GI180" s="53">
        <v>5470</v>
      </c>
      <c r="GJ180" s="54">
        <v>5477</v>
      </c>
    </row>
    <row r="181" spans="2:192" x14ac:dyDescent="0.25">
      <c r="B181" s="50"/>
      <c r="C181" s="51" t="s">
        <v>264</v>
      </c>
      <c r="D181" s="54">
        <v>391</v>
      </c>
      <c r="E181" s="54">
        <v>362</v>
      </c>
      <c r="F181" s="54">
        <v>319</v>
      </c>
      <c r="G181" s="52">
        <v>316</v>
      </c>
      <c r="H181" s="53">
        <v>307</v>
      </c>
      <c r="I181" s="53">
        <v>280</v>
      </c>
      <c r="J181" s="53">
        <v>275</v>
      </c>
      <c r="K181" s="53">
        <v>271</v>
      </c>
      <c r="L181" s="53">
        <v>277</v>
      </c>
      <c r="M181" s="53">
        <v>281</v>
      </c>
      <c r="N181" s="53">
        <v>287</v>
      </c>
      <c r="O181" s="53">
        <v>279</v>
      </c>
      <c r="P181" s="53">
        <v>277</v>
      </c>
      <c r="Q181" s="53">
        <v>275</v>
      </c>
      <c r="R181" s="54">
        <v>280</v>
      </c>
      <c r="S181" s="53">
        <v>252</v>
      </c>
      <c r="T181" s="53">
        <v>234</v>
      </c>
      <c r="U181" s="53">
        <v>224</v>
      </c>
      <c r="V181" s="53">
        <v>240</v>
      </c>
      <c r="W181" s="53">
        <v>244</v>
      </c>
      <c r="X181" s="53">
        <v>245</v>
      </c>
      <c r="Y181" s="53">
        <v>249</v>
      </c>
      <c r="Z181" s="53">
        <v>248</v>
      </c>
      <c r="AA181" s="53">
        <v>236</v>
      </c>
      <c r="AB181" s="53">
        <v>238</v>
      </c>
      <c r="AC181" s="53">
        <v>226</v>
      </c>
      <c r="AD181" s="54">
        <v>212</v>
      </c>
      <c r="AE181" s="53">
        <v>210</v>
      </c>
      <c r="AF181" s="53">
        <v>208</v>
      </c>
      <c r="AG181" s="112">
        <v>210</v>
      </c>
      <c r="AH181" s="53">
        <v>201</v>
      </c>
      <c r="AI181" s="53">
        <v>200</v>
      </c>
      <c r="AJ181" s="53">
        <v>192</v>
      </c>
      <c r="AK181" s="53">
        <v>188</v>
      </c>
      <c r="AL181" s="53">
        <v>183</v>
      </c>
      <c r="AM181" s="53">
        <v>182</v>
      </c>
      <c r="AN181" s="53">
        <v>184</v>
      </c>
      <c r="AO181" s="53">
        <v>185</v>
      </c>
      <c r="AP181" s="54">
        <v>182</v>
      </c>
      <c r="AQ181" s="52">
        <v>174</v>
      </c>
      <c r="AR181" s="53">
        <v>176</v>
      </c>
      <c r="AS181" s="53">
        <v>201</v>
      </c>
      <c r="AT181" s="53">
        <v>207</v>
      </c>
      <c r="AU181" s="53">
        <v>219</v>
      </c>
      <c r="AV181" s="53">
        <v>215</v>
      </c>
      <c r="AW181" s="53">
        <v>207</v>
      </c>
      <c r="AX181" s="53">
        <v>209</v>
      </c>
      <c r="AY181" s="53">
        <v>215</v>
      </c>
      <c r="AZ181" s="53">
        <v>213</v>
      </c>
      <c r="BA181" s="53">
        <v>217</v>
      </c>
      <c r="BB181" s="54">
        <v>210</v>
      </c>
      <c r="BC181" s="52">
        <v>213</v>
      </c>
      <c r="BD181" s="53">
        <v>221</v>
      </c>
      <c r="BE181" s="53">
        <v>239</v>
      </c>
      <c r="BF181" s="53">
        <v>238</v>
      </c>
      <c r="BG181" s="53">
        <v>242</v>
      </c>
      <c r="BH181" s="53">
        <v>240</v>
      </c>
      <c r="BI181" s="53">
        <v>248</v>
      </c>
      <c r="BJ181" s="53">
        <v>257</v>
      </c>
      <c r="BK181" s="53">
        <v>266</v>
      </c>
      <c r="BL181" s="53">
        <v>264</v>
      </c>
      <c r="BM181" s="53">
        <v>266</v>
      </c>
      <c r="BN181" s="54">
        <v>264</v>
      </c>
      <c r="BO181" s="52">
        <v>262</v>
      </c>
      <c r="BP181" s="53">
        <v>266</v>
      </c>
      <c r="BQ181" s="53">
        <v>282</v>
      </c>
      <c r="BR181" s="53">
        <v>285</v>
      </c>
      <c r="BS181" s="53">
        <v>285</v>
      </c>
      <c r="BT181" s="53">
        <v>296</v>
      </c>
      <c r="BU181" s="53">
        <v>275</v>
      </c>
      <c r="BV181" s="53">
        <v>273</v>
      </c>
      <c r="BW181" s="53">
        <v>264</v>
      </c>
      <c r="BX181" s="53">
        <v>260</v>
      </c>
      <c r="BY181" s="53">
        <v>254</v>
      </c>
      <c r="BZ181" s="54">
        <v>242</v>
      </c>
      <c r="CA181" s="53">
        <v>244</v>
      </c>
      <c r="CB181" s="53">
        <v>234</v>
      </c>
      <c r="CC181" s="53">
        <v>236</v>
      </c>
      <c r="CD181" s="53">
        <v>241</v>
      </c>
      <c r="CE181" s="53">
        <v>238</v>
      </c>
      <c r="CF181" s="53">
        <v>236</v>
      </c>
      <c r="CG181" s="53">
        <v>234</v>
      </c>
      <c r="CH181" s="53">
        <v>233</v>
      </c>
      <c r="CI181" s="53">
        <v>229</v>
      </c>
      <c r="CJ181" s="53">
        <v>227</v>
      </c>
      <c r="CK181" s="53">
        <v>225</v>
      </c>
      <c r="CL181" s="54">
        <v>224</v>
      </c>
      <c r="CM181" s="53">
        <v>222</v>
      </c>
      <c r="CN181" s="53">
        <v>221</v>
      </c>
      <c r="CO181" s="53">
        <v>236</v>
      </c>
      <c r="CP181" s="53">
        <v>233</v>
      </c>
      <c r="CQ181" s="53">
        <v>229</v>
      </c>
      <c r="CR181" s="53">
        <v>228</v>
      </c>
      <c r="CS181" s="53">
        <v>220</v>
      </c>
      <c r="CT181" s="53">
        <v>219</v>
      </c>
      <c r="CU181" s="53">
        <v>221</v>
      </c>
      <c r="CV181" s="53">
        <v>222</v>
      </c>
      <c r="CW181" s="53">
        <v>219</v>
      </c>
      <c r="CX181" s="54">
        <v>214</v>
      </c>
      <c r="CY181" s="53">
        <v>821</v>
      </c>
      <c r="CZ181" s="53">
        <v>1119</v>
      </c>
      <c r="DA181" s="53">
        <v>1402</v>
      </c>
      <c r="DB181" s="53">
        <v>1499</v>
      </c>
      <c r="DC181" s="53">
        <v>1578</v>
      </c>
      <c r="DD181" s="53">
        <v>1594</v>
      </c>
      <c r="DE181" s="53">
        <v>1646</v>
      </c>
      <c r="DF181" s="53">
        <v>1661</v>
      </c>
      <c r="DG181" s="53">
        <v>1669</v>
      </c>
      <c r="DH181" s="53">
        <v>1721</v>
      </c>
      <c r="DI181" s="53">
        <v>1710</v>
      </c>
      <c r="DJ181" s="54">
        <v>1768</v>
      </c>
      <c r="DL181" s="50"/>
      <c r="DM181" s="51" t="s">
        <v>271</v>
      </c>
      <c r="DN181" s="52">
        <v>162</v>
      </c>
      <c r="DO181" s="53">
        <v>157</v>
      </c>
      <c r="DP181" s="53">
        <v>158</v>
      </c>
      <c r="DQ181" s="53">
        <v>159</v>
      </c>
      <c r="DR181" s="53">
        <v>166</v>
      </c>
      <c r="DS181" s="53">
        <v>163</v>
      </c>
      <c r="DT181" s="53">
        <v>170</v>
      </c>
      <c r="DU181" s="53">
        <v>167</v>
      </c>
      <c r="DV181" s="53">
        <v>166</v>
      </c>
      <c r="DW181" s="53">
        <v>162</v>
      </c>
      <c r="DX181" s="53">
        <v>155</v>
      </c>
      <c r="DY181" s="54">
        <v>154</v>
      </c>
      <c r="DZ181" s="53">
        <v>149</v>
      </c>
      <c r="EA181" s="53">
        <v>145</v>
      </c>
      <c r="EB181" s="53">
        <v>146</v>
      </c>
      <c r="EC181" s="53">
        <v>145</v>
      </c>
      <c r="ED181" s="53">
        <v>144</v>
      </c>
      <c r="EE181" s="53">
        <v>147</v>
      </c>
      <c r="EF181" s="53">
        <v>146</v>
      </c>
      <c r="EG181" s="53">
        <v>144</v>
      </c>
      <c r="EH181" s="53">
        <v>142</v>
      </c>
      <c r="EI181" s="53">
        <v>142</v>
      </c>
      <c r="EJ181" s="53">
        <v>129</v>
      </c>
      <c r="EK181" s="54">
        <v>134</v>
      </c>
      <c r="EL181" s="52">
        <v>129</v>
      </c>
      <c r="EM181" s="53">
        <v>129</v>
      </c>
      <c r="EN181" s="53">
        <v>133</v>
      </c>
      <c r="EO181" s="53">
        <v>133</v>
      </c>
      <c r="EP181" s="53">
        <v>132</v>
      </c>
      <c r="EQ181" s="53">
        <v>133</v>
      </c>
      <c r="ER181" s="53">
        <v>129</v>
      </c>
      <c r="ES181" s="53">
        <v>128</v>
      </c>
      <c r="ET181" s="53">
        <v>141</v>
      </c>
      <c r="EU181" s="53">
        <v>158</v>
      </c>
      <c r="EV181" s="53">
        <v>172</v>
      </c>
      <c r="EW181" s="54">
        <v>174</v>
      </c>
      <c r="EX181" s="52">
        <v>186</v>
      </c>
      <c r="EY181" s="53">
        <v>189</v>
      </c>
      <c r="EZ181" s="53">
        <v>195</v>
      </c>
      <c r="FA181" s="53">
        <v>203</v>
      </c>
      <c r="FB181" s="53">
        <v>198</v>
      </c>
      <c r="FC181" s="53">
        <v>199</v>
      </c>
      <c r="FD181" s="53">
        <v>200</v>
      </c>
      <c r="FE181" s="53">
        <v>210</v>
      </c>
      <c r="FF181" s="53">
        <v>200</v>
      </c>
      <c r="FG181" s="53">
        <v>197</v>
      </c>
      <c r="FH181" s="53">
        <v>207</v>
      </c>
      <c r="FI181" s="54">
        <v>189</v>
      </c>
      <c r="FJ181" s="52">
        <v>183</v>
      </c>
      <c r="FK181" s="53">
        <v>386</v>
      </c>
      <c r="FL181" s="53">
        <v>486</v>
      </c>
      <c r="FM181" s="53">
        <v>527</v>
      </c>
      <c r="FN181" s="53">
        <v>544</v>
      </c>
      <c r="FO181" s="53">
        <v>545</v>
      </c>
      <c r="FP181" s="53">
        <v>565</v>
      </c>
      <c r="FQ181" s="53">
        <v>576</v>
      </c>
      <c r="FR181" s="53">
        <v>583</v>
      </c>
      <c r="FS181" s="53">
        <v>586</v>
      </c>
      <c r="FT181" s="53">
        <v>592</v>
      </c>
      <c r="FU181" s="54">
        <v>601</v>
      </c>
      <c r="FV181" s="52">
        <v>604</v>
      </c>
      <c r="FW181" s="53">
        <v>616</v>
      </c>
      <c r="FX181" s="53">
        <v>622</v>
      </c>
      <c r="FY181" s="53">
        <v>635</v>
      </c>
      <c r="FZ181" s="53">
        <v>657</v>
      </c>
      <c r="GA181" s="53">
        <v>669</v>
      </c>
      <c r="GB181" s="53">
        <v>731</v>
      </c>
      <c r="GC181" s="53">
        <v>744</v>
      </c>
      <c r="GD181" s="53">
        <v>756</v>
      </c>
      <c r="GE181" s="53">
        <v>760</v>
      </c>
      <c r="GF181" s="53">
        <v>769</v>
      </c>
      <c r="GG181" s="54">
        <v>772</v>
      </c>
      <c r="GH181" s="52">
        <v>776</v>
      </c>
      <c r="GI181" s="53">
        <v>760</v>
      </c>
      <c r="GJ181" s="54">
        <v>786</v>
      </c>
    </row>
    <row r="182" spans="2:192" x14ac:dyDescent="0.25">
      <c r="B182" s="50"/>
      <c r="C182" s="51" t="s">
        <v>265</v>
      </c>
      <c r="D182" s="54">
        <v>522</v>
      </c>
      <c r="E182" s="54">
        <v>585</v>
      </c>
      <c r="F182" s="54">
        <v>745</v>
      </c>
      <c r="G182" s="52">
        <v>745</v>
      </c>
      <c r="H182" s="53">
        <v>747</v>
      </c>
      <c r="I182" s="53">
        <v>727</v>
      </c>
      <c r="J182" s="53">
        <v>711</v>
      </c>
      <c r="K182" s="53">
        <v>723</v>
      </c>
      <c r="L182" s="53">
        <v>693</v>
      </c>
      <c r="M182" s="53">
        <v>704</v>
      </c>
      <c r="N182" s="53">
        <v>714</v>
      </c>
      <c r="O182" s="53">
        <v>736</v>
      </c>
      <c r="P182" s="53">
        <v>752</v>
      </c>
      <c r="Q182" s="53">
        <v>750</v>
      </c>
      <c r="R182" s="54">
        <v>744</v>
      </c>
      <c r="S182" s="53">
        <v>736</v>
      </c>
      <c r="T182" s="53">
        <v>751</v>
      </c>
      <c r="U182" s="53">
        <v>758</v>
      </c>
      <c r="V182" s="53">
        <v>758</v>
      </c>
      <c r="W182" s="53">
        <v>783</v>
      </c>
      <c r="X182" s="53">
        <v>797</v>
      </c>
      <c r="Y182" s="53">
        <v>806</v>
      </c>
      <c r="Z182" s="53">
        <v>817</v>
      </c>
      <c r="AA182" s="53">
        <v>814</v>
      </c>
      <c r="AB182" s="53">
        <v>835</v>
      </c>
      <c r="AC182" s="53">
        <v>853</v>
      </c>
      <c r="AD182" s="54">
        <v>850</v>
      </c>
      <c r="AE182" s="53">
        <v>824</v>
      </c>
      <c r="AF182" s="53">
        <v>824</v>
      </c>
      <c r="AG182" s="112">
        <v>827</v>
      </c>
      <c r="AH182" s="53">
        <v>829</v>
      </c>
      <c r="AI182" s="53">
        <v>834</v>
      </c>
      <c r="AJ182" s="53">
        <v>842</v>
      </c>
      <c r="AK182" s="53">
        <v>848</v>
      </c>
      <c r="AL182" s="53">
        <v>854</v>
      </c>
      <c r="AM182" s="53">
        <v>856</v>
      </c>
      <c r="AN182" s="53">
        <v>862</v>
      </c>
      <c r="AO182" s="53">
        <v>865</v>
      </c>
      <c r="AP182" s="54">
        <v>884</v>
      </c>
      <c r="AQ182" s="52">
        <v>912</v>
      </c>
      <c r="AR182" s="53">
        <v>985</v>
      </c>
      <c r="AS182" s="53">
        <v>1132</v>
      </c>
      <c r="AT182" s="53">
        <v>1215</v>
      </c>
      <c r="AU182" s="53">
        <v>1291</v>
      </c>
      <c r="AV182" s="53">
        <v>1360</v>
      </c>
      <c r="AW182" s="53">
        <v>1430</v>
      </c>
      <c r="AX182" s="53">
        <v>1483</v>
      </c>
      <c r="AY182" s="53">
        <v>1503</v>
      </c>
      <c r="AZ182" s="53">
        <v>1551</v>
      </c>
      <c r="BA182" s="53">
        <v>1557</v>
      </c>
      <c r="BB182" s="54">
        <v>1574</v>
      </c>
      <c r="BC182" s="52">
        <v>1608</v>
      </c>
      <c r="BD182" s="53">
        <v>1604</v>
      </c>
      <c r="BE182" s="53">
        <v>1674</v>
      </c>
      <c r="BF182" s="53">
        <v>1715</v>
      </c>
      <c r="BG182" s="53">
        <v>1741</v>
      </c>
      <c r="BH182" s="53">
        <v>1768</v>
      </c>
      <c r="BI182" s="53">
        <v>1808</v>
      </c>
      <c r="BJ182" s="53">
        <v>1886</v>
      </c>
      <c r="BK182" s="53">
        <v>1958</v>
      </c>
      <c r="BL182" s="53">
        <v>2044</v>
      </c>
      <c r="BM182" s="53">
        <v>2074</v>
      </c>
      <c r="BN182" s="54">
        <v>2092</v>
      </c>
      <c r="BO182" s="52">
        <v>2139</v>
      </c>
      <c r="BP182" s="53">
        <v>2145</v>
      </c>
      <c r="BQ182" s="53">
        <v>2260</v>
      </c>
      <c r="BR182" s="53">
        <v>2405</v>
      </c>
      <c r="BS182" s="53">
        <v>2504</v>
      </c>
      <c r="BT182" s="53">
        <v>2601</v>
      </c>
      <c r="BU182" s="53">
        <v>2697</v>
      </c>
      <c r="BV182" s="53">
        <v>2786</v>
      </c>
      <c r="BW182" s="53">
        <v>2772</v>
      </c>
      <c r="BX182" s="53">
        <v>2913</v>
      </c>
      <c r="BY182" s="53">
        <v>2979</v>
      </c>
      <c r="BZ182" s="54">
        <v>2968</v>
      </c>
      <c r="CA182" s="53">
        <v>3002</v>
      </c>
      <c r="CB182" s="53">
        <v>3037</v>
      </c>
      <c r="CC182" s="53">
        <v>3136</v>
      </c>
      <c r="CD182" s="53">
        <v>3165</v>
      </c>
      <c r="CE182" s="53">
        <v>3233</v>
      </c>
      <c r="CF182" s="53">
        <v>3312</v>
      </c>
      <c r="CG182" s="53">
        <v>3359</v>
      </c>
      <c r="CH182" s="53">
        <v>3429</v>
      </c>
      <c r="CI182" s="53">
        <v>3432</v>
      </c>
      <c r="CJ182" s="53">
        <v>3467</v>
      </c>
      <c r="CK182" s="53">
        <v>3487</v>
      </c>
      <c r="CL182" s="54">
        <v>3504</v>
      </c>
      <c r="CM182" s="53">
        <v>3523</v>
      </c>
      <c r="CN182" s="53">
        <v>3544</v>
      </c>
      <c r="CO182" s="53">
        <v>3666</v>
      </c>
      <c r="CP182" s="53">
        <v>3731</v>
      </c>
      <c r="CQ182" s="53">
        <v>3746</v>
      </c>
      <c r="CR182" s="53">
        <v>3774</v>
      </c>
      <c r="CS182" s="53">
        <v>3799</v>
      </c>
      <c r="CT182" s="53">
        <v>3788</v>
      </c>
      <c r="CU182" s="53">
        <v>3772</v>
      </c>
      <c r="CV182" s="53">
        <v>3810</v>
      </c>
      <c r="CW182" s="53">
        <v>3770</v>
      </c>
      <c r="CX182" s="54">
        <v>3742</v>
      </c>
      <c r="CY182" s="53">
        <v>3733</v>
      </c>
      <c r="CZ182" s="53">
        <v>3718</v>
      </c>
      <c r="DA182" s="53">
        <v>3802</v>
      </c>
      <c r="DB182" s="53">
        <v>3852</v>
      </c>
      <c r="DC182" s="53">
        <v>3876</v>
      </c>
      <c r="DD182" s="53">
        <v>3868</v>
      </c>
      <c r="DE182" s="53">
        <v>3865</v>
      </c>
      <c r="DF182" s="53">
        <v>3866</v>
      </c>
      <c r="DG182" s="53">
        <v>3829</v>
      </c>
      <c r="DH182" s="53">
        <v>3857</v>
      </c>
      <c r="DI182" s="53">
        <v>3750</v>
      </c>
      <c r="DJ182" s="54">
        <v>3764</v>
      </c>
      <c r="DL182" s="50"/>
      <c r="DM182" s="51" t="s">
        <v>275</v>
      </c>
      <c r="DN182" s="52">
        <v>7932</v>
      </c>
      <c r="DO182" s="53">
        <v>7929</v>
      </c>
      <c r="DP182" s="53">
        <v>7974</v>
      </c>
      <c r="DQ182" s="53">
        <v>7919</v>
      </c>
      <c r="DR182" s="53">
        <v>8365</v>
      </c>
      <c r="DS182" s="53">
        <v>8429</v>
      </c>
      <c r="DT182" s="53">
        <v>8391</v>
      </c>
      <c r="DU182" s="53">
        <v>8326</v>
      </c>
      <c r="DV182" s="53">
        <v>8316</v>
      </c>
      <c r="DW182" s="53">
        <v>8348</v>
      </c>
      <c r="DX182" s="53">
        <v>8334</v>
      </c>
      <c r="DY182" s="54">
        <v>8336</v>
      </c>
      <c r="DZ182" s="53">
        <v>8310</v>
      </c>
      <c r="EA182" s="53">
        <v>8321</v>
      </c>
      <c r="EB182" s="53">
        <v>8410</v>
      </c>
      <c r="EC182" s="53">
        <v>8522</v>
      </c>
      <c r="ED182" s="53">
        <v>8644</v>
      </c>
      <c r="EE182" s="53">
        <v>9137</v>
      </c>
      <c r="EF182" s="53">
        <v>9246</v>
      </c>
      <c r="EG182" s="53">
        <v>9364</v>
      </c>
      <c r="EH182" s="53">
        <v>9453</v>
      </c>
      <c r="EI182" s="53">
        <v>9521</v>
      </c>
      <c r="EJ182" s="53">
        <v>10071</v>
      </c>
      <c r="EK182" s="54">
        <v>10195</v>
      </c>
      <c r="EL182" s="52">
        <v>10192</v>
      </c>
      <c r="EM182" s="53">
        <v>10351</v>
      </c>
      <c r="EN182" s="53">
        <v>9963</v>
      </c>
      <c r="EO182" s="53">
        <v>10157</v>
      </c>
      <c r="EP182" s="53">
        <v>10293</v>
      </c>
      <c r="EQ182" s="53">
        <v>10392</v>
      </c>
      <c r="ER182" s="53">
        <v>10561</v>
      </c>
      <c r="ES182" s="53">
        <v>10624</v>
      </c>
      <c r="ET182" s="53">
        <v>10769</v>
      </c>
      <c r="EU182" s="53">
        <v>10838</v>
      </c>
      <c r="EV182" s="53">
        <v>10857</v>
      </c>
      <c r="EW182" s="54">
        <v>11070</v>
      </c>
      <c r="EX182" s="52">
        <v>11231</v>
      </c>
      <c r="EY182" s="53">
        <v>11305</v>
      </c>
      <c r="EZ182" s="53">
        <v>11581</v>
      </c>
      <c r="FA182" s="53">
        <v>11562</v>
      </c>
      <c r="FB182" s="53">
        <v>11572</v>
      </c>
      <c r="FC182" s="53">
        <v>11600</v>
      </c>
      <c r="FD182" s="53">
        <v>11617</v>
      </c>
      <c r="FE182" s="53">
        <v>11724</v>
      </c>
      <c r="FF182" s="53">
        <v>12062</v>
      </c>
      <c r="FG182" s="53">
        <v>12117</v>
      </c>
      <c r="FH182" s="53">
        <v>12292</v>
      </c>
      <c r="FI182" s="54">
        <v>12458</v>
      </c>
      <c r="FJ182" s="52">
        <v>12559</v>
      </c>
      <c r="FK182" s="53">
        <v>12604</v>
      </c>
      <c r="FL182" s="53">
        <v>12497</v>
      </c>
      <c r="FM182" s="53">
        <v>12619</v>
      </c>
      <c r="FN182" s="53">
        <v>12596</v>
      </c>
      <c r="FO182" s="53">
        <v>12600</v>
      </c>
      <c r="FP182" s="53">
        <v>12650</v>
      </c>
      <c r="FQ182" s="53">
        <v>12861</v>
      </c>
      <c r="FR182" s="53">
        <v>12932</v>
      </c>
      <c r="FS182" s="53">
        <v>13026</v>
      </c>
      <c r="FT182" s="53">
        <v>13067</v>
      </c>
      <c r="FU182" s="54">
        <v>13053</v>
      </c>
      <c r="FV182" s="52">
        <v>13067</v>
      </c>
      <c r="FW182" s="53">
        <v>13078</v>
      </c>
      <c r="FX182" s="53">
        <v>13111</v>
      </c>
      <c r="FY182" s="53">
        <v>13175</v>
      </c>
      <c r="FZ182" s="53">
        <v>13239</v>
      </c>
      <c r="GA182" s="53">
        <v>13254</v>
      </c>
      <c r="GB182" s="53">
        <v>13312</v>
      </c>
      <c r="GC182" s="53">
        <v>13390</v>
      </c>
      <c r="GD182" s="53">
        <v>13402</v>
      </c>
      <c r="GE182" s="53">
        <v>13496</v>
      </c>
      <c r="GF182" s="53">
        <v>13570</v>
      </c>
      <c r="GG182" s="54">
        <v>13590</v>
      </c>
      <c r="GH182" s="52">
        <v>13599</v>
      </c>
      <c r="GI182" s="53">
        <v>13606</v>
      </c>
      <c r="GJ182" s="54">
        <v>13692</v>
      </c>
    </row>
    <row r="183" spans="2:192" x14ac:dyDescent="0.25">
      <c r="B183" s="50"/>
      <c r="C183" s="51" t="s">
        <v>266</v>
      </c>
      <c r="D183" s="54">
        <v>171</v>
      </c>
      <c r="E183" s="54">
        <v>234</v>
      </c>
      <c r="F183" s="54">
        <v>297</v>
      </c>
      <c r="G183" s="52">
        <v>297</v>
      </c>
      <c r="H183" s="53">
        <v>296</v>
      </c>
      <c r="I183" s="53">
        <v>290</v>
      </c>
      <c r="J183" s="53">
        <v>288</v>
      </c>
      <c r="K183" s="53">
        <v>285</v>
      </c>
      <c r="L183" s="53">
        <v>286</v>
      </c>
      <c r="M183" s="53">
        <v>296</v>
      </c>
      <c r="N183" s="53">
        <v>300</v>
      </c>
      <c r="O183" s="53">
        <v>306</v>
      </c>
      <c r="P183" s="53">
        <v>311</v>
      </c>
      <c r="Q183" s="53">
        <v>309</v>
      </c>
      <c r="R183" s="54">
        <v>309</v>
      </c>
      <c r="S183" s="53">
        <v>304</v>
      </c>
      <c r="T183" s="53">
        <v>300</v>
      </c>
      <c r="U183" s="53">
        <v>311</v>
      </c>
      <c r="V183" s="53">
        <v>304</v>
      </c>
      <c r="W183" s="53">
        <v>311</v>
      </c>
      <c r="X183" s="53">
        <v>317</v>
      </c>
      <c r="Y183" s="53">
        <v>319</v>
      </c>
      <c r="Z183" s="53">
        <v>330</v>
      </c>
      <c r="AA183" s="53">
        <v>328</v>
      </c>
      <c r="AB183" s="53">
        <v>337</v>
      </c>
      <c r="AC183" s="53">
        <v>346</v>
      </c>
      <c r="AD183" s="54">
        <v>347</v>
      </c>
      <c r="AE183" s="53">
        <v>324</v>
      </c>
      <c r="AF183" s="53">
        <v>324</v>
      </c>
      <c r="AG183" s="112">
        <v>324</v>
      </c>
      <c r="AH183" s="53">
        <v>324</v>
      </c>
      <c r="AI183" s="53">
        <v>324</v>
      </c>
      <c r="AJ183" s="53">
        <v>327</v>
      </c>
      <c r="AK183" s="53">
        <v>330</v>
      </c>
      <c r="AL183" s="53">
        <v>333</v>
      </c>
      <c r="AM183" s="53">
        <v>334</v>
      </c>
      <c r="AN183" s="53">
        <v>336</v>
      </c>
      <c r="AO183" s="53">
        <v>439</v>
      </c>
      <c r="AP183" s="54">
        <v>506</v>
      </c>
      <c r="AQ183" s="52">
        <v>533</v>
      </c>
      <c r="AR183" s="53">
        <v>559</v>
      </c>
      <c r="AS183" s="53">
        <v>554</v>
      </c>
      <c r="AT183" s="53">
        <v>567</v>
      </c>
      <c r="AU183" s="53">
        <v>653</v>
      </c>
      <c r="AV183" s="53">
        <v>705</v>
      </c>
      <c r="AW183" s="53">
        <v>739</v>
      </c>
      <c r="AX183" s="53">
        <v>763</v>
      </c>
      <c r="AY183" s="53">
        <v>776</v>
      </c>
      <c r="AZ183" s="53">
        <v>775</v>
      </c>
      <c r="BA183" s="53">
        <v>782</v>
      </c>
      <c r="BB183" s="54">
        <v>788</v>
      </c>
      <c r="BC183" s="52">
        <v>822</v>
      </c>
      <c r="BD183" s="53">
        <v>857</v>
      </c>
      <c r="BE183" s="53">
        <v>903</v>
      </c>
      <c r="BF183" s="53">
        <v>933</v>
      </c>
      <c r="BG183" s="53">
        <v>955</v>
      </c>
      <c r="BH183" s="53">
        <v>991</v>
      </c>
      <c r="BI183" s="53">
        <v>1005</v>
      </c>
      <c r="BJ183" s="53">
        <v>1035</v>
      </c>
      <c r="BK183" s="53">
        <v>1050</v>
      </c>
      <c r="BL183" s="53">
        <v>1084</v>
      </c>
      <c r="BM183" s="53">
        <v>1100</v>
      </c>
      <c r="BN183" s="54">
        <v>1122</v>
      </c>
      <c r="BO183" s="52">
        <v>1151</v>
      </c>
      <c r="BP183" s="53">
        <v>1178</v>
      </c>
      <c r="BQ183" s="53">
        <v>1251</v>
      </c>
      <c r="BR183" s="53">
        <v>1326</v>
      </c>
      <c r="BS183" s="53">
        <v>1402</v>
      </c>
      <c r="BT183" s="53">
        <v>1487</v>
      </c>
      <c r="BU183" s="53">
        <v>1556</v>
      </c>
      <c r="BV183" s="53">
        <v>1651</v>
      </c>
      <c r="BW183" s="53">
        <v>1651</v>
      </c>
      <c r="BX183" s="53">
        <v>1801</v>
      </c>
      <c r="BY183" s="53">
        <v>1836</v>
      </c>
      <c r="BZ183" s="54">
        <v>1836</v>
      </c>
      <c r="CA183" s="53">
        <v>1850</v>
      </c>
      <c r="CB183" s="53">
        <v>1870</v>
      </c>
      <c r="CC183" s="53">
        <v>1945</v>
      </c>
      <c r="CD183" s="53">
        <v>2005</v>
      </c>
      <c r="CE183" s="53">
        <v>2040</v>
      </c>
      <c r="CF183" s="53">
        <v>2081</v>
      </c>
      <c r="CG183" s="53">
        <v>2126</v>
      </c>
      <c r="CH183" s="53">
        <v>2172</v>
      </c>
      <c r="CI183" s="53">
        <v>2209</v>
      </c>
      <c r="CJ183" s="53">
        <v>2243</v>
      </c>
      <c r="CK183" s="53">
        <v>2244</v>
      </c>
      <c r="CL183" s="54">
        <v>2284</v>
      </c>
      <c r="CM183" s="53">
        <v>2306</v>
      </c>
      <c r="CN183" s="53">
        <v>2308</v>
      </c>
      <c r="CO183" s="53">
        <v>2406</v>
      </c>
      <c r="CP183" s="53">
        <v>2460</v>
      </c>
      <c r="CQ183" s="53">
        <v>2508</v>
      </c>
      <c r="CR183" s="53">
        <v>2555</v>
      </c>
      <c r="CS183" s="53">
        <v>2592</v>
      </c>
      <c r="CT183" s="53">
        <v>2619</v>
      </c>
      <c r="CU183" s="53">
        <v>2597</v>
      </c>
      <c r="CV183" s="53">
        <v>2618</v>
      </c>
      <c r="CW183" s="53">
        <v>2602</v>
      </c>
      <c r="CX183" s="54">
        <v>2596</v>
      </c>
      <c r="CY183" s="53">
        <v>2618</v>
      </c>
      <c r="CZ183" s="53">
        <v>2600</v>
      </c>
      <c r="DA183" s="53">
        <v>2622</v>
      </c>
      <c r="DB183" s="53">
        <v>2630</v>
      </c>
      <c r="DC183" s="53">
        <v>2638</v>
      </c>
      <c r="DD183" s="53">
        <v>2610</v>
      </c>
      <c r="DE183" s="53">
        <v>2595</v>
      </c>
      <c r="DF183" s="53">
        <v>2622</v>
      </c>
      <c r="DG183" s="53">
        <v>2635</v>
      </c>
      <c r="DH183" s="53">
        <v>2638</v>
      </c>
      <c r="DI183" s="53">
        <v>2513</v>
      </c>
      <c r="DJ183" s="54">
        <v>2589</v>
      </c>
      <c r="DL183" s="50"/>
      <c r="DM183" s="51" t="s">
        <v>278</v>
      </c>
      <c r="DN183" s="52">
        <v>199</v>
      </c>
      <c r="DO183" s="53">
        <v>199</v>
      </c>
      <c r="DP183" s="53">
        <v>203</v>
      </c>
      <c r="DQ183" s="53">
        <v>203</v>
      </c>
      <c r="DR183" s="53">
        <v>209</v>
      </c>
      <c r="DS183" s="53">
        <v>198</v>
      </c>
      <c r="DT183" s="53">
        <v>214</v>
      </c>
      <c r="DU183" s="53">
        <v>206</v>
      </c>
      <c r="DV183" s="53">
        <v>206</v>
      </c>
      <c r="DW183" s="53">
        <v>213</v>
      </c>
      <c r="DX183" s="53">
        <v>212</v>
      </c>
      <c r="DY183" s="54">
        <v>207</v>
      </c>
      <c r="DZ183" s="53">
        <v>208</v>
      </c>
      <c r="EA183" s="53">
        <v>200</v>
      </c>
      <c r="EB183" s="53">
        <v>195</v>
      </c>
      <c r="EC183" s="53">
        <v>198</v>
      </c>
      <c r="ED183" s="53">
        <v>205</v>
      </c>
      <c r="EE183" s="53">
        <v>214</v>
      </c>
      <c r="EF183" s="53">
        <v>215</v>
      </c>
      <c r="EG183" s="53">
        <v>223</v>
      </c>
      <c r="EH183" s="53">
        <v>235</v>
      </c>
      <c r="EI183" s="53">
        <v>239</v>
      </c>
      <c r="EJ183" s="53">
        <v>242</v>
      </c>
      <c r="EK183" s="54">
        <v>252</v>
      </c>
      <c r="EL183" s="52">
        <v>249</v>
      </c>
      <c r="EM183" s="53">
        <v>256</v>
      </c>
      <c r="EN183" s="53">
        <v>236</v>
      </c>
      <c r="EO183" s="53">
        <v>262</v>
      </c>
      <c r="EP183" s="53">
        <v>269</v>
      </c>
      <c r="EQ183" s="53">
        <v>266</v>
      </c>
      <c r="ER183" s="53">
        <v>285</v>
      </c>
      <c r="ES183" s="53">
        <v>291</v>
      </c>
      <c r="ET183" s="53">
        <v>292</v>
      </c>
      <c r="EU183" s="53">
        <v>285</v>
      </c>
      <c r="EV183" s="53">
        <v>292</v>
      </c>
      <c r="EW183" s="54">
        <v>349</v>
      </c>
      <c r="EX183" s="52">
        <v>359</v>
      </c>
      <c r="EY183" s="53">
        <v>357</v>
      </c>
      <c r="EZ183" s="53">
        <v>364</v>
      </c>
      <c r="FA183" s="53">
        <v>364</v>
      </c>
      <c r="FB183" s="53">
        <v>370</v>
      </c>
      <c r="FC183" s="53">
        <v>373</v>
      </c>
      <c r="FD183" s="53">
        <v>373</v>
      </c>
      <c r="FE183" s="53">
        <v>373</v>
      </c>
      <c r="FF183" s="53">
        <v>396</v>
      </c>
      <c r="FG183" s="53">
        <v>393</v>
      </c>
      <c r="FH183" s="53">
        <v>393</v>
      </c>
      <c r="FI183" s="54">
        <v>395</v>
      </c>
      <c r="FJ183" s="52">
        <v>398</v>
      </c>
      <c r="FK183" s="53">
        <v>403</v>
      </c>
      <c r="FL183" s="53">
        <v>406</v>
      </c>
      <c r="FM183" s="53">
        <v>410</v>
      </c>
      <c r="FN183" s="53">
        <v>411</v>
      </c>
      <c r="FO183" s="53">
        <v>412</v>
      </c>
      <c r="FP183" s="53">
        <v>415</v>
      </c>
      <c r="FQ183" s="53">
        <v>420</v>
      </c>
      <c r="FR183" s="53">
        <v>424</v>
      </c>
      <c r="FS183" s="53">
        <v>424</v>
      </c>
      <c r="FT183" s="53">
        <v>427</v>
      </c>
      <c r="FU183" s="54">
        <v>427</v>
      </c>
      <c r="FV183" s="52">
        <v>426</v>
      </c>
      <c r="FW183" s="53">
        <v>432</v>
      </c>
      <c r="FX183" s="53">
        <v>445</v>
      </c>
      <c r="FY183" s="53">
        <v>452</v>
      </c>
      <c r="FZ183" s="53">
        <v>450</v>
      </c>
      <c r="GA183" s="53">
        <v>455</v>
      </c>
      <c r="GB183" s="53">
        <v>458</v>
      </c>
      <c r="GC183" s="53">
        <v>464</v>
      </c>
      <c r="GD183" s="53">
        <v>468</v>
      </c>
      <c r="GE183" s="53">
        <v>472</v>
      </c>
      <c r="GF183" s="53">
        <v>478</v>
      </c>
      <c r="GG183" s="54">
        <v>484</v>
      </c>
      <c r="GH183" s="52">
        <v>484</v>
      </c>
      <c r="GI183" s="53">
        <v>482</v>
      </c>
      <c r="GJ183" s="54">
        <v>491</v>
      </c>
    </row>
    <row r="184" spans="2:192" x14ac:dyDescent="0.25">
      <c r="B184" s="50"/>
      <c r="C184" s="51" t="s">
        <v>267</v>
      </c>
      <c r="D184" s="54">
        <v>9961</v>
      </c>
      <c r="E184" s="54">
        <v>10890</v>
      </c>
      <c r="F184" s="54">
        <v>12520</v>
      </c>
      <c r="G184" s="52">
        <v>12635</v>
      </c>
      <c r="H184" s="53">
        <v>12620</v>
      </c>
      <c r="I184" s="53">
        <v>12326</v>
      </c>
      <c r="J184" s="53">
        <v>12529</v>
      </c>
      <c r="K184" s="53">
        <v>12708</v>
      </c>
      <c r="L184" s="53">
        <v>12543</v>
      </c>
      <c r="M184" s="53">
        <v>12793</v>
      </c>
      <c r="N184" s="53">
        <v>13013</v>
      </c>
      <c r="O184" s="53">
        <v>13172</v>
      </c>
      <c r="P184" s="53">
        <v>13274</v>
      </c>
      <c r="Q184" s="53">
        <v>13314</v>
      </c>
      <c r="R184" s="54">
        <v>13330</v>
      </c>
      <c r="S184" s="53">
        <v>13287</v>
      </c>
      <c r="T184" s="53">
        <v>13317</v>
      </c>
      <c r="U184" s="53">
        <v>13468</v>
      </c>
      <c r="V184" s="53">
        <v>13728</v>
      </c>
      <c r="W184" s="53">
        <v>13972</v>
      </c>
      <c r="X184" s="53">
        <v>14167</v>
      </c>
      <c r="Y184" s="53">
        <v>14300</v>
      </c>
      <c r="Z184" s="53">
        <v>14427</v>
      </c>
      <c r="AA184" s="53">
        <v>14473</v>
      </c>
      <c r="AB184" s="53">
        <v>14496</v>
      </c>
      <c r="AC184" s="53">
        <v>14862</v>
      </c>
      <c r="AD184" s="54">
        <v>15180</v>
      </c>
      <c r="AE184" s="53">
        <v>15173</v>
      </c>
      <c r="AF184" s="53">
        <v>15479</v>
      </c>
      <c r="AG184" s="112">
        <v>15709</v>
      </c>
      <c r="AH184" s="53">
        <v>16158</v>
      </c>
      <c r="AI184" s="53">
        <v>16272</v>
      </c>
      <c r="AJ184" s="53">
        <v>16623</v>
      </c>
      <c r="AK184" s="53">
        <v>16853</v>
      </c>
      <c r="AL184" s="53">
        <v>16677</v>
      </c>
      <c r="AM184" s="53">
        <v>16673</v>
      </c>
      <c r="AN184" s="53">
        <v>16870</v>
      </c>
      <c r="AO184" s="53">
        <v>16934</v>
      </c>
      <c r="AP184" s="54">
        <v>16910</v>
      </c>
      <c r="AQ184" s="52">
        <v>16851</v>
      </c>
      <c r="AR184" s="53">
        <v>16876</v>
      </c>
      <c r="AS184" s="53">
        <v>17179</v>
      </c>
      <c r="AT184" s="53">
        <v>17255</v>
      </c>
      <c r="AU184" s="53">
        <v>17265</v>
      </c>
      <c r="AV184" s="53">
        <v>17651</v>
      </c>
      <c r="AW184" s="53">
        <v>17724</v>
      </c>
      <c r="AX184" s="53">
        <v>17679</v>
      </c>
      <c r="AY184" s="53">
        <v>17673</v>
      </c>
      <c r="AZ184" s="53">
        <v>17890</v>
      </c>
      <c r="BA184" s="53">
        <v>17878</v>
      </c>
      <c r="BB184" s="54">
        <v>17654</v>
      </c>
      <c r="BC184" s="52">
        <v>17773</v>
      </c>
      <c r="BD184" s="53">
        <v>17591</v>
      </c>
      <c r="BE184" s="53">
        <v>18085</v>
      </c>
      <c r="BF184" s="53">
        <v>18241</v>
      </c>
      <c r="BG184" s="53">
        <v>18401</v>
      </c>
      <c r="BH184" s="53">
        <v>18712</v>
      </c>
      <c r="BI184" s="53">
        <v>19014</v>
      </c>
      <c r="BJ184" s="53">
        <v>19199</v>
      </c>
      <c r="BK184" s="53">
        <v>19323</v>
      </c>
      <c r="BL184" s="53">
        <v>19564</v>
      </c>
      <c r="BM184" s="53">
        <v>19540</v>
      </c>
      <c r="BN184" s="54">
        <v>19576</v>
      </c>
      <c r="BO184" s="52">
        <v>19668</v>
      </c>
      <c r="BP184" s="53">
        <v>19804</v>
      </c>
      <c r="BQ184" s="53">
        <v>20205</v>
      </c>
      <c r="BR184" s="53">
        <v>20529</v>
      </c>
      <c r="BS184" s="53">
        <v>20882</v>
      </c>
      <c r="BT184" s="53">
        <v>21003</v>
      </c>
      <c r="BU184" s="53">
        <v>21387</v>
      </c>
      <c r="BV184" s="53">
        <v>21486</v>
      </c>
      <c r="BW184" s="53">
        <v>21785</v>
      </c>
      <c r="BX184" s="53">
        <v>22059</v>
      </c>
      <c r="BY184" s="53">
        <v>22276</v>
      </c>
      <c r="BZ184" s="54">
        <v>22408</v>
      </c>
      <c r="CA184" s="53">
        <v>22561</v>
      </c>
      <c r="CB184" s="53">
        <v>22721</v>
      </c>
      <c r="CC184" s="53">
        <v>23085</v>
      </c>
      <c r="CD184" s="53">
        <v>23338</v>
      </c>
      <c r="CE184" s="53">
        <v>23475</v>
      </c>
      <c r="CF184" s="53">
        <v>23687</v>
      </c>
      <c r="CG184" s="53">
        <v>23868</v>
      </c>
      <c r="CH184" s="53">
        <v>23980</v>
      </c>
      <c r="CI184" s="53">
        <v>24075</v>
      </c>
      <c r="CJ184" s="53">
        <v>24115</v>
      </c>
      <c r="CK184" s="53">
        <v>24126</v>
      </c>
      <c r="CL184" s="54">
        <v>24188</v>
      </c>
      <c r="CM184" s="53">
        <v>24281</v>
      </c>
      <c r="CN184" s="53">
        <v>24372</v>
      </c>
      <c r="CO184" s="53">
        <v>24685</v>
      </c>
      <c r="CP184" s="53">
        <v>25017</v>
      </c>
      <c r="CQ184" s="53">
        <v>25234</v>
      </c>
      <c r="CR184" s="53">
        <v>25339</v>
      </c>
      <c r="CS184" s="53">
        <v>25608</v>
      </c>
      <c r="CT184" s="53">
        <v>25804</v>
      </c>
      <c r="CU184" s="53">
        <v>25907</v>
      </c>
      <c r="CV184" s="53">
        <v>25669</v>
      </c>
      <c r="CW184" s="53">
        <v>25694</v>
      </c>
      <c r="CX184" s="54">
        <v>25597</v>
      </c>
      <c r="CY184" s="53">
        <v>25699</v>
      </c>
      <c r="CZ184" s="53">
        <v>25856</v>
      </c>
      <c r="DA184" s="53">
        <v>26082</v>
      </c>
      <c r="DB184" s="53">
        <v>26169</v>
      </c>
      <c r="DC184" s="53">
        <v>26434</v>
      </c>
      <c r="DD184" s="53">
        <v>26599</v>
      </c>
      <c r="DE184" s="53">
        <v>26839</v>
      </c>
      <c r="DF184" s="53">
        <v>26984</v>
      </c>
      <c r="DG184" s="53">
        <v>26603</v>
      </c>
      <c r="DH184" s="53">
        <v>28487</v>
      </c>
      <c r="DI184" s="53">
        <v>29696</v>
      </c>
      <c r="DJ184" s="54">
        <v>30330</v>
      </c>
      <c r="DL184" s="50"/>
      <c r="DM184" s="51" t="s">
        <v>279</v>
      </c>
      <c r="DN184" s="52">
        <v>205</v>
      </c>
      <c r="DO184" s="53">
        <v>206</v>
      </c>
      <c r="DP184" s="53">
        <v>203</v>
      </c>
      <c r="DQ184" s="53">
        <v>199</v>
      </c>
      <c r="DR184" s="53">
        <v>197</v>
      </c>
      <c r="DS184" s="53">
        <v>198</v>
      </c>
      <c r="DT184" s="53">
        <v>197</v>
      </c>
      <c r="DU184" s="53">
        <v>201</v>
      </c>
      <c r="DV184" s="53">
        <v>199</v>
      </c>
      <c r="DW184" s="53">
        <v>198</v>
      </c>
      <c r="DX184" s="53">
        <v>196</v>
      </c>
      <c r="DY184" s="54">
        <v>195</v>
      </c>
      <c r="DZ184" s="53">
        <v>195</v>
      </c>
      <c r="EA184" s="53">
        <v>196</v>
      </c>
      <c r="EB184" s="53">
        <v>194</v>
      </c>
      <c r="EC184" s="53">
        <v>192</v>
      </c>
      <c r="ED184" s="53">
        <v>188</v>
      </c>
      <c r="EE184" s="53">
        <v>192</v>
      </c>
      <c r="EF184" s="53">
        <v>191</v>
      </c>
      <c r="EG184" s="53">
        <v>189</v>
      </c>
      <c r="EH184" s="53">
        <v>186</v>
      </c>
      <c r="EI184" s="53">
        <v>186</v>
      </c>
      <c r="EJ184" s="53">
        <v>177</v>
      </c>
      <c r="EK184" s="54">
        <v>174</v>
      </c>
      <c r="EL184" s="52">
        <v>210</v>
      </c>
      <c r="EM184" s="53">
        <v>207</v>
      </c>
      <c r="EN184" s="53">
        <v>206</v>
      </c>
      <c r="EO184" s="53">
        <v>210</v>
      </c>
      <c r="EP184" s="53">
        <v>162</v>
      </c>
      <c r="EQ184" s="53">
        <v>205</v>
      </c>
      <c r="ER184" s="53">
        <v>209</v>
      </c>
      <c r="ES184" s="53">
        <v>211</v>
      </c>
      <c r="ET184" s="53">
        <v>209</v>
      </c>
      <c r="EU184" s="53">
        <v>210</v>
      </c>
      <c r="EV184" s="53">
        <v>212</v>
      </c>
      <c r="EW184" s="54">
        <v>226</v>
      </c>
      <c r="EX184" s="52">
        <v>215</v>
      </c>
      <c r="EY184" s="53">
        <v>162</v>
      </c>
      <c r="EZ184" s="53">
        <v>222</v>
      </c>
      <c r="FA184" s="53">
        <v>169</v>
      </c>
      <c r="FB184" s="53">
        <v>167</v>
      </c>
      <c r="FC184" s="53">
        <v>169</v>
      </c>
      <c r="FD184" s="53">
        <v>167</v>
      </c>
      <c r="FE184" s="53">
        <v>169</v>
      </c>
      <c r="FF184" s="53">
        <v>170</v>
      </c>
      <c r="FG184" s="53">
        <v>171</v>
      </c>
      <c r="FH184" s="53">
        <v>172</v>
      </c>
      <c r="FI184" s="54">
        <v>177</v>
      </c>
      <c r="FJ184" s="52">
        <v>173</v>
      </c>
      <c r="FK184" s="53">
        <v>172</v>
      </c>
      <c r="FL184" s="53">
        <v>176</v>
      </c>
      <c r="FM184" s="53">
        <v>175</v>
      </c>
      <c r="FN184" s="53">
        <v>179</v>
      </c>
      <c r="FO184" s="53">
        <v>181</v>
      </c>
      <c r="FP184" s="53">
        <v>182</v>
      </c>
      <c r="FQ184" s="53">
        <v>180</v>
      </c>
      <c r="FR184" s="53">
        <v>182</v>
      </c>
      <c r="FS184" s="53">
        <v>194</v>
      </c>
      <c r="FT184" s="53">
        <v>184</v>
      </c>
      <c r="FU184" s="54">
        <v>188</v>
      </c>
      <c r="FV184" s="52">
        <v>182</v>
      </c>
      <c r="FW184" s="53">
        <v>181</v>
      </c>
      <c r="FX184" s="53">
        <v>177</v>
      </c>
      <c r="FY184" s="53">
        <v>182</v>
      </c>
      <c r="FZ184" s="53">
        <v>195</v>
      </c>
      <c r="GA184" s="53">
        <v>197</v>
      </c>
      <c r="GB184" s="53">
        <v>201</v>
      </c>
      <c r="GC184" s="53">
        <v>209</v>
      </c>
      <c r="GD184" s="53">
        <v>209</v>
      </c>
      <c r="GE184" s="53">
        <v>227</v>
      </c>
      <c r="GF184" s="53">
        <v>217</v>
      </c>
      <c r="GG184" s="54">
        <v>148</v>
      </c>
      <c r="GH184" s="52">
        <v>148</v>
      </c>
      <c r="GI184" s="53">
        <v>141</v>
      </c>
      <c r="GJ184" s="54">
        <v>150</v>
      </c>
    </row>
    <row r="185" spans="2:192" x14ac:dyDescent="0.25">
      <c r="B185" s="50"/>
      <c r="C185" s="51" t="s">
        <v>268</v>
      </c>
      <c r="D185" s="54">
        <v>1551</v>
      </c>
      <c r="E185" s="54">
        <v>1632</v>
      </c>
      <c r="F185" s="54">
        <v>2085</v>
      </c>
      <c r="G185" s="52">
        <v>2094</v>
      </c>
      <c r="H185" s="53">
        <v>2058</v>
      </c>
      <c r="I185" s="53">
        <v>2904</v>
      </c>
      <c r="J185" s="53">
        <v>2956</v>
      </c>
      <c r="K185" s="53">
        <v>3114</v>
      </c>
      <c r="L185" s="53">
        <v>3127</v>
      </c>
      <c r="M185" s="53">
        <v>3189</v>
      </c>
      <c r="N185" s="53">
        <v>3245</v>
      </c>
      <c r="O185" s="53">
        <v>3318</v>
      </c>
      <c r="P185" s="53">
        <v>3334</v>
      </c>
      <c r="Q185" s="53">
        <v>3367</v>
      </c>
      <c r="R185" s="54">
        <v>3350</v>
      </c>
      <c r="S185" s="53">
        <v>3368</v>
      </c>
      <c r="T185" s="53">
        <v>3460</v>
      </c>
      <c r="U185" s="53">
        <v>3724</v>
      </c>
      <c r="V185" s="53">
        <v>3855</v>
      </c>
      <c r="W185" s="53">
        <v>3964</v>
      </c>
      <c r="X185" s="53">
        <v>4072</v>
      </c>
      <c r="Y185" s="53">
        <v>4187</v>
      </c>
      <c r="Z185" s="53">
        <v>4284</v>
      </c>
      <c r="AA185" s="53">
        <v>4294</v>
      </c>
      <c r="AB185" s="53">
        <v>4147</v>
      </c>
      <c r="AC185" s="53">
        <v>4405</v>
      </c>
      <c r="AD185" s="54">
        <v>4464</v>
      </c>
      <c r="AE185" s="53">
        <v>4105</v>
      </c>
      <c r="AF185" s="53">
        <v>4201</v>
      </c>
      <c r="AG185" s="112">
        <v>4400</v>
      </c>
      <c r="AH185" s="53">
        <v>4616</v>
      </c>
      <c r="AI185" s="53">
        <v>4573</v>
      </c>
      <c r="AJ185" s="53">
        <v>5073</v>
      </c>
      <c r="AK185" s="53">
        <v>5235</v>
      </c>
      <c r="AL185" s="53">
        <v>5328</v>
      </c>
      <c r="AM185" s="53">
        <v>5327</v>
      </c>
      <c r="AN185" s="53">
        <v>5319</v>
      </c>
      <c r="AO185" s="53">
        <v>5440</v>
      </c>
      <c r="AP185" s="54">
        <v>5450</v>
      </c>
      <c r="AQ185" s="52">
        <v>5501</v>
      </c>
      <c r="AR185" s="53">
        <v>5539</v>
      </c>
      <c r="AS185" s="53">
        <v>5562</v>
      </c>
      <c r="AT185" s="53">
        <v>5686</v>
      </c>
      <c r="AU185" s="53">
        <v>5774</v>
      </c>
      <c r="AV185" s="53">
        <v>5865</v>
      </c>
      <c r="AW185" s="53">
        <v>5912</v>
      </c>
      <c r="AX185" s="53">
        <v>5956</v>
      </c>
      <c r="AY185" s="53">
        <v>5973</v>
      </c>
      <c r="AZ185" s="53">
        <v>6027</v>
      </c>
      <c r="BA185" s="53">
        <v>5982</v>
      </c>
      <c r="BB185" s="54">
        <v>5986</v>
      </c>
      <c r="BC185" s="52">
        <v>5977</v>
      </c>
      <c r="BD185" s="53">
        <v>5943</v>
      </c>
      <c r="BE185" s="53">
        <v>6072</v>
      </c>
      <c r="BF185" s="53">
        <v>6229</v>
      </c>
      <c r="BG185" s="53">
        <v>6299</v>
      </c>
      <c r="BH185" s="53">
        <v>6355</v>
      </c>
      <c r="BI185" s="53">
        <v>6393</v>
      </c>
      <c r="BJ185" s="53">
        <v>6451</v>
      </c>
      <c r="BK185" s="53">
        <v>6502</v>
      </c>
      <c r="BL185" s="53">
        <v>6574</v>
      </c>
      <c r="BM185" s="53">
        <v>6646</v>
      </c>
      <c r="BN185" s="54">
        <v>6667</v>
      </c>
      <c r="BO185" s="52">
        <v>6736</v>
      </c>
      <c r="BP185" s="53">
        <v>6805</v>
      </c>
      <c r="BQ185" s="53">
        <v>7021</v>
      </c>
      <c r="BR185" s="53">
        <v>7097</v>
      </c>
      <c r="BS185" s="53">
        <v>7233</v>
      </c>
      <c r="BT185" s="53">
        <v>7358</v>
      </c>
      <c r="BU185" s="53">
        <v>7466</v>
      </c>
      <c r="BV185" s="53">
        <v>7465</v>
      </c>
      <c r="BW185" s="53">
        <v>7479</v>
      </c>
      <c r="BX185" s="53">
        <v>7591</v>
      </c>
      <c r="BY185" s="53">
        <v>7695</v>
      </c>
      <c r="BZ185" s="54">
        <v>7645</v>
      </c>
      <c r="CA185" s="53">
        <v>7578</v>
      </c>
      <c r="CB185" s="53">
        <v>7579</v>
      </c>
      <c r="CC185" s="53">
        <v>7687</v>
      </c>
      <c r="CD185" s="53">
        <v>7746</v>
      </c>
      <c r="CE185" s="53">
        <v>7820</v>
      </c>
      <c r="CF185" s="53">
        <v>7880</v>
      </c>
      <c r="CG185" s="53">
        <v>7910</v>
      </c>
      <c r="CH185" s="53">
        <v>7975</v>
      </c>
      <c r="CI185" s="53">
        <v>8018</v>
      </c>
      <c r="CJ185" s="53">
        <v>8036</v>
      </c>
      <c r="CK185" s="53">
        <v>8067</v>
      </c>
      <c r="CL185" s="54">
        <v>8090</v>
      </c>
      <c r="CM185" s="53">
        <v>8056</v>
      </c>
      <c r="CN185" s="53">
        <v>8034</v>
      </c>
      <c r="CO185" s="53">
        <v>8095</v>
      </c>
      <c r="CP185" s="53">
        <v>8170</v>
      </c>
      <c r="CQ185" s="53">
        <v>8193</v>
      </c>
      <c r="CR185" s="53">
        <v>8257</v>
      </c>
      <c r="CS185" s="53">
        <v>8314</v>
      </c>
      <c r="CT185" s="53">
        <v>8323</v>
      </c>
      <c r="CU185" s="53">
        <v>8294</v>
      </c>
      <c r="CV185" s="53">
        <v>8309</v>
      </c>
      <c r="CW185" s="53">
        <v>8265</v>
      </c>
      <c r="CX185" s="54">
        <v>8200</v>
      </c>
      <c r="CY185" s="53">
        <v>8242</v>
      </c>
      <c r="CZ185" s="53">
        <v>8180</v>
      </c>
      <c r="DA185" s="53">
        <v>8231</v>
      </c>
      <c r="DB185" s="53">
        <v>8267</v>
      </c>
      <c r="DC185" s="53">
        <v>8260</v>
      </c>
      <c r="DD185" s="53">
        <v>8229</v>
      </c>
      <c r="DE185" s="53">
        <v>8158</v>
      </c>
      <c r="DF185" s="53">
        <v>8174</v>
      </c>
      <c r="DG185" s="53">
        <v>8125</v>
      </c>
      <c r="DH185" s="53">
        <v>8213</v>
      </c>
      <c r="DI185" s="53">
        <v>8232</v>
      </c>
      <c r="DJ185" s="54">
        <v>8044</v>
      </c>
      <c r="DL185" s="50"/>
      <c r="DM185" s="51" t="s">
        <v>287</v>
      </c>
      <c r="DN185" s="52">
        <v>34528</v>
      </c>
      <c r="DO185" s="53">
        <v>34862</v>
      </c>
      <c r="DP185" s="53">
        <v>35550</v>
      </c>
      <c r="DQ185" s="53">
        <v>35794</v>
      </c>
      <c r="DR185" s="53">
        <v>36158</v>
      </c>
      <c r="DS185" s="53">
        <v>36326</v>
      </c>
      <c r="DT185" s="53">
        <v>36470</v>
      </c>
      <c r="DU185" s="53">
        <v>36129</v>
      </c>
      <c r="DV185" s="53">
        <v>36104</v>
      </c>
      <c r="DW185" s="53">
        <v>35782</v>
      </c>
      <c r="DX185" s="53">
        <v>35995</v>
      </c>
      <c r="DY185" s="54">
        <v>35921</v>
      </c>
      <c r="DZ185" s="53">
        <v>36050</v>
      </c>
      <c r="EA185" s="53">
        <v>36307</v>
      </c>
      <c r="EB185" s="53">
        <v>36537</v>
      </c>
      <c r="EC185" s="53">
        <v>36915</v>
      </c>
      <c r="ED185" s="53">
        <v>37224</v>
      </c>
      <c r="EE185" s="53">
        <v>37693</v>
      </c>
      <c r="EF185" s="53">
        <v>38164</v>
      </c>
      <c r="EG185" s="53">
        <v>38580</v>
      </c>
      <c r="EH185" s="53">
        <v>39103</v>
      </c>
      <c r="EI185" s="53">
        <v>39447</v>
      </c>
      <c r="EJ185" s="53">
        <v>40344</v>
      </c>
      <c r="EK185" s="54">
        <v>40429</v>
      </c>
      <c r="EL185" s="52">
        <v>40741</v>
      </c>
      <c r="EM185" s="53">
        <v>41154</v>
      </c>
      <c r="EN185" s="53">
        <v>41717</v>
      </c>
      <c r="EO185" s="53">
        <v>42378</v>
      </c>
      <c r="EP185" s="53">
        <v>41936</v>
      </c>
      <c r="EQ185" s="53">
        <v>42266</v>
      </c>
      <c r="ER185" s="53">
        <v>42542</v>
      </c>
      <c r="ES185" s="53">
        <v>42742</v>
      </c>
      <c r="ET185" s="53">
        <v>43259</v>
      </c>
      <c r="EU185" s="53">
        <v>43698</v>
      </c>
      <c r="EV185" s="53">
        <v>44005</v>
      </c>
      <c r="EW185" s="54">
        <v>43589</v>
      </c>
      <c r="EX185" s="52">
        <v>43640</v>
      </c>
      <c r="EY185" s="53">
        <v>43653</v>
      </c>
      <c r="EZ185" s="53">
        <v>44257</v>
      </c>
      <c r="FA185" s="53">
        <v>44413</v>
      </c>
      <c r="FB185" s="53">
        <v>44617</v>
      </c>
      <c r="FC185" s="53">
        <v>44971</v>
      </c>
      <c r="FD185" s="53">
        <v>45339</v>
      </c>
      <c r="FE185" s="53">
        <v>45686</v>
      </c>
      <c r="FF185" s="53">
        <v>45748</v>
      </c>
      <c r="FG185" s="53">
        <v>46349</v>
      </c>
      <c r="FH185" s="53">
        <v>46273</v>
      </c>
      <c r="FI185" s="54">
        <v>45830</v>
      </c>
      <c r="FJ185" s="52">
        <v>45462</v>
      </c>
      <c r="FK185" s="53">
        <v>45417</v>
      </c>
      <c r="FL185" s="53">
        <v>45126</v>
      </c>
      <c r="FM185" s="53">
        <v>45473</v>
      </c>
      <c r="FN185" s="53">
        <v>45480</v>
      </c>
      <c r="FO185" s="53">
        <v>45335</v>
      </c>
      <c r="FP185" s="53">
        <v>45490</v>
      </c>
      <c r="FQ185" s="53">
        <v>45913</v>
      </c>
      <c r="FR185" s="53">
        <v>46215</v>
      </c>
      <c r="FS185" s="53">
        <v>46597</v>
      </c>
      <c r="FT185" s="53">
        <v>46687</v>
      </c>
      <c r="FU185" s="54">
        <v>46770</v>
      </c>
      <c r="FV185" s="52">
        <v>46881</v>
      </c>
      <c r="FW185" s="53">
        <v>46837</v>
      </c>
      <c r="FX185" s="53">
        <v>47041</v>
      </c>
      <c r="FY185" s="53">
        <v>47244</v>
      </c>
      <c r="FZ185" s="53">
        <v>47499</v>
      </c>
      <c r="GA185" s="53">
        <v>47814</v>
      </c>
      <c r="GB185" s="53">
        <v>47803</v>
      </c>
      <c r="GC185" s="53">
        <v>47924</v>
      </c>
      <c r="GD185" s="53">
        <v>47857</v>
      </c>
      <c r="GE185" s="53">
        <v>47983</v>
      </c>
      <c r="GF185" s="53">
        <v>47910</v>
      </c>
      <c r="GG185" s="54">
        <v>48083</v>
      </c>
      <c r="GH185" s="52">
        <v>47892</v>
      </c>
      <c r="GI185" s="53">
        <v>48053</v>
      </c>
      <c r="GJ185" s="54">
        <v>48180</v>
      </c>
    </row>
    <row r="186" spans="2:192" x14ac:dyDescent="0.25">
      <c r="B186" s="50"/>
      <c r="C186" s="51" t="s">
        <v>269</v>
      </c>
      <c r="D186" s="54">
        <v>366</v>
      </c>
      <c r="E186" s="54">
        <v>485</v>
      </c>
      <c r="F186" s="54">
        <v>678</v>
      </c>
      <c r="G186" s="52">
        <v>688</v>
      </c>
      <c r="H186" s="53">
        <v>692</v>
      </c>
      <c r="I186" s="53">
        <v>667</v>
      </c>
      <c r="J186" s="53">
        <v>680</v>
      </c>
      <c r="K186" s="53">
        <v>702</v>
      </c>
      <c r="L186" s="53">
        <v>660</v>
      </c>
      <c r="M186" s="53">
        <v>699</v>
      </c>
      <c r="N186" s="53">
        <v>727</v>
      </c>
      <c r="O186" s="53">
        <v>732</v>
      </c>
      <c r="P186" s="53">
        <v>754</v>
      </c>
      <c r="Q186" s="53">
        <v>764</v>
      </c>
      <c r="R186" s="54">
        <v>760</v>
      </c>
      <c r="S186" s="53">
        <v>758</v>
      </c>
      <c r="T186" s="53">
        <v>757</v>
      </c>
      <c r="U186" s="53">
        <v>746</v>
      </c>
      <c r="V186" s="53">
        <v>743</v>
      </c>
      <c r="W186" s="53">
        <v>754</v>
      </c>
      <c r="X186" s="53">
        <v>770</v>
      </c>
      <c r="Y186" s="53">
        <v>796</v>
      </c>
      <c r="Z186" s="53">
        <v>834</v>
      </c>
      <c r="AA186" s="53">
        <v>853</v>
      </c>
      <c r="AB186" s="53">
        <v>844</v>
      </c>
      <c r="AC186" s="53">
        <v>840</v>
      </c>
      <c r="AD186" s="54">
        <v>841</v>
      </c>
      <c r="AE186" s="53">
        <v>771</v>
      </c>
      <c r="AF186" s="53">
        <v>771</v>
      </c>
      <c r="AG186" s="112">
        <v>763</v>
      </c>
      <c r="AH186" s="53">
        <v>766</v>
      </c>
      <c r="AI186" s="53">
        <v>817</v>
      </c>
      <c r="AJ186" s="53">
        <v>975</v>
      </c>
      <c r="AK186" s="53">
        <v>1145</v>
      </c>
      <c r="AL186" s="53">
        <v>1260</v>
      </c>
      <c r="AM186" s="53">
        <v>1318</v>
      </c>
      <c r="AN186" s="53">
        <v>1362</v>
      </c>
      <c r="AO186" s="53">
        <v>1402</v>
      </c>
      <c r="AP186" s="54">
        <v>1427</v>
      </c>
      <c r="AQ186" s="52">
        <v>1449</v>
      </c>
      <c r="AR186" s="53">
        <v>1477</v>
      </c>
      <c r="AS186" s="53">
        <v>1516</v>
      </c>
      <c r="AT186" s="53">
        <v>1587</v>
      </c>
      <c r="AU186" s="53">
        <v>1619</v>
      </c>
      <c r="AV186" s="53">
        <v>1693</v>
      </c>
      <c r="AW186" s="53">
        <v>1768</v>
      </c>
      <c r="AX186" s="53">
        <v>1829</v>
      </c>
      <c r="AY186" s="53">
        <v>1854</v>
      </c>
      <c r="AZ186" s="53">
        <v>1894</v>
      </c>
      <c r="BA186" s="53">
        <v>1896</v>
      </c>
      <c r="BB186" s="54">
        <v>1879</v>
      </c>
      <c r="BC186" s="52">
        <v>1902</v>
      </c>
      <c r="BD186" s="53">
        <v>1950</v>
      </c>
      <c r="BE186" s="53">
        <v>2038</v>
      </c>
      <c r="BF186" s="53">
        <v>2131</v>
      </c>
      <c r="BG186" s="53">
        <v>2147</v>
      </c>
      <c r="BH186" s="53">
        <v>2174</v>
      </c>
      <c r="BI186" s="53">
        <v>2209</v>
      </c>
      <c r="BJ186" s="53">
        <v>2237</v>
      </c>
      <c r="BK186" s="53">
        <v>2278</v>
      </c>
      <c r="BL186" s="53">
        <v>2308</v>
      </c>
      <c r="BM186" s="53">
        <v>2289</v>
      </c>
      <c r="BN186" s="54">
        <v>2293</v>
      </c>
      <c r="BO186" s="52">
        <v>2237</v>
      </c>
      <c r="BP186" s="53">
        <v>2237</v>
      </c>
      <c r="BQ186" s="53">
        <v>2459</v>
      </c>
      <c r="BR186" s="53">
        <v>2488</v>
      </c>
      <c r="BS186" s="53">
        <v>2567</v>
      </c>
      <c r="BT186" s="53">
        <v>2609</v>
      </c>
      <c r="BU186" s="53">
        <v>2655</v>
      </c>
      <c r="BV186" s="53">
        <v>2757</v>
      </c>
      <c r="BW186" s="53">
        <v>2758</v>
      </c>
      <c r="BX186" s="53">
        <v>2840</v>
      </c>
      <c r="BY186" s="53">
        <v>2871</v>
      </c>
      <c r="BZ186" s="54">
        <v>2885</v>
      </c>
      <c r="CA186" s="53">
        <v>2853</v>
      </c>
      <c r="CB186" s="53">
        <v>2876</v>
      </c>
      <c r="CC186" s="53">
        <v>2947</v>
      </c>
      <c r="CD186" s="53">
        <v>2978</v>
      </c>
      <c r="CE186" s="53">
        <v>2994</v>
      </c>
      <c r="CF186" s="53">
        <v>3025</v>
      </c>
      <c r="CG186" s="53">
        <v>3033</v>
      </c>
      <c r="CH186" s="53">
        <v>3064</v>
      </c>
      <c r="CI186" s="53">
        <v>3075</v>
      </c>
      <c r="CJ186" s="53">
        <v>3051</v>
      </c>
      <c r="CK186" s="53">
        <v>3041</v>
      </c>
      <c r="CL186" s="54">
        <v>3093</v>
      </c>
      <c r="CM186" s="53">
        <v>3145</v>
      </c>
      <c r="CN186" s="53">
        <v>3157</v>
      </c>
      <c r="CO186" s="53">
        <v>3224</v>
      </c>
      <c r="CP186" s="53">
        <v>3262</v>
      </c>
      <c r="CQ186" s="53">
        <v>3307</v>
      </c>
      <c r="CR186" s="53">
        <v>3348</v>
      </c>
      <c r="CS186" s="53">
        <v>3345</v>
      </c>
      <c r="CT186" s="53">
        <v>3307</v>
      </c>
      <c r="CU186" s="53">
        <v>3279</v>
      </c>
      <c r="CV186" s="53">
        <v>3302</v>
      </c>
      <c r="CW186" s="53">
        <v>3256</v>
      </c>
      <c r="CX186" s="54">
        <v>3221</v>
      </c>
      <c r="CY186" s="53">
        <v>3248</v>
      </c>
      <c r="CZ186" s="53">
        <v>3204</v>
      </c>
      <c r="DA186" s="53">
        <v>3238</v>
      </c>
      <c r="DB186" s="53">
        <v>3231</v>
      </c>
      <c r="DC186" s="53">
        <v>3247</v>
      </c>
      <c r="DD186" s="53">
        <v>3230</v>
      </c>
      <c r="DE186" s="53">
        <v>3230</v>
      </c>
      <c r="DF186" s="53">
        <v>3235</v>
      </c>
      <c r="DG186" s="53">
        <v>3227</v>
      </c>
      <c r="DH186" s="53">
        <v>3256</v>
      </c>
      <c r="DI186" s="53">
        <v>3232</v>
      </c>
      <c r="DJ186" s="54">
        <v>3198</v>
      </c>
      <c r="DL186" s="50"/>
      <c r="DM186" s="51" t="s">
        <v>288</v>
      </c>
      <c r="DN186" s="52">
        <v>1213</v>
      </c>
      <c r="DO186" s="53">
        <v>1206</v>
      </c>
      <c r="DP186" s="53">
        <v>1231</v>
      </c>
      <c r="DQ186" s="53">
        <v>1224</v>
      </c>
      <c r="DR186" s="53">
        <v>1229</v>
      </c>
      <c r="DS186" s="53">
        <v>1233</v>
      </c>
      <c r="DT186" s="53">
        <v>1236</v>
      </c>
      <c r="DU186" s="53">
        <v>1224</v>
      </c>
      <c r="DV186" s="53">
        <v>1224</v>
      </c>
      <c r="DW186" s="53">
        <v>1221</v>
      </c>
      <c r="DX186" s="53">
        <v>1209</v>
      </c>
      <c r="DY186" s="54">
        <v>1206</v>
      </c>
      <c r="DZ186" s="53">
        <v>1183</v>
      </c>
      <c r="EA186" s="53">
        <v>1163</v>
      </c>
      <c r="EB186" s="53">
        <v>1151</v>
      </c>
      <c r="EC186" s="53">
        <v>1144</v>
      </c>
      <c r="ED186" s="53">
        <v>1137</v>
      </c>
      <c r="EE186" s="53">
        <v>1137</v>
      </c>
      <c r="EF186" s="53">
        <v>1146</v>
      </c>
      <c r="EG186" s="53">
        <v>1143</v>
      </c>
      <c r="EH186" s="53">
        <v>1136</v>
      </c>
      <c r="EI186" s="53">
        <v>1133</v>
      </c>
      <c r="EJ186" s="53">
        <v>499</v>
      </c>
      <c r="EK186" s="54">
        <v>507</v>
      </c>
      <c r="EL186" s="52">
        <v>506</v>
      </c>
      <c r="EM186" s="53">
        <v>509</v>
      </c>
      <c r="EN186" s="53">
        <v>496</v>
      </c>
      <c r="EO186" s="53">
        <v>506</v>
      </c>
      <c r="EP186" s="53">
        <v>518</v>
      </c>
      <c r="EQ186" s="53">
        <v>526</v>
      </c>
      <c r="ER186" s="53">
        <v>537</v>
      </c>
      <c r="ES186" s="53">
        <v>539</v>
      </c>
      <c r="ET186" s="53">
        <v>542</v>
      </c>
      <c r="EU186" s="53">
        <v>546</v>
      </c>
      <c r="EV186" s="53">
        <v>547</v>
      </c>
      <c r="EW186" s="54">
        <v>549</v>
      </c>
      <c r="EX186" s="52">
        <v>537</v>
      </c>
      <c r="EY186" s="53">
        <v>547</v>
      </c>
      <c r="EZ186" s="53">
        <v>553</v>
      </c>
      <c r="FA186" s="53">
        <v>550</v>
      </c>
      <c r="FB186" s="53">
        <v>555</v>
      </c>
      <c r="FC186" s="53">
        <v>554</v>
      </c>
      <c r="FD186" s="53">
        <v>548</v>
      </c>
      <c r="FE186" s="53">
        <v>545</v>
      </c>
      <c r="FF186" s="53">
        <v>553</v>
      </c>
      <c r="FG186" s="53">
        <v>550</v>
      </c>
      <c r="FH186" s="53">
        <v>541</v>
      </c>
      <c r="FI186" s="54">
        <v>540</v>
      </c>
      <c r="FJ186" s="52">
        <v>541</v>
      </c>
      <c r="FK186" s="53">
        <v>541</v>
      </c>
      <c r="FL186" s="53">
        <v>549</v>
      </c>
      <c r="FM186" s="53">
        <v>550</v>
      </c>
      <c r="FN186" s="53">
        <v>551</v>
      </c>
      <c r="FO186" s="53">
        <v>543</v>
      </c>
      <c r="FP186" s="53">
        <v>555</v>
      </c>
      <c r="FQ186" s="53">
        <v>550</v>
      </c>
      <c r="FR186" s="53">
        <v>551</v>
      </c>
      <c r="FS186" s="53">
        <v>566</v>
      </c>
      <c r="FT186" s="53">
        <v>564</v>
      </c>
      <c r="FU186" s="54">
        <v>569</v>
      </c>
      <c r="FV186" s="52">
        <v>561</v>
      </c>
      <c r="FW186" s="53">
        <v>556</v>
      </c>
      <c r="FX186" s="53">
        <v>562</v>
      </c>
      <c r="FY186" s="53">
        <v>563</v>
      </c>
      <c r="FZ186" s="53">
        <v>560</v>
      </c>
      <c r="GA186" s="53">
        <v>569</v>
      </c>
      <c r="GB186" s="53">
        <v>572</v>
      </c>
      <c r="GC186" s="53">
        <v>568</v>
      </c>
      <c r="GD186" s="53">
        <v>567</v>
      </c>
      <c r="GE186" s="53">
        <v>566</v>
      </c>
      <c r="GF186" s="53">
        <v>564</v>
      </c>
      <c r="GG186" s="54">
        <v>568</v>
      </c>
      <c r="GH186" s="52">
        <v>561</v>
      </c>
      <c r="GI186" s="53">
        <v>561</v>
      </c>
      <c r="GJ186" s="54">
        <v>564</v>
      </c>
    </row>
    <row r="187" spans="2:192" x14ac:dyDescent="0.25">
      <c r="B187" s="50"/>
      <c r="C187" s="51" t="s">
        <v>270</v>
      </c>
      <c r="D187" s="54">
        <v>675</v>
      </c>
      <c r="E187" s="54">
        <v>821</v>
      </c>
      <c r="F187" s="54">
        <v>1036</v>
      </c>
      <c r="G187" s="52">
        <v>1027</v>
      </c>
      <c r="H187" s="53">
        <v>1024</v>
      </c>
      <c r="I187" s="53">
        <v>997</v>
      </c>
      <c r="J187" s="53">
        <v>1019</v>
      </c>
      <c r="K187" s="53">
        <v>1025</v>
      </c>
      <c r="L187" s="53">
        <v>995</v>
      </c>
      <c r="M187" s="53">
        <v>995</v>
      </c>
      <c r="N187" s="53">
        <v>1000</v>
      </c>
      <c r="O187" s="53">
        <v>1003</v>
      </c>
      <c r="P187" s="53">
        <v>1016</v>
      </c>
      <c r="Q187" s="53">
        <v>1007</v>
      </c>
      <c r="R187" s="54">
        <v>999</v>
      </c>
      <c r="S187" s="53">
        <v>979</v>
      </c>
      <c r="T187" s="53">
        <v>970</v>
      </c>
      <c r="U187" s="53">
        <v>993</v>
      </c>
      <c r="V187" s="53">
        <v>1006</v>
      </c>
      <c r="W187" s="53">
        <v>1013</v>
      </c>
      <c r="X187" s="53">
        <v>1032</v>
      </c>
      <c r="Y187" s="53">
        <v>1032</v>
      </c>
      <c r="Z187" s="53">
        <v>1038</v>
      </c>
      <c r="AA187" s="53">
        <v>1052</v>
      </c>
      <c r="AB187" s="53">
        <v>1058</v>
      </c>
      <c r="AC187" s="53">
        <v>1065</v>
      </c>
      <c r="AD187" s="54">
        <v>1071</v>
      </c>
      <c r="AE187" s="53">
        <v>1067</v>
      </c>
      <c r="AF187" s="53">
        <v>1064</v>
      </c>
      <c r="AG187" s="112">
        <v>1078</v>
      </c>
      <c r="AH187" s="53">
        <v>1083</v>
      </c>
      <c r="AI187" s="53">
        <v>1084</v>
      </c>
      <c r="AJ187" s="53">
        <v>1087</v>
      </c>
      <c r="AK187" s="53">
        <v>1092</v>
      </c>
      <c r="AL187" s="53">
        <v>1101</v>
      </c>
      <c r="AM187" s="53">
        <v>1101</v>
      </c>
      <c r="AN187" s="53">
        <v>1109</v>
      </c>
      <c r="AO187" s="53">
        <v>1116</v>
      </c>
      <c r="AP187" s="54">
        <v>1119</v>
      </c>
      <c r="AQ187" s="52">
        <v>1113</v>
      </c>
      <c r="AR187" s="53">
        <v>1113</v>
      </c>
      <c r="AS187" s="53">
        <v>1248</v>
      </c>
      <c r="AT187" s="53">
        <v>1219</v>
      </c>
      <c r="AU187" s="53">
        <v>1231</v>
      </c>
      <c r="AV187" s="53">
        <v>1234</v>
      </c>
      <c r="AW187" s="53">
        <v>1247</v>
      </c>
      <c r="AX187" s="53">
        <v>1257</v>
      </c>
      <c r="AY187" s="53">
        <v>1255</v>
      </c>
      <c r="AZ187" s="53">
        <v>1261</v>
      </c>
      <c r="BA187" s="53">
        <v>1262</v>
      </c>
      <c r="BB187" s="54">
        <v>1266</v>
      </c>
      <c r="BC187" s="52">
        <v>1264</v>
      </c>
      <c r="BD187" s="53">
        <v>1241</v>
      </c>
      <c r="BE187" s="53">
        <v>1266</v>
      </c>
      <c r="BF187" s="53">
        <v>1287</v>
      </c>
      <c r="BG187" s="53">
        <v>1288</v>
      </c>
      <c r="BH187" s="53">
        <v>1297</v>
      </c>
      <c r="BI187" s="53">
        <v>1329</v>
      </c>
      <c r="BJ187" s="53">
        <v>1355</v>
      </c>
      <c r="BK187" s="53">
        <v>1380</v>
      </c>
      <c r="BL187" s="53">
        <v>1408</v>
      </c>
      <c r="BM187" s="53">
        <v>1421</v>
      </c>
      <c r="BN187" s="54">
        <v>1435</v>
      </c>
      <c r="BO187" s="52">
        <v>1430</v>
      </c>
      <c r="BP187" s="53">
        <v>1441</v>
      </c>
      <c r="BQ187" s="53">
        <v>1457</v>
      </c>
      <c r="BR187" s="53">
        <v>1475</v>
      </c>
      <c r="BS187" s="53">
        <v>1496</v>
      </c>
      <c r="BT187" s="53">
        <v>1484</v>
      </c>
      <c r="BU187" s="53">
        <v>1516</v>
      </c>
      <c r="BV187" s="53">
        <v>1523</v>
      </c>
      <c r="BW187" s="53">
        <v>1536</v>
      </c>
      <c r="BX187" s="53">
        <v>1540</v>
      </c>
      <c r="BY187" s="53">
        <v>1542</v>
      </c>
      <c r="BZ187" s="54">
        <v>1534</v>
      </c>
      <c r="CA187" s="53">
        <v>1539</v>
      </c>
      <c r="CB187" s="53">
        <v>1534</v>
      </c>
      <c r="CC187" s="53">
        <v>1539</v>
      </c>
      <c r="CD187" s="53">
        <v>1556</v>
      </c>
      <c r="CE187" s="53">
        <v>1563</v>
      </c>
      <c r="CF187" s="53">
        <v>1577</v>
      </c>
      <c r="CG187" s="53">
        <v>1585</v>
      </c>
      <c r="CH187" s="53">
        <v>1592</v>
      </c>
      <c r="CI187" s="53">
        <v>1595</v>
      </c>
      <c r="CJ187" s="53">
        <v>1592</v>
      </c>
      <c r="CK187" s="53">
        <v>1593</v>
      </c>
      <c r="CL187" s="54">
        <v>1612</v>
      </c>
      <c r="CM187" s="53">
        <v>1607</v>
      </c>
      <c r="CN187" s="53">
        <v>1620</v>
      </c>
      <c r="CO187" s="53">
        <v>1641</v>
      </c>
      <c r="CP187" s="53">
        <v>1648</v>
      </c>
      <c r="CQ187" s="53">
        <v>1658</v>
      </c>
      <c r="CR187" s="53">
        <v>1670</v>
      </c>
      <c r="CS187" s="53">
        <v>1715</v>
      </c>
      <c r="CT187" s="53">
        <v>2205</v>
      </c>
      <c r="CU187" s="53">
        <v>2970</v>
      </c>
      <c r="CV187" s="53">
        <v>3130</v>
      </c>
      <c r="CW187" s="53">
        <v>3115</v>
      </c>
      <c r="CX187" s="54">
        <v>3107</v>
      </c>
      <c r="CY187" s="53">
        <v>3150</v>
      </c>
      <c r="CZ187" s="53">
        <v>3113</v>
      </c>
      <c r="DA187" s="53">
        <v>3185</v>
      </c>
      <c r="DB187" s="53">
        <v>3213</v>
      </c>
      <c r="DC187" s="53">
        <v>3259</v>
      </c>
      <c r="DD187" s="53">
        <v>3243</v>
      </c>
      <c r="DE187" s="53">
        <v>3180</v>
      </c>
      <c r="DF187" s="53">
        <v>3220</v>
      </c>
      <c r="DG187" s="53">
        <v>3295</v>
      </c>
      <c r="DH187" s="53">
        <v>3342</v>
      </c>
      <c r="DI187" s="53">
        <v>3355</v>
      </c>
      <c r="DJ187" s="54">
        <v>3351</v>
      </c>
      <c r="DL187" s="50"/>
      <c r="DM187" s="51" t="s">
        <v>289</v>
      </c>
      <c r="DN187" s="52">
        <v>1037</v>
      </c>
      <c r="DO187" s="53">
        <v>1042</v>
      </c>
      <c r="DP187" s="53">
        <v>1048</v>
      </c>
      <c r="DQ187" s="53">
        <v>1048</v>
      </c>
      <c r="DR187" s="53">
        <v>1083</v>
      </c>
      <c r="DS187" s="53">
        <v>1071</v>
      </c>
      <c r="DT187" s="53">
        <v>1071</v>
      </c>
      <c r="DU187" s="53">
        <v>1050</v>
      </c>
      <c r="DV187" s="53">
        <v>1029</v>
      </c>
      <c r="DW187" s="53">
        <v>1042</v>
      </c>
      <c r="DX187" s="53">
        <v>1052</v>
      </c>
      <c r="DY187" s="54">
        <v>1031</v>
      </c>
      <c r="DZ187" s="53">
        <v>1036</v>
      </c>
      <c r="EA187" s="53">
        <v>995</v>
      </c>
      <c r="EB187" s="53">
        <v>976</v>
      </c>
      <c r="EC187" s="53">
        <v>976</v>
      </c>
      <c r="ED187" s="53">
        <v>1010</v>
      </c>
      <c r="EE187" s="53">
        <v>1032</v>
      </c>
      <c r="EF187" s="53">
        <v>1065</v>
      </c>
      <c r="EG187" s="53">
        <v>1084</v>
      </c>
      <c r="EH187" s="53">
        <v>1097</v>
      </c>
      <c r="EI187" s="53">
        <v>1103</v>
      </c>
      <c r="EJ187" s="53">
        <v>1096</v>
      </c>
      <c r="EK187" s="54">
        <v>1134</v>
      </c>
      <c r="EL187" s="52">
        <v>1129</v>
      </c>
      <c r="EM187" s="53">
        <v>1147</v>
      </c>
      <c r="EN187" s="53">
        <v>1239</v>
      </c>
      <c r="EO187" s="53">
        <v>1308</v>
      </c>
      <c r="EP187" s="53">
        <v>1407</v>
      </c>
      <c r="EQ187" s="53">
        <v>1389</v>
      </c>
      <c r="ER187" s="53">
        <v>1405</v>
      </c>
      <c r="ES187" s="53">
        <v>1423</v>
      </c>
      <c r="ET187" s="53">
        <v>1436</v>
      </c>
      <c r="EU187" s="53">
        <v>1447</v>
      </c>
      <c r="EV187" s="53">
        <v>1465</v>
      </c>
      <c r="EW187" s="54">
        <v>1481</v>
      </c>
      <c r="EX187" s="52">
        <v>1506</v>
      </c>
      <c r="EY187" s="53">
        <v>1546</v>
      </c>
      <c r="EZ187" s="53">
        <v>1507</v>
      </c>
      <c r="FA187" s="53">
        <v>1566</v>
      </c>
      <c r="FB187" s="53">
        <v>1573</v>
      </c>
      <c r="FC187" s="53">
        <v>1569</v>
      </c>
      <c r="FD187" s="53">
        <v>1572</v>
      </c>
      <c r="FE187" s="53">
        <v>1582</v>
      </c>
      <c r="FF187" s="53">
        <v>1578</v>
      </c>
      <c r="FG187" s="53">
        <v>1587</v>
      </c>
      <c r="FH187" s="53">
        <v>1593</v>
      </c>
      <c r="FI187" s="54">
        <v>1588</v>
      </c>
      <c r="FJ187" s="52">
        <v>1595</v>
      </c>
      <c r="FK187" s="53">
        <v>1591</v>
      </c>
      <c r="FL187" s="53">
        <v>1577</v>
      </c>
      <c r="FM187" s="53">
        <v>1581</v>
      </c>
      <c r="FN187" s="53">
        <v>1597</v>
      </c>
      <c r="FO187" s="53">
        <v>1601</v>
      </c>
      <c r="FP187" s="53">
        <v>1616</v>
      </c>
      <c r="FQ187" s="53">
        <v>1625</v>
      </c>
      <c r="FR187" s="53">
        <v>1616</v>
      </c>
      <c r="FS187" s="53">
        <v>1623</v>
      </c>
      <c r="FT187" s="53">
        <v>1630</v>
      </c>
      <c r="FU187" s="54">
        <v>1624</v>
      </c>
      <c r="FV187" s="52">
        <v>1610</v>
      </c>
      <c r="FW187" s="53">
        <v>1621</v>
      </c>
      <c r="FX187" s="53">
        <v>1634</v>
      </c>
      <c r="FY187" s="53">
        <v>1674</v>
      </c>
      <c r="FZ187" s="53">
        <v>1690</v>
      </c>
      <c r="GA187" s="53">
        <v>1719</v>
      </c>
      <c r="GB187" s="53">
        <v>1735</v>
      </c>
      <c r="GC187" s="53">
        <v>1760</v>
      </c>
      <c r="GD187" s="53">
        <v>1772</v>
      </c>
      <c r="GE187" s="53">
        <v>1761</v>
      </c>
      <c r="GF187" s="53">
        <v>1757</v>
      </c>
      <c r="GG187" s="54">
        <v>1745</v>
      </c>
      <c r="GH187" s="52">
        <v>1751</v>
      </c>
      <c r="GI187" s="53">
        <v>1767</v>
      </c>
      <c r="GJ187" s="54">
        <v>1796</v>
      </c>
    </row>
    <row r="188" spans="2:192" x14ac:dyDescent="0.25">
      <c r="B188" s="50"/>
      <c r="C188" s="51" t="s">
        <v>271</v>
      </c>
      <c r="D188" s="54">
        <v>88</v>
      </c>
      <c r="E188" s="54">
        <v>91</v>
      </c>
      <c r="F188" s="54">
        <v>105</v>
      </c>
      <c r="G188" s="52">
        <v>104</v>
      </c>
      <c r="H188" s="53">
        <v>103</v>
      </c>
      <c r="I188" s="53">
        <v>100</v>
      </c>
      <c r="J188" s="53">
        <v>99</v>
      </c>
      <c r="K188" s="53">
        <v>98</v>
      </c>
      <c r="L188" s="53">
        <v>89</v>
      </c>
      <c r="M188" s="53">
        <v>88</v>
      </c>
      <c r="N188" s="53">
        <v>89</v>
      </c>
      <c r="O188" s="53">
        <v>89</v>
      </c>
      <c r="P188" s="53">
        <v>88</v>
      </c>
      <c r="Q188" s="53">
        <v>86</v>
      </c>
      <c r="R188" s="54">
        <v>88</v>
      </c>
      <c r="S188" s="53">
        <v>86</v>
      </c>
      <c r="T188" s="53">
        <v>85</v>
      </c>
      <c r="U188" s="53">
        <v>86</v>
      </c>
      <c r="V188" s="53">
        <v>85</v>
      </c>
      <c r="W188" s="53">
        <v>85</v>
      </c>
      <c r="X188" s="53">
        <v>89</v>
      </c>
      <c r="Y188" s="53">
        <v>88</v>
      </c>
      <c r="Z188" s="53">
        <v>91</v>
      </c>
      <c r="AA188" s="53">
        <v>93</v>
      </c>
      <c r="AB188" s="53">
        <v>97</v>
      </c>
      <c r="AC188" s="53">
        <v>97</v>
      </c>
      <c r="AD188" s="54">
        <v>96</v>
      </c>
      <c r="AE188" s="53">
        <v>85</v>
      </c>
      <c r="AF188" s="53">
        <v>86</v>
      </c>
      <c r="AG188" s="112">
        <v>86</v>
      </c>
      <c r="AH188" s="53">
        <v>86</v>
      </c>
      <c r="AI188" s="53">
        <v>87</v>
      </c>
      <c r="AJ188" s="53">
        <v>87</v>
      </c>
      <c r="AK188" s="53">
        <v>87</v>
      </c>
      <c r="AL188" s="53">
        <v>87</v>
      </c>
      <c r="AM188" s="53">
        <v>87</v>
      </c>
      <c r="AN188" s="53">
        <v>87</v>
      </c>
      <c r="AO188" s="53">
        <v>87</v>
      </c>
      <c r="AP188" s="54">
        <v>87</v>
      </c>
      <c r="AQ188" s="52">
        <v>87</v>
      </c>
      <c r="AR188" s="53">
        <v>87</v>
      </c>
      <c r="AS188" s="53">
        <v>111</v>
      </c>
      <c r="AT188" s="53">
        <v>109</v>
      </c>
      <c r="AU188" s="53">
        <v>111</v>
      </c>
      <c r="AV188" s="53">
        <v>110</v>
      </c>
      <c r="AW188" s="53">
        <v>110</v>
      </c>
      <c r="AX188" s="53">
        <v>111</v>
      </c>
      <c r="AY188" s="53">
        <v>112</v>
      </c>
      <c r="AZ188" s="53">
        <v>117</v>
      </c>
      <c r="BA188" s="53">
        <v>119</v>
      </c>
      <c r="BB188" s="54">
        <v>113</v>
      </c>
      <c r="BC188" s="52">
        <v>111</v>
      </c>
      <c r="BD188" s="53">
        <v>113</v>
      </c>
      <c r="BE188" s="53">
        <v>115</v>
      </c>
      <c r="BF188" s="53">
        <v>117</v>
      </c>
      <c r="BG188" s="53">
        <v>114</v>
      </c>
      <c r="BH188" s="53">
        <v>114</v>
      </c>
      <c r="BI188" s="53">
        <v>113</v>
      </c>
      <c r="BJ188" s="53">
        <v>111</v>
      </c>
      <c r="BK188" s="53">
        <v>110</v>
      </c>
      <c r="BL188" s="53">
        <v>110</v>
      </c>
      <c r="BM188" s="53">
        <v>110</v>
      </c>
      <c r="BN188" s="54">
        <v>107</v>
      </c>
      <c r="BO188" s="52">
        <v>107</v>
      </c>
      <c r="BP188" s="53">
        <v>109</v>
      </c>
      <c r="BQ188" s="53">
        <v>113</v>
      </c>
      <c r="BR188" s="53">
        <v>111</v>
      </c>
      <c r="BS188" s="53">
        <v>114</v>
      </c>
      <c r="BT188" s="53">
        <v>114</v>
      </c>
      <c r="BU188" s="53">
        <v>116</v>
      </c>
      <c r="BV188" s="53">
        <v>119</v>
      </c>
      <c r="BW188" s="53">
        <v>121</v>
      </c>
      <c r="BX188" s="53">
        <v>123</v>
      </c>
      <c r="BY188" s="53">
        <v>123</v>
      </c>
      <c r="BZ188" s="54">
        <v>123</v>
      </c>
      <c r="CA188" s="53">
        <v>123</v>
      </c>
      <c r="CB188" s="53">
        <v>122</v>
      </c>
      <c r="CC188" s="53">
        <v>125</v>
      </c>
      <c r="CD188" s="53">
        <v>130</v>
      </c>
      <c r="CE188" s="53">
        <v>125</v>
      </c>
      <c r="CF188" s="53">
        <v>129</v>
      </c>
      <c r="CG188" s="53">
        <v>127</v>
      </c>
      <c r="CH188" s="53">
        <v>130</v>
      </c>
      <c r="CI188" s="53">
        <v>131</v>
      </c>
      <c r="CJ188" s="53">
        <v>135</v>
      </c>
      <c r="CK188" s="53">
        <v>135</v>
      </c>
      <c r="CL188" s="54">
        <v>136</v>
      </c>
      <c r="CM188" s="53">
        <v>143</v>
      </c>
      <c r="CN188" s="53">
        <v>143</v>
      </c>
      <c r="CO188" s="53">
        <v>144</v>
      </c>
      <c r="CP188" s="53">
        <v>146</v>
      </c>
      <c r="CQ188" s="53">
        <v>151</v>
      </c>
      <c r="CR188" s="53">
        <v>156</v>
      </c>
      <c r="CS188" s="53">
        <v>162</v>
      </c>
      <c r="CT188" s="53">
        <v>162</v>
      </c>
      <c r="CU188" s="53">
        <v>163</v>
      </c>
      <c r="CV188" s="53">
        <v>164</v>
      </c>
      <c r="CW188" s="53">
        <v>164</v>
      </c>
      <c r="CX188" s="54">
        <v>161</v>
      </c>
      <c r="CY188" s="53">
        <v>160</v>
      </c>
      <c r="CZ188" s="53">
        <v>162</v>
      </c>
      <c r="DA188" s="53">
        <v>165</v>
      </c>
      <c r="DB188" s="53">
        <v>163</v>
      </c>
      <c r="DC188" s="53">
        <v>164</v>
      </c>
      <c r="DD188" s="53">
        <v>166</v>
      </c>
      <c r="DE188" s="53">
        <v>162</v>
      </c>
      <c r="DF188" s="53">
        <v>166</v>
      </c>
      <c r="DG188" s="53">
        <v>164</v>
      </c>
      <c r="DH188" s="53">
        <v>173</v>
      </c>
      <c r="DI188" s="53">
        <v>168</v>
      </c>
      <c r="DJ188" s="54">
        <v>163</v>
      </c>
      <c r="DL188" s="50"/>
      <c r="DM188" s="51" t="s">
        <v>290</v>
      </c>
      <c r="DN188" s="52">
        <v>349</v>
      </c>
      <c r="DO188" s="53">
        <v>347</v>
      </c>
      <c r="DP188" s="53">
        <v>344</v>
      </c>
      <c r="DQ188" s="53">
        <v>344</v>
      </c>
      <c r="DR188" s="53">
        <v>341</v>
      </c>
      <c r="DS188" s="53">
        <v>339</v>
      </c>
      <c r="DT188" s="53">
        <v>343</v>
      </c>
      <c r="DU188" s="53">
        <v>348</v>
      </c>
      <c r="DV188" s="53">
        <v>344</v>
      </c>
      <c r="DW188" s="53">
        <v>345</v>
      </c>
      <c r="DX188" s="53">
        <v>343</v>
      </c>
      <c r="DY188" s="54">
        <v>340</v>
      </c>
      <c r="DZ188" s="53">
        <v>336</v>
      </c>
      <c r="EA188" s="53">
        <v>335</v>
      </c>
      <c r="EB188" s="53">
        <v>335</v>
      </c>
      <c r="EC188" s="53">
        <v>335</v>
      </c>
      <c r="ED188" s="53">
        <v>332</v>
      </c>
      <c r="EE188" s="53">
        <v>329</v>
      </c>
      <c r="EF188" s="53">
        <v>334</v>
      </c>
      <c r="EG188" s="53">
        <v>330</v>
      </c>
      <c r="EH188" s="53">
        <v>774</v>
      </c>
      <c r="EI188" s="53">
        <v>943</v>
      </c>
      <c r="EJ188" s="53">
        <v>997</v>
      </c>
      <c r="EK188" s="54">
        <v>1031</v>
      </c>
      <c r="EL188" s="52">
        <v>1054</v>
      </c>
      <c r="EM188" s="53">
        <v>1089</v>
      </c>
      <c r="EN188" s="53">
        <v>1139</v>
      </c>
      <c r="EO188" s="53">
        <v>1220</v>
      </c>
      <c r="EP188" s="53">
        <v>1259</v>
      </c>
      <c r="EQ188" s="53">
        <v>1296</v>
      </c>
      <c r="ER188" s="53">
        <v>1401</v>
      </c>
      <c r="ES188" s="53">
        <v>1462</v>
      </c>
      <c r="ET188" s="53">
        <v>1489</v>
      </c>
      <c r="EU188" s="53">
        <v>1501</v>
      </c>
      <c r="EV188" s="53">
        <v>1514</v>
      </c>
      <c r="EW188" s="54">
        <v>1535</v>
      </c>
      <c r="EX188" s="52">
        <v>1542</v>
      </c>
      <c r="EY188" s="53">
        <v>1534</v>
      </c>
      <c r="EZ188" s="53">
        <v>1574</v>
      </c>
      <c r="FA188" s="53">
        <v>1593</v>
      </c>
      <c r="FB188" s="53">
        <v>1621</v>
      </c>
      <c r="FC188" s="53">
        <v>1635</v>
      </c>
      <c r="FD188" s="53">
        <v>1670</v>
      </c>
      <c r="FE188" s="53">
        <v>1701</v>
      </c>
      <c r="FF188" s="53">
        <v>1713</v>
      </c>
      <c r="FG188" s="53">
        <v>1728</v>
      </c>
      <c r="FH188" s="53">
        <v>1745</v>
      </c>
      <c r="FI188" s="54">
        <v>1761</v>
      </c>
      <c r="FJ188" s="52">
        <v>1784</v>
      </c>
      <c r="FK188" s="53">
        <v>1790</v>
      </c>
      <c r="FL188" s="53">
        <v>1833</v>
      </c>
      <c r="FM188" s="53">
        <v>1856</v>
      </c>
      <c r="FN188" s="53">
        <v>1991</v>
      </c>
      <c r="FO188" s="53">
        <v>2008</v>
      </c>
      <c r="FP188" s="53">
        <v>2030</v>
      </c>
      <c r="FQ188" s="53">
        <v>2028</v>
      </c>
      <c r="FR188" s="53">
        <v>2052</v>
      </c>
      <c r="FS188" s="53">
        <v>2066</v>
      </c>
      <c r="FT188" s="53">
        <v>2067</v>
      </c>
      <c r="FU188" s="54">
        <v>2076</v>
      </c>
      <c r="FV188" s="52">
        <v>2083</v>
      </c>
      <c r="FW188" s="53">
        <v>2095</v>
      </c>
      <c r="FX188" s="53">
        <v>2125</v>
      </c>
      <c r="FY188" s="53">
        <v>2137</v>
      </c>
      <c r="FZ188" s="53">
        <v>2172</v>
      </c>
      <c r="GA188" s="53">
        <v>2192</v>
      </c>
      <c r="GB188" s="53">
        <v>2215</v>
      </c>
      <c r="GC188" s="53">
        <v>2235</v>
      </c>
      <c r="GD188" s="53">
        <v>2236</v>
      </c>
      <c r="GE188" s="53">
        <v>2253</v>
      </c>
      <c r="GF188" s="53">
        <v>2267</v>
      </c>
      <c r="GG188" s="54">
        <v>2272</v>
      </c>
      <c r="GH188" s="52">
        <v>2269</v>
      </c>
      <c r="GI188" s="53">
        <v>2279</v>
      </c>
      <c r="GJ188" s="54">
        <v>2307</v>
      </c>
    </row>
    <row r="189" spans="2:192" x14ac:dyDescent="0.25">
      <c r="B189" s="50"/>
      <c r="C189" s="51" t="s">
        <v>272</v>
      </c>
      <c r="D189" s="54">
        <v>16</v>
      </c>
      <c r="E189" s="54">
        <v>21</v>
      </c>
      <c r="F189" s="54">
        <v>24</v>
      </c>
      <c r="G189" s="52">
        <v>24</v>
      </c>
      <c r="H189" s="53">
        <v>26</v>
      </c>
      <c r="I189" s="53">
        <v>26</v>
      </c>
      <c r="J189" s="53">
        <v>26</v>
      </c>
      <c r="K189" s="53">
        <v>26</v>
      </c>
      <c r="L189" s="53">
        <v>27</v>
      </c>
      <c r="M189" s="53">
        <v>27</v>
      </c>
      <c r="N189" s="53">
        <v>29</v>
      </c>
      <c r="O189" s="53">
        <v>30</v>
      </c>
      <c r="P189" s="53">
        <v>31</v>
      </c>
      <c r="Q189" s="53">
        <v>31</v>
      </c>
      <c r="R189" s="54">
        <v>32</v>
      </c>
      <c r="S189" s="53">
        <v>28</v>
      </c>
      <c r="T189" s="53">
        <v>28</v>
      </c>
      <c r="U189" s="53">
        <v>29</v>
      </c>
      <c r="V189" s="53">
        <v>29</v>
      </c>
      <c r="W189" s="53">
        <v>29</v>
      </c>
      <c r="X189" s="53">
        <v>29</v>
      </c>
      <c r="Y189" s="53">
        <v>27</v>
      </c>
      <c r="Z189" s="53">
        <v>28</v>
      </c>
      <c r="AA189" s="53">
        <v>27</v>
      </c>
      <c r="AB189" s="53">
        <v>27</v>
      </c>
      <c r="AC189" s="53">
        <v>27</v>
      </c>
      <c r="AD189" s="54">
        <v>27</v>
      </c>
      <c r="AE189" s="53">
        <v>27</v>
      </c>
      <c r="AF189" s="53">
        <v>27</v>
      </c>
      <c r="AG189" s="112">
        <v>27</v>
      </c>
      <c r="AH189" s="53">
        <v>27</v>
      </c>
      <c r="AI189" s="53">
        <v>27</v>
      </c>
      <c r="AJ189" s="53">
        <v>27</v>
      </c>
      <c r="AK189" s="53">
        <v>26</v>
      </c>
      <c r="AL189" s="53">
        <v>26</v>
      </c>
      <c r="AM189" s="53">
        <v>26</v>
      </c>
      <c r="AN189" s="53">
        <v>26</v>
      </c>
      <c r="AO189" s="53">
        <v>26</v>
      </c>
      <c r="AP189" s="54">
        <v>21</v>
      </c>
      <c r="AQ189" s="52">
        <v>21</v>
      </c>
      <c r="AR189" s="53">
        <v>21</v>
      </c>
      <c r="AS189" s="53">
        <v>21</v>
      </c>
      <c r="AT189" s="53">
        <v>22</v>
      </c>
      <c r="AU189" s="53">
        <v>23</v>
      </c>
      <c r="AV189" s="53">
        <v>19</v>
      </c>
      <c r="AW189" s="53">
        <v>19</v>
      </c>
      <c r="AX189" s="53">
        <v>19</v>
      </c>
      <c r="AY189" s="53">
        <v>19</v>
      </c>
      <c r="AZ189" s="53">
        <v>18</v>
      </c>
      <c r="BA189" s="53">
        <v>18</v>
      </c>
      <c r="BB189" s="54">
        <v>18</v>
      </c>
      <c r="BC189" s="52">
        <v>17</v>
      </c>
      <c r="BD189" s="53">
        <v>17</v>
      </c>
      <c r="BE189" s="53">
        <v>15</v>
      </c>
      <c r="BF189" s="53">
        <v>16</v>
      </c>
      <c r="BG189" s="53">
        <v>16</v>
      </c>
      <c r="BH189" s="53">
        <v>15</v>
      </c>
      <c r="BI189" s="53">
        <v>16</v>
      </c>
      <c r="BJ189" s="53">
        <v>17</v>
      </c>
      <c r="BK189" s="53">
        <v>17</v>
      </c>
      <c r="BL189" s="53">
        <v>17</v>
      </c>
      <c r="BM189" s="53">
        <v>18</v>
      </c>
      <c r="BN189" s="54">
        <v>18</v>
      </c>
      <c r="BO189" s="52">
        <v>17</v>
      </c>
      <c r="BP189" s="53">
        <v>17</v>
      </c>
      <c r="BQ189" s="53">
        <v>18</v>
      </c>
      <c r="BR189" s="53">
        <v>18</v>
      </c>
      <c r="BS189" s="53">
        <v>18</v>
      </c>
      <c r="BT189" s="53">
        <v>19</v>
      </c>
      <c r="BU189" s="53">
        <v>19</v>
      </c>
      <c r="BV189" s="53">
        <v>19</v>
      </c>
      <c r="BW189" s="53">
        <v>20</v>
      </c>
      <c r="BX189" s="53">
        <v>19</v>
      </c>
      <c r="BY189" s="53">
        <v>19</v>
      </c>
      <c r="BZ189" s="54">
        <v>19</v>
      </c>
      <c r="CA189" s="53">
        <v>19</v>
      </c>
      <c r="CB189" s="53">
        <v>19</v>
      </c>
      <c r="CC189" s="53">
        <v>19</v>
      </c>
      <c r="CD189" s="53">
        <v>19</v>
      </c>
      <c r="CE189" s="53">
        <v>19</v>
      </c>
      <c r="CF189" s="53">
        <v>18</v>
      </c>
      <c r="CG189" s="53">
        <v>17</v>
      </c>
      <c r="CH189" s="53">
        <v>17</v>
      </c>
      <c r="CI189" s="53">
        <v>17</v>
      </c>
      <c r="CJ189" s="53">
        <v>17</v>
      </c>
      <c r="CK189" s="53">
        <v>17</v>
      </c>
      <c r="CL189" s="54">
        <v>17</v>
      </c>
      <c r="CM189" s="53">
        <v>17</v>
      </c>
      <c r="CN189" s="53">
        <v>18</v>
      </c>
      <c r="CO189" s="53">
        <v>17</v>
      </c>
      <c r="CP189" s="53">
        <v>17</v>
      </c>
      <c r="CQ189" s="53">
        <v>19</v>
      </c>
      <c r="CR189" s="53">
        <v>19</v>
      </c>
      <c r="CS189" s="53">
        <v>20</v>
      </c>
      <c r="CT189" s="53">
        <v>19</v>
      </c>
      <c r="CU189" s="53">
        <v>19</v>
      </c>
      <c r="CV189" s="53">
        <v>19</v>
      </c>
      <c r="CW189" s="53">
        <v>18</v>
      </c>
      <c r="CX189" s="54">
        <v>17</v>
      </c>
      <c r="CY189" s="53">
        <v>17</v>
      </c>
      <c r="CZ189" s="53">
        <v>17</v>
      </c>
      <c r="DA189" s="53">
        <v>17</v>
      </c>
      <c r="DB189" s="53">
        <v>16</v>
      </c>
      <c r="DC189" s="53">
        <v>16</v>
      </c>
      <c r="DD189" s="53">
        <v>16</v>
      </c>
      <c r="DE189" s="53">
        <v>15</v>
      </c>
      <c r="DF189" s="53">
        <v>13</v>
      </c>
      <c r="DG189" s="53"/>
      <c r="DH189" s="53"/>
      <c r="DI189" s="53"/>
      <c r="DJ189" s="54"/>
      <c r="DL189" s="50"/>
      <c r="DM189" s="51" t="s">
        <v>291</v>
      </c>
      <c r="DN189" s="52">
        <v>43706</v>
      </c>
      <c r="DO189" s="53">
        <v>43868</v>
      </c>
      <c r="DP189" s="53">
        <v>44242</v>
      </c>
      <c r="DQ189" s="53">
        <v>44186</v>
      </c>
      <c r="DR189" s="53">
        <v>44335</v>
      </c>
      <c r="DS189" s="53">
        <v>44395</v>
      </c>
      <c r="DT189" s="53">
        <v>44343</v>
      </c>
      <c r="DU189" s="53">
        <v>44222</v>
      </c>
      <c r="DV189" s="53">
        <v>44217</v>
      </c>
      <c r="DW189" s="53">
        <v>44271</v>
      </c>
      <c r="DX189" s="53">
        <v>44323</v>
      </c>
      <c r="DY189" s="54">
        <v>44242</v>
      </c>
      <c r="DZ189" s="53">
        <v>44215</v>
      </c>
      <c r="EA189" s="53">
        <v>44297</v>
      </c>
      <c r="EB189" s="53">
        <v>44642</v>
      </c>
      <c r="EC189" s="53">
        <v>44992</v>
      </c>
      <c r="ED189" s="53">
        <v>45504</v>
      </c>
      <c r="EE189" s="53">
        <v>45701</v>
      </c>
      <c r="EF189" s="53">
        <v>45914</v>
      </c>
      <c r="EG189" s="53">
        <v>46164</v>
      </c>
      <c r="EH189" s="53">
        <v>46577</v>
      </c>
      <c r="EI189" s="53">
        <v>46831</v>
      </c>
      <c r="EJ189" s="53">
        <v>48633</v>
      </c>
      <c r="EK189" s="54">
        <v>48643</v>
      </c>
      <c r="EL189" s="52">
        <v>49354</v>
      </c>
      <c r="EM189" s="53">
        <v>49704</v>
      </c>
      <c r="EN189" s="53">
        <v>49419</v>
      </c>
      <c r="EO189" s="53">
        <v>50263</v>
      </c>
      <c r="EP189" s="53">
        <v>50799</v>
      </c>
      <c r="EQ189" s="53">
        <v>50934</v>
      </c>
      <c r="ER189" s="53">
        <v>51444</v>
      </c>
      <c r="ES189" s="53">
        <v>51539</v>
      </c>
      <c r="ET189" s="53">
        <v>52108</v>
      </c>
      <c r="EU189" s="53">
        <v>52231</v>
      </c>
      <c r="EV189" s="53">
        <v>52247</v>
      </c>
      <c r="EW189" s="54">
        <v>51931</v>
      </c>
      <c r="EX189" s="52">
        <v>52035</v>
      </c>
      <c r="EY189" s="53">
        <v>51998</v>
      </c>
      <c r="EZ189" s="53">
        <v>52724</v>
      </c>
      <c r="FA189" s="53">
        <v>52651</v>
      </c>
      <c r="FB189" s="53">
        <v>51708</v>
      </c>
      <c r="FC189" s="53">
        <v>52644</v>
      </c>
      <c r="FD189" s="53">
        <v>52857</v>
      </c>
      <c r="FE189" s="53">
        <v>53084</v>
      </c>
      <c r="FF189" s="53">
        <v>53519</v>
      </c>
      <c r="FG189" s="53">
        <v>53542</v>
      </c>
      <c r="FH189" s="53">
        <v>53324</v>
      </c>
      <c r="FI189" s="54">
        <v>52015</v>
      </c>
      <c r="FJ189" s="52">
        <v>51474</v>
      </c>
      <c r="FK189" s="53">
        <v>51339</v>
      </c>
      <c r="FL189" s="53">
        <v>51088</v>
      </c>
      <c r="FM189" s="53">
        <v>51326</v>
      </c>
      <c r="FN189" s="53">
        <v>51225</v>
      </c>
      <c r="FO189" s="53">
        <v>50914</v>
      </c>
      <c r="FP189" s="53">
        <v>51181</v>
      </c>
      <c r="FQ189" s="53">
        <v>51556</v>
      </c>
      <c r="FR189" s="53">
        <v>51534</v>
      </c>
      <c r="FS189" s="53">
        <v>51732</v>
      </c>
      <c r="FT189" s="53">
        <v>51623</v>
      </c>
      <c r="FU189" s="54">
        <v>51599</v>
      </c>
      <c r="FV189" s="52">
        <v>51581</v>
      </c>
      <c r="FW189" s="53">
        <v>51465</v>
      </c>
      <c r="FX189" s="53">
        <v>51646</v>
      </c>
      <c r="FY189" s="53">
        <v>51707</v>
      </c>
      <c r="FZ189" s="53">
        <v>51850</v>
      </c>
      <c r="GA189" s="53">
        <v>51860</v>
      </c>
      <c r="GB189" s="53">
        <v>51921</v>
      </c>
      <c r="GC189" s="53">
        <v>52115</v>
      </c>
      <c r="GD189" s="53">
        <v>52017</v>
      </c>
      <c r="GE189" s="53">
        <v>54324</v>
      </c>
      <c r="GF189" s="53">
        <v>54483</v>
      </c>
      <c r="GG189" s="54">
        <v>54651</v>
      </c>
      <c r="GH189" s="52">
        <v>54343</v>
      </c>
      <c r="GI189" s="53">
        <v>54803</v>
      </c>
      <c r="GJ189" s="54">
        <v>54915</v>
      </c>
    </row>
    <row r="190" spans="2:192" x14ac:dyDescent="0.25">
      <c r="B190" s="50"/>
      <c r="C190" s="51" t="s">
        <v>273</v>
      </c>
      <c r="D190" s="54">
        <v>10</v>
      </c>
      <c r="E190" s="54">
        <v>38</v>
      </c>
      <c r="F190" s="54">
        <v>45</v>
      </c>
      <c r="G190" s="52">
        <v>46</v>
      </c>
      <c r="H190" s="53">
        <v>48</v>
      </c>
      <c r="I190" s="53">
        <v>48</v>
      </c>
      <c r="J190" s="53">
        <v>48</v>
      </c>
      <c r="K190" s="53">
        <v>51</v>
      </c>
      <c r="L190" s="53">
        <v>52</v>
      </c>
      <c r="M190" s="53">
        <v>52</v>
      </c>
      <c r="N190" s="53">
        <v>55</v>
      </c>
      <c r="O190" s="53">
        <v>55</v>
      </c>
      <c r="P190" s="53">
        <v>25</v>
      </c>
      <c r="Q190" s="53">
        <v>71</v>
      </c>
      <c r="R190" s="54">
        <v>71</v>
      </c>
      <c r="S190" s="53">
        <v>71</v>
      </c>
      <c r="T190" s="53">
        <v>71</v>
      </c>
      <c r="U190" s="53">
        <v>71</v>
      </c>
      <c r="V190" s="53">
        <v>72</v>
      </c>
      <c r="W190" s="53">
        <v>73</v>
      </c>
      <c r="X190" s="53">
        <v>75</v>
      </c>
      <c r="Y190" s="53">
        <v>78</v>
      </c>
      <c r="Z190" s="53">
        <v>79</v>
      </c>
      <c r="AA190" s="53">
        <v>80</v>
      </c>
      <c r="AB190" s="53">
        <v>80</v>
      </c>
      <c r="AC190" s="53">
        <v>79</v>
      </c>
      <c r="AD190" s="54">
        <v>79</v>
      </c>
      <c r="AE190" s="53">
        <v>80</v>
      </c>
      <c r="AF190" s="53">
        <v>80</v>
      </c>
      <c r="AG190" s="112">
        <v>80</v>
      </c>
      <c r="AH190" s="53">
        <v>79</v>
      </c>
      <c r="AI190" s="53">
        <v>65</v>
      </c>
      <c r="AJ190" s="53">
        <v>68</v>
      </c>
      <c r="AK190" s="53">
        <v>68</v>
      </c>
      <c r="AL190" s="53">
        <v>64</v>
      </c>
      <c r="AM190" s="53">
        <v>66</v>
      </c>
      <c r="AN190" s="53">
        <v>72</v>
      </c>
      <c r="AO190" s="53">
        <v>73</v>
      </c>
      <c r="AP190" s="54">
        <v>80</v>
      </c>
      <c r="AQ190" s="52">
        <v>83</v>
      </c>
      <c r="AR190" s="53">
        <v>86</v>
      </c>
      <c r="AS190" s="53">
        <v>55</v>
      </c>
      <c r="AT190" s="53">
        <v>55</v>
      </c>
      <c r="AU190" s="53">
        <v>55</v>
      </c>
      <c r="AV190" s="53">
        <v>56</v>
      </c>
      <c r="AW190" s="53">
        <v>55</v>
      </c>
      <c r="AX190" s="53">
        <v>54</v>
      </c>
      <c r="AY190" s="53">
        <v>54</v>
      </c>
      <c r="AZ190" s="53">
        <v>55</v>
      </c>
      <c r="BA190" s="53">
        <v>52</v>
      </c>
      <c r="BB190" s="54">
        <v>52</v>
      </c>
      <c r="BC190" s="52">
        <v>53</v>
      </c>
      <c r="BD190" s="53">
        <v>53</v>
      </c>
      <c r="BE190" s="53">
        <v>48</v>
      </c>
      <c r="BF190" s="53">
        <v>50</v>
      </c>
      <c r="BG190" s="53">
        <v>50</v>
      </c>
      <c r="BH190" s="53">
        <v>50</v>
      </c>
      <c r="BI190" s="53">
        <v>41</v>
      </c>
      <c r="BJ190" s="53">
        <v>40</v>
      </c>
      <c r="BK190" s="53">
        <v>40</v>
      </c>
      <c r="BL190" s="53">
        <v>40</v>
      </c>
      <c r="BM190" s="53">
        <v>43</v>
      </c>
      <c r="BN190" s="54">
        <v>43</v>
      </c>
      <c r="BO190" s="52">
        <v>43</v>
      </c>
      <c r="BP190" s="53">
        <v>43</v>
      </c>
      <c r="BQ190" s="53">
        <v>43</v>
      </c>
      <c r="BR190" s="53">
        <v>43</v>
      </c>
      <c r="BS190" s="53">
        <v>45</v>
      </c>
      <c r="BT190" s="53">
        <v>47</v>
      </c>
      <c r="BU190" s="53">
        <v>47</v>
      </c>
      <c r="BV190" s="53">
        <v>47</v>
      </c>
      <c r="BW190" s="53">
        <v>49</v>
      </c>
      <c r="BX190" s="53">
        <v>49</v>
      </c>
      <c r="BY190" s="53">
        <v>49</v>
      </c>
      <c r="BZ190" s="54">
        <v>50</v>
      </c>
      <c r="CA190" s="53">
        <v>50</v>
      </c>
      <c r="CB190" s="53">
        <v>50</v>
      </c>
      <c r="CC190" s="53">
        <v>50</v>
      </c>
      <c r="CD190" s="53">
        <v>50</v>
      </c>
      <c r="CE190" s="53">
        <v>49</v>
      </c>
      <c r="CF190" s="53">
        <v>49</v>
      </c>
      <c r="CG190" s="53">
        <v>46</v>
      </c>
      <c r="CH190" s="53">
        <v>47</v>
      </c>
      <c r="CI190" s="53">
        <v>47</v>
      </c>
      <c r="CJ190" s="53">
        <v>47</v>
      </c>
      <c r="CK190" s="53">
        <v>47</v>
      </c>
      <c r="CL190" s="54">
        <v>47</v>
      </c>
      <c r="CM190" s="53">
        <v>47</v>
      </c>
      <c r="CN190" s="53">
        <v>48</v>
      </c>
      <c r="CO190" s="53">
        <v>45</v>
      </c>
      <c r="CP190" s="53">
        <v>45</v>
      </c>
      <c r="CQ190" s="53">
        <v>45</v>
      </c>
      <c r="CR190" s="53">
        <v>45</v>
      </c>
      <c r="CS190" s="53">
        <v>51</v>
      </c>
      <c r="CT190" s="53">
        <v>50</v>
      </c>
      <c r="CU190" s="53">
        <v>50</v>
      </c>
      <c r="CV190" s="53">
        <v>50</v>
      </c>
      <c r="CW190" s="53">
        <v>49</v>
      </c>
      <c r="CX190" s="54">
        <v>49</v>
      </c>
      <c r="CY190" s="53">
        <v>49</v>
      </c>
      <c r="CZ190" s="53">
        <v>49</v>
      </c>
      <c r="DA190" s="53">
        <v>49</v>
      </c>
      <c r="DB190" s="53">
        <v>49</v>
      </c>
      <c r="DC190" s="53">
        <v>49</v>
      </c>
      <c r="DD190" s="53">
        <v>48</v>
      </c>
      <c r="DE190" s="53">
        <v>49</v>
      </c>
      <c r="DF190" s="53">
        <v>48</v>
      </c>
      <c r="DG190" s="53"/>
      <c r="DH190" s="53"/>
      <c r="DI190" s="53"/>
      <c r="DJ190" s="54"/>
      <c r="DL190" s="50"/>
      <c r="DM190" s="51" t="s">
        <v>292</v>
      </c>
      <c r="DN190" s="52">
        <v>2</v>
      </c>
      <c r="DO190" s="53">
        <v>2</v>
      </c>
      <c r="DP190" s="53">
        <v>2</v>
      </c>
      <c r="DQ190" s="53">
        <v>2</v>
      </c>
      <c r="DR190" s="53">
        <v>2</v>
      </c>
      <c r="DS190" s="53">
        <v>2</v>
      </c>
      <c r="DT190" s="53">
        <v>2</v>
      </c>
      <c r="DU190" s="53">
        <v>2</v>
      </c>
      <c r="DV190" s="53">
        <v>2</v>
      </c>
      <c r="DW190" s="53">
        <v>2</v>
      </c>
      <c r="DX190" s="53">
        <v>2</v>
      </c>
      <c r="DY190" s="54">
        <v>2</v>
      </c>
      <c r="DZ190" s="53">
        <v>2</v>
      </c>
      <c r="EA190" s="53">
        <v>2</v>
      </c>
      <c r="EB190" s="53">
        <v>2</v>
      </c>
      <c r="EC190" s="53">
        <v>2</v>
      </c>
      <c r="ED190" s="53">
        <v>2</v>
      </c>
      <c r="EE190" s="53">
        <v>4</v>
      </c>
      <c r="EF190" s="53">
        <v>11</v>
      </c>
      <c r="EG190" s="53">
        <v>13</v>
      </c>
      <c r="EH190" s="53">
        <v>14</v>
      </c>
      <c r="EI190" s="53">
        <v>15</v>
      </c>
      <c r="EJ190" s="53">
        <v>17</v>
      </c>
      <c r="EK190" s="54">
        <v>18</v>
      </c>
      <c r="EL190" s="52">
        <v>24</v>
      </c>
      <c r="EM190" s="53">
        <v>25</v>
      </c>
      <c r="EN190" s="53">
        <v>34</v>
      </c>
      <c r="EO190" s="53">
        <v>48</v>
      </c>
      <c r="EP190" s="53">
        <v>52</v>
      </c>
      <c r="EQ190" s="53">
        <v>48</v>
      </c>
      <c r="ER190" s="53">
        <v>52</v>
      </c>
      <c r="ES190" s="53">
        <v>52</v>
      </c>
      <c r="ET190" s="53">
        <v>53</v>
      </c>
      <c r="EU190" s="53">
        <v>52</v>
      </c>
      <c r="EV190" s="53">
        <v>58</v>
      </c>
      <c r="EW190" s="54">
        <v>97</v>
      </c>
      <c r="EX190" s="52">
        <v>64</v>
      </c>
      <c r="EY190" s="53">
        <v>88</v>
      </c>
      <c r="EZ190" s="53">
        <v>123</v>
      </c>
      <c r="FA190" s="53">
        <v>122</v>
      </c>
      <c r="FB190" s="53">
        <v>122</v>
      </c>
      <c r="FC190" s="53">
        <v>123</v>
      </c>
      <c r="FD190" s="53">
        <v>132</v>
      </c>
      <c r="FE190" s="53">
        <v>141</v>
      </c>
      <c r="FF190" s="53">
        <v>147</v>
      </c>
      <c r="FG190" s="53">
        <v>145</v>
      </c>
      <c r="FH190" s="53">
        <v>141</v>
      </c>
      <c r="FI190" s="54">
        <v>143</v>
      </c>
      <c r="FJ190" s="52">
        <v>147</v>
      </c>
      <c r="FK190" s="53">
        <v>155</v>
      </c>
      <c r="FL190" s="53">
        <v>164</v>
      </c>
      <c r="FM190" s="53">
        <v>173</v>
      </c>
      <c r="FN190" s="53">
        <v>175</v>
      </c>
      <c r="FO190" s="53">
        <v>170</v>
      </c>
      <c r="FP190" s="53">
        <v>189</v>
      </c>
      <c r="FQ190" s="53">
        <v>196</v>
      </c>
      <c r="FR190" s="53">
        <v>196</v>
      </c>
      <c r="FS190" s="53">
        <v>200</v>
      </c>
      <c r="FT190" s="53">
        <v>203</v>
      </c>
      <c r="FU190" s="54">
        <v>199</v>
      </c>
      <c r="FV190" s="52">
        <v>213</v>
      </c>
      <c r="FW190" s="53">
        <v>198</v>
      </c>
      <c r="FX190" s="53">
        <v>212</v>
      </c>
      <c r="FY190" s="53">
        <v>221</v>
      </c>
      <c r="FZ190" s="53">
        <v>215</v>
      </c>
      <c r="GA190" s="53">
        <v>229</v>
      </c>
      <c r="GB190" s="53">
        <v>217</v>
      </c>
      <c r="GC190" s="53">
        <v>248</v>
      </c>
      <c r="GD190" s="53">
        <v>256</v>
      </c>
      <c r="GE190" s="53">
        <v>261</v>
      </c>
      <c r="GF190" s="53">
        <v>264</v>
      </c>
      <c r="GG190" s="54">
        <v>254</v>
      </c>
      <c r="GH190" s="52">
        <v>254</v>
      </c>
      <c r="GI190" s="53">
        <v>249</v>
      </c>
      <c r="GJ190" s="54">
        <v>280</v>
      </c>
    </row>
    <row r="191" spans="2:192" x14ac:dyDescent="0.25">
      <c r="B191" s="50"/>
      <c r="C191" s="51" t="s">
        <v>274</v>
      </c>
      <c r="D191" s="54">
        <v>5</v>
      </c>
      <c r="E191" s="54">
        <v>11</v>
      </c>
      <c r="F191" s="54">
        <v>41</v>
      </c>
      <c r="G191" s="52">
        <v>37</v>
      </c>
      <c r="H191" s="53">
        <v>42</v>
      </c>
      <c r="I191" s="53">
        <v>36</v>
      </c>
      <c r="J191" s="53">
        <v>35</v>
      </c>
      <c r="K191" s="53">
        <v>35</v>
      </c>
      <c r="L191" s="53">
        <v>34</v>
      </c>
      <c r="M191" s="53">
        <v>34</v>
      </c>
      <c r="N191" s="53">
        <v>35</v>
      </c>
      <c r="O191" s="53">
        <v>36</v>
      </c>
      <c r="P191" s="53">
        <v>36</v>
      </c>
      <c r="Q191" s="53">
        <v>36</v>
      </c>
      <c r="R191" s="54">
        <v>35</v>
      </c>
      <c r="S191" s="53">
        <v>34</v>
      </c>
      <c r="T191" s="53">
        <v>37</v>
      </c>
      <c r="U191" s="53">
        <v>38</v>
      </c>
      <c r="V191" s="53">
        <v>38</v>
      </c>
      <c r="W191" s="53">
        <v>37</v>
      </c>
      <c r="X191" s="53">
        <v>42</v>
      </c>
      <c r="Y191" s="53">
        <v>43</v>
      </c>
      <c r="Z191" s="53">
        <v>44</v>
      </c>
      <c r="AA191" s="53">
        <v>46</v>
      </c>
      <c r="AB191" s="53">
        <v>46</v>
      </c>
      <c r="AC191" s="53">
        <v>47</v>
      </c>
      <c r="AD191" s="54">
        <v>50</v>
      </c>
      <c r="AE191" s="53">
        <v>50</v>
      </c>
      <c r="AF191" s="53">
        <v>51</v>
      </c>
      <c r="AG191" s="112">
        <v>51</v>
      </c>
      <c r="AH191" s="53">
        <v>51</v>
      </c>
      <c r="AI191" s="53">
        <v>52</v>
      </c>
      <c r="AJ191" s="53">
        <v>50</v>
      </c>
      <c r="AK191" s="53">
        <v>50</v>
      </c>
      <c r="AL191" s="53">
        <v>50</v>
      </c>
      <c r="AM191" s="53">
        <v>50</v>
      </c>
      <c r="AN191" s="53">
        <v>52</v>
      </c>
      <c r="AO191" s="53">
        <v>52</v>
      </c>
      <c r="AP191" s="54">
        <v>54</v>
      </c>
      <c r="AQ191" s="52">
        <v>54</v>
      </c>
      <c r="AR191" s="53">
        <v>55</v>
      </c>
      <c r="AS191" s="53">
        <v>52</v>
      </c>
      <c r="AT191" s="53">
        <v>52</v>
      </c>
      <c r="AU191" s="53">
        <v>52</v>
      </c>
      <c r="AV191" s="53">
        <v>52</v>
      </c>
      <c r="AW191" s="53">
        <v>53</v>
      </c>
      <c r="AX191" s="53">
        <v>53</v>
      </c>
      <c r="AY191" s="53">
        <v>55</v>
      </c>
      <c r="AZ191" s="53">
        <v>55</v>
      </c>
      <c r="BA191" s="53">
        <v>54</v>
      </c>
      <c r="BB191" s="54">
        <v>54</v>
      </c>
      <c r="BC191" s="52">
        <v>51</v>
      </c>
      <c r="BD191" s="53">
        <v>51</v>
      </c>
      <c r="BE191" s="53">
        <v>51</v>
      </c>
      <c r="BF191" s="53">
        <v>53</v>
      </c>
      <c r="BG191" s="53">
        <v>54</v>
      </c>
      <c r="BH191" s="53">
        <v>54</v>
      </c>
      <c r="BI191" s="53">
        <v>54</v>
      </c>
      <c r="BJ191" s="53">
        <v>52</v>
      </c>
      <c r="BK191" s="53">
        <v>54</v>
      </c>
      <c r="BL191" s="53">
        <v>55</v>
      </c>
      <c r="BM191" s="53">
        <v>56</v>
      </c>
      <c r="BN191" s="54">
        <v>55</v>
      </c>
      <c r="BO191" s="52">
        <v>57</v>
      </c>
      <c r="BP191" s="53">
        <v>57</v>
      </c>
      <c r="BQ191" s="53">
        <v>60</v>
      </c>
      <c r="BR191" s="53">
        <v>60</v>
      </c>
      <c r="BS191" s="53">
        <v>59</v>
      </c>
      <c r="BT191" s="53">
        <v>59</v>
      </c>
      <c r="BU191" s="53">
        <v>59</v>
      </c>
      <c r="BV191" s="53">
        <v>59</v>
      </c>
      <c r="BW191" s="53">
        <v>59</v>
      </c>
      <c r="BX191" s="53">
        <v>59</v>
      </c>
      <c r="BY191" s="53">
        <v>59</v>
      </c>
      <c r="BZ191" s="54">
        <v>59</v>
      </c>
      <c r="CA191" s="53">
        <v>60</v>
      </c>
      <c r="CB191" s="53">
        <v>57</v>
      </c>
      <c r="CC191" s="53">
        <v>58</v>
      </c>
      <c r="CD191" s="53">
        <v>58</v>
      </c>
      <c r="CE191" s="53">
        <v>58</v>
      </c>
      <c r="CF191" s="53">
        <v>59</v>
      </c>
      <c r="CG191" s="53">
        <v>60</v>
      </c>
      <c r="CH191" s="53">
        <v>55</v>
      </c>
      <c r="CI191" s="53">
        <v>56</v>
      </c>
      <c r="CJ191" s="53">
        <v>56</v>
      </c>
      <c r="CK191" s="53">
        <v>56</v>
      </c>
      <c r="CL191" s="54">
        <v>53</v>
      </c>
      <c r="CM191" s="53">
        <v>53</v>
      </c>
      <c r="CN191" s="53">
        <v>53</v>
      </c>
      <c r="CO191" s="53">
        <v>52</v>
      </c>
      <c r="CP191" s="53">
        <v>52</v>
      </c>
      <c r="CQ191" s="53">
        <v>52</v>
      </c>
      <c r="CR191" s="53">
        <v>60</v>
      </c>
      <c r="CS191" s="53">
        <v>64</v>
      </c>
      <c r="CT191" s="53">
        <v>69</v>
      </c>
      <c r="CU191" s="53">
        <v>73</v>
      </c>
      <c r="CV191" s="53">
        <v>75</v>
      </c>
      <c r="CW191" s="53">
        <v>76</v>
      </c>
      <c r="CX191" s="54">
        <v>77</v>
      </c>
      <c r="CY191" s="53">
        <v>78</v>
      </c>
      <c r="CZ191" s="53">
        <v>79</v>
      </c>
      <c r="DA191" s="53">
        <v>79</v>
      </c>
      <c r="DB191" s="53">
        <v>85</v>
      </c>
      <c r="DC191" s="53">
        <v>83</v>
      </c>
      <c r="DD191" s="53">
        <v>84</v>
      </c>
      <c r="DE191" s="53">
        <v>85</v>
      </c>
      <c r="DF191" s="53">
        <v>86</v>
      </c>
      <c r="DG191" s="53"/>
      <c r="DH191" s="53"/>
      <c r="DI191" s="53"/>
      <c r="DJ191" s="54"/>
      <c r="DL191" s="50"/>
      <c r="DM191" s="51" t="s">
        <v>293</v>
      </c>
      <c r="DN191" s="52">
        <v>9695</v>
      </c>
      <c r="DO191" s="53">
        <v>9741</v>
      </c>
      <c r="DP191" s="53">
        <v>9717</v>
      </c>
      <c r="DQ191" s="53">
        <v>9707</v>
      </c>
      <c r="DR191" s="53">
        <v>9804</v>
      </c>
      <c r="DS191" s="53">
        <v>9807</v>
      </c>
      <c r="DT191" s="53">
        <v>9735</v>
      </c>
      <c r="DU191" s="53">
        <v>9627</v>
      </c>
      <c r="DV191" s="53">
        <v>9646</v>
      </c>
      <c r="DW191" s="53">
        <v>9628</v>
      </c>
      <c r="DX191" s="53">
        <v>9652</v>
      </c>
      <c r="DY191" s="54">
        <v>9650</v>
      </c>
      <c r="DZ191" s="53">
        <v>9731</v>
      </c>
      <c r="EA191" s="53">
        <v>9710</v>
      </c>
      <c r="EB191" s="53">
        <v>9615</v>
      </c>
      <c r="EC191" s="53">
        <v>9626</v>
      </c>
      <c r="ED191" s="53">
        <v>9671</v>
      </c>
      <c r="EE191" s="53">
        <v>9870</v>
      </c>
      <c r="EF191" s="53">
        <v>10064</v>
      </c>
      <c r="EG191" s="53">
        <v>10403</v>
      </c>
      <c r="EH191" s="53">
        <v>10831</v>
      </c>
      <c r="EI191" s="53">
        <v>10988</v>
      </c>
      <c r="EJ191" s="53">
        <v>10984</v>
      </c>
      <c r="EK191" s="54">
        <v>11109</v>
      </c>
      <c r="EL191" s="52">
        <v>11388</v>
      </c>
      <c r="EM191" s="53">
        <v>11782</v>
      </c>
      <c r="EN191" s="53">
        <v>12766</v>
      </c>
      <c r="EO191" s="53">
        <v>12735</v>
      </c>
      <c r="EP191" s="53">
        <v>12890</v>
      </c>
      <c r="EQ191" s="53">
        <v>13003</v>
      </c>
      <c r="ER191" s="53">
        <v>13092</v>
      </c>
      <c r="ES191" s="53">
        <v>13207</v>
      </c>
      <c r="ET191" s="53">
        <v>13299</v>
      </c>
      <c r="EU191" s="53">
        <v>13359</v>
      </c>
      <c r="EV191" s="53">
        <v>13183</v>
      </c>
      <c r="EW191" s="54">
        <v>14259</v>
      </c>
      <c r="EX191" s="52">
        <v>13884</v>
      </c>
      <c r="EY191" s="53">
        <v>14060</v>
      </c>
      <c r="EZ191" s="53">
        <v>14023</v>
      </c>
      <c r="FA191" s="53">
        <v>14428</v>
      </c>
      <c r="FB191" s="53">
        <v>14521</v>
      </c>
      <c r="FC191" s="53">
        <v>14478</v>
      </c>
      <c r="FD191" s="53">
        <v>14373</v>
      </c>
      <c r="FE191" s="53">
        <v>14511</v>
      </c>
      <c r="FF191" s="53">
        <v>14264</v>
      </c>
      <c r="FG191" s="53">
        <v>14324</v>
      </c>
      <c r="FH191" s="53">
        <v>14405</v>
      </c>
      <c r="FI191" s="54">
        <v>14356</v>
      </c>
      <c r="FJ191" s="52">
        <v>14468</v>
      </c>
      <c r="FK191" s="53">
        <v>14462</v>
      </c>
      <c r="FL191" s="53">
        <v>14670</v>
      </c>
      <c r="FM191" s="53">
        <v>14647</v>
      </c>
      <c r="FN191" s="53">
        <v>14567</v>
      </c>
      <c r="FO191" s="53">
        <v>14587</v>
      </c>
      <c r="FP191" s="53">
        <v>14577</v>
      </c>
      <c r="FQ191" s="53">
        <v>14909</v>
      </c>
      <c r="FR191" s="53">
        <v>14932</v>
      </c>
      <c r="FS191" s="53">
        <v>15009</v>
      </c>
      <c r="FT191" s="53">
        <v>15081</v>
      </c>
      <c r="FU191" s="54">
        <v>15065</v>
      </c>
      <c r="FV191" s="52">
        <v>15204</v>
      </c>
      <c r="FW191" s="53">
        <v>15270</v>
      </c>
      <c r="FX191" s="53">
        <v>15243</v>
      </c>
      <c r="FY191" s="53">
        <v>15280</v>
      </c>
      <c r="FZ191" s="53">
        <v>15299</v>
      </c>
      <c r="GA191" s="53">
        <v>15341</v>
      </c>
      <c r="GB191" s="53">
        <v>15331</v>
      </c>
      <c r="GC191" s="53">
        <v>15345</v>
      </c>
      <c r="GD191" s="53">
        <v>15345</v>
      </c>
      <c r="GE191" s="53">
        <v>15443</v>
      </c>
      <c r="GF191" s="53">
        <v>15491</v>
      </c>
      <c r="GG191" s="54">
        <v>15601</v>
      </c>
      <c r="GH191" s="52">
        <v>15714</v>
      </c>
      <c r="GI191" s="53">
        <v>15765</v>
      </c>
      <c r="GJ191" s="54">
        <v>15803</v>
      </c>
    </row>
    <row r="192" spans="2:192" x14ac:dyDescent="0.25">
      <c r="B192" s="50"/>
      <c r="C192" s="51" t="s">
        <v>275</v>
      </c>
      <c r="D192" s="54">
        <v>2309</v>
      </c>
      <c r="E192" s="54">
        <v>3180</v>
      </c>
      <c r="F192" s="54">
        <v>3556</v>
      </c>
      <c r="G192" s="52">
        <v>3605</v>
      </c>
      <c r="H192" s="53">
        <v>3595</v>
      </c>
      <c r="I192" s="53">
        <v>3660</v>
      </c>
      <c r="J192" s="53">
        <v>3696</v>
      </c>
      <c r="K192" s="53">
        <v>3755</v>
      </c>
      <c r="L192" s="53">
        <v>3723</v>
      </c>
      <c r="M192" s="53">
        <v>3809</v>
      </c>
      <c r="N192" s="53">
        <v>3880</v>
      </c>
      <c r="O192" s="53">
        <v>3926</v>
      </c>
      <c r="P192" s="53">
        <v>3998</v>
      </c>
      <c r="Q192" s="53">
        <v>4058</v>
      </c>
      <c r="R192" s="54">
        <v>4075</v>
      </c>
      <c r="S192" s="53">
        <v>4079</v>
      </c>
      <c r="T192" s="53">
        <v>4094</v>
      </c>
      <c r="U192" s="53">
        <v>4178</v>
      </c>
      <c r="V192" s="53">
        <v>4255</v>
      </c>
      <c r="W192" s="53">
        <v>4336</v>
      </c>
      <c r="X192" s="53">
        <v>4380</v>
      </c>
      <c r="Y192" s="53">
        <v>4432</v>
      </c>
      <c r="Z192" s="53">
        <v>4504</v>
      </c>
      <c r="AA192" s="53">
        <v>4536</v>
      </c>
      <c r="AB192" s="53">
        <v>4567</v>
      </c>
      <c r="AC192" s="53">
        <v>4623</v>
      </c>
      <c r="AD192" s="54">
        <v>4705</v>
      </c>
      <c r="AE192" s="53">
        <v>4616</v>
      </c>
      <c r="AF192" s="53">
        <v>4622</v>
      </c>
      <c r="AG192" s="112">
        <v>4627</v>
      </c>
      <c r="AH192" s="53">
        <v>4753</v>
      </c>
      <c r="AI192" s="53">
        <v>4804</v>
      </c>
      <c r="AJ192" s="53">
        <v>4840</v>
      </c>
      <c r="AK192" s="53">
        <v>4897</v>
      </c>
      <c r="AL192" s="53">
        <v>4953</v>
      </c>
      <c r="AM192" s="53">
        <v>4954</v>
      </c>
      <c r="AN192" s="53">
        <v>4973</v>
      </c>
      <c r="AO192" s="53">
        <v>5017</v>
      </c>
      <c r="AP192" s="54">
        <v>4992</v>
      </c>
      <c r="AQ192" s="52">
        <v>4998</v>
      </c>
      <c r="AR192" s="53">
        <v>4984</v>
      </c>
      <c r="AS192" s="53">
        <v>5241</v>
      </c>
      <c r="AT192" s="53">
        <v>5212</v>
      </c>
      <c r="AU192" s="53">
        <v>5363</v>
      </c>
      <c r="AV192" s="53">
        <v>5481</v>
      </c>
      <c r="AW192" s="53">
        <v>5604</v>
      </c>
      <c r="AX192" s="53">
        <v>5705</v>
      </c>
      <c r="AY192" s="53">
        <v>5675</v>
      </c>
      <c r="AZ192" s="53">
        <v>5788</v>
      </c>
      <c r="BA192" s="53">
        <v>5784</v>
      </c>
      <c r="BB192" s="54">
        <v>5700</v>
      </c>
      <c r="BC192" s="52">
        <v>5697</v>
      </c>
      <c r="BD192" s="53">
        <v>5656</v>
      </c>
      <c r="BE192" s="53">
        <v>5843</v>
      </c>
      <c r="BF192" s="53">
        <v>5925</v>
      </c>
      <c r="BG192" s="53">
        <v>5926</v>
      </c>
      <c r="BH192" s="53">
        <v>6016</v>
      </c>
      <c r="BI192" s="53">
        <v>6085</v>
      </c>
      <c r="BJ192" s="53">
        <v>6131</v>
      </c>
      <c r="BK192" s="53">
        <v>6158</v>
      </c>
      <c r="BL192" s="53">
        <v>6297</v>
      </c>
      <c r="BM192" s="53">
        <v>6339</v>
      </c>
      <c r="BN192" s="54">
        <v>6323</v>
      </c>
      <c r="BO192" s="52">
        <v>6325</v>
      </c>
      <c r="BP192" s="53">
        <v>6354</v>
      </c>
      <c r="BQ192" s="53">
        <v>6494</v>
      </c>
      <c r="BR192" s="53">
        <v>6621</v>
      </c>
      <c r="BS192" s="53">
        <v>6730</v>
      </c>
      <c r="BT192" s="53">
        <v>6719</v>
      </c>
      <c r="BU192" s="53">
        <v>6806</v>
      </c>
      <c r="BV192" s="53">
        <v>6946</v>
      </c>
      <c r="BW192" s="53">
        <v>7014</v>
      </c>
      <c r="BX192" s="53">
        <v>7071</v>
      </c>
      <c r="BY192" s="53">
        <v>7129</v>
      </c>
      <c r="BZ192" s="54">
        <v>7101</v>
      </c>
      <c r="CA192" s="53">
        <v>7067</v>
      </c>
      <c r="CB192" s="53">
        <v>7119</v>
      </c>
      <c r="CC192" s="53">
        <v>7150</v>
      </c>
      <c r="CD192" s="53">
        <v>7237</v>
      </c>
      <c r="CE192" s="53">
        <v>7310</v>
      </c>
      <c r="CF192" s="53">
        <v>7487</v>
      </c>
      <c r="CG192" s="53">
        <v>7448</v>
      </c>
      <c r="CH192" s="53">
        <v>7535</v>
      </c>
      <c r="CI192" s="53">
        <v>7553</v>
      </c>
      <c r="CJ192" s="53">
        <v>7543</v>
      </c>
      <c r="CK192" s="53">
        <v>7552</v>
      </c>
      <c r="CL192" s="54">
        <v>7547</v>
      </c>
      <c r="CM192" s="53">
        <v>7547</v>
      </c>
      <c r="CN192" s="53">
        <v>7552</v>
      </c>
      <c r="CO192" s="53">
        <v>7622</v>
      </c>
      <c r="CP192" s="53">
        <v>7661</v>
      </c>
      <c r="CQ192" s="53">
        <v>7750</v>
      </c>
      <c r="CR192" s="53">
        <v>7777</v>
      </c>
      <c r="CS192" s="53">
        <v>7791</v>
      </c>
      <c r="CT192" s="53">
        <v>7829</v>
      </c>
      <c r="CU192" s="53">
        <v>7817</v>
      </c>
      <c r="CV192" s="53">
        <v>7880</v>
      </c>
      <c r="CW192" s="53">
        <v>7801</v>
      </c>
      <c r="CX192" s="54">
        <v>7718</v>
      </c>
      <c r="CY192" s="53">
        <v>7745</v>
      </c>
      <c r="CZ192" s="53">
        <v>7712</v>
      </c>
      <c r="DA192" s="53">
        <v>7743</v>
      </c>
      <c r="DB192" s="53">
        <v>7835</v>
      </c>
      <c r="DC192" s="53">
        <v>7848</v>
      </c>
      <c r="DD192" s="53">
        <v>7855</v>
      </c>
      <c r="DE192" s="53">
        <v>7853</v>
      </c>
      <c r="DF192" s="53">
        <v>7990</v>
      </c>
      <c r="DG192" s="53">
        <v>7953</v>
      </c>
      <c r="DH192" s="53">
        <v>8017</v>
      </c>
      <c r="DI192" s="53">
        <v>8001</v>
      </c>
      <c r="DJ192" s="54">
        <v>7884</v>
      </c>
      <c r="DL192" s="50"/>
      <c r="DM192" s="51" t="s">
        <v>295</v>
      </c>
      <c r="DN192" s="52">
        <v>1507</v>
      </c>
      <c r="DO192" s="53">
        <v>1556</v>
      </c>
      <c r="DP192" s="53">
        <v>1598</v>
      </c>
      <c r="DQ192" s="53">
        <v>1603</v>
      </c>
      <c r="DR192" s="53">
        <v>1659</v>
      </c>
      <c r="DS192" s="53">
        <v>1665</v>
      </c>
      <c r="DT192" s="53">
        <v>1683</v>
      </c>
      <c r="DU192" s="53">
        <v>1658</v>
      </c>
      <c r="DV192" s="53">
        <v>1653</v>
      </c>
      <c r="DW192" s="53">
        <v>1689</v>
      </c>
      <c r="DX192" s="53">
        <v>1684</v>
      </c>
      <c r="DY192" s="54">
        <v>1691</v>
      </c>
      <c r="DZ192" s="53">
        <v>1706</v>
      </c>
      <c r="EA192" s="53">
        <v>1714</v>
      </c>
      <c r="EB192" s="53">
        <v>1760</v>
      </c>
      <c r="EC192" s="53">
        <v>1806</v>
      </c>
      <c r="ED192" s="53">
        <v>1870</v>
      </c>
      <c r="EE192" s="53">
        <v>1920</v>
      </c>
      <c r="EF192" s="53">
        <v>2004</v>
      </c>
      <c r="EG192" s="53">
        <v>2076</v>
      </c>
      <c r="EH192" s="53">
        <v>2113</v>
      </c>
      <c r="EI192" s="53">
        <v>2127</v>
      </c>
      <c r="EJ192" s="53">
        <v>2146</v>
      </c>
      <c r="EK192" s="54">
        <v>2171</v>
      </c>
      <c r="EL192" s="52">
        <v>2194</v>
      </c>
      <c r="EM192" s="53">
        <v>2205</v>
      </c>
      <c r="EN192" s="53">
        <v>2270</v>
      </c>
      <c r="EO192" s="53">
        <v>2323</v>
      </c>
      <c r="EP192" s="53">
        <v>2368</v>
      </c>
      <c r="EQ192" s="53">
        <v>2409</v>
      </c>
      <c r="ER192" s="53">
        <v>2433</v>
      </c>
      <c r="ES192" s="53">
        <v>2449</v>
      </c>
      <c r="ET192" s="53">
        <v>2483</v>
      </c>
      <c r="EU192" s="53">
        <v>2516</v>
      </c>
      <c r="EV192" s="53">
        <v>2542</v>
      </c>
      <c r="EW192" s="54">
        <v>2549</v>
      </c>
      <c r="EX192" s="52">
        <v>2549</v>
      </c>
      <c r="EY192" s="53">
        <v>2561</v>
      </c>
      <c r="EZ192" s="53">
        <v>2585</v>
      </c>
      <c r="FA192" s="53">
        <v>2584</v>
      </c>
      <c r="FB192" s="53">
        <v>2579</v>
      </c>
      <c r="FC192" s="53">
        <v>2578</v>
      </c>
      <c r="FD192" s="53">
        <v>2565</v>
      </c>
      <c r="FE192" s="53">
        <v>2608</v>
      </c>
      <c r="FF192" s="53">
        <v>2631</v>
      </c>
      <c r="FG192" s="53">
        <v>2673</v>
      </c>
      <c r="FH192" s="53">
        <v>2703</v>
      </c>
      <c r="FI192" s="54">
        <v>2732</v>
      </c>
      <c r="FJ192" s="52">
        <v>2740</v>
      </c>
      <c r="FK192" s="53">
        <v>2768</v>
      </c>
      <c r="FL192" s="53">
        <v>2779</v>
      </c>
      <c r="FM192" s="53">
        <v>2816</v>
      </c>
      <c r="FN192" s="53">
        <v>2833</v>
      </c>
      <c r="FO192" s="53">
        <v>2840</v>
      </c>
      <c r="FP192" s="53">
        <v>2861</v>
      </c>
      <c r="FQ192" s="53">
        <v>2876</v>
      </c>
      <c r="FR192" s="53">
        <v>2886</v>
      </c>
      <c r="FS192" s="53">
        <v>2887</v>
      </c>
      <c r="FT192" s="53">
        <v>2871</v>
      </c>
      <c r="FU192" s="54">
        <v>2862</v>
      </c>
      <c r="FV192" s="52">
        <v>2873</v>
      </c>
      <c r="FW192" s="53">
        <v>2869</v>
      </c>
      <c r="FX192" s="53">
        <v>2878</v>
      </c>
      <c r="FY192" s="53">
        <v>2889</v>
      </c>
      <c r="FZ192" s="53">
        <v>2908</v>
      </c>
      <c r="GA192" s="53">
        <v>2929</v>
      </c>
      <c r="GB192" s="53">
        <v>2938</v>
      </c>
      <c r="GC192" s="53">
        <v>2972</v>
      </c>
      <c r="GD192" s="53">
        <v>2986</v>
      </c>
      <c r="GE192" s="53">
        <v>2990</v>
      </c>
      <c r="GF192" s="53">
        <v>2991</v>
      </c>
      <c r="GG192" s="54">
        <v>2986</v>
      </c>
      <c r="GH192" s="52">
        <v>2985</v>
      </c>
      <c r="GI192" s="53">
        <v>3002</v>
      </c>
      <c r="GJ192" s="54">
        <v>3043</v>
      </c>
    </row>
    <row r="193" spans="2:192" ht="13" thickBot="1" x14ac:dyDescent="0.3">
      <c r="B193" s="50"/>
      <c r="C193" s="51" t="s">
        <v>276</v>
      </c>
      <c r="D193" s="54">
        <v>75</v>
      </c>
      <c r="E193" s="54">
        <v>102</v>
      </c>
      <c r="F193" s="54">
        <v>114</v>
      </c>
      <c r="G193" s="52">
        <v>117</v>
      </c>
      <c r="H193" s="53">
        <v>119</v>
      </c>
      <c r="I193" s="53">
        <v>122</v>
      </c>
      <c r="J193" s="53">
        <v>126</v>
      </c>
      <c r="K193" s="53">
        <v>125</v>
      </c>
      <c r="L193" s="53">
        <v>129</v>
      </c>
      <c r="M193" s="53">
        <v>134</v>
      </c>
      <c r="N193" s="53">
        <v>129</v>
      </c>
      <c r="O193" s="53">
        <v>131</v>
      </c>
      <c r="P193" s="53">
        <v>150</v>
      </c>
      <c r="Q193" s="53">
        <v>154</v>
      </c>
      <c r="R193" s="54">
        <v>158</v>
      </c>
      <c r="S193" s="53">
        <v>158</v>
      </c>
      <c r="T193" s="53">
        <v>160</v>
      </c>
      <c r="U193" s="53">
        <v>162</v>
      </c>
      <c r="V193" s="53">
        <v>162</v>
      </c>
      <c r="W193" s="53">
        <v>167</v>
      </c>
      <c r="X193" s="53">
        <v>168</v>
      </c>
      <c r="Y193" s="53">
        <v>169</v>
      </c>
      <c r="Z193" s="53">
        <v>170</v>
      </c>
      <c r="AA193" s="53">
        <v>174</v>
      </c>
      <c r="AB193" s="53">
        <v>181</v>
      </c>
      <c r="AC193" s="53">
        <v>181</v>
      </c>
      <c r="AD193" s="54">
        <v>182</v>
      </c>
      <c r="AE193" s="53">
        <v>171</v>
      </c>
      <c r="AF193" s="53">
        <v>177</v>
      </c>
      <c r="AG193" s="112">
        <v>181</v>
      </c>
      <c r="AH193" s="53">
        <v>185</v>
      </c>
      <c r="AI193" s="53">
        <v>185</v>
      </c>
      <c r="AJ193" s="53">
        <v>180</v>
      </c>
      <c r="AK193" s="53">
        <v>174</v>
      </c>
      <c r="AL193" s="53">
        <v>181</v>
      </c>
      <c r="AM193" s="53">
        <v>181</v>
      </c>
      <c r="AN193" s="53">
        <v>182</v>
      </c>
      <c r="AO193" s="53">
        <v>180</v>
      </c>
      <c r="AP193" s="54">
        <v>181</v>
      </c>
      <c r="AQ193" s="52">
        <v>176</v>
      </c>
      <c r="AR193" s="53">
        <v>177</v>
      </c>
      <c r="AS193" s="53">
        <v>199</v>
      </c>
      <c r="AT193" s="53">
        <v>204</v>
      </c>
      <c r="AU193" s="53">
        <v>205</v>
      </c>
      <c r="AV193" s="53">
        <v>207</v>
      </c>
      <c r="AW193" s="53">
        <v>208</v>
      </c>
      <c r="AX193" s="53">
        <v>204</v>
      </c>
      <c r="AY193" s="53">
        <v>202</v>
      </c>
      <c r="AZ193" s="53">
        <v>202</v>
      </c>
      <c r="BA193" s="53">
        <v>206</v>
      </c>
      <c r="BB193" s="54">
        <v>201</v>
      </c>
      <c r="BC193" s="52">
        <v>195</v>
      </c>
      <c r="BD193" s="53">
        <v>206</v>
      </c>
      <c r="BE193" s="53">
        <v>210</v>
      </c>
      <c r="BF193" s="53">
        <v>205</v>
      </c>
      <c r="BG193" s="53">
        <v>204</v>
      </c>
      <c r="BH193" s="53">
        <v>206</v>
      </c>
      <c r="BI193" s="53">
        <v>209</v>
      </c>
      <c r="BJ193" s="53">
        <v>205</v>
      </c>
      <c r="BK193" s="53">
        <v>209</v>
      </c>
      <c r="BL193" s="53">
        <v>200</v>
      </c>
      <c r="BM193" s="53">
        <v>210</v>
      </c>
      <c r="BN193" s="54">
        <v>212</v>
      </c>
      <c r="BO193" s="52">
        <v>219</v>
      </c>
      <c r="BP193" s="53">
        <v>220</v>
      </c>
      <c r="BQ193" s="53">
        <v>220</v>
      </c>
      <c r="BR193" s="53">
        <v>222</v>
      </c>
      <c r="BS193" s="53">
        <v>222</v>
      </c>
      <c r="BT193" s="53">
        <v>233</v>
      </c>
      <c r="BU193" s="53">
        <v>237</v>
      </c>
      <c r="BV193" s="53">
        <v>236</v>
      </c>
      <c r="BW193" s="53">
        <v>241</v>
      </c>
      <c r="BX193" s="53">
        <v>251</v>
      </c>
      <c r="BY193" s="53">
        <v>249</v>
      </c>
      <c r="BZ193" s="54">
        <v>244</v>
      </c>
      <c r="CA193" s="53">
        <v>243</v>
      </c>
      <c r="CB193" s="53">
        <v>239</v>
      </c>
      <c r="CC193" s="53">
        <v>238</v>
      </c>
      <c r="CD193" s="53">
        <v>241</v>
      </c>
      <c r="CE193" s="53">
        <v>244</v>
      </c>
      <c r="CF193" s="53">
        <v>245</v>
      </c>
      <c r="CG193" s="53">
        <v>244</v>
      </c>
      <c r="CH193" s="53">
        <v>237</v>
      </c>
      <c r="CI193" s="53">
        <v>236</v>
      </c>
      <c r="CJ193" s="53">
        <v>234</v>
      </c>
      <c r="CK193" s="53">
        <v>228</v>
      </c>
      <c r="CL193" s="54">
        <v>232</v>
      </c>
      <c r="CM193" s="53">
        <v>235</v>
      </c>
      <c r="CN193" s="53">
        <v>228</v>
      </c>
      <c r="CO193" s="53">
        <v>227</v>
      </c>
      <c r="CP193" s="53">
        <v>226</v>
      </c>
      <c r="CQ193" s="53">
        <v>239</v>
      </c>
      <c r="CR193" s="53">
        <v>220</v>
      </c>
      <c r="CS193" s="53">
        <v>223</v>
      </c>
      <c r="CT193" s="53">
        <v>223</v>
      </c>
      <c r="CU193" s="53">
        <v>218</v>
      </c>
      <c r="CV193" s="53">
        <v>224</v>
      </c>
      <c r="CW193" s="53">
        <v>218</v>
      </c>
      <c r="CX193" s="54">
        <v>219</v>
      </c>
      <c r="CY193" s="53">
        <v>215</v>
      </c>
      <c r="CZ193" s="53">
        <v>218</v>
      </c>
      <c r="DA193" s="53">
        <v>202</v>
      </c>
      <c r="DB193" s="53">
        <v>191</v>
      </c>
      <c r="DC193" s="53">
        <v>188</v>
      </c>
      <c r="DD193" s="53">
        <v>183</v>
      </c>
      <c r="DE193" s="53">
        <v>179</v>
      </c>
      <c r="DF193" s="53">
        <v>198</v>
      </c>
      <c r="DG193" s="53"/>
      <c r="DH193" s="53"/>
      <c r="DI193" s="53"/>
      <c r="DJ193" s="54"/>
      <c r="DL193" s="50"/>
      <c r="DM193" s="51" t="s">
        <v>296</v>
      </c>
      <c r="DN193" s="52">
        <v>1512</v>
      </c>
      <c r="DO193" s="53">
        <v>1504</v>
      </c>
      <c r="DP193" s="53">
        <v>1524</v>
      </c>
      <c r="DQ193" s="53">
        <v>1517</v>
      </c>
      <c r="DR193" s="53">
        <v>1485</v>
      </c>
      <c r="DS193" s="53">
        <v>1496</v>
      </c>
      <c r="DT193" s="53">
        <v>1493</v>
      </c>
      <c r="DU193" s="53">
        <v>1495</v>
      </c>
      <c r="DV193" s="53">
        <v>1509</v>
      </c>
      <c r="DW193" s="53">
        <v>1521</v>
      </c>
      <c r="DX193" s="53">
        <v>1547</v>
      </c>
      <c r="DY193" s="54">
        <v>1549</v>
      </c>
      <c r="DZ193" s="53">
        <v>1554</v>
      </c>
      <c r="EA193" s="53">
        <v>1572</v>
      </c>
      <c r="EB193" s="53">
        <v>1585</v>
      </c>
      <c r="EC193" s="53">
        <v>1613</v>
      </c>
      <c r="ED193" s="53">
        <v>1654</v>
      </c>
      <c r="EE193" s="53">
        <v>1693</v>
      </c>
      <c r="EF193" s="53">
        <v>1773</v>
      </c>
      <c r="EG193" s="53">
        <v>1818</v>
      </c>
      <c r="EH193" s="53">
        <v>1831</v>
      </c>
      <c r="EI193" s="53">
        <v>1877</v>
      </c>
      <c r="EJ193" s="53">
        <v>1852</v>
      </c>
      <c r="EK193" s="54">
        <v>1889</v>
      </c>
      <c r="EL193" s="52">
        <v>1890</v>
      </c>
      <c r="EM193" s="53">
        <v>1913</v>
      </c>
      <c r="EN193" s="53">
        <v>1955</v>
      </c>
      <c r="EO193" s="53">
        <v>2032</v>
      </c>
      <c r="EP193" s="53">
        <v>2083</v>
      </c>
      <c r="EQ193" s="53">
        <v>2117</v>
      </c>
      <c r="ER193" s="53">
        <v>2134</v>
      </c>
      <c r="ES193" s="53">
        <v>2144</v>
      </c>
      <c r="ET193" s="53">
        <v>2172</v>
      </c>
      <c r="EU193" s="53">
        <v>2217</v>
      </c>
      <c r="EV193" s="53">
        <v>2297</v>
      </c>
      <c r="EW193" s="54">
        <v>2335</v>
      </c>
      <c r="EX193" s="52">
        <v>2324</v>
      </c>
      <c r="EY193" s="53">
        <v>2398</v>
      </c>
      <c r="EZ193" s="53">
        <v>2435</v>
      </c>
      <c r="FA193" s="53">
        <v>2440</v>
      </c>
      <c r="FB193" s="53">
        <v>2441</v>
      </c>
      <c r="FC193" s="53">
        <v>2516</v>
      </c>
      <c r="FD193" s="53">
        <v>2579</v>
      </c>
      <c r="FE193" s="53">
        <v>2645</v>
      </c>
      <c r="FF193" s="53">
        <v>2646</v>
      </c>
      <c r="FG193" s="53">
        <v>2631</v>
      </c>
      <c r="FH193" s="53">
        <v>2651</v>
      </c>
      <c r="FI193" s="54">
        <v>2658</v>
      </c>
      <c r="FJ193" s="52">
        <v>2679</v>
      </c>
      <c r="FK193" s="53">
        <v>2712</v>
      </c>
      <c r="FL193" s="53">
        <v>2766</v>
      </c>
      <c r="FM193" s="53">
        <v>2762</v>
      </c>
      <c r="FN193" s="53">
        <v>2788</v>
      </c>
      <c r="FO193" s="53">
        <v>2830</v>
      </c>
      <c r="FP193" s="53">
        <v>2888</v>
      </c>
      <c r="FQ193" s="53">
        <v>2903</v>
      </c>
      <c r="FR193" s="53">
        <v>2927</v>
      </c>
      <c r="FS193" s="53">
        <v>2955</v>
      </c>
      <c r="FT193" s="53">
        <v>2957</v>
      </c>
      <c r="FU193" s="54">
        <v>2967</v>
      </c>
      <c r="FV193" s="52">
        <v>2996</v>
      </c>
      <c r="FW193" s="53">
        <v>3009</v>
      </c>
      <c r="FX193" s="53">
        <v>3032</v>
      </c>
      <c r="FY193" s="53">
        <v>3066</v>
      </c>
      <c r="FZ193" s="53">
        <v>3076</v>
      </c>
      <c r="GA193" s="53">
        <v>3105</v>
      </c>
      <c r="GB193" s="53">
        <v>3117</v>
      </c>
      <c r="GC193" s="53">
        <v>3132</v>
      </c>
      <c r="GD193" s="53">
        <v>3137</v>
      </c>
      <c r="GE193" s="53">
        <v>3138</v>
      </c>
      <c r="GF193" s="53">
        <v>3129</v>
      </c>
      <c r="GG193" s="54">
        <v>3144</v>
      </c>
      <c r="GH193" s="52">
        <v>3138</v>
      </c>
      <c r="GI193" s="53">
        <v>3126</v>
      </c>
      <c r="GJ193" s="54">
        <v>3146</v>
      </c>
    </row>
    <row r="194" spans="2:192" ht="13" thickBot="1" x14ac:dyDescent="0.3">
      <c r="B194" s="50"/>
      <c r="C194" s="51" t="s">
        <v>277</v>
      </c>
      <c r="D194" s="54">
        <v>42</v>
      </c>
      <c r="E194" s="54">
        <v>57</v>
      </c>
      <c r="F194" s="54">
        <v>82</v>
      </c>
      <c r="G194" s="52">
        <v>83</v>
      </c>
      <c r="H194" s="53">
        <v>81</v>
      </c>
      <c r="I194" s="53">
        <v>83</v>
      </c>
      <c r="J194" s="53">
        <v>80</v>
      </c>
      <c r="K194" s="53">
        <v>81</v>
      </c>
      <c r="L194" s="53">
        <v>76</v>
      </c>
      <c r="M194" s="53">
        <v>79</v>
      </c>
      <c r="N194" s="53">
        <v>81</v>
      </c>
      <c r="O194" s="53">
        <v>79</v>
      </c>
      <c r="P194" s="53">
        <v>82</v>
      </c>
      <c r="Q194" s="53">
        <v>82</v>
      </c>
      <c r="R194" s="54">
        <v>81</v>
      </c>
      <c r="S194" s="53">
        <v>79</v>
      </c>
      <c r="T194" s="53">
        <v>79</v>
      </c>
      <c r="U194" s="53">
        <v>79</v>
      </c>
      <c r="V194" s="53">
        <v>80</v>
      </c>
      <c r="W194" s="53">
        <v>79</v>
      </c>
      <c r="X194" s="53">
        <v>78</v>
      </c>
      <c r="Y194" s="53">
        <v>83</v>
      </c>
      <c r="Z194" s="53">
        <v>81</v>
      </c>
      <c r="AA194" s="53">
        <v>79</v>
      </c>
      <c r="AB194" s="53">
        <v>80</v>
      </c>
      <c r="AC194" s="53">
        <v>79</v>
      </c>
      <c r="AD194" s="54">
        <v>80</v>
      </c>
      <c r="AE194" s="53">
        <v>68</v>
      </c>
      <c r="AF194" s="53">
        <v>69</v>
      </c>
      <c r="AG194" s="112">
        <v>68</v>
      </c>
      <c r="AH194" s="53">
        <v>68</v>
      </c>
      <c r="AI194" s="53">
        <v>68</v>
      </c>
      <c r="AJ194" s="53">
        <v>68</v>
      </c>
      <c r="AK194" s="53">
        <v>68</v>
      </c>
      <c r="AL194" s="53">
        <v>68</v>
      </c>
      <c r="AM194" s="53">
        <v>68</v>
      </c>
      <c r="AN194" s="53">
        <v>68</v>
      </c>
      <c r="AO194" s="53">
        <v>68</v>
      </c>
      <c r="AP194" s="54">
        <v>68</v>
      </c>
      <c r="AQ194" s="52">
        <v>68</v>
      </c>
      <c r="AR194" s="53">
        <v>68</v>
      </c>
      <c r="AS194" s="53">
        <v>74</v>
      </c>
      <c r="AT194" s="53">
        <v>73</v>
      </c>
      <c r="AU194" s="53">
        <v>74</v>
      </c>
      <c r="AV194" s="53">
        <v>74</v>
      </c>
      <c r="AW194" s="53">
        <v>74</v>
      </c>
      <c r="AX194" s="53">
        <v>74</v>
      </c>
      <c r="AY194" s="53">
        <v>74</v>
      </c>
      <c r="AZ194" s="53">
        <v>73</v>
      </c>
      <c r="BA194" s="53">
        <v>72</v>
      </c>
      <c r="BB194" s="54">
        <v>71</v>
      </c>
      <c r="BC194" s="52">
        <v>73</v>
      </c>
      <c r="BD194" s="53">
        <v>69</v>
      </c>
      <c r="BE194" s="53">
        <v>75</v>
      </c>
      <c r="BF194" s="53">
        <v>75</v>
      </c>
      <c r="BG194" s="53">
        <v>78</v>
      </c>
      <c r="BH194" s="53">
        <v>77</v>
      </c>
      <c r="BI194" s="53">
        <v>78</v>
      </c>
      <c r="BJ194" s="53">
        <v>78</v>
      </c>
      <c r="BK194" s="53">
        <v>80</v>
      </c>
      <c r="BL194" s="53">
        <v>80</v>
      </c>
      <c r="BM194" s="53">
        <v>81</v>
      </c>
      <c r="BN194" s="54">
        <v>81</v>
      </c>
      <c r="BO194" s="52">
        <v>79</v>
      </c>
      <c r="BP194" s="53">
        <v>82</v>
      </c>
      <c r="BQ194" s="53">
        <v>81</v>
      </c>
      <c r="BR194" s="53">
        <v>81</v>
      </c>
      <c r="BS194" s="53">
        <v>83</v>
      </c>
      <c r="BT194" s="53">
        <v>83</v>
      </c>
      <c r="BU194" s="53">
        <v>83</v>
      </c>
      <c r="BV194" s="53">
        <v>80</v>
      </c>
      <c r="BW194" s="53">
        <v>83</v>
      </c>
      <c r="BX194" s="53">
        <v>83</v>
      </c>
      <c r="BY194" s="53">
        <v>83</v>
      </c>
      <c r="BZ194" s="54">
        <v>83</v>
      </c>
      <c r="CA194" s="53">
        <v>82</v>
      </c>
      <c r="CB194" s="53">
        <v>82</v>
      </c>
      <c r="CC194" s="53">
        <v>81</v>
      </c>
      <c r="CD194" s="53">
        <v>81</v>
      </c>
      <c r="CE194" s="53">
        <v>79</v>
      </c>
      <c r="CF194" s="53">
        <v>78</v>
      </c>
      <c r="CG194" s="53">
        <v>76</v>
      </c>
      <c r="CH194" s="53">
        <v>76</v>
      </c>
      <c r="CI194" s="53">
        <v>77</v>
      </c>
      <c r="CJ194" s="53">
        <v>77</v>
      </c>
      <c r="CK194" s="53">
        <v>77</v>
      </c>
      <c r="CL194" s="54">
        <v>76</v>
      </c>
      <c r="CM194" s="53">
        <v>74</v>
      </c>
      <c r="CN194" s="53">
        <v>74</v>
      </c>
      <c r="CO194" s="53">
        <v>72</v>
      </c>
      <c r="CP194" s="53">
        <v>72</v>
      </c>
      <c r="CQ194" s="53">
        <v>74</v>
      </c>
      <c r="CR194" s="53">
        <v>72</v>
      </c>
      <c r="CS194" s="53">
        <v>72</v>
      </c>
      <c r="CT194" s="53">
        <v>72</v>
      </c>
      <c r="CU194" s="53">
        <v>72</v>
      </c>
      <c r="CV194" s="53">
        <v>70</v>
      </c>
      <c r="CW194" s="53">
        <v>70</v>
      </c>
      <c r="CX194" s="54">
        <v>70</v>
      </c>
      <c r="CY194" s="53">
        <v>69</v>
      </c>
      <c r="CZ194" s="53">
        <v>69</v>
      </c>
      <c r="DA194" s="53">
        <v>73</v>
      </c>
      <c r="DB194" s="53">
        <v>72</v>
      </c>
      <c r="DC194" s="53">
        <v>72</v>
      </c>
      <c r="DD194" s="53">
        <v>71</v>
      </c>
      <c r="DE194" s="53">
        <v>71</v>
      </c>
      <c r="DF194" s="53">
        <v>71</v>
      </c>
      <c r="DG194" s="53"/>
      <c r="DH194" s="53"/>
      <c r="DI194" s="53"/>
      <c r="DJ194" s="54"/>
      <c r="DL194" s="60" t="s">
        <v>298</v>
      </c>
      <c r="DM194" s="61"/>
      <c r="DN194" s="62">
        <f t="shared" ref="DN194:FX194" si="36">SUM(DN161:DN193)</f>
        <v>304292</v>
      </c>
      <c r="DO194" s="63">
        <f t="shared" si="36"/>
        <v>305094</v>
      </c>
      <c r="DP194" s="63">
        <f t="shared" si="36"/>
        <v>308394</v>
      </c>
      <c r="DQ194" s="63">
        <f t="shared" si="36"/>
        <v>308777</v>
      </c>
      <c r="DR194" s="63">
        <f t="shared" si="36"/>
        <v>311269</v>
      </c>
      <c r="DS194" s="63">
        <f t="shared" si="36"/>
        <v>312241</v>
      </c>
      <c r="DT194" s="63">
        <f t="shared" si="36"/>
        <v>312538</v>
      </c>
      <c r="DU194" s="63">
        <f t="shared" si="36"/>
        <v>311454</v>
      </c>
      <c r="DV194" s="63">
        <f t="shared" si="36"/>
        <v>310747</v>
      </c>
      <c r="DW194" s="63">
        <f t="shared" si="36"/>
        <v>309019</v>
      </c>
      <c r="DX194" s="63">
        <f t="shared" si="36"/>
        <v>311697</v>
      </c>
      <c r="DY194" s="64">
        <f t="shared" si="36"/>
        <v>310664</v>
      </c>
      <c r="DZ194" s="63">
        <f t="shared" si="36"/>
        <v>310360</v>
      </c>
      <c r="EA194" s="63">
        <f t="shared" si="36"/>
        <v>310405</v>
      </c>
      <c r="EB194" s="63">
        <f t="shared" si="36"/>
        <v>312362</v>
      </c>
      <c r="EC194" s="63">
        <f t="shared" si="36"/>
        <v>314029</v>
      </c>
      <c r="ED194" s="63">
        <f t="shared" si="36"/>
        <v>316591</v>
      </c>
      <c r="EE194" s="63">
        <f t="shared" si="36"/>
        <v>319134</v>
      </c>
      <c r="EF194" s="63">
        <f t="shared" si="36"/>
        <v>323157</v>
      </c>
      <c r="EG194" s="63">
        <f t="shared" si="36"/>
        <v>327100</v>
      </c>
      <c r="EH194" s="63">
        <f t="shared" si="36"/>
        <v>331752</v>
      </c>
      <c r="EI194" s="63">
        <f t="shared" si="36"/>
        <v>335914</v>
      </c>
      <c r="EJ194" s="63">
        <f t="shared" si="36"/>
        <v>338776</v>
      </c>
      <c r="EK194" s="64">
        <f t="shared" si="36"/>
        <v>342405</v>
      </c>
      <c r="EL194" s="62">
        <f t="shared" si="36"/>
        <v>345877</v>
      </c>
      <c r="EM194" s="63">
        <f t="shared" si="36"/>
        <v>349891</v>
      </c>
      <c r="EN194" s="63">
        <f t="shared" si="36"/>
        <v>356876</v>
      </c>
      <c r="EO194" s="63">
        <f t="shared" si="36"/>
        <v>362889</v>
      </c>
      <c r="EP194" s="63">
        <f t="shared" si="36"/>
        <v>369033</v>
      </c>
      <c r="EQ194" s="63">
        <f t="shared" si="36"/>
        <v>372349</v>
      </c>
      <c r="ER194" s="63">
        <f t="shared" si="36"/>
        <v>376197</v>
      </c>
      <c r="ES194" s="63">
        <f t="shared" si="36"/>
        <v>377821</v>
      </c>
      <c r="ET194" s="63">
        <f t="shared" si="36"/>
        <v>382385</v>
      </c>
      <c r="EU194" s="63">
        <f t="shared" si="36"/>
        <v>384902</v>
      </c>
      <c r="EV194" s="63">
        <f t="shared" si="36"/>
        <v>386289</v>
      </c>
      <c r="EW194" s="64">
        <f t="shared" si="36"/>
        <v>388972</v>
      </c>
      <c r="EX194" s="62">
        <f t="shared" si="36"/>
        <v>389645</v>
      </c>
      <c r="EY194" s="63">
        <f t="shared" si="36"/>
        <v>389582</v>
      </c>
      <c r="EZ194" s="63">
        <f t="shared" si="36"/>
        <v>394862</v>
      </c>
      <c r="FA194" s="63">
        <f t="shared" si="36"/>
        <v>399686</v>
      </c>
      <c r="FB194" s="63">
        <f t="shared" si="36"/>
        <v>400119</v>
      </c>
      <c r="FC194" s="63">
        <f t="shared" si="36"/>
        <v>402364</v>
      </c>
      <c r="FD194" s="63">
        <f t="shared" si="36"/>
        <v>404049</v>
      </c>
      <c r="FE194" s="63">
        <f t="shared" si="36"/>
        <v>408283</v>
      </c>
      <c r="FF194" s="63">
        <f t="shared" si="36"/>
        <v>409374</v>
      </c>
      <c r="FG194" s="63">
        <f t="shared" si="36"/>
        <v>411479</v>
      </c>
      <c r="FH194" s="63">
        <f t="shared" si="36"/>
        <v>412870</v>
      </c>
      <c r="FI194" s="64">
        <f t="shared" si="36"/>
        <v>407586</v>
      </c>
      <c r="FJ194" s="62">
        <f t="shared" si="36"/>
        <v>404713</v>
      </c>
      <c r="FK194" s="63">
        <f t="shared" si="36"/>
        <v>405479</v>
      </c>
      <c r="FL194" s="63">
        <f t="shared" si="36"/>
        <v>407969</v>
      </c>
      <c r="FM194" s="63">
        <f t="shared" si="36"/>
        <v>409219</v>
      </c>
      <c r="FN194" s="63">
        <f t="shared" si="36"/>
        <v>409074</v>
      </c>
      <c r="FO194" s="63">
        <f t="shared" si="36"/>
        <v>408139</v>
      </c>
      <c r="FP194" s="63">
        <f t="shared" si="36"/>
        <v>408749</v>
      </c>
      <c r="FQ194" s="63">
        <f t="shared" si="36"/>
        <v>414530</v>
      </c>
      <c r="FR194" s="63">
        <f t="shared" si="36"/>
        <v>415002</v>
      </c>
      <c r="FS194" s="63">
        <f t="shared" si="36"/>
        <v>417279</v>
      </c>
      <c r="FT194" s="63">
        <f t="shared" si="36"/>
        <v>417529</v>
      </c>
      <c r="FU194" s="64">
        <f t="shared" si="36"/>
        <v>417603</v>
      </c>
      <c r="FV194" s="62">
        <f t="shared" si="36"/>
        <v>417876</v>
      </c>
      <c r="FW194" s="63">
        <f t="shared" si="36"/>
        <v>418096</v>
      </c>
      <c r="FX194" s="63">
        <f t="shared" si="36"/>
        <v>420685</v>
      </c>
      <c r="FY194" s="63">
        <f t="shared" ref="FY194:GH194" si="37">SUM(FY161:FY193)</f>
        <v>423092</v>
      </c>
      <c r="FZ194" s="63">
        <f t="shared" si="37"/>
        <v>424821</v>
      </c>
      <c r="GA194" s="63">
        <f t="shared" si="37"/>
        <v>425928</v>
      </c>
      <c r="GB194" s="63">
        <f t="shared" si="37"/>
        <v>426620</v>
      </c>
      <c r="GC194" s="63">
        <f t="shared" si="37"/>
        <v>428484</v>
      </c>
      <c r="GD194" s="63">
        <f t="shared" si="37"/>
        <v>428209</v>
      </c>
      <c r="GE194" s="63">
        <f t="shared" si="37"/>
        <v>429115</v>
      </c>
      <c r="GF194" s="63">
        <f t="shared" si="37"/>
        <v>429403</v>
      </c>
      <c r="GG194" s="64">
        <f t="shared" si="37"/>
        <v>430835</v>
      </c>
      <c r="GH194" s="62">
        <f t="shared" si="37"/>
        <v>429219</v>
      </c>
      <c r="GI194" s="63">
        <f t="shared" ref="GI194:GJ194" si="38">SUM(GI161:GI193)</f>
        <v>430767</v>
      </c>
      <c r="GJ194" s="64">
        <f t="shared" si="38"/>
        <v>433685</v>
      </c>
    </row>
    <row r="195" spans="2:192" x14ac:dyDescent="0.25">
      <c r="B195" s="50"/>
      <c r="C195" s="51" t="s">
        <v>278</v>
      </c>
      <c r="D195" s="54"/>
      <c r="E195" s="54"/>
      <c r="F195" s="54">
        <v>2</v>
      </c>
      <c r="G195" s="52">
        <v>2</v>
      </c>
      <c r="H195" s="53">
        <v>2</v>
      </c>
      <c r="I195" s="53">
        <v>3</v>
      </c>
      <c r="J195" s="53">
        <v>3</v>
      </c>
      <c r="K195" s="53">
        <v>3</v>
      </c>
      <c r="L195" s="53">
        <v>3</v>
      </c>
      <c r="M195" s="53">
        <v>3</v>
      </c>
      <c r="N195" s="53">
        <v>3</v>
      </c>
      <c r="O195" s="53">
        <v>3</v>
      </c>
      <c r="P195" s="53">
        <v>3</v>
      </c>
      <c r="Q195" s="53">
        <v>3</v>
      </c>
      <c r="R195" s="54">
        <v>3</v>
      </c>
      <c r="S195" s="53">
        <v>2</v>
      </c>
      <c r="T195" s="53">
        <v>3</v>
      </c>
      <c r="U195" s="53">
        <v>3</v>
      </c>
      <c r="V195" s="53">
        <v>3</v>
      </c>
      <c r="W195" s="53">
        <v>3</v>
      </c>
      <c r="X195" s="53">
        <v>3</v>
      </c>
      <c r="Y195" s="53">
        <v>3</v>
      </c>
      <c r="Z195" s="53">
        <v>3</v>
      </c>
      <c r="AA195" s="53">
        <v>3</v>
      </c>
      <c r="AB195" s="53">
        <v>3</v>
      </c>
      <c r="AC195" s="53">
        <v>3</v>
      </c>
      <c r="AD195" s="54">
        <v>3</v>
      </c>
      <c r="AE195" s="53">
        <v>3</v>
      </c>
      <c r="AF195" s="53">
        <v>3</v>
      </c>
      <c r="AG195" s="112">
        <v>3</v>
      </c>
      <c r="AH195" s="53">
        <v>3</v>
      </c>
      <c r="AI195" s="53">
        <v>3</v>
      </c>
      <c r="AJ195" s="53">
        <v>3</v>
      </c>
      <c r="AK195" s="53">
        <v>3</v>
      </c>
      <c r="AL195" s="53">
        <v>3</v>
      </c>
      <c r="AM195" s="53">
        <v>3</v>
      </c>
      <c r="AN195" s="53">
        <v>3</v>
      </c>
      <c r="AO195" s="53">
        <v>3</v>
      </c>
      <c r="AP195" s="54">
        <v>3</v>
      </c>
      <c r="AQ195" s="52">
        <v>3</v>
      </c>
      <c r="AR195" s="53">
        <v>3</v>
      </c>
      <c r="AS195" s="53">
        <v>7</v>
      </c>
      <c r="AT195" s="53">
        <v>19</v>
      </c>
      <c r="AU195" s="53">
        <v>20</v>
      </c>
      <c r="AV195" s="53">
        <v>23</v>
      </c>
      <c r="AW195" s="53">
        <v>24</v>
      </c>
      <c r="AX195" s="53">
        <v>26</v>
      </c>
      <c r="AY195" s="53">
        <v>26</v>
      </c>
      <c r="AZ195" s="53">
        <v>25</v>
      </c>
      <c r="BA195" s="53">
        <v>25</v>
      </c>
      <c r="BB195" s="54">
        <v>27</v>
      </c>
      <c r="BC195" s="52">
        <v>27</v>
      </c>
      <c r="BD195" s="53">
        <v>27</v>
      </c>
      <c r="BE195" s="53">
        <v>24</v>
      </c>
      <c r="BF195" s="53">
        <v>23</v>
      </c>
      <c r="BG195" s="53">
        <v>23</v>
      </c>
      <c r="BH195" s="53">
        <v>23</v>
      </c>
      <c r="BI195" s="53">
        <v>23</v>
      </c>
      <c r="BJ195" s="53">
        <v>23</v>
      </c>
      <c r="BK195" s="53">
        <v>23</v>
      </c>
      <c r="BL195" s="53">
        <v>21</v>
      </c>
      <c r="BM195" s="53">
        <v>21</v>
      </c>
      <c r="BN195" s="54">
        <v>21</v>
      </c>
      <c r="BO195" s="52">
        <v>21</v>
      </c>
      <c r="BP195" s="53">
        <v>21</v>
      </c>
      <c r="BQ195" s="53">
        <v>21</v>
      </c>
      <c r="BR195" s="53">
        <v>21</v>
      </c>
      <c r="BS195" s="53">
        <v>21</v>
      </c>
      <c r="BT195" s="53">
        <v>21</v>
      </c>
      <c r="BU195" s="53">
        <v>17</v>
      </c>
      <c r="BV195" s="53">
        <v>17</v>
      </c>
      <c r="BW195" s="53">
        <v>17</v>
      </c>
      <c r="BX195" s="53">
        <v>36</v>
      </c>
      <c r="BY195" s="53">
        <v>45</v>
      </c>
      <c r="BZ195" s="54">
        <v>46</v>
      </c>
      <c r="CA195" s="53">
        <v>51</v>
      </c>
      <c r="CB195" s="53">
        <v>52</v>
      </c>
      <c r="CC195" s="53">
        <v>59</v>
      </c>
      <c r="CD195" s="53">
        <v>69</v>
      </c>
      <c r="CE195" s="53">
        <v>72</v>
      </c>
      <c r="CF195" s="53">
        <v>77</v>
      </c>
      <c r="CG195" s="53">
        <v>79</v>
      </c>
      <c r="CH195" s="53">
        <v>80</v>
      </c>
      <c r="CI195" s="53">
        <v>82</v>
      </c>
      <c r="CJ195" s="53">
        <v>86</v>
      </c>
      <c r="CK195" s="53">
        <v>90</v>
      </c>
      <c r="CL195" s="54">
        <v>96</v>
      </c>
      <c r="CM195" s="53">
        <v>99</v>
      </c>
      <c r="CN195" s="53">
        <v>106</v>
      </c>
      <c r="CO195" s="53">
        <v>106</v>
      </c>
      <c r="CP195" s="53">
        <v>117</v>
      </c>
      <c r="CQ195" s="53">
        <v>123</v>
      </c>
      <c r="CR195" s="53">
        <v>126</v>
      </c>
      <c r="CS195" s="53">
        <v>129</v>
      </c>
      <c r="CT195" s="53">
        <v>134</v>
      </c>
      <c r="CU195" s="53">
        <v>147</v>
      </c>
      <c r="CV195" s="53">
        <v>131</v>
      </c>
      <c r="CW195" s="53">
        <v>132</v>
      </c>
      <c r="CX195" s="54">
        <v>214</v>
      </c>
      <c r="CY195" s="53">
        <v>216</v>
      </c>
      <c r="CZ195" s="53">
        <v>212</v>
      </c>
      <c r="DA195" s="53">
        <v>227</v>
      </c>
      <c r="DB195" s="53">
        <v>207</v>
      </c>
      <c r="DC195" s="53">
        <v>219</v>
      </c>
      <c r="DD195" s="53">
        <v>217</v>
      </c>
      <c r="DE195" s="53">
        <v>218</v>
      </c>
      <c r="DF195" s="53">
        <v>211</v>
      </c>
      <c r="DG195" s="53">
        <v>218</v>
      </c>
      <c r="DH195" s="53">
        <v>219</v>
      </c>
      <c r="DI195" s="53">
        <v>203</v>
      </c>
      <c r="DJ195" s="54">
        <v>204</v>
      </c>
      <c r="DL195" s="74">
        <v>9</v>
      </c>
      <c r="DM195" s="65" t="s">
        <v>299</v>
      </c>
      <c r="DN195" s="66">
        <v>6902</v>
      </c>
      <c r="DO195" s="67">
        <v>6822</v>
      </c>
      <c r="DP195" s="67">
        <v>6826</v>
      </c>
      <c r="DQ195" s="67">
        <v>6787</v>
      </c>
      <c r="DR195" s="67">
        <v>6776</v>
      </c>
      <c r="DS195" s="67">
        <v>6798</v>
      </c>
      <c r="DT195" s="67">
        <v>6781</v>
      </c>
      <c r="DU195" s="67">
        <v>6755</v>
      </c>
      <c r="DV195" s="67">
        <v>6721</v>
      </c>
      <c r="DW195" s="67">
        <v>6697</v>
      </c>
      <c r="DX195" s="67">
        <v>6648</v>
      </c>
      <c r="DY195" s="68">
        <v>6591</v>
      </c>
      <c r="DZ195" s="67">
        <v>6571</v>
      </c>
      <c r="EA195" s="67">
        <v>6503</v>
      </c>
      <c r="EB195" s="67">
        <v>6551</v>
      </c>
      <c r="EC195" s="67">
        <v>6488</v>
      </c>
      <c r="ED195" s="67">
        <v>7636</v>
      </c>
      <c r="EE195" s="67">
        <v>9102</v>
      </c>
      <c r="EF195" s="67">
        <v>9232</v>
      </c>
      <c r="EG195" s="67">
        <v>9315</v>
      </c>
      <c r="EH195" s="67">
        <v>9397</v>
      </c>
      <c r="EI195" s="67">
        <v>9470</v>
      </c>
      <c r="EJ195" s="67">
        <v>9631</v>
      </c>
      <c r="EK195" s="68">
        <v>9702</v>
      </c>
      <c r="EL195" s="66">
        <v>9733</v>
      </c>
      <c r="EM195" s="67">
        <v>9853</v>
      </c>
      <c r="EN195" s="67">
        <v>10286</v>
      </c>
      <c r="EO195" s="67">
        <v>10601</v>
      </c>
      <c r="EP195" s="67">
        <v>11229</v>
      </c>
      <c r="EQ195" s="67">
        <v>11578</v>
      </c>
      <c r="ER195" s="67">
        <v>12075</v>
      </c>
      <c r="ES195" s="67">
        <v>12537</v>
      </c>
      <c r="ET195" s="67">
        <v>12297</v>
      </c>
      <c r="EU195" s="67">
        <v>12106</v>
      </c>
      <c r="EV195" s="67">
        <v>11869</v>
      </c>
      <c r="EW195" s="68">
        <v>12646</v>
      </c>
      <c r="EX195" s="66">
        <v>12698</v>
      </c>
      <c r="EY195" s="67">
        <v>12004</v>
      </c>
      <c r="EZ195" s="67">
        <v>11988</v>
      </c>
      <c r="FA195" s="67">
        <v>13013</v>
      </c>
      <c r="FB195" s="67">
        <v>13078</v>
      </c>
      <c r="FC195" s="67">
        <v>13295</v>
      </c>
      <c r="FD195" s="67">
        <v>13098</v>
      </c>
      <c r="FE195" s="67">
        <v>13333</v>
      </c>
      <c r="FF195" s="67">
        <v>13224</v>
      </c>
      <c r="FG195" s="67">
        <v>13220</v>
      </c>
      <c r="FH195" s="67">
        <v>13438</v>
      </c>
      <c r="FI195" s="68">
        <v>13094</v>
      </c>
      <c r="FJ195" s="66">
        <v>13202</v>
      </c>
      <c r="FK195" s="67">
        <v>13162</v>
      </c>
      <c r="FL195" s="67">
        <v>13339</v>
      </c>
      <c r="FM195" s="67">
        <v>13215</v>
      </c>
      <c r="FN195" s="67">
        <v>13058</v>
      </c>
      <c r="FO195" s="67">
        <v>12942</v>
      </c>
      <c r="FP195" s="67">
        <v>12938</v>
      </c>
      <c r="FQ195" s="67">
        <v>13558</v>
      </c>
      <c r="FR195" s="67">
        <v>13609</v>
      </c>
      <c r="FS195" s="67">
        <v>13754</v>
      </c>
      <c r="FT195" s="67">
        <v>13630</v>
      </c>
      <c r="FU195" s="68">
        <v>13610</v>
      </c>
      <c r="FV195" s="66">
        <v>13656</v>
      </c>
      <c r="FW195" s="67">
        <v>13584</v>
      </c>
      <c r="FX195" s="67">
        <v>13660</v>
      </c>
      <c r="FY195" s="67">
        <v>13820</v>
      </c>
      <c r="FZ195" s="67">
        <v>13934</v>
      </c>
      <c r="GA195" s="67">
        <v>14041</v>
      </c>
      <c r="GB195" s="67">
        <v>14075</v>
      </c>
      <c r="GC195" s="67">
        <v>14139</v>
      </c>
      <c r="GD195" s="67">
        <v>14062</v>
      </c>
      <c r="GE195" s="67">
        <v>14084</v>
      </c>
      <c r="GF195" s="67">
        <v>14011</v>
      </c>
      <c r="GG195" s="68">
        <v>14168</v>
      </c>
      <c r="GH195" s="66">
        <v>14018</v>
      </c>
      <c r="GI195" s="67">
        <v>14098</v>
      </c>
      <c r="GJ195" s="68">
        <v>14107</v>
      </c>
    </row>
    <row r="196" spans="2:192" x14ac:dyDescent="0.25">
      <c r="B196" s="50"/>
      <c r="C196" s="51" t="s">
        <v>279</v>
      </c>
      <c r="D196" s="54">
        <v>15</v>
      </c>
      <c r="E196" s="54">
        <v>73</v>
      </c>
      <c r="F196" s="54">
        <v>101</v>
      </c>
      <c r="G196" s="52">
        <v>99</v>
      </c>
      <c r="H196" s="53">
        <v>102</v>
      </c>
      <c r="I196" s="53">
        <v>103</v>
      </c>
      <c r="J196" s="53">
        <v>101</v>
      </c>
      <c r="K196" s="53">
        <v>105</v>
      </c>
      <c r="L196" s="53">
        <v>104</v>
      </c>
      <c r="M196" s="53">
        <v>110</v>
      </c>
      <c r="N196" s="53">
        <v>115</v>
      </c>
      <c r="O196" s="53">
        <v>119</v>
      </c>
      <c r="P196" s="53">
        <v>131</v>
      </c>
      <c r="Q196" s="53">
        <v>135</v>
      </c>
      <c r="R196" s="54">
        <v>137</v>
      </c>
      <c r="S196" s="53">
        <v>140</v>
      </c>
      <c r="T196" s="53">
        <v>148</v>
      </c>
      <c r="U196" s="53">
        <v>157</v>
      </c>
      <c r="V196" s="53">
        <v>168</v>
      </c>
      <c r="W196" s="53">
        <v>184</v>
      </c>
      <c r="X196" s="53">
        <v>185</v>
      </c>
      <c r="Y196" s="53">
        <v>190</v>
      </c>
      <c r="Z196" s="53">
        <v>200</v>
      </c>
      <c r="AA196" s="53">
        <v>208</v>
      </c>
      <c r="AB196" s="53">
        <v>212</v>
      </c>
      <c r="AC196" s="53">
        <v>212</v>
      </c>
      <c r="AD196" s="54">
        <v>215</v>
      </c>
      <c r="AE196" s="53">
        <v>205</v>
      </c>
      <c r="AF196" s="53">
        <v>208</v>
      </c>
      <c r="AG196" s="112">
        <v>217</v>
      </c>
      <c r="AH196" s="53">
        <v>224</v>
      </c>
      <c r="AI196" s="53">
        <v>229</v>
      </c>
      <c r="AJ196" s="53">
        <v>236</v>
      </c>
      <c r="AK196" s="53">
        <v>237</v>
      </c>
      <c r="AL196" s="53">
        <v>254</v>
      </c>
      <c r="AM196" s="53">
        <v>254</v>
      </c>
      <c r="AN196" s="53">
        <v>264</v>
      </c>
      <c r="AO196" s="53">
        <v>266</v>
      </c>
      <c r="AP196" s="54">
        <v>267</v>
      </c>
      <c r="AQ196" s="52">
        <v>262</v>
      </c>
      <c r="AR196" s="53">
        <v>266</v>
      </c>
      <c r="AS196" s="53">
        <v>245</v>
      </c>
      <c r="AT196" s="53">
        <v>258</v>
      </c>
      <c r="AU196" s="53">
        <v>271</v>
      </c>
      <c r="AV196" s="53">
        <v>282</v>
      </c>
      <c r="AW196" s="53">
        <v>289</v>
      </c>
      <c r="AX196" s="53">
        <v>289</v>
      </c>
      <c r="AY196" s="53">
        <v>284</v>
      </c>
      <c r="AZ196" s="53">
        <v>284</v>
      </c>
      <c r="BA196" s="53">
        <v>284</v>
      </c>
      <c r="BB196" s="54">
        <v>286</v>
      </c>
      <c r="BC196" s="52">
        <v>270</v>
      </c>
      <c r="BD196" s="53">
        <v>275</v>
      </c>
      <c r="BE196" s="53">
        <v>276</v>
      </c>
      <c r="BF196" s="53">
        <v>278</v>
      </c>
      <c r="BG196" s="53">
        <v>278</v>
      </c>
      <c r="BH196" s="53">
        <v>284</v>
      </c>
      <c r="BI196" s="53">
        <v>282</v>
      </c>
      <c r="BJ196" s="53">
        <v>277</v>
      </c>
      <c r="BK196" s="53">
        <v>275</v>
      </c>
      <c r="BL196" s="53">
        <v>276</v>
      </c>
      <c r="BM196" s="53">
        <v>277</v>
      </c>
      <c r="BN196" s="54">
        <v>281</v>
      </c>
      <c r="BO196" s="52">
        <v>278</v>
      </c>
      <c r="BP196" s="53">
        <v>274</v>
      </c>
      <c r="BQ196" s="53">
        <v>272</v>
      </c>
      <c r="BR196" s="53">
        <v>268</v>
      </c>
      <c r="BS196" s="53">
        <v>272</v>
      </c>
      <c r="BT196" s="53">
        <v>273</v>
      </c>
      <c r="BU196" s="53">
        <v>266</v>
      </c>
      <c r="BV196" s="53">
        <v>264</v>
      </c>
      <c r="BW196" s="53">
        <v>271</v>
      </c>
      <c r="BX196" s="53">
        <v>277</v>
      </c>
      <c r="BY196" s="53">
        <v>277</v>
      </c>
      <c r="BZ196" s="54">
        <v>278</v>
      </c>
      <c r="CA196" s="53">
        <v>275</v>
      </c>
      <c r="CB196" s="53">
        <v>270</v>
      </c>
      <c r="CC196" s="53">
        <v>264</v>
      </c>
      <c r="CD196" s="53">
        <v>266</v>
      </c>
      <c r="CE196" s="53">
        <v>266</v>
      </c>
      <c r="CF196" s="53">
        <v>266</v>
      </c>
      <c r="CG196" s="53">
        <v>257</v>
      </c>
      <c r="CH196" s="53">
        <v>241</v>
      </c>
      <c r="CI196" s="53">
        <v>242</v>
      </c>
      <c r="CJ196" s="53">
        <v>237</v>
      </c>
      <c r="CK196" s="53">
        <v>238</v>
      </c>
      <c r="CL196" s="54">
        <v>237</v>
      </c>
      <c r="CM196" s="53">
        <v>233</v>
      </c>
      <c r="CN196" s="53">
        <v>234</v>
      </c>
      <c r="CO196" s="53">
        <v>198</v>
      </c>
      <c r="CP196" s="53">
        <v>198</v>
      </c>
      <c r="CQ196" s="53">
        <v>194</v>
      </c>
      <c r="CR196" s="53">
        <v>196</v>
      </c>
      <c r="CS196" s="53">
        <v>198</v>
      </c>
      <c r="CT196" s="53">
        <v>198</v>
      </c>
      <c r="CU196" s="53">
        <v>206</v>
      </c>
      <c r="CV196" s="53">
        <v>207</v>
      </c>
      <c r="CW196" s="53">
        <v>206</v>
      </c>
      <c r="CX196" s="54">
        <v>204</v>
      </c>
      <c r="CY196" s="53">
        <v>206</v>
      </c>
      <c r="CZ196" s="53">
        <v>205</v>
      </c>
      <c r="DA196" s="53">
        <v>205</v>
      </c>
      <c r="DB196" s="53">
        <v>204</v>
      </c>
      <c r="DC196" s="53">
        <v>205</v>
      </c>
      <c r="DD196" s="53">
        <v>205</v>
      </c>
      <c r="DE196" s="53">
        <v>202</v>
      </c>
      <c r="DF196" s="53">
        <v>205</v>
      </c>
      <c r="DG196" s="53">
        <v>209</v>
      </c>
      <c r="DH196" s="53">
        <v>211</v>
      </c>
      <c r="DI196" s="53">
        <v>209</v>
      </c>
      <c r="DJ196" s="54">
        <v>205</v>
      </c>
      <c r="DL196" s="50"/>
      <c r="DM196" s="51" t="s">
        <v>300</v>
      </c>
      <c r="DN196" s="52">
        <v>492</v>
      </c>
      <c r="DO196" s="53">
        <v>489</v>
      </c>
      <c r="DP196" s="53">
        <v>483</v>
      </c>
      <c r="DQ196" s="53">
        <v>487</v>
      </c>
      <c r="DR196" s="53">
        <v>497</v>
      </c>
      <c r="DS196" s="53">
        <v>504</v>
      </c>
      <c r="DT196" s="53">
        <v>502</v>
      </c>
      <c r="DU196" s="53">
        <v>489</v>
      </c>
      <c r="DV196" s="53">
        <v>479</v>
      </c>
      <c r="DW196" s="53">
        <v>473</v>
      </c>
      <c r="DX196" s="53">
        <v>462</v>
      </c>
      <c r="DY196" s="54">
        <v>457</v>
      </c>
      <c r="DZ196" s="53">
        <v>443</v>
      </c>
      <c r="EA196" s="53">
        <v>439</v>
      </c>
      <c r="EB196" s="53">
        <v>437</v>
      </c>
      <c r="EC196" s="53">
        <v>431</v>
      </c>
      <c r="ED196" s="53">
        <v>431</v>
      </c>
      <c r="EE196" s="53">
        <v>431</v>
      </c>
      <c r="EF196" s="53">
        <v>466</v>
      </c>
      <c r="EG196" s="53">
        <v>465</v>
      </c>
      <c r="EH196" s="53">
        <v>463</v>
      </c>
      <c r="EI196" s="53">
        <v>468</v>
      </c>
      <c r="EJ196" s="53">
        <v>449</v>
      </c>
      <c r="EK196" s="54">
        <v>452</v>
      </c>
      <c r="EL196" s="52">
        <v>448</v>
      </c>
      <c r="EM196" s="53">
        <v>459</v>
      </c>
      <c r="EN196" s="53">
        <v>472</v>
      </c>
      <c r="EO196" s="53">
        <v>475</v>
      </c>
      <c r="EP196" s="53">
        <v>474</v>
      </c>
      <c r="EQ196" s="53">
        <v>467</v>
      </c>
      <c r="ER196" s="53">
        <v>463</v>
      </c>
      <c r="ES196" s="53">
        <v>464</v>
      </c>
      <c r="ET196" s="53">
        <v>460</v>
      </c>
      <c r="EU196" s="53">
        <v>1029</v>
      </c>
      <c r="EV196" s="53">
        <v>1181</v>
      </c>
      <c r="EW196" s="54">
        <v>1232</v>
      </c>
      <c r="EX196" s="52">
        <v>1233</v>
      </c>
      <c r="EY196" s="53">
        <v>1248</v>
      </c>
      <c r="EZ196" s="53">
        <v>1278</v>
      </c>
      <c r="FA196" s="53">
        <v>1347</v>
      </c>
      <c r="FB196" s="53">
        <v>1372</v>
      </c>
      <c r="FC196" s="53">
        <v>1400</v>
      </c>
      <c r="FD196" s="53">
        <v>1424</v>
      </c>
      <c r="FE196" s="53">
        <v>1482</v>
      </c>
      <c r="FF196" s="53">
        <v>1508</v>
      </c>
      <c r="FG196" s="53">
        <v>1506</v>
      </c>
      <c r="FH196" s="53">
        <v>1534</v>
      </c>
      <c r="FI196" s="54">
        <v>1530</v>
      </c>
      <c r="FJ196" s="52">
        <v>1551</v>
      </c>
      <c r="FK196" s="53">
        <v>1553</v>
      </c>
      <c r="FL196" s="53">
        <v>1579</v>
      </c>
      <c r="FM196" s="53">
        <v>1565</v>
      </c>
      <c r="FN196" s="53">
        <v>1573</v>
      </c>
      <c r="FO196" s="53">
        <v>1606</v>
      </c>
      <c r="FP196" s="53">
        <v>1643</v>
      </c>
      <c r="FQ196" s="53">
        <v>1634</v>
      </c>
      <c r="FR196" s="53">
        <v>1636</v>
      </c>
      <c r="FS196" s="53">
        <v>1649</v>
      </c>
      <c r="FT196" s="53">
        <v>1652</v>
      </c>
      <c r="FU196" s="54">
        <v>1641</v>
      </c>
      <c r="FV196" s="52">
        <v>1649</v>
      </c>
      <c r="FW196" s="53">
        <v>1662</v>
      </c>
      <c r="FX196" s="53">
        <v>1682</v>
      </c>
      <c r="FY196" s="53">
        <v>1710</v>
      </c>
      <c r="FZ196" s="53">
        <v>1699</v>
      </c>
      <c r="GA196" s="53">
        <v>1715</v>
      </c>
      <c r="GB196" s="53">
        <v>1728</v>
      </c>
      <c r="GC196" s="53">
        <v>1733</v>
      </c>
      <c r="GD196" s="53">
        <v>1732</v>
      </c>
      <c r="GE196" s="53">
        <v>1729</v>
      </c>
      <c r="GF196" s="53">
        <v>1729</v>
      </c>
      <c r="GG196" s="54">
        <v>1737</v>
      </c>
      <c r="GH196" s="52">
        <v>1745</v>
      </c>
      <c r="GI196" s="53">
        <v>1749</v>
      </c>
      <c r="GJ196" s="54">
        <v>1772</v>
      </c>
    </row>
    <row r="197" spans="2:192" x14ac:dyDescent="0.25">
      <c r="B197" s="50"/>
      <c r="C197" s="51" t="s">
        <v>280</v>
      </c>
      <c r="D197" s="54">
        <v>212</v>
      </c>
      <c r="E197" s="54">
        <v>234</v>
      </c>
      <c r="F197" s="54">
        <v>269</v>
      </c>
      <c r="G197" s="52">
        <v>281</v>
      </c>
      <c r="H197" s="53">
        <v>285</v>
      </c>
      <c r="I197" s="53">
        <v>283</v>
      </c>
      <c r="J197" s="53">
        <v>292</v>
      </c>
      <c r="K197" s="53">
        <v>291</v>
      </c>
      <c r="L197" s="53">
        <v>283</v>
      </c>
      <c r="M197" s="53">
        <v>289</v>
      </c>
      <c r="N197" s="53">
        <v>295</v>
      </c>
      <c r="O197" s="53">
        <v>299</v>
      </c>
      <c r="P197" s="53">
        <v>298</v>
      </c>
      <c r="Q197" s="53">
        <v>300</v>
      </c>
      <c r="R197" s="54">
        <v>295</v>
      </c>
      <c r="S197" s="53">
        <v>299</v>
      </c>
      <c r="T197" s="53">
        <v>306</v>
      </c>
      <c r="U197" s="53">
        <v>301</v>
      </c>
      <c r="V197" s="53">
        <v>305</v>
      </c>
      <c r="W197" s="53">
        <v>313</v>
      </c>
      <c r="X197" s="53">
        <v>315</v>
      </c>
      <c r="Y197" s="53">
        <v>322</v>
      </c>
      <c r="Z197" s="53">
        <v>324</v>
      </c>
      <c r="AA197" s="53">
        <v>329</v>
      </c>
      <c r="AB197" s="53">
        <v>335</v>
      </c>
      <c r="AC197" s="53">
        <v>343</v>
      </c>
      <c r="AD197" s="54">
        <v>345</v>
      </c>
      <c r="AE197" s="53">
        <v>335</v>
      </c>
      <c r="AF197" s="53">
        <v>334</v>
      </c>
      <c r="AG197" s="112">
        <v>332</v>
      </c>
      <c r="AH197" s="53">
        <v>332</v>
      </c>
      <c r="AI197" s="53">
        <v>333</v>
      </c>
      <c r="AJ197" s="53">
        <v>333</v>
      </c>
      <c r="AK197" s="53">
        <v>334</v>
      </c>
      <c r="AL197" s="53">
        <v>335</v>
      </c>
      <c r="AM197" s="53">
        <v>335</v>
      </c>
      <c r="AN197" s="53">
        <v>336</v>
      </c>
      <c r="AO197" s="53">
        <v>336</v>
      </c>
      <c r="AP197" s="54">
        <v>336</v>
      </c>
      <c r="AQ197" s="52">
        <v>335</v>
      </c>
      <c r="AR197" s="53">
        <v>335</v>
      </c>
      <c r="AS197" s="53">
        <v>334</v>
      </c>
      <c r="AT197" s="53">
        <v>337</v>
      </c>
      <c r="AU197" s="53">
        <v>349</v>
      </c>
      <c r="AV197" s="53">
        <v>353</v>
      </c>
      <c r="AW197" s="53">
        <v>363</v>
      </c>
      <c r="AX197" s="53">
        <v>374</v>
      </c>
      <c r="AY197" s="53">
        <v>376</v>
      </c>
      <c r="AZ197" s="53">
        <v>382</v>
      </c>
      <c r="BA197" s="53">
        <v>375</v>
      </c>
      <c r="BB197" s="54">
        <v>371</v>
      </c>
      <c r="BC197" s="52">
        <v>377</v>
      </c>
      <c r="BD197" s="53">
        <v>373</v>
      </c>
      <c r="BE197" s="53">
        <v>376</v>
      </c>
      <c r="BF197" s="53">
        <v>372</v>
      </c>
      <c r="BG197" s="53">
        <v>372</v>
      </c>
      <c r="BH197" s="53">
        <v>374</v>
      </c>
      <c r="BI197" s="53">
        <v>373</v>
      </c>
      <c r="BJ197" s="53">
        <v>373</v>
      </c>
      <c r="BK197" s="53">
        <v>369</v>
      </c>
      <c r="BL197" s="53">
        <v>375</v>
      </c>
      <c r="BM197" s="53">
        <v>376</v>
      </c>
      <c r="BN197" s="54">
        <v>373</v>
      </c>
      <c r="BO197" s="52">
        <v>370</v>
      </c>
      <c r="BP197" s="53">
        <v>368</v>
      </c>
      <c r="BQ197" s="53">
        <v>377</v>
      </c>
      <c r="BR197" s="53">
        <v>389</v>
      </c>
      <c r="BS197" s="53">
        <v>400</v>
      </c>
      <c r="BT197" s="53">
        <v>396</v>
      </c>
      <c r="BU197" s="53">
        <v>407</v>
      </c>
      <c r="BV197" s="53">
        <v>419</v>
      </c>
      <c r="BW197" s="53">
        <v>430</v>
      </c>
      <c r="BX197" s="53">
        <v>429</v>
      </c>
      <c r="BY197" s="53">
        <v>428</v>
      </c>
      <c r="BZ197" s="54">
        <v>427</v>
      </c>
      <c r="CA197" s="53">
        <v>445</v>
      </c>
      <c r="CB197" s="53">
        <v>441</v>
      </c>
      <c r="CC197" s="53">
        <v>436</v>
      </c>
      <c r="CD197" s="53">
        <v>436</v>
      </c>
      <c r="CE197" s="53">
        <v>448</v>
      </c>
      <c r="CF197" s="53">
        <v>454</v>
      </c>
      <c r="CG197" s="53">
        <v>462</v>
      </c>
      <c r="CH197" s="53">
        <v>354</v>
      </c>
      <c r="CI197" s="53">
        <v>469</v>
      </c>
      <c r="CJ197" s="53">
        <v>473</v>
      </c>
      <c r="CK197" s="53">
        <v>477</v>
      </c>
      <c r="CL197" s="54">
        <v>477</v>
      </c>
      <c r="CM197" s="53">
        <v>488</v>
      </c>
      <c r="CN197" s="53">
        <v>490</v>
      </c>
      <c r="CO197" s="53">
        <v>498</v>
      </c>
      <c r="CP197" s="53">
        <v>501</v>
      </c>
      <c r="CQ197" s="53">
        <v>513</v>
      </c>
      <c r="CR197" s="53">
        <v>511</v>
      </c>
      <c r="CS197" s="53">
        <v>512</v>
      </c>
      <c r="CT197" s="53">
        <v>514</v>
      </c>
      <c r="CU197" s="53">
        <v>515</v>
      </c>
      <c r="CV197" s="53">
        <v>535</v>
      </c>
      <c r="CW197" s="53">
        <v>531</v>
      </c>
      <c r="CX197" s="54">
        <v>537</v>
      </c>
      <c r="CY197" s="53">
        <v>529</v>
      </c>
      <c r="CZ197" s="53">
        <v>524</v>
      </c>
      <c r="DA197" s="53">
        <v>514</v>
      </c>
      <c r="DB197" s="53">
        <v>518</v>
      </c>
      <c r="DC197" s="53">
        <v>521</v>
      </c>
      <c r="DD197" s="53">
        <v>524</v>
      </c>
      <c r="DE197" s="53">
        <v>532</v>
      </c>
      <c r="DF197" s="53">
        <v>530</v>
      </c>
      <c r="DG197" s="53"/>
      <c r="DH197" s="53"/>
      <c r="DI197" s="53"/>
      <c r="DJ197" s="54"/>
      <c r="DL197" s="50"/>
      <c r="DM197" s="51" t="s">
        <v>301</v>
      </c>
      <c r="DN197" s="52">
        <v>97</v>
      </c>
      <c r="DO197" s="53">
        <v>97</v>
      </c>
      <c r="DP197" s="53">
        <v>82</v>
      </c>
      <c r="DQ197" s="53">
        <v>81</v>
      </c>
      <c r="DR197" s="53">
        <v>79</v>
      </c>
      <c r="DS197" s="53">
        <v>79</v>
      </c>
      <c r="DT197" s="53">
        <v>78</v>
      </c>
      <c r="DU197" s="53">
        <v>77</v>
      </c>
      <c r="DV197" s="53">
        <v>77</v>
      </c>
      <c r="DW197" s="53">
        <v>77</v>
      </c>
      <c r="DX197" s="53">
        <v>77</v>
      </c>
      <c r="DY197" s="54">
        <v>77</v>
      </c>
      <c r="DZ197" s="53">
        <v>76</v>
      </c>
      <c r="EA197" s="53">
        <v>75</v>
      </c>
      <c r="EB197" s="53">
        <v>73</v>
      </c>
      <c r="EC197" s="53">
        <v>70</v>
      </c>
      <c r="ED197" s="53">
        <v>69</v>
      </c>
      <c r="EE197" s="53">
        <v>71</v>
      </c>
      <c r="EF197" s="53">
        <v>83</v>
      </c>
      <c r="EG197" s="53">
        <v>80</v>
      </c>
      <c r="EH197" s="53">
        <v>81</v>
      </c>
      <c r="EI197" s="53">
        <v>93</v>
      </c>
      <c r="EJ197" s="53">
        <v>108</v>
      </c>
      <c r="EK197" s="54">
        <v>112</v>
      </c>
      <c r="EL197" s="52">
        <v>117</v>
      </c>
      <c r="EM197" s="53">
        <v>125</v>
      </c>
      <c r="EN197" s="53">
        <v>135</v>
      </c>
      <c r="EO197" s="53">
        <v>146</v>
      </c>
      <c r="EP197" s="53">
        <v>146</v>
      </c>
      <c r="EQ197" s="53">
        <v>144</v>
      </c>
      <c r="ER197" s="53">
        <v>146</v>
      </c>
      <c r="ES197" s="53">
        <v>211</v>
      </c>
      <c r="ET197" s="53">
        <v>285</v>
      </c>
      <c r="EU197" s="53">
        <v>331</v>
      </c>
      <c r="EV197" s="53">
        <v>341</v>
      </c>
      <c r="EW197" s="54">
        <v>347</v>
      </c>
      <c r="EX197" s="52">
        <v>343</v>
      </c>
      <c r="EY197" s="53">
        <v>347</v>
      </c>
      <c r="EZ197" s="53">
        <v>359</v>
      </c>
      <c r="FA197" s="53">
        <v>365</v>
      </c>
      <c r="FB197" s="53">
        <v>366</v>
      </c>
      <c r="FC197" s="53">
        <v>371</v>
      </c>
      <c r="FD197" s="53">
        <v>381</v>
      </c>
      <c r="FE197" s="53">
        <v>392</v>
      </c>
      <c r="FF197" s="53">
        <v>403</v>
      </c>
      <c r="FG197" s="53">
        <v>403</v>
      </c>
      <c r="FH197" s="53">
        <v>415</v>
      </c>
      <c r="FI197" s="54">
        <v>413</v>
      </c>
      <c r="FJ197" s="52">
        <v>420</v>
      </c>
      <c r="FK197" s="53">
        <v>427</v>
      </c>
      <c r="FL197" s="53">
        <v>435</v>
      </c>
      <c r="FM197" s="53">
        <v>446</v>
      </c>
      <c r="FN197" s="53">
        <v>456</v>
      </c>
      <c r="FO197" s="53">
        <v>462</v>
      </c>
      <c r="FP197" s="53">
        <v>469</v>
      </c>
      <c r="FQ197" s="53">
        <v>471</v>
      </c>
      <c r="FR197" s="53">
        <v>481</v>
      </c>
      <c r="FS197" s="53">
        <v>488</v>
      </c>
      <c r="FT197" s="53">
        <v>488</v>
      </c>
      <c r="FU197" s="54">
        <v>494</v>
      </c>
      <c r="FV197" s="52">
        <v>517</v>
      </c>
      <c r="FW197" s="53">
        <v>534</v>
      </c>
      <c r="FX197" s="53">
        <v>553</v>
      </c>
      <c r="FY197" s="53">
        <v>576</v>
      </c>
      <c r="FZ197" s="53">
        <v>602</v>
      </c>
      <c r="GA197" s="53">
        <v>635</v>
      </c>
      <c r="GB197" s="53">
        <v>634</v>
      </c>
      <c r="GC197" s="53">
        <v>639</v>
      </c>
      <c r="GD197" s="53">
        <v>636</v>
      </c>
      <c r="GE197" s="53">
        <v>653</v>
      </c>
      <c r="GF197" s="53">
        <v>657</v>
      </c>
      <c r="GG197" s="54">
        <v>659</v>
      </c>
      <c r="GH197" s="52">
        <v>672</v>
      </c>
      <c r="GI197" s="53">
        <v>681</v>
      </c>
      <c r="GJ197" s="54">
        <v>691</v>
      </c>
    </row>
    <row r="198" spans="2:192" x14ac:dyDescent="0.25">
      <c r="B198" s="50"/>
      <c r="C198" s="51" t="s">
        <v>281</v>
      </c>
      <c r="D198" s="54">
        <v>213</v>
      </c>
      <c r="E198" s="54">
        <v>256</v>
      </c>
      <c r="F198" s="54">
        <v>296</v>
      </c>
      <c r="G198" s="52">
        <v>309</v>
      </c>
      <c r="H198" s="53">
        <v>309</v>
      </c>
      <c r="I198" s="53">
        <v>300</v>
      </c>
      <c r="J198" s="53">
        <v>299</v>
      </c>
      <c r="K198" s="53">
        <v>301</v>
      </c>
      <c r="L198" s="53">
        <v>284</v>
      </c>
      <c r="M198" s="53">
        <v>303</v>
      </c>
      <c r="N198" s="53">
        <v>309</v>
      </c>
      <c r="O198" s="53">
        <v>311</v>
      </c>
      <c r="P198" s="53">
        <v>309</v>
      </c>
      <c r="Q198" s="53">
        <v>304</v>
      </c>
      <c r="R198" s="54">
        <v>300</v>
      </c>
      <c r="S198" s="53">
        <v>295</v>
      </c>
      <c r="T198" s="53">
        <v>294</v>
      </c>
      <c r="U198" s="53">
        <v>299</v>
      </c>
      <c r="V198" s="53">
        <v>302</v>
      </c>
      <c r="W198" s="53">
        <v>312</v>
      </c>
      <c r="X198" s="53">
        <v>313</v>
      </c>
      <c r="Y198" s="53">
        <v>315</v>
      </c>
      <c r="Z198" s="53">
        <v>316</v>
      </c>
      <c r="AA198" s="53">
        <v>314</v>
      </c>
      <c r="AB198" s="53">
        <v>316</v>
      </c>
      <c r="AC198" s="53">
        <v>323</v>
      </c>
      <c r="AD198" s="54">
        <v>322</v>
      </c>
      <c r="AE198" s="53">
        <v>318</v>
      </c>
      <c r="AF198" s="53">
        <v>318</v>
      </c>
      <c r="AG198" s="112">
        <v>318</v>
      </c>
      <c r="AH198" s="53">
        <v>318</v>
      </c>
      <c r="AI198" s="53">
        <v>318</v>
      </c>
      <c r="AJ198" s="53">
        <v>320</v>
      </c>
      <c r="AK198" s="53">
        <v>324</v>
      </c>
      <c r="AL198" s="53">
        <v>326</v>
      </c>
      <c r="AM198" s="53">
        <v>326</v>
      </c>
      <c r="AN198" s="53">
        <v>325</v>
      </c>
      <c r="AO198" s="53">
        <v>325</v>
      </c>
      <c r="AP198" s="54">
        <v>322</v>
      </c>
      <c r="AQ198" s="52">
        <v>322</v>
      </c>
      <c r="AR198" s="53">
        <v>321</v>
      </c>
      <c r="AS198" s="53">
        <v>325</v>
      </c>
      <c r="AT198" s="53">
        <v>318</v>
      </c>
      <c r="AU198" s="53">
        <v>320</v>
      </c>
      <c r="AV198" s="53">
        <v>318</v>
      </c>
      <c r="AW198" s="53">
        <v>321</v>
      </c>
      <c r="AX198" s="53">
        <v>323</v>
      </c>
      <c r="AY198" s="53">
        <v>325</v>
      </c>
      <c r="AZ198" s="53">
        <v>328</v>
      </c>
      <c r="BA198" s="53">
        <v>332</v>
      </c>
      <c r="BB198" s="54">
        <v>328</v>
      </c>
      <c r="BC198" s="52">
        <v>332</v>
      </c>
      <c r="BD198" s="53">
        <v>319</v>
      </c>
      <c r="BE198" s="53">
        <v>318</v>
      </c>
      <c r="BF198" s="53">
        <v>316</v>
      </c>
      <c r="BG198" s="53">
        <v>308</v>
      </c>
      <c r="BH198" s="53">
        <v>306</v>
      </c>
      <c r="BI198" s="53">
        <v>301</v>
      </c>
      <c r="BJ198" s="53">
        <v>304</v>
      </c>
      <c r="BK198" s="53">
        <v>301</v>
      </c>
      <c r="BL198" s="53">
        <v>303</v>
      </c>
      <c r="BM198" s="53">
        <v>305</v>
      </c>
      <c r="BN198" s="54">
        <v>305</v>
      </c>
      <c r="BO198" s="52">
        <v>307</v>
      </c>
      <c r="BP198" s="53">
        <v>307</v>
      </c>
      <c r="BQ198" s="53">
        <v>314</v>
      </c>
      <c r="BR198" s="53">
        <v>314</v>
      </c>
      <c r="BS198" s="53">
        <v>311</v>
      </c>
      <c r="BT198" s="53">
        <v>308</v>
      </c>
      <c r="BU198" s="53">
        <v>313</v>
      </c>
      <c r="BV198" s="53">
        <v>21</v>
      </c>
      <c r="BW198" s="53">
        <v>20</v>
      </c>
      <c r="BX198" s="53">
        <v>20</v>
      </c>
      <c r="BY198" s="53">
        <v>20</v>
      </c>
      <c r="BZ198" s="54">
        <v>20</v>
      </c>
      <c r="CA198" s="53">
        <v>20</v>
      </c>
      <c r="CB198" s="53">
        <v>20</v>
      </c>
      <c r="CC198" s="53">
        <v>20</v>
      </c>
      <c r="CD198" s="53">
        <v>20</v>
      </c>
      <c r="CE198" s="53">
        <v>20</v>
      </c>
      <c r="CF198" s="53">
        <v>22</v>
      </c>
      <c r="CG198" s="53">
        <v>286</v>
      </c>
      <c r="CH198" s="53">
        <v>289</v>
      </c>
      <c r="CI198" s="53">
        <v>290</v>
      </c>
      <c r="CJ198" s="53">
        <v>298</v>
      </c>
      <c r="CK198" s="53">
        <v>298</v>
      </c>
      <c r="CL198" s="54">
        <v>297</v>
      </c>
      <c r="CM198" s="53">
        <v>293</v>
      </c>
      <c r="CN198" s="53">
        <v>293</v>
      </c>
      <c r="CO198" s="53">
        <v>286</v>
      </c>
      <c r="CP198" s="53">
        <v>283</v>
      </c>
      <c r="CQ198" s="53">
        <v>285</v>
      </c>
      <c r="CR198" s="53">
        <v>280</v>
      </c>
      <c r="CS198" s="53">
        <v>282</v>
      </c>
      <c r="CT198" s="53">
        <v>283</v>
      </c>
      <c r="CU198" s="53">
        <v>283</v>
      </c>
      <c r="CV198" s="53">
        <v>49</v>
      </c>
      <c r="CW198" s="53">
        <v>45</v>
      </c>
      <c r="CX198" s="54">
        <v>39</v>
      </c>
      <c r="CY198" s="53">
        <v>41</v>
      </c>
      <c r="CZ198" s="53">
        <v>47</v>
      </c>
      <c r="DA198" s="53">
        <v>46</v>
      </c>
      <c r="DB198" s="53">
        <v>48</v>
      </c>
      <c r="DC198" s="53">
        <v>47</v>
      </c>
      <c r="DD198" s="53">
        <v>48</v>
      </c>
      <c r="DE198" s="53">
        <v>56</v>
      </c>
      <c r="DF198" s="53">
        <v>57</v>
      </c>
      <c r="DG198" s="53"/>
      <c r="DH198" s="53"/>
      <c r="DI198" s="53"/>
      <c r="DJ198" s="54"/>
      <c r="DL198" s="50"/>
      <c r="DM198" s="51" t="s">
        <v>302</v>
      </c>
      <c r="DN198" s="52">
        <v>2471</v>
      </c>
      <c r="DO198" s="53">
        <v>2588</v>
      </c>
      <c r="DP198" s="53">
        <v>2575</v>
      </c>
      <c r="DQ198" s="53">
        <v>2564</v>
      </c>
      <c r="DR198" s="53">
        <v>2499</v>
      </c>
      <c r="DS198" s="53">
        <v>2496</v>
      </c>
      <c r="DT198" s="53">
        <v>2464</v>
      </c>
      <c r="DU198" s="53">
        <v>2449</v>
      </c>
      <c r="DV198" s="53">
        <v>2390</v>
      </c>
      <c r="DW198" s="53">
        <v>2368</v>
      </c>
      <c r="DX198" s="53">
        <v>2371</v>
      </c>
      <c r="DY198" s="54">
        <v>2337</v>
      </c>
      <c r="DZ198" s="53">
        <v>2336</v>
      </c>
      <c r="EA198" s="53">
        <v>2297</v>
      </c>
      <c r="EB198" s="53">
        <v>2249</v>
      </c>
      <c r="EC198" s="53">
        <v>2211</v>
      </c>
      <c r="ED198" s="53">
        <v>2218</v>
      </c>
      <c r="EE198" s="53">
        <v>2237</v>
      </c>
      <c r="EF198" s="53">
        <v>2292</v>
      </c>
      <c r="EG198" s="53">
        <v>2307</v>
      </c>
      <c r="EH198" s="53">
        <v>2352</v>
      </c>
      <c r="EI198" s="53">
        <v>2375</v>
      </c>
      <c r="EJ198" s="53">
        <v>2338</v>
      </c>
      <c r="EK198" s="54">
        <v>2342</v>
      </c>
      <c r="EL198" s="52">
        <v>2337</v>
      </c>
      <c r="EM198" s="53">
        <v>2347</v>
      </c>
      <c r="EN198" s="53">
        <v>2432</v>
      </c>
      <c r="EO198" s="53">
        <v>2617</v>
      </c>
      <c r="EP198" s="53">
        <v>2716</v>
      </c>
      <c r="EQ198" s="53">
        <v>2771</v>
      </c>
      <c r="ER198" s="53">
        <v>2855</v>
      </c>
      <c r="ES198" s="53">
        <v>2909</v>
      </c>
      <c r="ET198" s="53">
        <v>2922</v>
      </c>
      <c r="EU198" s="53">
        <v>2936</v>
      </c>
      <c r="EV198" s="53">
        <v>2950</v>
      </c>
      <c r="EW198" s="54">
        <v>3013</v>
      </c>
      <c r="EX198" s="52">
        <v>3030</v>
      </c>
      <c r="EY198" s="53">
        <v>3030</v>
      </c>
      <c r="EZ198" s="53">
        <v>3059</v>
      </c>
      <c r="FA198" s="53">
        <v>3082</v>
      </c>
      <c r="FB198" s="53">
        <v>3606</v>
      </c>
      <c r="FC198" s="53">
        <v>3530</v>
      </c>
      <c r="FD198" s="53">
        <v>3386</v>
      </c>
      <c r="FE198" s="53">
        <v>3942</v>
      </c>
      <c r="FF198" s="53">
        <v>3639</v>
      </c>
      <c r="FG198" s="53">
        <v>3588</v>
      </c>
      <c r="FH198" s="53">
        <v>3625</v>
      </c>
      <c r="FI198" s="54">
        <v>3592</v>
      </c>
      <c r="FJ198" s="52">
        <v>3590</v>
      </c>
      <c r="FK198" s="53">
        <v>3579</v>
      </c>
      <c r="FL198" s="53">
        <v>3651</v>
      </c>
      <c r="FM198" s="53">
        <v>3614</v>
      </c>
      <c r="FN198" s="53">
        <v>3576</v>
      </c>
      <c r="FO198" s="53">
        <v>3540</v>
      </c>
      <c r="FP198" s="53">
        <v>3530</v>
      </c>
      <c r="FQ198" s="53">
        <v>3716</v>
      </c>
      <c r="FR198" s="53">
        <v>3726</v>
      </c>
      <c r="FS198" s="53">
        <v>3757</v>
      </c>
      <c r="FT198" s="53">
        <v>3746</v>
      </c>
      <c r="FU198" s="54">
        <v>3752</v>
      </c>
      <c r="FV198" s="52">
        <v>3743</v>
      </c>
      <c r="FW198" s="53">
        <v>3760</v>
      </c>
      <c r="FX198" s="53">
        <v>3783</v>
      </c>
      <c r="FY198" s="53">
        <v>3829</v>
      </c>
      <c r="FZ198" s="53">
        <v>3876</v>
      </c>
      <c r="GA198" s="53">
        <v>3923</v>
      </c>
      <c r="GB198" s="53">
        <v>3948</v>
      </c>
      <c r="GC198" s="53">
        <v>4014</v>
      </c>
      <c r="GD198" s="53">
        <v>3999</v>
      </c>
      <c r="GE198" s="53">
        <v>4007</v>
      </c>
      <c r="GF198" s="53">
        <v>4012</v>
      </c>
      <c r="GG198" s="54">
        <v>4047</v>
      </c>
      <c r="GH198" s="52">
        <v>4019</v>
      </c>
      <c r="GI198" s="53">
        <v>4030</v>
      </c>
      <c r="GJ198" s="54">
        <v>4063</v>
      </c>
    </row>
    <row r="199" spans="2:192" x14ac:dyDescent="0.25">
      <c r="B199" s="50"/>
      <c r="C199" s="51" t="s">
        <v>282</v>
      </c>
      <c r="D199" s="54">
        <v>27</v>
      </c>
      <c r="E199" s="54">
        <v>31</v>
      </c>
      <c r="F199" s="54">
        <v>62</v>
      </c>
      <c r="G199" s="52">
        <v>61</v>
      </c>
      <c r="H199" s="53">
        <v>60</v>
      </c>
      <c r="I199" s="53">
        <v>61</v>
      </c>
      <c r="J199" s="53">
        <v>62</v>
      </c>
      <c r="K199" s="53">
        <v>61</v>
      </c>
      <c r="L199" s="53">
        <v>60</v>
      </c>
      <c r="M199" s="53">
        <v>62</v>
      </c>
      <c r="N199" s="53">
        <v>65</v>
      </c>
      <c r="O199" s="53">
        <v>65</v>
      </c>
      <c r="P199" s="53">
        <v>65</v>
      </c>
      <c r="Q199" s="53">
        <v>66</v>
      </c>
      <c r="R199" s="54">
        <v>63</v>
      </c>
      <c r="S199" s="53">
        <v>64</v>
      </c>
      <c r="T199" s="53">
        <v>63</v>
      </c>
      <c r="U199" s="53">
        <v>63</v>
      </c>
      <c r="V199" s="53">
        <v>63</v>
      </c>
      <c r="W199" s="53">
        <v>63</v>
      </c>
      <c r="X199" s="53">
        <v>62</v>
      </c>
      <c r="Y199" s="53">
        <v>60</v>
      </c>
      <c r="Z199" s="53">
        <v>60</v>
      </c>
      <c r="AA199" s="53">
        <v>61</v>
      </c>
      <c r="AB199" s="53">
        <v>60</v>
      </c>
      <c r="AC199" s="53">
        <v>60</v>
      </c>
      <c r="AD199" s="54">
        <v>61</v>
      </c>
      <c r="AE199" s="53">
        <v>62</v>
      </c>
      <c r="AF199" s="53">
        <v>62</v>
      </c>
      <c r="AG199" s="112">
        <v>62</v>
      </c>
      <c r="AH199" s="53">
        <v>62</v>
      </c>
      <c r="AI199" s="53">
        <v>64</v>
      </c>
      <c r="AJ199" s="53">
        <v>64</v>
      </c>
      <c r="AK199" s="53">
        <v>64</v>
      </c>
      <c r="AL199" s="53">
        <v>64</v>
      </c>
      <c r="AM199" s="53">
        <v>64</v>
      </c>
      <c r="AN199" s="53">
        <v>64</v>
      </c>
      <c r="AO199" s="53">
        <v>63</v>
      </c>
      <c r="AP199" s="54">
        <v>60</v>
      </c>
      <c r="AQ199" s="52">
        <v>62</v>
      </c>
      <c r="AR199" s="53">
        <v>62</v>
      </c>
      <c r="AS199" s="53">
        <v>60</v>
      </c>
      <c r="AT199" s="53">
        <v>60</v>
      </c>
      <c r="AU199" s="53">
        <v>64</v>
      </c>
      <c r="AV199" s="53">
        <v>64</v>
      </c>
      <c r="AW199" s="53">
        <v>64</v>
      </c>
      <c r="AX199" s="53">
        <v>65</v>
      </c>
      <c r="AY199" s="53">
        <v>64</v>
      </c>
      <c r="AZ199" s="53">
        <v>64</v>
      </c>
      <c r="BA199" s="53">
        <v>60</v>
      </c>
      <c r="BB199" s="54">
        <v>60</v>
      </c>
      <c r="BC199" s="52">
        <v>58</v>
      </c>
      <c r="BD199" s="53">
        <v>57</v>
      </c>
      <c r="BE199" s="53">
        <v>56</v>
      </c>
      <c r="BF199" s="53">
        <v>59</v>
      </c>
      <c r="BG199" s="53">
        <v>58</v>
      </c>
      <c r="BH199" s="53">
        <v>48</v>
      </c>
      <c r="BI199" s="53">
        <v>48</v>
      </c>
      <c r="BJ199" s="53">
        <v>49</v>
      </c>
      <c r="BK199" s="53">
        <v>51</v>
      </c>
      <c r="BL199" s="53">
        <v>49</v>
      </c>
      <c r="BM199" s="53">
        <v>49</v>
      </c>
      <c r="BN199" s="54">
        <v>49</v>
      </c>
      <c r="BO199" s="52">
        <v>48</v>
      </c>
      <c r="BP199" s="53">
        <v>47</v>
      </c>
      <c r="BQ199" s="53">
        <v>49</v>
      </c>
      <c r="BR199" s="53">
        <v>51</v>
      </c>
      <c r="BS199" s="53">
        <v>52</v>
      </c>
      <c r="BT199" s="53">
        <v>52</v>
      </c>
      <c r="BU199" s="53">
        <v>52</v>
      </c>
      <c r="BV199" s="53">
        <v>45</v>
      </c>
      <c r="BW199" s="53">
        <v>45</v>
      </c>
      <c r="BX199" s="53">
        <v>45</v>
      </c>
      <c r="BY199" s="53">
        <v>45</v>
      </c>
      <c r="BZ199" s="54">
        <v>45</v>
      </c>
      <c r="CA199" s="53">
        <v>47</v>
      </c>
      <c r="CB199" s="53">
        <v>47</v>
      </c>
      <c r="CC199" s="53">
        <v>47</v>
      </c>
      <c r="CD199" s="53">
        <v>47</v>
      </c>
      <c r="CE199" s="53">
        <v>49</v>
      </c>
      <c r="CF199" s="53">
        <v>49</v>
      </c>
      <c r="CG199" s="53">
        <v>49</v>
      </c>
      <c r="CH199" s="53">
        <v>49</v>
      </c>
      <c r="CI199" s="53">
        <v>49</v>
      </c>
      <c r="CJ199" s="53">
        <v>49</v>
      </c>
      <c r="CK199" s="53">
        <v>49</v>
      </c>
      <c r="CL199" s="54">
        <v>49</v>
      </c>
      <c r="CM199" s="53">
        <v>51</v>
      </c>
      <c r="CN199" s="53">
        <v>51</v>
      </c>
      <c r="CO199" s="53">
        <v>50</v>
      </c>
      <c r="CP199" s="53">
        <v>50</v>
      </c>
      <c r="CQ199" s="53">
        <v>50</v>
      </c>
      <c r="CR199" s="53">
        <v>50</v>
      </c>
      <c r="CS199" s="53">
        <v>51</v>
      </c>
      <c r="CT199" s="53">
        <v>51</v>
      </c>
      <c r="CU199" s="53">
        <v>51</v>
      </c>
      <c r="CV199" s="53">
        <v>50</v>
      </c>
      <c r="CW199" s="53">
        <v>50</v>
      </c>
      <c r="CX199" s="54">
        <v>50</v>
      </c>
      <c r="CY199" s="53">
        <v>49</v>
      </c>
      <c r="CZ199" s="53">
        <v>48</v>
      </c>
      <c r="DA199" s="53">
        <v>48</v>
      </c>
      <c r="DB199" s="53">
        <v>48</v>
      </c>
      <c r="DC199" s="53">
        <v>48</v>
      </c>
      <c r="DD199" s="53">
        <v>48</v>
      </c>
      <c r="DE199" s="53">
        <v>48</v>
      </c>
      <c r="DF199" s="53">
        <v>48</v>
      </c>
      <c r="DG199" s="53"/>
      <c r="DH199" s="53"/>
      <c r="DI199" s="53"/>
      <c r="DJ199" s="54"/>
      <c r="DL199" s="50"/>
      <c r="DM199" s="51" t="s">
        <v>303</v>
      </c>
      <c r="DN199" s="52">
        <v>292</v>
      </c>
      <c r="DO199" s="53">
        <v>291</v>
      </c>
      <c r="DP199" s="53">
        <v>297</v>
      </c>
      <c r="DQ199" s="53">
        <v>301</v>
      </c>
      <c r="DR199" s="53">
        <v>291</v>
      </c>
      <c r="DS199" s="53">
        <v>294</v>
      </c>
      <c r="DT199" s="53">
        <v>291</v>
      </c>
      <c r="DU199" s="53">
        <v>289</v>
      </c>
      <c r="DV199" s="53">
        <v>289</v>
      </c>
      <c r="DW199" s="53">
        <v>286</v>
      </c>
      <c r="DX199" s="53">
        <v>324</v>
      </c>
      <c r="DY199" s="54">
        <v>326</v>
      </c>
      <c r="DZ199" s="53">
        <v>328</v>
      </c>
      <c r="EA199" s="53">
        <v>324</v>
      </c>
      <c r="EB199" s="53">
        <v>338</v>
      </c>
      <c r="EC199" s="53">
        <v>341</v>
      </c>
      <c r="ED199" s="53">
        <v>379</v>
      </c>
      <c r="EE199" s="53">
        <v>425</v>
      </c>
      <c r="EF199" s="53">
        <v>476</v>
      </c>
      <c r="EG199" s="53">
        <v>518</v>
      </c>
      <c r="EH199" s="53">
        <v>544</v>
      </c>
      <c r="EI199" s="53">
        <v>594</v>
      </c>
      <c r="EJ199" s="53">
        <v>620</v>
      </c>
      <c r="EK199" s="54">
        <v>637</v>
      </c>
      <c r="EL199" s="52">
        <v>695</v>
      </c>
      <c r="EM199" s="53">
        <v>732</v>
      </c>
      <c r="EN199" s="53">
        <v>851</v>
      </c>
      <c r="EO199" s="53">
        <v>906</v>
      </c>
      <c r="EP199" s="53">
        <v>933</v>
      </c>
      <c r="EQ199" s="53">
        <v>936</v>
      </c>
      <c r="ER199" s="53">
        <v>948</v>
      </c>
      <c r="ES199" s="53">
        <v>959</v>
      </c>
      <c r="ET199" s="53">
        <v>982</v>
      </c>
      <c r="EU199" s="53">
        <v>989</v>
      </c>
      <c r="EV199" s="53">
        <v>1023</v>
      </c>
      <c r="EW199" s="54">
        <v>1050</v>
      </c>
      <c r="EX199" s="52">
        <v>1040</v>
      </c>
      <c r="EY199" s="53">
        <v>1038</v>
      </c>
      <c r="EZ199" s="53">
        <v>1495</v>
      </c>
      <c r="FA199" s="53">
        <v>1683</v>
      </c>
      <c r="FB199" s="53">
        <v>1585</v>
      </c>
      <c r="FC199" s="53">
        <v>1576</v>
      </c>
      <c r="FD199" s="53">
        <v>1556</v>
      </c>
      <c r="FE199" s="53">
        <v>1532</v>
      </c>
      <c r="FF199" s="53">
        <v>1552</v>
      </c>
      <c r="FG199" s="53">
        <v>1562</v>
      </c>
      <c r="FH199" s="53">
        <v>1569</v>
      </c>
      <c r="FI199" s="54">
        <v>1606</v>
      </c>
      <c r="FJ199" s="52">
        <v>1634</v>
      </c>
      <c r="FK199" s="53">
        <v>1643</v>
      </c>
      <c r="FL199" s="53">
        <v>1918</v>
      </c>
      <c r="FM199" s="53">
        <v>1941</v>
      </c>
      <c r="FN199" s="53">
        <v>1960</v>
      </c>
      <c r="FO199" s="53">
        <v>1980</v>
      </c>
      <c r="FP199" s="53">
        <v>2016</v>
      </c>
      <c r="FQ199" s="53">
        <v>2037</v>
      </c>
      <c r="FR199" s="53">
        <v>2057</v>
      </c>
      <c r="FS199" s="53">
        <v>2082</v>
      </c>
      <c r="FT199" s="53">
        <v>2099</v>
      </c>
      <c r="FU199" s="54">
        <v>2144</v>
      </c>
      <c r="FV199" s="52">
        <v>2193</v>
      </c>
      <c r="FW199" s="53">
        <v>2163</v>
      </c>
      <c r="FX199" s="53">
        <v>2192</v>
      </c>
      <c r="FY199" s="53">
        <v>2227</v>
      </c>
      <c r="FZ199" s="53">
        <v>2249</v>
      </c>
      <c r="GA199" s="53">
        <v>2273</v>
      </c>
      <c r="GB199" s="53">
        <v>2312</v>
      </c>
      <c r="GC199" s="53">
        <v>2365</v>
      </c>
      <c r="GD199" s="53">
        <v>2393</v>
      </c>
      <c r="GE199" s="53">
        <v>2405</v>
      </c>
      <c r="GF199" s="53">
        <v>2410</v>
      </c>
      <c r="GG199" s="54">
        <v>2435</v>
      </c>
      <c r="GH199" s="52">
        <v>2476</v>
      </c>
      <c r="GI199" s="53">
        <v>2475</v>
      </c>
      <c r="GJ199" s="54">
        <v>2497</v>
      </c>
    </row>
    <row r="200" spans="2:192" x14ac:dyDescent="0.25">
      <c r="B200" s="50"/>
      <c r="C200" s="51" t="s">
        <v>283</v>
      </c>
      <c r="D200" s="54">
        <v>1221</v>
      </c>
      <c r="E200" s="54">
        <v>1416</v>
      </c>
      <c r="F200" s="54">
        <v>2089</v>
      </c>
      <c r="G200" s="52">
        <v>2070</v>
      </c>
      <c r="H200" s="53">
        <v>2037</v>
      </c>
      <c r="I200" s="53">
        <v>2008</v>
      </c>
      <c r="J200" s="53">
        <v>2040</v>
      </c>
      <c r="K200" s="53">
        <v>2049</v>
      </c>
      <c r="L200" s="53">
        <v>1975</v>
      </c>
      <c r="M200" s="53">
        <v>2006</v>
      </c>
      <c r="N200" s="53">
        <v>2040</v>
      </c>
      <c r="O200" s="53">
        <v>2046</v>
      </c>
      <c r="P200" s="53">
        <v>2080</v>
      </c>
      <c r="Q200" s="53">
        <v>2067</v>
      </c>
      <c r="R200" s="54">
        <v>2066</v>
      </c>
      <c r="S200" s="53">
        <v>2066</v>
      </c>
      <c r="T200" s="53">
        <v>2067</v>
      </c>
      <c r="U200" s="53">
        <v>2116</v>
      </c>
      <c r="V200" s="53">
        <v>2143</v>
      </c>
      <c r="W200" s="53">
        <v>2196</v>
      </c>
      <c r="X200" s="53">
        <v>2245</v>
      </c>
      <c r="Y200" s="53">
        <v>2290</v>
      </c>
      <c r="Z200" s="53">
        <v>2307</v>
      </c>
      <c r="AA200" s="53">
        <v>2349</v>
      </c>
      <c r="AB200" s="53">
        <v>2343</v>
      </c>
      <c r="AC200" s="53">
        <v>2348</v>
      </c>
      <c r="AD200" s="54">
        <v>2345</v>
      </c>
      <c r="AE200" s="53">
        <v>2283</v>
      </c>
      <c r="AF200" s="53">
        <v>2244</v>
      </c>
      <c r="AG200" s="112">
        <v>2224</v>
      </c>
      <c r="AH200" s="53">
        <v>2266</v>
      </c>
      <c r="AI200" s="53">
        <v>2321</v>
      </c>
      <c r="AJ200" s="53">
        <v>2315</v>
      </c>
      <c r="AK200" s="53">
        <v>2348</v>
      </c>
      <c r="AL200" s="53">
        <v>2385</v>
      </c>
      <c r="AM200" s="53">
        <v>2402</v>
      </c>
      <c r="AN200" s="53">
        <v>2421</v>
      </c>
      <c r="AO200" s="53">
        <v>2418</v>
      </c>
      <c r="AP200" s="54">
        <v>2414</v>
      </c>
      <c r="AQ200" s="52">
        <v>2404</v>
      </c>
      <c r="AR200" s="53">
        <v>2400</v>
      </c>
      <c r="AS200" s="53">
        <v>2574</v>
      </c>
      <c r="AT200" s="53">
        <v>2532</v>
      </c>
      <c r="AU200" s="53">
        <v>2570</v>
      </c>
      <c r="AV200" s="53">
        <v>2560</v>
      </c>
      <c r="AW200" s="53">
        <v>2598</v>
      </c>
      <c r="AX200" s="53">
        <v>2609</v>
      </c>
      <c r="AY200" s="53">
        <v>2637</v>
      </c>
      <c r="AZ200" s="53">
        <v>2661</v>
      </c>
      <c r="BA200" s="53">
        <v>2664</v>
      </c>
      <c r="BB200" s="54">
        <v>2667</v>
      </c>
      <c r="BC200" s="52">
        <v>2659</v>
      </c>
      <c r="BD200" s="53">
        <v>2622</v>
      </c>
      <c r="BE200" s="53">
        <v>2672</v>
      </c>
      <c r="BF200" s="53">
        <v>2692</v>
      </c>
      <c r="BG200" s="53">
        <v>2678</v>
      </c>
      <c r="BH200" s="53">
        <v>2721</v>
      </c>
      <c r="BI200" s="53">
        <v>2734</v>
      </c>
      <c r="BJ200" s="53">
        <v>2749</v>
      </c>
      <c r="BK200" s="53">
        <v>2758</v>
      </c>
      <c r="BL200" s="53">
        <v>2772</v>
      </c>
      <c r="BM200" s="53">
        <v>2768</v>
      </c>
      <c r="BN200" s="54">
        <v>2779</v>
      </c>
      <c r="BO200" s="52">
        <v>2798</v>
      </c>
      <c r="BP200" s="53">
        <v>2782</v>
      </c>
      <c r="BQ200" s="53">
        <v>2833</v>
      </c>
      <c r="BR200" s="53">
        <v>2869</v>
      </c>
      <c r="BS200" s="53">
        <v>2916</v>
      </c>
      <c r="BT200" s="53">
        <v>2907</v>
      </c>
      <c r="BU200" s="53">
        <v>2960</v>
      </c>
      <c r="BV200" s="53">
        <v>2965</v>
      </c>
      <c r="BW200" s="53">
        <v>2981</v>
      </c>
      <c r="BX200" s="53">
        <v>2988</v>
      </c>
      <c r="BY200" s="53">
        <v>2986</v>
      </c>
      <c r="BZ200" s="54">
        <v>2983</v>
      </c>
      <c r="CA200" s="53">
        <v>2967</v>
      </c>
      <c r="CB200" s="53">
        <v>2968</v>
      </c>
      <c r="CC200" s="53">
        <v>3021</v>
      </c>
      <c r="CD200" s="53">
        <v>3027</v>
      </c>
      <c r="CE200" s="53">
        <v>3076</v>
      </c>
      <c r="CF200" s="53">
        <v>3101</v>
      </c>
      <c r="CG200" s="53">
        <v>3150</v>
      </c>
      <c r="CH200" s="53">
        <v>3058</v>
      </c>
      <c r="CI200" s="53">
        <v>3171</v>
      </c>
      <c r="CJ200" s="53">
        <v>3173</v>
      </c>
      <c r="CK200" s="53">
        <v>3179</v>
      </c>
      <c r="CL200" s="54">
        <v>3171</v>
      </c>
      <c r="CM200" s="53">
        <v>3177</v>
      </c>
      <c r="CN200" s="53">
        <v>3217</v>
      </c>
      <c r="CO200" s="53">
        <v>3246</v>
      </c>
      <c r="CP200" s="53">
        <v>3263</v>
      </c>
      <c r="CQ200" s="53">
        <v>3328</v>
      </c>
      <c r="CR200" s="53">
        <v>3335</v>
      </c>
      <c r="CS200" s="53">
        <v>3349</v>
      </c>
      <c r="CT200" s="53">
        <v>3357</v>
      </c>
      <c r="CU200" s="53">
        <v>3369</v>
      </c>
      <c r="CV200" s="53">
        <v>3402</v>
      </c>
      <c r="CW200" s="53">
        <v>3368</v>
      </c>
      <c r="CX200" s="54">
        <v>3324</v>
      </c>
      <c r="CY200" s="53">
        <v>3344</v>
      </c>
      <c r="CZ200" s="53">
        <v>3639</v>
      </c>
      <c r="DA200" s="53">
        <v>4357</v>
      </c>
      <c r="DB200" s="53">
        <v>4433</v>
      </c>
      <c r="DC200" s="53">
        <v>4523</v>
      </c>
      <c r="DD200" s="53">
        <v>4600</v>
      </c>
      <c r="DE200" s="53">
        <v>4708</v>
      </c>
      <c r="DF200" s="53">
        <v>4800</v>
      </c>
      <c r="DG200" s="53"/>
      <c r="DH200" s="53"/>
      <c r="DI200" s="53"/>
      <c r="DJ200" s="54"/>
      <c r="DL200" s="50"/>
      <c r="DM200" s="51" t="s">
        <v>304</v>
      </c>
      <c r="DN200" s="52">
        <v>547</v>
      </c>
      <c r="DO200" s="53">
        <v>561</v>
      </c>
      <c r="DP200" s="53">
        <v>580</v>
      </c>
      <c r="DQ200" s="53">
        <v>581</v>
      </c>
      <c r="DR200" s="53">
        <v>584</v>
      </c>
      <c r="DS200" s="53">
        <v>588</v>
      </c>
      <c r="DT200" s="53">
        <v>583</v>
      </c>
      <c r="DU200" s="53">
        <v>574</v>
      </c>
      <c r="DV200" s="53">
        <v>573</v>
      </c>
      <c r="DW200" s="53">
        <v>567</v>
      </c>
      <c r="DX200" s="53">
        <v>560</v>
      </c>
      <c r="DY200" s="54">
        <v>553</v>
      </c>
      <c r="DZ200" s="53">
        <v>543</v>
      </c>
      <c r="EA200" s="53">
        <v>540</v>
      </c>
      <c r="EB200" s="53">
        <v>542</v>
      </c>
      <c r="EC200" s="53">
        <v>559</v>
      </c>
      <c r="ED200" s="53">
        <v>626</v>
      </c>
      <c r="EE200" s="53">
        <v>664</v>
      </c>
      <c r="EF200" s="53">
        <v>768</v>
      </c>
      <c r="EG200" s="53">
        <v>834</v>
      </c>
      <c r="EH200" s="53">
        <v>851</v>
      </c>
      <c r="EI200" s="53">
        <v>885</v>
      </c>
      <c r="EJ200" s="53">
        <v>860</v>
      </c>
      <c r="EK200" s="54">
        <v>910</v>
      </c>
      <c r="EL200" s="52">
        <v>963</v>
      </c>
      <c r="EM200" s="53">
        <v>981</v>
      </c>
      <c r="EN200" s="53">
        <v>1123</v>
      </c>
      <c r="EO200" s="53">
        <v>1460</v>
      </c>
      <c r="EP200" s="53">
        <v>1644</v>
      </c>
      <c r="EQ200" s="53">
        <v>1724</v>
      </c>
      <c r="ER200" s="53">
        <v>1760</v>
      </c>
      <c r="ES200" s="53">
        <v>1792</v>
      </c>
      <c r="ET200" s="53">
        <v>1812</v>
      </c>
      <c r="EU200" s="53">
        <v>1812</v>
      </c>
      <c r="EV200" s="53">
        <v>1845</v>
      </c>
      <c r="EW200" s="54">
        <v>1865</v>
      </c>
      <c r="EX200" s="52">
        <v>1910</v>
      </c>
      <c r="EY200" s="53">
        <v>1918</v>
      </c>
      <c r="EZ200" s="53">
        <v>1953</v>
      </c>
      <c r="FA200" s="53">
        <v>1992</v>
      </c>
      <c r="FB200" s="53">
        <v>2041</v>
      </c>
      <c r="FC200" s="53">
        <v>2084</v>
      </c>
      <c r="FD200" s="53">
        <v>2127</v>
      </c>
      <c r="FE200" s="53">
        <v>2176</v>
      </c>
      <c r="FF200" s="53">
        <v>2214</v>
      </c>
      <c r="FG200" s="53">
        <v>2247</v>
      </c>
      <c r="FH200" s="53">
        <v>2299</v>
      </c>
      <c r="FI200" s="54">
        <v>2352</v>
      </c>
      <c r="FJ200" s="52">
        <v>2435</v>
      </c>
      <c r="FK200" s="53">
        <v>2454</v>
      </c>
      <c r="FL200" s="53">
        <v>2496</v>
      </c>
      <c r="FM200" s="53">
        <v>2542</v>
      </c>
      <c r="FN200" s="53">
        <v>2636</v>
      </c>
      <c r="FO200" s="53">
        <v>2720</v>
      </c>
      <c r="FP200" s="53">
        <v>2799</v>
      </c>
      <c r="FQ200" s="53">
        <v>2811</v>
      </c>
      <c r="FR200" s="53">
        <v>2813</v>
      </c>
      <c r="FS200" s="53">
        <v>2865</v>
      </c>
      <c r="FT200" s="53">
        <v>2860</v>
      </c>
      <c r="FU200" s="54">
        <v>2908</v>
      </c>
      <c r="FV200" s="52">
        <v>2960</v>
      </c>
      <c r="FW200" s="53">
        <v>2940</v>
      </c>
      <c r="FX200" s="53">
        <v>3004</v>
      </c>
      <c r="FY200" s="53">
        <v>3035</v>
      </c>
      <c r="FZ200" s="53">
        <v>3085</v>
      </c>
      <c r="GA200" s="53">
        <v>3142</v>
      </c>
      <c r="GB200" s="53">
        <v>3215</v>
      </c>
      <c r="GC200" s="53">
        <v>3240</v>
      </c>
      <c r="GD200" s="53">
        <v>3280</v>
      </c>
      <c r="GE200" s="53">
        <v>3267</v>
      </c>
      <c r="GF200" s="53">
        <v>3296</v>
      </c>
      <c r="GG200" s="54">
        <v>3326</v>
      </c>
      <c r="GH200" s="52">
        <v>3349</v>
      </c>
      <c r="GI200" s="53">
        <v>3371</v>
      </c>
      <c r="GJ200" s="54">
        <v>3426</v>
      </c>
    </row>
    <row r="201" spans="2:192" x14ac:dyDescent="0.25">
      <c r="B201" s="50"/>
      <c r="C201" s="51" t="s">
        <v>284</v>
      </c>
      <c r="D201" s="54">
        <v>20</v>
      </c>
      <c r="E201" s="54">
        <v>21</v>
      </c>
      <c r="F201" s="54">
        <v>29</v>
      </c>
      <c r="G201" s="52">
        <v>30</v>
      </c>
      <c r="H201" s="53">
        <v>31</v>
      </c>
      <c r="I201" s="53">
        <v>30</v>
      </c>
      <c r="J201" s="53">
        <v>30</v>
      </c>
      <c r="K201" s="53">
        <v>30</v>
      </c>
      <c r="L201" s="53">
        <v>30</v>
      </c>
      <c r="M201" s="53">
        <v>30</v>
      </c>
      <c r="N201" s="53">
        <v>31</v>
      </c>
      <c r="O201" s="53">
        <v>34</v>
      </c>
      <c r="P201" s="53">
        <v>35</v>
      </c>
      <c r="Q201" s="53">
        <v>32</v>
      </c>
      <c r="R201" s="54">
        <v>33</v>
      </c>
      <c r="S201" s="53">
        <v>32</v>
      </c>
      <c r="T201" s="53">
        <v>32</v>
      </c>
      <c r="U201" s="53">
        <v>32</v>
      </c>
      <c r="V201" s="53">
        <v>32</v>
      </c>
      <c r="W201" s="53">
        <v>34</v>
      </c>
      <c r="X201" s="53">
        <v>36</v>
      </c>
      <c r="Y201" s="53">
        <v>38</v>
      </c>
      <c r="Z201" s="53">
        <v>38</v>
      </c>
      <c r="AA201" s="53">
        <v>38</v>
      </c>
      <c r="AB201" s="53">
        <v>38</v>
      </c>
      <c r="AC201" s="53">
        <v>39</v>
      </c>
      <c r="AD201" s="54">
        <v>38</v>
      </c>
      <c r="AE201" s="53">
        <v>39</v>
      </c>
      <c r="AF201" s="53">
        <v>39</v>
      </c>
      <c r="AG201" s="112">
        <v>39</v>
      </c>
      <c r="AH201" s="53">
        <v>39</v>
      </c>
      <c r="AI201" s="53">
        <v>38</v>
      </c>
      <c r="AJ201" s="53">
        <v>37</v>
      </c>
      <c r="AK201" s="53">
        <v>38</v>
      </c>
      <c r="AL201" s="53">
        <v>37</v>
      </c>
      <c r="AM201" s="53">
        <v>37</v>
      </c>
      <c r="AN201" s="53">
        <v>35</v>
      </c>
      <c r="AO201" s="53">
        <v>34</v>
      </c>
      <c r="AP201" s="54">
        <v>33</v>
      </c>
      <c r="AQ201" s="52">
        <v>34</v>
      </c>
      <c r="AR201" s="53">
        <v>34</v>
      </c>
      <c r="AS201" s="53">
        <v>32</v>
      </c>
      <c r="AT201" s="53">
        <v>32</v>
      </c>
      <c r="AU201" s="53">
        <v>31</v>
      </c>
      <c r="AV201" s="53">
        <v>32</v>
      </c>
      <c r="AW201" s="53">
        <v>27</v>
      </c>
      <c r="AX201" s="53">
        <v>26</v>
      </c>
      <c r="AY201" s="53">
        <v>25</v>
      </c>
      <c r="AZ201" s="53">
        <v>25</v>
      </c>
      <c r="BA201" s="53">
        <v>23</v>
      </c>
      <c r="BB201" s="54">
        <v>22</v>
      </c>
      <c r="BC201" s="52">
        <v>20</v>
      </c>
      <c r="BD201" s="53">
        <v>23</v>
      </c>
      <c r="BE201" s="53">
        <v>23</v>
      </c>
      <c r="BF201" s="53">
        <v>24</v>
      </c>
      <c r="BG201" s="53">
        <v>25</v>
      </c>
      <c r="BH201" s="53">
        <v>26</v>
      </c>
      <c r="BI201" s="53">
        <v>29</v>
      </c>
      <c r="BJ201" s="53">
        <v>26</v>
      </c>
      <c r="BK201" s="53">
        <v>30</v>
      </c>
      <c r="BL201" s="53">
        <v>30</v>
      </c>
      <c r="BM201" s="53">
        <v>30</v>
      </c>
      <c r="BN201" s="54">
        <v>39</v>
      </c>
      <c r="BO201" s="52">
        <v>40</v>
      </c>
      <c r="BP201" s="53">
        <v>40</v>
      </c>
      <c r="BQ201" s="53">
        <v>40</v>
      </c>
      <c r="BR201" s="53">
        <v>40</v>
      </c>
      <c r="BS201" s="53">
        <v>40</v>
      </c>
      <c r="BT201" s="53">
        <v>39</v>
      </c>
      <c r="BU201" s="53">
        <v>40</v>
      </c>
      <c r="BV201" s="53">
        <v>37</v>
      </c>
      <c r="BW201" s="53">
        <v>40</v>
      </c>
      <c r="BX201" s="53">
        <v>40</v>
      </c>
      <c r="BY201" s="53">
        <v>40</v>
      </c>
      <c r="BZ201" s="54">
        <v>39</v>
      </c>
      <c r="CA201" s="53">
        <v>40</v>
      </c>
      <c r="CB201" s="53">
        <v>37</v>
      </c>
      <c r="CC201" s="53">
        <v>36</v>
      </c>
      <c r="CD201" s="53">
        <v>36</v>
      </c>
      <c r="CE201" s="53">
        <v>36</v>
      </c>
      <c r="CF201" s="53">
        <v>36</v>
      </c>
      <c r="CG201" s="53">
        <v>36</v>
      </c>
      <c r="CH201" s="53">
        <v>35</v>
      </c>
      <c r="CI201" s="53">
        <v>33</v>
      </c>
      <c r="CJ201" s="53">
        <v>33</v>
      </c>
      <c r="CK201" s="53">
        <v>33</v>
      </c>
      <c r="CL201" s="54">
        <v>33</v>
      </c>
      <c r="CM201" s="53">
        <v>34</v>
      </c>
      <c r="CN201" s="53">
        <v>34</v>
      </c>
      <c r="CO201" s="53">
        <v>19</v>
      </c>
      <c r="CP201" s="53">
        <v>19</v>
      </c>
      <c r="CQ201" s="53">
        <v>19</v>
      </c>
      <c r="CR201" s="53">
        <v>19</v>
      </c>
      <c r="CS201" s="53">
        <v>23</v>
      </c>
      <c r="CT201" s="53">
        <v>28</v>
      </c>
      <c r="CU201" s="53">
        <v>28</v>
      </c>
      <c r="CV201" s="53">
        <v>29</v>
      </c>
      <c r="CW201" s="53">
        <v>30</v>
      </c>
      <c r="CX201" s="54">
        <v>30</v>
      </c>
      <c r="CY201" s="53">
        <v>34</v>
      </c>
      <c r="CZ201" s="53">
        <v>34</v>
      </c>
      <c r="DA201" s="53">
        <v>35</v>
      </c>
      <c r="DB201" s="53">
        <v>35</v>
      </c>
      <c r="DC201" s="53">
        <v>35</v>
      </c>
      <c r="DD201" s="53">
        <v>37</v>
      </c>
      <c r="DE201" s="53">
        <v>39</v>
      </c>
      <c r="DF201" s="53">
        <v>38</v>
      </c>
      <c r="DG201" s="53"/>
      <c r="DH201" s="53"/>
      <c r="DI201" s="53"/>
      <c r="DJ201" s="54"/>
      <c r="DL201" s="50"/>
      <c r="DM201" s="51" t="s">
        <v>305</v>
      </c>
      <c r="DN201" s="52">
        <v>56</v>
      </c>
      <c r="DO201" s="53">
        <v>56</v>
      </c>
      <c r="DP201" s="53">
        <v>56</v>
      </c>
      <c r="DQ201" s="53">
        <v>54</v>
      </c>
      <c r="DR201" s="53">
        <v>53</v>
      </c>
      <c r="DS201" s="53">
        <v>53</v>
      </c>
      <c r="DT201" s="53">
        <v>53</v>
      </c>
      <c r="DU201" s="53">
        <v>53</v>
      </c>
      <c r="DV201" s="53">
        <v>55</v>
      </c>
      <c r="DW201" s="53">
        <v>55</v>
      </c>
      <c r="DX201" s="53">
        <v>53</v>
      </c>
      <c r="DY201" s="54">
        <v>54</v>
      </c>
      <c r="DZ201" s="53">
        <v>53</v>
      </c>
      <c r="EA201" s="53">
        <v>53</v>
      </c>
      <c r="EB201" s="53">
        <v>53</v>
      </c>
      <c r="EC201" s="53">
        <v>53</v>
      </c>
      <c r="ED201" s="53">
        <v>53</v>
      </c>
      <c r="EE201" s="53">
        <v>60</v>
      </c>
      <c r="EF201" s="53">
        <v>82</v>
      </c>
      <c r="EG201" s="53">
        <v>86</v>
      </c>
      <c r="EH201" s="53">
        <v>90</v>
      </c>
      <c r="EI201" s="53">
        <v>93</v>
      </c>
      <c r="EJ201" s="53">
        <v>93</v>
      </c>
      <c r="EK201" s="54">
        <v>97</v>
      </c>
      <c r="EL201" s="52">
        <v>100</v>
      </c>
      <c r="EM201" s="53">
        <v>107</v>
      </c>
      <c r="EN201" s="53">
        <v>116</v>
      </c>
      <c r="EO201" s="53">
        <v>124</v>
      </c>
      <c r="EP201" s="53">
        <v>125</v>
      </c>
      <c r="EQ201" s="53">
        <v>117</v>
      </c>
      <c r="ER201" s="53">
        <v>114</v>
      </c>
      <c r="ES201" s="53">
        <v>115</v>
      </c>
      <c r="ET201" s="53">
        <v>118</v>
      </c>
      <c r="EU201" s="53">
        <v>119</v>
      </c>
      <c r="EV201" s="53">
        <v>119</v>
      </c>
      <c r="EW201" s="54">
        <v>127</v>
      </c>
      <c r="EX201" s="52">
        <v>123</v>
      </c>
      <c r="EY201" s="53">
        <v>104</v>
      </c>
      <c r="EZ201" s="53">
        <v>116</v>
      </c>
      <c r="FA201" s="53">
        <v>116</v>
      </c>
      <c r="FB201" s="53">
        <v>115</v>
      </c>
      <c r="FC201" s="53">
        <v>116</v>
      </c>
      <c r="FD201" s="53">
        <v>115</v>
      </c>
      <c r="FE201" s="53">
        <v>116</v>
      </c>
      <c r="FF201" s="53">
        <v>225</v>
      </c>
      <c r="FG201" s="53">
        <v>117</v>
      </c>
      <c r="FH201" s="53">
        <v>126</v>
      </c>
      <c r="FI201" s="54">
        <v>123</v>
      </c>
      <c r="FJ201" s="52">
        <v>125</v>
      </c>
      <c r="FK201" s="53">
        <v>286</v>
      </c>
      <c r="FL201" s="53">
        <v>280</v>
      </c>
      <c r="FM201" s="53">
        <v>284</v>
      </c>
      <c r="FN201" s="53">
        <v>272</v>
      </c>
      <c r="FO201" s="53">
        <v>264</v>
      </c>
      <c r="FP201" s="53">
        <v>268</v>
      </c>
      <c r="FQ201" s="53">
        <v>264</v>
      </c>
      <c r="FR201" s="53">
        <v>263</v>
      </c>
      <c r="FS201" s="53">
        <v>270</v>
      </c>
      <c r="FT201" s="53">
        <v>277</v>
      </c>
      <c r="FU201" s="54">
        <v>272</v>
      </c>
      <c r="FV201" s="52">
        <v>283</v>
      </c>
      <c r="FW201" s="53">
        <v>286</v>
      </c>
      <c r="FX201" s="53">
        <v>288</v>
      </c>
      <c r="FY201" s="53">
        <v>284</v>
      </c>
      <c r="FZ201" s="53">
        <v>285</v>
      </c>
      <c r="GA201" s="53">
        <v>280</v>
      </c>
      <c r="GB201" s="53">
        <v>280</v>
      </c>
      <c r="GC201" s="53">
        <v>282</v>
      </c>
      <c r="GD201" s="53">
        <v>283</v>
      </c>
      <c r="GE201" s="53">
        <v>283</v>
      </c>
      <c r="GF201" s="53">
        <v>286</v>
      </c>
      <c r="GG201" s="54">
        <v>283</v>
      </c>
      <c r="GH201" s="52">
        <v>286</v>
      </c>
      <c r="GI201" s="53">
        <v>298</v>
      </c>
      <c r="GJ201" s="54">
        <v>293</v>
      </c>
    </row>
    <row r="202" spans="2:192" x14ac:dyDescent="0.25">
      <c r="B202" s="50"/>
      <c r="C202" s="51" t="s">
        <v>285</v>
      </c>
      <c r="D202" s="54">
        <v>70</v>
      </c>
      <c r="E202" s="54">
        <v>95</v>
      </c>
      <c r="F202" s="54">
        <v>114</v>
      </c>
      <c r="G202" s="52">
        <v>114</v>
      </c>
      <c r="H202" s="53">
        <v>116</v>
      </c>
      <c r="I202" s="53">
        <v>115</v>
      </c>
      <c r="J202" s="53">
        <v>124</v>
      </c>
      <c r="K202" s="53">
        <v>131</v>
      </c>
      <c r="L202" s="53">
        <v>133</v>
      </c>
      <c r="M202" s="53">
        <v>133</v>
      </c>
      <c r="N202" s="53">
        <v>139</v>
      </c>
      <c r="O202" s="53">
        <v>140</v>
      </c>
      <c r="P202" s="53">
        <v>141</v>
      </c>
      <c r="Q202" s="53">
        <v>141</v>
      </c>
      <c r="R202" s="54">
        <v>140</v>
      </c>
      <c r="S202" s="53">
        <v>138</v>
      </c>
      <c r="T202" s="53">
        <v>138</v>
      </c>
      <c r="U202" s="53">
        <v>138</v>
      </c>
      <c r="V202" s="53">
        <v>137</v>
      </c>
      <c r="W202" s="53">
        <v>138</v>
      </c>
      <c r="X202" s="53">
        <v>137</v>
      </c>
      <c r="Y202" s="53">
        <v>135</v>
      </c>
      <c r="Z202" s="53">
        <v>135</v>
      </c>
      <c r="AA202" s="53">
        <v>134</v>
      </c>
      <c r="AB202" s="53">
        <v>135</v>
      </c>
      <c r="AC202" s="53">
        <v>137</v>
      </c>
      <c r="AD202" s="54">
        <v>135</v>
      </c>
      <c r="AE202" s="53">
        <v>134</v>
      </c>
      <c r="AF202" s="53">
        <v>137</v>
      </c>
      <c r="AG202" s="112">
        <v>138</v>
      </c>
      <c r="AH202" s="53">
        <v>138</v>
      </c>
      <c r="AI202" s="53">
        <v>137</v>
      </c>
      <c r="AJ202" s="53">
        <v>138</v>
      </c>
      <c r="AK202" s="53">
        <v>136</v>
      </c>
      <c r="AL202" s="53">
        <v>137</v>
      </c>
      <c r="AM202" s="53">
        <v>137</v>
      </c>
      <c r="AN202" s="53">
        <v>140</v>
      </c>
      <c r="AO202" s="53">
        <v>140</v>
      </c>
      <c r="AP202" s="54">
        <v>136</v>
      </c>
      <c r="AQ202" s="52">
        <v>139</v>
      </c>
      <c r="AR202" s="53">
        <v>140</v>
      </c>
      <c r="AS202" s="53">
        <v>125</v>
      </c>
      <c r="AT202" s="53">
        <v>127</v>
      </c>
      <c r="AU202" s="53">
        <v>129</v>
      </c>
      <c r="AV202" s="53">
        <v>133</v>
      </c>
      <c r="AW202" s="53">
        <v>130</v>
      </c>
      <c r="AX202" s="53">
        <v>128</v>
      </c>
      <c r="AY202" s="53">
        <v>128</v>
      </c>
      <c r="AZ202" s="53">
        <v>125</v>
      </c>
      <c r="BA202" s="53">
        <v>125</v>
      </c>
      <c r="BB202" s="54">
        <v>123</v>
      </c>
      <c r="BC202" s="52">
        <v>107</v>
      </c>
      <c r="BD202" s="53">
        <v>110</v>
      </c>
      <c r="BE202" s="53">
        <v>112</v>
      </c>
      <c r="BF202" s="53">
        <v>110</v>
      </c>
      <c r="BG202" s="53">
        <v>110</v>
      </c>
      <c r="BH202" s="53">
        <v>111</v>
      </c>
      <c r="BI202" s="53">
        <v>114</v>
      </c>
      <c r="BJ202" s="53">
        <v>114</v>
      </c>
      <c r="BK202" s="53">
        <v>113</v>
      </c>
      <c r="BL202" s="53">
        <v>113</v>
      </c>
      <c r="BM202" s="53">
        <v>114</v>
      </c>
      <c r="BN202" s="54">
        <v>113</v>
      </c>
      <c r="BO202" s="52">
        <v>116</v>
      </c>
      <c r="BP202" s="53">
        <v>117</v>
      </c>
      <c r="BQ202" s="53">
        <v>121</v>
      </c>
      <c r="BR202" s="53">
        <v>121</v>
      </c>
      <c r="BS202" s="53">
        <v>118</v>
      </c>
      <c r="BT202" s="53">
        <v>121</v>
      </c>
      <c r="BU202" s="53">
        <v>123</v>
      </c>
      <c r="BV202" s="53">
        <v>116</v>
      </c>
      <c r="BW202" s="53">
        <v>121</v>
      </c>
      <c r="BX202" s="53">
        <v>119</v>
      </c>
      <c r="BY202" s="53">
        <v>119</v>
      </c>
      <c r="BZ202" s="54">
        <v>118</v>
      </c>
      <c r="CA202" s="53">
        <v>118</v>
      </c>
      <c r="CB202" s="53">
        <v>117</v>
      </c>
      <c r="CC202" s="53">
        <v>117</v>
      </c>
      <c r="CD202" s="53">
        <v>117</v>
      </c>
      <c r="CE202" s="53">
        <v>115</v>
      </c>
      <c r="CF202" s="53">
        <v>114</v>
      </c>
      <c r="CG202" s="53">
        <v>115</v>
      </c>
      <c r="CH202" s="53">
        <v>115</v>
      </c>
      <c r="CI202" s="53">
        <v>114</v>
      </c>
      <c r="CJ202" s="53">
        <v>113</v>
      </c>
      <c r="CK202" s="53">
        <v>112</v>
      </c>
      <c r="CL202" s="54">
        <v>113</v>
      </c>
      <c r="CM202" s="53">
        <v>115</v>
      </c>
      <c r="CN202" s="53">
        <v>115</v>
      </c>
      <c r="CO202" s="53">
        <v>86</v>
      </c>
      <c r="CP202" s="53">
        <v>87</v>
      </c>
      <c r="CQ202" s="53">
        <v>86</v>
      </c>
      <c r="CR202" s="53">
        <v>88</v>
      </c>
      <c r="CS202" s="53">
        <v>96</v>
      </c>
      <c r="CT202" s="53">
        <v>102</v>
      </c>
      <c r="CU202" s="53">
        <v>104</v>
      </c>
      <c r="CV202" s="53">
        <v>106</v>
      </c>
      <c r="CW202" s="53">
        <v>110</v>
      </c>
      <c r="CX202" s="54">
        <v>109</v>
      </c>
      <c r="CY202" s="53">
        <v>112</v>
      </c>
      <c r="CZ202" s="53">
        <v>113</v>
      </c>
      <c r="DA202" s="53">
        <v>115</v>
      </c>
      <c r="DB202" s="53">
        <v>118</v>
      </c>
      <c r="DC202" s="53">
        <v>116</v>
      </c>
      <c r="DD202" s="53">
        <v>115</v>
      </c>
      <c r="DE202" s="53">
        <v>111</v>
      </c>
      <c r="DF202" s="53">
        <v>108</v>
      </c>
      <c r="DG202" s="53"/>
      <c r="DH202" s="53"/>
      <c r="DI202" s="53"/>
      <c r="DJ202" s="54"/>
      <c r="DL202" s="50"/>
      <c r="DM202" s="51" t="s">
        <v>306</v>
      </c>
      <c r="DN202" s="52">
        <v>3</v>
      </c>
      <c r="DO202" s="53">
        <v>3</v>
      </c>
      <c r="DP202" s="53">
        <v>3</v>
      </c>
      <c r="DQ202" s="53">
        <v>3</v>
      </c>
      <c r="DR202" s="53">
        <v>3</v>
      </c>
      <c r="DS202" s="53">
        <v>77</v>
      </c>
      <c r="DT202" s="53">
        <v>136</v>
      </c>
      <c r="DU202" s="53">
        <v>165</v>
      </c>
      <c r="DV202" s="53">
        <v>177</v>
      </c>
      <c r="DW202" s="53">
        <v>184</v>
      </c>
      <c r="DX202" s="53">
        <v>186</v>
      </c>
      <c r="DY202" s="54">
        <v>198</v>
      </c>
      <c r="DZ202" s="53">
        <v>220</v>
      </c>
      <c r="EA202" s="53">
        <v>224</v>
      </c>
      <c r="EB202" s="53">
        <v>231</v>
      </c>
      <c r="EC202" s="53">
        <v>256</v>
      </c>
      <c r="ED202" s="53">
        <v>274</v>
      </c>
      <c r="EE202" s="53">
        <v>306</v>
      </c>
      <c r="EF202" s="53">
        <v>333</v>
      </c>
      <c r="EG202" s="53">
        <v>357</v>
      </c>
      <c r="EH202" s="53">
        <v>368</v>
      </c>
      <c r="EI202" s="53">
        <v>392</v>
      </c>
      <c r="EJ202" s="53">
        <v>418</v>
      </c>
      <c r="EK202" s="54">
        <v>434</v>
      </c>
      <c r="EL202" s="52">
        <v>455</v>
      </c>
      <c r="EM202" s="53">
        <v>471</v>
      </c>
      <c r="EN202" s="53">
        <v>458</v>
      </c>
      <c r="EO202" s="53">
        <v>502</v>
      </c>
      <c r="EP202" s="53">
        <v>525</v>
      </c>
      <c r="EQ202" s="53">
        <v>552</v>
      </c>
      <c r="ER202" s="53">
        <v>610</v>
      </c>
      <c r="ES202" s="53">
        <v>628</v>
      </c>
      <c r="ET202" s="53">
        <v>644</v>
      </c>
      <c r="EU202" s="53">
        <v>646</v>
      </c>
      <c r="EV202" s="53">
        <v>648</v>
      </c>
      <c r="EW202" s="54">
        <v>658</v>
      </c>
      <c r="EX202" s="52">
        <v>664</v>
      </c>
      <c r="EY202" s="53">
        <v>670</v>
      </c>
      <c r="EZ202" s="53">
        <v>682</v>
      </c>
      <c r="FA202" s="53">
        <v>689</v>
      </c>
      <c r="FB202" s="53">
        <v>690</v>
      </c>
      <c r="FC202" s="53">
        <v>703</v>
      </c>
      <c r="FD202" s="53">
        <v>719</v>
      </c>
      <c r="FE202" s="53">
        <v>724</v>
      </c>
      <c r="FF202" s="53">
        <v>767</v>
      </c>
      <c r="FG202" s="53">
        <v>767</v>
      </c>
      <c r="FH202" s="53">
        <v>775</v>
      </c>
      <c r="FI202" s="54">
        <v>769</v>
      </c>
      <c r="FJ202" s="52">
        <v>775</v>
      </c>
      <c r="FK202" s="53">
        <v>790</v>
      </c>
      <c r="FL202" s="53">
        <v>789</v>
      </c>
      <c r="FM202" s="53">
        <v>791</v>
      </c>
      <c r="FN202" s="53">
        <v>799</v>
      </c>
      <c r="FO202" s="53">
        <v>805</v>
      </c>
      <c r="FP202" s="53">
        <v>808</v>
      </c>
      <c r="FQ202" s="53">
        <v>816</v>
      </c>
      <c r="FR202" s="53">
        <v>813</v>
      </c>
      <c r="FS202" s="53">
        <v>812</v>
      </c>
      <c r="FT202" s="53">
        <v>813</v>
      </c>
      <c r="FU202" s="54">
        <v>810</v>
      </c>
      <c r="FV202" s="52">
        <v>793</v>
      </c>
      <c r="FW202" s="53">
        <v>806</v>
      </c>
      <c r="FX202" s="53">
        <v>817</v>
      </c>
      <c r="FY202" s="53">
        <v>818</v>
      </c>
      <c r="FZ202" s="53">
        <v>834</v>
      </c>
      <c r="GA202" s="53">
        <v>848</v>
      </c>
      <c r="GB202" s="53">
        <v>860</v>
      </c>
      <c r="GC202" s="53">
        <v>868</v>
      </c>
      <c r="GD202" s="53">
        <v>880</v>
      </c>
      <c r="GE202" s="53">
        <v>882</v>
      </c>
      <c r="GF202" s="53">
        <v>876</v>
      </c>
      <c r="GG202" s="54">
        <v>888</v>
      </c>
      <c r="GH202" s="52">
        <v>893</v>
      </c>
      <c r="GI202" s="53">
        <v>895</v>
      </c>
      <c r="GJ202" s="54">
        <v>893</v>
      </c>
    </row>
    <row r="203" spans="2:192" x14ac:dyDescent="0.25">
      <c r="B203" s="50"/>
      <c r="C203" s="51" t="s">
        <v>286</v>
      </c>
      <c r="D203" s="54">
        <v>61</v>
      </c>
      <c r="E203" s="54">
        <v>73</v>
      </c>
      <c r="F203" s="54">
        <v>85</v>
      </c>
      <c r="G203" s="52">
        <v>84</v>
      </c>
      <c r="H203" s="53">
        <v>84</v>
      </c>
      <c r="I203" s="53">
        <v>81</v>
      </c>
      <c r="J203" s="53">
        <v>80</v>
      </c>
      <c r="K203" s="53">
        <v>82</v>
      </c>
      <c r="L203" s="53">
        <v>85</v>
      </c>
      <c r="M203" s="53">
        <v>84</v>
      </c>
      <c r="N203" s="53">
        <v>85</v>
      </c>
      <c r="O203" s="53">
        <v>87</v>
      </c>
      <c r="P203" s="53">
        <v>88</v>
      </c>
      <c r="Q203" s="53">
        <v>88</v>
      </c>
      <c r="R203" s="54">
        <v>84</v>
      </c>
      <c r="S203" s="53">
        <v>81</v>
      </c>
      <c r="T203" s="53">
        <v>83</v>
      </c>
      <c r="U203" s="53">
        <v>84</v>
      </c>
      <c r="V203" s="53">
        <v>83</v>
      </c>
      <c r="W203" s="53">
        <v>81</v>
      </c>
      <c r="X203" s="53">
        <v>79</v>
      </c>
      <c r="Y203" s="53">
        <v>78</v>
      </c>
      <c r="Z203" s="53">
        <v>77</v>
      </c>
      <c r="AA203" s="53">
        <v>75</v>
      </c>
      <c r="AB203" s="53">
        <v>74</v>
      </c>
      <c r="AC203" s="53">
        <v>75</v>
      </c>
      <c r="AD203" s="54">
        <v>74</v>
      </c>
      <c r="AE203" s="53">
        <v>63</v>
      </c>
      <c r="AF203" s="53">
        <v>63</v>
      </c>
      <c r="AG203" s="112">
        <v>62</v>
      </c>
      <c r="AH203" s="53">
        <v>61</v>
      </c>
      <c r="AI203" s="53">
        <v>58</v>
      </c>
      <c r="AJ203" s="53">
        <v>59</v>
      </c>
      <c r="AK203" s="53">
        <v>59</v>
      </c>
      <c r="AL203" s="53">
        <v>59</v>
      </c>
      <c r="AM203" s="53">
        <v>59</v>
      </c>
      <c r="AN203" s="53">
        <v>59</v>
      </c>
      <c r="AO203" s="53">
        <v>58</v>
      </c>
      <c r="AP203" s="54">
        <v>58</v>
      </c>
      <c r="AQ203" s="52">
        <v>58</v>
      </c>
      <c r="AR203" s="53">
        <v>58</v>
      </c>
      <c r="AS203" s="53">
        <v>59</v>
      </c>
      <c r="AT203" s="53">
        <v>59</v>
      </c>
      <c r="AU203" s="53">
        <v>60</v>
      </c>
      <c r="AV203" s="53">
        <v>59</v>
      </c>
      <c r="AW203" s="53">
        <v>52</v>
      </c>
      <c r="AX203" s="53">
        <v>50</v>
      </c>
      <c r="AY203" s="53">
        <v>50</v>
      </c>
      <c r="AZ203" s="53">
        <v>51</v>
      </c>
      <c r="BA203" s="53">
        <v>53</v>
      </c>
      <c r="BB203" s="54">
        <v>52</v>
      </c>
      <c r="BC203" s="52">
        <v>52</v>
      </c>
      <c r="BD203" s="53">
        <v>52</v>
      </c>
      <c r="BE203" s="53">
        <v>52</v>
      </c>
      <c r="BF203" s="53">
        <v>52</v>
      </c>
      <c r="BG203" s="53">
        <v>51</v>
      </c>
      <c r="BH203" s="53">
        <v>51</v>
      </c>
      <c r="BI203" s="53">
        <v>49</v>
      </c>
      <c r="BJ203" s="53">
        <v>47</v>
      </c>
      <c r="BK203" s="53">
        <v>44</v>
      </c>
      <c r="BL203" s="53">
        <v>44</v>
      </c>
      <c r="BM203" s="53">
        <v>44</v>
      </c>
      <c r="BN203" s="54">
        <v>43</v>
      </c>
      <c r="BO203" s="52">
        <v>43</v>
      </c>
      <c r="BP203" s="53">
        <v>41</v>
      </c>
      <c r="BQ203" s="53">
        <v>42</v>
      </c>
      <c r="BR203" s="53">
        <v>43</v>
      </c>
      <c r="BS203" s="53">
        <v>43</v>
      </c>
      <c r="BT203" s="53">
        <v>43</v>
      </c>
      <c r="BU203" s="53">
        <v>41</v>
      </c>
      <c r="BV203" s="53">
        <v>17</v>
      </c>
      <c r="BW203" s="53">
        <v>17</v>
      </c>
      <c r="BX203" s="53">
        <v>17</v>
      </c>
      <c r="BY203" s="53">
        <v>17</v>
      </c>
      <c r="BZ203" s="54">
        <v>17</v>
      </c>
      <c r="CA203" s="53">
        <v>16</v>
      </c>
      <c r="CB203" s="53">
        <v>16</v>
      </c>
      <c r="CC203" s="53">
        <v>16</v>
      </c>
      <c r="CD203" s="53">
        <v>16</v>
      </c>
      <c r="CE203" s="53">
        <v>15</v>
      </c>
      <c r="CF203" s="53">
        <v>16</v>
      </c>
      <c r="CG203" s="53">
        <v>39</v>
      </c>
      <c r="CH203" s="53">
        <v>37</v>
      </c>
      <c r="CI203" s="53">
        <v>37</v>
      </c>
      <c r="CJ203" s="53">
        <v>37</v>
      </c>
      <c r="CK203" s="53">
        <v>37</v>
      </c>
      <c r="CL203" s="54">
        <v>36</v>
      </c>
      <c r="CM203" s="53">
        <v>36</v>
      </c>
      <c r="CN203" s="53">
        <v>36</v>
      </c>
      <c r="CO203" s="53">
        <v>31</v>
      </c>
      <c r="CP203" s="53">
        <v>31</v>
      </c>
      <c r="CQ203" s="53">
        <v>31</v>
      </c>
      <c r="CR203" s="53">
        <v>31</v>
      </c>
      <c r="CS203" s="53">
        <v>31</v>
      </c>
      <c r="CT203" s="53">
        <v>31</v>
      </c>
      <c r="CU203" s="53">
        <v>31</v>
      </c>
      <c r="CV203" s="53">
        <v>31</v>
      </c>
      <c r="CW203" s="53">
        <v>31</v>
      </c>
      <c r="CX203" s="54">
        <v>31</v>
      </c>
      <c r="CY203" s="53">
        <v>31</v>
      </c>
      <c r="CZ203" s="53">
        <v>30</v>
      </c>
      <c r="DA203" s="53">
        <v>30</v>
      </c>
      <c r="DB203" s="53">
        <v>30</v>
      </c>
      <c r="DC203" s="53">
        <v>30</v>
      </c>
      <c r="DD203" s="53">
        <v>30</v>
      </c>
      <c r="DE203" s="53">
        <v>30</v>
      </c>
      <c r="DF203" s="53">
        <v>30</v>
      </c>
      <c r="DG203" s="53"/>
      <c r="DH203" s="53"/>
      <c r="DI203" s="53"/>
      <c r="DJ203" s="54"/>
      <c r="DL203" s="50"/>
      <c r="DM203" s="51" t="s">
        <v>307</v>
      </c>
      <c r="DN203" s="52">
        <v>614</v>
      </c>
      <c r="DO203" s="53">
        <v>604</v>
      </c>
      <c r="DP203" s="53">
        <v>588</v>
      </c>
      <c r="DQ203" s="53">
        <v>582</v>
      </c>
      <c r="DR203" s="53">
        <v>584</v>
      </c>
      <c r="DS203" s="53">
        <v>583</v>
      </c>
      <c r="DT203" s="53">
        <v>581</v>
      </c>
      <c r="DU203" s="53">
        <v>580</v>
      </c>
      <c r="DV203" s="53">
        <v>573</v>
      </c>
      <c r="DW203" s="53">
        <v>577</v>
      </c>
      <c r="DX203" s="53">
        <v>565</v>
      </c>
      <c r="DY203" s="54">
        <v>565</v>
      </c>
      <c r="DZ203" s="53">
        <v>562</v>
      </c>
      <c r="EA203" s="53">
        <v>560</v>
      </c>
      <c r="EB203" s="53">
        <v>564</v>
      </c>
      <c r="EC203" s="53">
        <v>566</v>
      </c>
      <c r="ED203" s="53">
        <v>571</v>
      </c>
      <c r="EE203" s="53">
        <v>607</v>
      </c>
      <c r="EF203" s="53">
        <v>680</v>
      </c>
      <c r="EG203" s="53">
        <v>692</v>
      </c>
      <c r="EH203" s="53">
        <v>702</v>
      </c>
      <c r="EI203" s="53">
        <v>726</v>
      </c>
      <c r="EJ203" s="53">
        <v>769</v>
      </c>
      <c r="EK203" s="54">
        <v>798</v>
      </c>
      <c r="EL203" s="52">
        <v>808</v>
      </c>
      <c r="EM203" s="53">
        <v>832</v>
      </c>
      <c r="EN203" s="53">
        <v>872</v>
      </c>
      <c r="EO203" s="53">
        <v>906</v>
      </c>
      <c r="EP203" s="53">
        <v>910</v>
      </c>
      <c r="EQ203" s="53">
        <v>901</v>
      </c>
      <c r="ER203" s="53">
        <v>884</v>
      </c>
      <c r="ES203" s="53">
        <v>924</v>
      </c>
      <c r="ET203" s="53">
        <v>930</v>
      </c>
      <c r="EU203" s="53">
        <v>1116</v>
      </c>
      <c r="EV203" s="53">
        <v>1251</v>
      </c>
      <c r="EW203" s="54">
        <v>1300</v>
      </c>
      <c r="EX203" s="52">
        <v>1304</v>
      </c>
      <c r="EY203" s="53">
        <v>1293</v>
      </c>
      <c r="EZ203" s="53">
        <v>1324</v>
      </c>
      <c r="FA203" s="53">
        <v>1409</v>
      </c>
      <c r="FB203" s="53">
        <v>1500</v>
      </c>
      <c r="FC203" s="53">
        <v>1556</v>
      </c>
      <c r="FD203" s="53">
        <v>1600</v>
      </c>
      <c r="FE203" s="53">
        <v>1632</v>
      </c>
      <c r="FF203" s="53">
        <v>1667</v>
      </c>
      <c r="FG203" s="53">
        <v>1718</v>
      </c>
      <c r="FH203" s="53">
        <v>1731</v>
      </c>
      <c r="FI203" s="54">
        <v>1754</v>
      </c>
      <c r="FJ203" s="52">
        <v>1775</v>
      </c>
      <c r="FK203" s="53">
        <v>1798</v>
      </c>
      <c r="FL203" s="53">
        <v>1868</v>
      </c>
      <c r="FM203" s="53">
        <v>1873</v>
      </c>
      <c r="FN203" s="53">
        <v>1882</v>
      </c>
      <c r="FO203" s="53">
        <v>1872</v>
      </c>
      <c r="FP203" s="53">
        <v>1892</v>
      </c>
      <c r="FQ203" s="53">
        <v>1895</v>
      </c>
      <c r="FR203" s="53">
        <v>1905</v>
      </c>
      <c r="FS203" s="53">
        <v>1922</v>
      </c>
      <c r="FT203" s="53">
        <v>1942</v>
      </c>
      <c r="FU203" s="54">
        <v>1987</v>
      </c>
      <c r="FV203" s="52">
        <v>2015</v>
      </c>
      <c r="FW203" s="53">
        <v>2026</v>
      </c>
      <c r="FX203" s="53">
        <v>2063</v>
      </c>
      <c r="FY203" s="53">
        <v>2124</v>
      </c>
      <c r="FZ203" s="53">
        <v>2208</v>
      </c>
      <c r="GA203" s="53">
        <v>2240</v>
      </c>
      <c r="GB203" s="53">
        <v>2243</v>
      </c>
      <c r="GC203" s="53">
        <v>2338</v>
      </c>
      <c r="GD203" s="53">
        <v>2387</v>
      </c>
      <c r="GE203" s="53">
        <v>2414</v>
      </c>
      <c r="GF203" s="53">
        <v>2419</v>
      </c>
      <c r="GG203" s="54">
        <v>2419</v>
      </c>
      <c r="GH203" s="52">
        <v>2426</v>
      </c>
      <c r="GI203" s="53">
        <v>2447</v>
      </c>
      <c r="GJ203" s="54">
        <v>2487</v>
      </c>
    </row>
    <row r="204" spans="2:192" x14ac:dyDescent="0.25">
      <c r="B204" s="50"/>
      <c r="C204" s="51" t="s">
        <v>287</v>
      </c>
      <c r="D204" s="54">
        <v>10064</v>
      </c>
      <c r="E204" s="54">
        <v>11152</v>
      </c>
      <c r="F204" s="54">
        <v>13197</v>
      </c>
      <c r="G204" s="52">
        <v>13625</v>
      </c>
      <c r="H204" s="53">
        <v>13632</v>
      </c>
      <c r="I204" s="53">
        <v>14755</v>
      </c>
      <c r="J204" s="53">
        <v>14835</v>
      </c>
      <c r="K204" s="53">
        <v>15257</v>
      </c>
      <c r="L204" s="53">
        <v>15371</v>
      </c>
      <c r="M204" s="53">
        <v>15768</v>
      </c>
      <c r="N204" s="53">
        <v>15992</v>
      </c>
      <c r="O204" s="53">
        <v>16281</v>
      </c>
      <c r="P204" s="53">
        <v>16551</v>
      </c>
      <c r="Q204" s="53">
        <v>17031</v>
      </c>
      <c r="R204" s="54">
        <v>16946</v>
      </c>
      <c r="S204" s="53">
        <v>17164</v>
      </c>
      <c r="T204" s="53">
        <v>17595</v>
      </c>
      <c r="U204" s="53">
        <v>17976</v>
      </c>
      <c r="V204" s="53">
        <v>18358</v>
      </c>
      <c r="W204" s="53">
        <v>18630</v>
      </c>
      <c r="X204" s="53">
        <v>18960</v>
      </c>
      <c r="Y204" s="53">
        <v>19197</v>
      </c>
      <c r="Z204" s="53">
        <v>19416</v>
      </c>
      <c r="AA204" s="53">
        <v>19673</v>
      </c>
      <c r="AB204" s="53">
        <v>19726</v>
      </c>
      <c r="AC204" s="53">
        <v>19796</v>
      </c>
      <c r="AD204" s="54">
        <v>19748</v>
      </c>
      <c r="AE204" s="53">
        <v>19891</v>
      </c>
      <c r="AF204" s="53">
        <v>20321</v>
      </c>
      <c r="AG204" s="112">
        <v>20442</v>
      </c>
      <c r="AH204" s="53">
        <v>20588</v>
      </c>
      <c r="AI204" s="53">
        <v>20837</v>
      </c>
      <c r="AJ204" s="53">
        <v>20817</v>
      </c>
      <c r="AK204" s="53">
        <v>20928</v>
      </c>
      <c r="AL204" s="53">
        <v>20999</v>
      </c>
      <c r="AM204" s="53">
        <v>21049</v>
      </c>
      <c r="AN204" s="53">
        <v>21137</v>
      </c>
      <c r="AO204" s="53">
        <v>21157</v>
      </c>
      <c r="AP204" s="54">
        <v>21181</v>
      </c>
      <c r="AQ204" s="52">
        <v>21320</v>
      </c>
      <c r="AR204" s="53">
        <v>21514</v>
      </c>
      <c r="AS204" s="53">
        <v>21652</v>
      </c>
      <c r="AT204" s="53">
        <v>21732</v>
      </c>
      <c r="AU204" s="53">
        <v>21806</v>
      </c>
      <c r="AV204" s="53">
        <v>21993</v>
      </c>
      <c r="AW204" s="53">
        <v>22242</v>
      </c>
      <c r="AX204" s="53">
        <v>22265</v>
      </c>
      <c r="AY204" s="53">
        <v>22214</v>
      </c>
      <c r="AZ204" s="53">
        <v>22349</v>
      </c>
      <c r="BA204" s="53">
        <v>22388</v>
      </c>
      <c r="BB204" s="54">
        <v>22552</v>
      </c>
      <c r="BC204" s="52">
        <v>22604</v>
      </c>
      <c r="BD204" s="53">
        <v>22678</v>
      </c>
      <c r="BE204" s="53">
        <v>23139</v>
      </c>
      <c r="BF204" s="53">
        <v>23436</v>
      </c>
      <c r="BG204" s="53">
        <v>23724</v>
      </c>
      <c r="BH204" s="53">
        <v>24131</v>
      </c>
      <c r="BI204" s="53">
        <v>24348</v>
      </c>
      <c r="BJ204" s="53">
        <v>24601</v>
      </c>
      <c r="BK204" s="53">
        <v>24808</v>
      </c>
      <c r="BL204" s="53">
        <v>25040</v>
      </c>
      <c r="BM204" s="53">
        <v>25306</v>
      </c>
      <c r="BN204" s="54">
        <v>25365</v>
      </c>
      <c r="BO204" s="52">
        <v>25644</v>
      </c>
      <c r="BP204" s="53">
        <v>25752</v>
      </c>
      <c r="BQ204" s="53">
        <v>26295</v>
      </c>
      <c r="BR204" s="53">
        <v>26558</v>
      </c>
      <c r="BS204" s="53">
        <v>26868</v>
      </c>
      <c r="BT204" s="53">
        <v>26855</v>
      </c>
      <c r="BU204" s="53">
        <v>27110</v>
      </c>
      <c r="BV204" s="53">
        <v>27209</v>
      </c>
      <c r="BW204" s="53">
        <v>27251</v>
      </c>
      <c r="BX204" s="53">
        <v>27590</v>
      </c>
      <c r="BY204" s="53">
        <v>27746</v>
      </c>
      <c r="BZ204" s="54">
        <v>27884</v>
      </c>
      <c r="CA204" s="53">
        <v>27760</v>
      </c>
      <c r="CB204" s="53">
        <v>28003</v>
      </c>
      <c r="CC204" s="53">
        <v>26684</v>
      </c>
      <c r="CD204" s="53">
        <v>27022</v>
      </c>
      <c r="CE204" s="53">
        <v>28844</v>
      </c>
      <c r="CF204" s="53">
        <v>29093</v>
      </c>
      <c r="CG204" s="53">
        <v>29129</v>
      </c>
      <c r="CH204" s="53">
        <v>29521</v>
      </c>
      <c r="CI204" s="53">
        <v>29555</v>
      </c>
      <c r="CJ204" s="53">
        <v>29716</v>
      </c>
      <c r="CK204" s="53">
        <v>29766</v>
      </c>
      <c r="CL204" s="54">
        <v>29841</v>
      </c>
      <c r="CM204" s="53">
        <v>29769</v>
      </c>
      <c r="CN204" s="53">
        <v>29812</v>
      </c>
      <c r="CO204" s="53">
        <v>30047</v>
      </c>
      <c r="CP204" s="53">
        <v>30120</v>
      </c>
      <c r="CQ204" s="53">
        <v>30420</v>
      </c>
      <c r="CR204" s="53">
        <v>30531</v>
      </c>
      <c r="CS204" s="53">
        <v>30572</v>
      </c>
      <c r="CT204" s="53">
        <v>30676</v>
      </c>
      <c r="CU204" s="53">
        <v>30730</v>
      </c>
      <c r="CV204" s="53">
        <v>30782</v>
      </c>
      <c r="CW204" s="53">
        <v>30828</v>
      </c>
      <c r="CX204" s="54">
        <v>30103</v>
      </c>
      <c r="CY204" s="53">
        <v>30218</v>
      </c>
      <c r="CZ204" s="53">
        <v>30164</v>
      </c>
      <c r="DA204" s="53">
        <v>30652</v>
      </c>
      <c r="DB204" s="53">
        <v>30830</v>
      </c>
      <c r="DC204" s="53">
        <v>31759</v>
      </c>
      <c r="DD204" s="53">
        <v>31996</v>
      </c>
      <c r="DE204" s="53">
        <v>32086</v>
      </c>
      <c r="DF204" s="53">
        <v>32161</v>
      </c>
      <c r="DG204" s="53">
        <v>32602</v>
      </c>
      <c r="DH204" s="53">
        <v>33293</v>
      </c>
      <c r="DI204" s="53">
        <v>33653</v>
      </c>
      <c r="DJ204" s="54">
        <v>33698</v>
      </c>
      <c r="DL204" s="50"/>
      <c r="DM204" s="51" t="s">
        <v>308</v>
      </c>
      <c r="DN204" s="52">
        <v>228</v>
      </c>
      <c r="DO204" s="53">
        <v>226</v>
      </c>
      <c r="DP204" s="53">
        <v>228</v>
      </c>
      <c r="DQ204" s="53">
        <v>233</v>
      </c>
      <c r="DR204" s="53">
        <v>233</v>
      </c>
      <c r="DS204" s="53">
        <v>234</v>
      </c>
      <c r="DT204" s="53">
        <v>233</v>
      </c>
      <c r="DU204" s="53">
        <v>232</v>
      </c>
      <c r="DV204" s="53">
        <v>235</v>
      </c>
      <c r="DW204" s="53">
        <v>232</v>
      </c>
      <c r="DX204" s="53">
        <v>229</v>
      </c>
      <c r="DY204" s="54">
        <v>228</v>
      </c>
      <c r="DZ204" s="53">
        <v>222</v>
      </c>
      <c r="EA204" s="53">
        <v>218</v>
      </c>
      <c r="EB204" s="53">
        <v>213</v>
      </c>
      <c r="EC204" s="53">
        <v>210</v>
      </c>
      <c r="ED204" s="53">
        <v>209</v>
      </c>
      <c r="EE204" s="53">
        <v>209</v>
      </c>
      <c r="EF204" s="53">
        <v>213</v>
      </c>
      <c r="EG204" s="53">
        <v>283</v>
      </c>
      <c r="EH204" s="53">
        <v>299</v>
      </c>
      <c r="EI204" s="53">
        <v>307</v>
      </c>
      <c r="EJ204" s="53">
        <v>315</v>
      </c>
      <c r="EK204" s="54">
        <v>319</v>
      </c>
      <c r="EL204" s="52">
        <v>322</v>
      </c>
      <c r="EM204" s="53">
        <v>325</v>
      </c>
      <c r="EN204" s="53">
        <v>331</v>
      </c>
      <c r="EO204" s="53">
        <v>344</v>
      </c>
      <c r="EP204" s="53">
        <v>347</v>
      </c>
      <c r="EQ204" s="53">
        <v>362</v>
      </c>
      <c r="ER204" s="53">
        <v>367</v>
      </c>
      <c r="ES204" s="53">
        <v>545</v>
      </c>
      <c r="ET204" s="53">
        <v>573</v>
      </c>
      <c r="EU204" s="53">
        <v>584</v>
      </c>
      <c r="EV204" s="53">
        <v>585</v>
      </c>
      <c r="EW204" s="54">
        <v>593</v>
      </c>
      <c r="EX204" s="52">
        <v>582</v>
      </c>
      <c r="EY204" s="53">
        <v>577</v>
      </c>
      <c r="EZ204" s="53">
        <v>599</v>
      </c>
      <c r="FA204" s="53">
        <v>616</v>
      </c>
      <c r="FB204" s="53">
        <v>620</v>
      </c>
      <c r="FC204" s="53">
        <v>622</v>
      </c>
      <c r="FD204" s="53">
        <v>629</v>
      </c>
      <c r="FE204" s="53">
        <v>634</v>
      </c>
      <c r="FF204" s="53">
        <v>642</v>
      </c>
      <c r="FG204" s="53">
        <v>648</v>
      </c>
      <c r="FH204" s="53">
        <v>663</v>
      </c>
      <c r="FI204" s="54">
        <v>658</v>
      </c>
      <c r="FJ204" s="52">
        <v>672</v>
      </c>
      <c r="FK204" s="53">
        <v>674</v>
      </c>
      <c r="FL204" s="53">
        <v>691</v>
      </c>
      <c r="FM204" s="53">
        <v>688</v>
      </c>
      <c r="FN204" s="53">
        <v>690</v>
      </c>
      <c r="FO204" s="53">
        <v>705</v>
      </c>
      <c r="FP204" s="53">
        <v>706</v>
      </c>
      <c r="FQ204" s="53">
        <v>696</v>
      </c>
      <c r="FR204" s="53">
        <v>702</v>
      </c>
      <c r="FS204" s="53">
        <v>710</v>
      </c>
      <c r="FT204" s="53">
        <v>719</v>
      </c>
      <c r="FU204" s="54">
        <v>720</v>
      </c>
      <c r="FV204" s="52">
        <v>725</v>
      </c>
      <c r="FW204" s="53">
        <v>720</v>
      </c>
      <c r="FX204" s="53">
        <v>730</v>
      </c>
      <c r="FY204" s="53">
        <v>731</v>
      </c>
      <c r="FZ204" s="53">
        <v>744</v>
      </c>
      <c r="GA204" s="53">
        <v>753</v>
      </c>
      <c r="GB204" s="53">
        <v>760</v>
      </c>
      <c r="GC204" s="53">
        <v>766</v>
      </c>
      <c r="GD204" s="53">
        <v>767</v>
      </c>
      <c r="GE204" s="53">
        <v>768</v>
      </c>
      <c r="GF204" s="53">
        <v>768</v>
      </c>
      <c r="GG204" s="54">
        <v>769</v>
      </c>
      <c r="GH204" s="52">
        <v>777</v>
      </c>
      <c r="GI204" s="53">
        <v>768</v>
      </c>
      <c r="GJ204" s="54">
        <v>770</v>
      </c>
    </row>
    <row r="205" spans="2:192" x14ac:dyDescent="0.25">
      <c r="B205" s="50"/>
      <c r="C205" s="51" t="s">
        <v>288</v>
      </c>
      <c r="D205" s="54">
        <v>479</v>
      </c>
      <c r="E205" s="54">
        <v>559</v>
      </c>
      <c r="F205" s="54">
        <v>791</v>
      </c>
      <c r="G205" s="52">
        <v>787</v>
      </c>
      <c r="H205" s="53">
        <v>781</v>
      </c>
      <c r="I205" s="53">
        <v>757</v>
      </c>
      <c r="J205" s="53">
        <v>770</v>
      </c>
      <c r="K205" s="53">
        <v>797</v>
      </c>
      <c r="L205" s="53">
        <v>761</v>
      </c>
      <c r="M205" s="53">
        <v>786</v>
      </c>
      <c r="N205" s="53">
        <v>811</v>
      </c>
      <c r="O205" s="53">
        <v>819</v>
      </c>
      <c r="P205" s="53">
        <v>816</v>
      </c>
      <c r="Q205" s="53">
        <v>814</v>
      </c>
      <c r="R205" s="54">
        <v>814</v>
      </c>
      <c r="S205" s="53">
        <v>809</v>
      </c>
      <c r="T205" s="53">
        <v>805</v>
      </c>
      <c r="U205" s="53">
        <v>799</v>
      </c>
      <c r="V205" s="53">
        <v>802</v>
      </c>
      <c r="W205" s="53">
        <v>816</v>
      </c>
      <c r="X205" s="53">
        <v>826</v>
      </c>
      <c r="Y205" s="53">
        <v>835</v>
      </c>
      <c r="Z205" s="53">
        <v>851</v>
      </c>
      <c r="AA205" s="53">
        <v>869</v>
      </c>
      <c r="AB205" s="53">
        <v>870</v>
      </c>
      <c r="AC205" s="53">
        <v>873</v>
      </c>
      <c r="AD205" s="54">
        <v>881</v>
      </c>
      <c r="AE205" s="53">
        <v>870</v>
      </c>
      <c r="AF205" s="53">
        <v>869</v>
      </c>
      <c r="AG205" s="112">
        <v>872</v>
      </c>
      <c r="AH205" s="53">
        <v>872</v>
      </c>
      <c r="AI205" s="53">
        <v>877</v>
      </c>
      <c r="AJ205" s="53">
        <v>886</v>
      </c>
      <c r="AK205" s="53">
        <v>895</v>
      </c>
      <c r="AL205" s="53">
        <v>905</v>
      </c>
      <c r="AM205" s="53">
        <v>909</v>
      </c>
      <c r="AN205" s="53">
        <v>921</v>
      </c>
      <c r="AO205" s="53">
        <v>923</v>
      </c>
      <c r="AP205" s="54">
        <v>921</v>
      </c>
      <c r="AQ205" s="52">
        <v>922</v>
      </c>
      <c r="AR205" s="53">
        <v>922</v>
      </c>
      <c r="AS205" s="53">
        <v>1032</v>
      </c>
      <c r="AT205" s="53">
        <v>1005</v>
      </c>
      <c r="AU205" s="53">
        <v>1010</v>
      </c>
      <c r="AV205" s="53">
        <v>1016</v>
      </c>
      <c r="AW205" s="53">
        <v>1026</v>
      </c>
      <c r="AX205" s="53">
        <v>1027</v>
      </c>
      <c r="AY205" s="53">
        <v>1025</v>
      </c>
      <c r="AZ205" s="53">
        <v>1029</v>
      </c>
      <c r="BA205" s="53">
        <v>1021</v>
      </c>
      <c r="BB205" s="54">
        <v>1023</v>
      </c>
      <c r="BC205" s="52">
        <v>1020</v>
      </c>
      <c r="BD205" s="53">
        <v>1005</v>
      </c>
      <c r="BE205" s="53">
        <v>1014</v>
      </c>
      <c r="BF205" s="53">
        <v>1010</v>
      </c>
      <c r="BG205" s="53">
        <v>1018</v>
      </c>
      <c r="BH205" s="53">
        <v>1028</v>
      </c>
      <c r="BI205" s="53">
        <v>1028</v>
      </c>
      <c r="BJ205" s="53">
        <v>1045</v>
      </c>
      <c r="BK205" s="53">
        <v>1057</v>
      </c>
      <c r="BL205" s="53">
        <v>1069</v>
      </c>
      <c r="BM205" s="53">
        <v>1053</v>
      </c>
      <c r="BN205" s="54">
        <v>1046</v>
      </c>
      <c r="BO205" s="52">
        <v>1042</v>
      </c>
      <c r="BP205" s="53">
        <v>1032</v>
      </c>
      <c r="BQ205" s="53">
        <v>1038</v>
      </c>
      <c r="BR205" s="53">
        <v>1057</v>
      </c>
      <c r="BS205" s="53">
        <v>1081</v>
      </c>
      <c r="BT205" s="53">
        <v>1069</v>
      </c>
      <c r="BU205" s="53">
        <v>1092</v>
      </c>
      <c r="BV205" s="53">
        <v>1197</v>
      </c>
      <c r="BW205" s="53">
        <v>1214</v>
      </c>
      <c r="BX205" s="53">
        <v>1233</v>
      </c>
      <c r="BY205" s="53">
        <v>1239</v>
      </c>
      <c r="BZ205" s="54">
        <v>1232</v>
      </c>
      <c r="CA205" s="53">
        <v>1288</v>
      </c>
      <c r="CB205" s="53">
        <v>1330</v>
      </c>
      <c r="CC205" s="53">
        <v>1370</v>
      </c>
      <c r="CD205" s="53">
        <v>1362</v>
      </c>
      <c r="CE205" s="53">
        <v>1397</v>
      </c>
      <c r="CF205" s="53">
        <v>1407</v>
      </c>
      <c r="CG205" s="53">
        <v>1437</v>
      </c>
      <c r="CH205" s="53">
        <v>1456</v>
      </c>
      <c r="CI205" s="53">
        <v>1476</v>
      </c>
      <c r="CJ205" s="53">
        <v>1480</v>
      </c>
      <c r="CK205" s="53">
        <v>1481</v>
      </c>
      <c r="CL205" s="54">
        <v>1467</v>
      </c>
      <c r="CM205" s="53">
        <v>1478</v>
      </c>
      <c r="CN205" s="53">
        <v>1480</v>
      </c>
      <c r="CO205" s="53">
        <v>1492</v>
      </c>
      <c r="CP205" s="53">
        <v>1511</v>
      </c>
      <c r="CQ205" s="53">
        <v>1519</v>
      </c>
      <c r="CR205" s="53">
        <v>1525</v>
      </c>
      <c r="CS205" s="53">
        <v>1527</v>
      </c>
      <c r="CT205" s="53">
        <v>1527</v>
      </c>
      <c r="CU205" s="53">
        <v>1534</v>
      </c>
      <c r="CV205" s="53">
        <v>1518</v>
      </c>
      <c r="CW205" s="53">
        <v>1528</v>
      </c>
      <c r="CX205" s="54">
        <v>1529</v>
      </c>
      <c r="CY205" s="53">
        <v>1521</v>
      </c>
      <c r="CZ205" s="53">
        <v>1464</v>
      </c>
      <c r="DA205" s="53">
        <v>1366</v>
      </c>
      <c r="DB205" s="53">
        <v>1378</v>
      </c>
      <c r="DC205" s="53">
        <v>1349</v>
      </c>
      <c r="DD205" s="53">
        <v>1333</v>
      </c>
      <c r="DE205" s="53">
        <v>1309</v>
      </c>
      <c r="DF205" s="53">
        <v>1307</v>
      </c>
      <c r="DG205" s="53">
        <v>1267</v>
      </c>
      <c r="DH205" s="53">
        <v>1296</v>
      </c>
      <c r="DI205" s="53">
        <v>1284</v>
      </c>
      <c r="DJ205" s="54">
        <v>1221</v>
      </c>
      <c r="DL205" s="50"/>
      <c r="DM205" s="51" t="s">
        <v>309</v>
      </c>
      <c r="DN205" s="52">
        <v>861</v>
      </c>
      <c r="DO205" s="53">
        <v>846</v>
      </c>
      <c r="DP205" s="53">
        <v>843</v>
      </c>
      <c r="DQ205" s="53">
        <v>843</v>
      </c>
      <c r="DR205" s="53">
        <v>848</v>
      </c>
      <c r="DS205" s="53">
        <v>851</v>
      </c>
      <c r="DT205" s="53">
        <v>840</v>
      </c>
      <c r="DU205" s="53">
        <v>835</v>
      </c>
      <c r="DV205" s="53">
        <v>823</v>
      </c>
      <c r="DW205" s="53">
        <v>820</v>
      </c>
      <c r="DX205" s="53">
        <v>809</v>
      </c>
      <c r="DY205" s="54">
        <v>807</v>
      </c>
      <c r="DZ205" s="53">
        <v>803</v>
      </c>
      <c r="EA205" s="53">
        <v>797</v>
      </c>
      <c r="EB205" s="53">
        <v>793</v>
      </c>
      <c r="EC205" s="53">
        <v>789</v>
      </c>
      <c r="ED205" s="53">
        <v>787</v>
      </c>
      <c r="EE205" s="53">
        <v>795</v>
      </c>
      <c r="EF205" s="53">
        <v>797</v>
      </c>
      <c r="EG205" s="53">
        <v>811</v>
      </c>
      <c r="EH205" s="53">
        <v>820</v>
      </c>
      <c r="EI205" s="53">
        <v>823</v>
      </c>
      <c r="EJ205" s="53">
        <v>797</v>
      </c>
      <c r="EK205" s="54">
        <v>792</v>
      </c>
      <c r="EL205" s="52">
        <v>787</v>
      </c>
      <c r="EM205" s="53">
        <v>788</v>
      </c>
      <c r="EN205" s="53">
        <v>790</v>
      </c>
      <c r="EO205" s="53">
        <v>792</v>
      </c>
      <c r="EP205" s="53">
        <v>827</v>
      </c>
      <c r="EQ205" s="53">
        <v>827</v>
      </c>
      <c r="ER205" s="53">
        <v>832</v>
      </c>
      <c r="ES205" s="53">
        <v>823</v>
      </c>
      <c r="ET205" s="53">
        <v>820</v>
      </c>
      <c r="EU205" s="53">
        <v>821</v>
      </c>
      <c r="EV205" s="53">
        <v>798</v>
      </c>
      <c r="EW205" s="54">
        <v>1178</v>
      </c>
      <c r="EX205" s="52">
        <v>1211</v>
      </c>
      <c r="EY205" s="53">
        <v>1249</v>
      </c>
      <c r="EZ205" s="53">
        <v>1294</v>
      </c>
      <c r="FA205" s="53">
        <v>1337</v>
      </c>
      <c r="FB205" s="53">
        <v>1371</v>
      </c>
      <c r="FC205" s="53">
        <v>1381</v>
      </c>
      <c r="FD205" s="53">
        <v>1383</v>
      </c>
      <c r="FE205" s="53">
        <v>1415</v>
      </c>
      <c r="FF205" s="53">
        <v>1423</v>
      </c>
      <c r="FG205" s="53">
        <v>1457</v>
      </c>
      <c r="FH205" s="53">
        <v>1468</v>
      </c>
      <c r="FI205" s="54">
        <v>1446</v>
      </c>
      <c r="FJ205" s="52">
        <v>1445</v>
      </c>
      <c r="FK205" s="53">
        <v>1455</v>
      </c>
      <c r="FL205" s="53">
        <v>1517</v>
      </c>
      <c r="FM205" s="53">
        <v>1505</v>
      </c>
      <c r="FN205" s="53">
        <v>1487</v>
      </c>
      <c r="FO205" s="53">
        <v>1500</v>
      </c>
      <c r="FP205" s="53">
        <v>1589</v>
      </c>
      <c r="FQ205" s="53">
        <v>1578</v>
      </c>
      <c r="FR205" s="53">
        <v>1580</v>
      </c>
      <c r="FS205" s="53">
        <v>1595</v>
      </c>
      <c r="FT205" s="53">
        <v>1603</v>
      </c>
      <c r="FU205" s="54">
        <v>1619</v>
      </c>
      <c r="FV205" s="52">
        <v>1615</v>
      </c>
      <c r="FW205" s="53">
        <v>1626</v>
      </c>
      <c r="FX205" s="53">
        <v>1651</v>
      </c>
      <c r="FY205" s="53">
        <v>1687</v>
      </c>
      <c r="FZ205" s="53">
        <v>1698</v>
      </c>
      <c r="GA205" s="53">
        <v>1688</v>
      </c>
      <c r="GB205" s="53">
        <v>1698</v>
      </c>
      <c r="GC205" s="53">
        <v>1709</v>
      </c>
      <c r="GD205" s="53">
        <v>1711</v>
      </c>
      <c r="GE205" s="53">
        <v>1702</v>
      </c>
      <c r="GF205" s="53">
        <v>1719</v>
      </c>
      <c r="GG205" s="54">
        <v>1723</v>
      </c>
      <c r="GH205" s="52">
        <v>1709</v>
      </c>
      <c r="GI205" s="53">
        <v>1718</v>
      </c>
      <c r="GJ205" s="54">
        <v>1731</v>
      </c>
    </row>
    <row r="206" spans="2:192" x14ac:dyDescent="0.25">
      <c r="B206" s="50"/>
      <c r="C206" s="51" t="s">
        <v>289</v>
      </c>
      <c r="D206" s="54">
        <v>108</v>
      </c>
      <c r="E206" s="54">
        <v>114</v>
      </c>
      <c r="F206" s="54">
        <v>117</v>
      </c>
      <c r="G206" s="52">
        <v>114</v>
      </c>
      <c r="H206" s="53">
        <v>113</v>
      </c>
      <c r="I206" s="53">
        <v>114</v>
      </c>
      <c r="J206" s="53">
        <v>116</v>
      </c>
      <c r="K206" s="53">
        <v>116</v>
      </c>
      <c r="L206" s="53">
        <v>113</v>
      </c>
      <c r="M206" s="53">
        <v>113</v>
      </c>
      <c r="N206" s="53">
        <v>111</v>
      </c>
      <c r="O206" s="53">
        <v>111</v>
      </c>
      <c r="P206" s="53">
        <v>112</v>
      </c>
      <c r="Q206" s="53">
        <v>113</v>
      </c>
      <c r="R206" s="54">
        <v>111</v>
      </c>
      <c r="S206" s="53">
        <v>112</v>
      </c>
      <c r="T206" s="53">
        <v>117</v>
      </c>
      <c r="U206" s="53">
        <v>121</v>
      </c>
      <c r="V206" s="53">
        <v>124</v>
      </c>
      <c r="W206" s="53">
        <v>125</v>
      </c>
      <c r="X206" s="53">
        <v>126</v>
      </c>
      <c r="Y206" s="53">
        <v>129</v>
      </c>
      <c r="Z206" s="53">
        <v>128</v>
      </c>
      <c r="AA206" s="53">
        <v>125</v>
      </c>
      <c r="AB206" s="53">
        <v>126</v>
      </c>
      <c r="AC206" s="53">
        <v>128</v>
      </c>
      <c r="AD206" s="54">
        <v>127</v>
      </c>
      <c r="AE206" s="53">
        <v>133</v>
      </c>
      <c r="AF206" s="53">
        <v>133</v>
      </c>
      <c r="AG206" s="112">
        <v>115</v>
      </c>
      <c r="AH206" s="53">
        <v>116</v>
      </c>
      <c r="AI206" s="53">
        <v>115</v>
      </c>
      <c r="AJ206" s="53">
        <v>116</v>
      </c>
      <c r="AK206" s="53">
        <v>115</v>
      </c>
      <c r="AL206" s="53">
        <v>116</v>
      </c>
      <c r="AM206" s="53">
        <v>116</v>
      </c>
      <c r="AN206" s="53">
        <v>115</v>
      </c>
      <c r="AO206" s="53">
        <v>115</v>
      </c>
      <c r="AP206" s="54">
        <v>112</v>
      </c>
      <c r="AQ206" s="52">
        <v>111</v>
      </c>
      <c r="AR206" s="53">
        <v>109</v>
      </c>
      <c r="AS206" s="53">
        <v>128</v>
      </c>
      <c r="AT206" s="53">
        <v>198</v>
      </c>
      <c r="AU206" s="53">
        <v>216</v>
      </c>
      <c r="AV206" s="53">
        <v>233</v>
      </c>
      <c r="AW206" s="53">
        <v>238</v>
      </c>
      <c r="AX206" s="53">
        <v>247</v>
      </c>
      <c r="AY206" s="53">
        <v>244</v>
      </c>
      <c r="AZ206" s="53">
        <v>247</v>
      </c>
      <c r="BA206" s="53">
        <v>242</v>
      </c>
      <c r="BB206" s="54">
        <v>245</v>
      </c>
      <c r="BC206" s="52">
        <v>356</v>
      </c>
      <c r="BD206" s="53">
        <v>483</v>
      </c>
      <c r="BE206" s="53">
        <v>531</v>
      </c>
      <c r="BF206" s="53">
        <v>578</v>
      </c>
      <c r="BG206" s="53">
        <v>607</v>
      </c>
      <c r="BH206" s="53">
        <v>644</v>
      </c>
      <c r="BI206" s="53">
        <v>672</v>
      </c>
      <c r="BJ206" s="53">
        <v>704</v>
      </c>
      <c r="BK206" s="53">
        <v>761</v>
      </c>
      <c r="BL206" s="53">
        <v>785</v>
      </c>
      <c r="BM206" s="53">
        <v>793</v>
      </c>
      <c r="BN206" s="54">
        <v>805</v>
      </c>
      <c r="BO206" s="52">
        <v>826</v>
      </c>
      <c r="BP206" s="53">
        <v>834</v>
      </c>
      <c r="BQ206" s="53">
        <v>884</v>
      </c>
      <c r="BR206" s="53">
        <v>937</v>
      </c>
      <c r="BS206" s="53">
        <v>971</v>
      </c>
      <c r="BT206" s="53">
        <v>1000</v>
      </c>
      <c r="BU206" s="53">
        <v>1013</v>
      </c>
      <c r="BV206" s="53">
        <v>1056</v>
      </c>
      <c r="BW206" s="53">
        <v>1053</v>
      </c>
      <c r="BX206" s="53">
        <v>1077</v>
      </c>
      <c r="BY206" s="53">
        <v>1077</v>
      </c>
      <c r="BZ206" s="54">
        <v>1082</v>
      </c>
      <c r="CA206" s="53">
        <v>1082</v>
      </c>
      <c r="CB206" s="53">
        <v>1081</v>
      </c>
      <c r="CC206" s="53">
        <v>1093</v>
      </c>
      <c r="CD206" s="53">
        <v>1136</v>
      </c>
      <c r="CE206" s="53">
        <v>1157</v>
      </c>
      <c r="CF206" s="53">
        <v>1166</v>
      </c>
      <c r="CG206" s="53">
        <v>1185</v>
      </c>
      <c r="CH206" s="53">
        <v>1209</v>
      </c>
      <c r="CI206" s="53">
        <v>1217</v>
      </c>
      <c r="CJ206" s="53">
        <v>1233</v>
      </c>
      <c r="CK206" s="53">
        <v>1228</v>
      </c>
      <c r="CL206" s="54">
        <v>1234</v>
      </c>
      <c r="CM206" s="53">
        <v>1234</v>
      </c>
      <c r="CN206" s="53">
        <v>1237</v>
      </c>
      <c r="CO206" s="53">
        <v>1276</v>
      </c>
      <c r="CP206" s="53">
        <v>1279</v>
      </c>
      <c r="CQ206" s="53">
        <v>1311</v>
      </c>
      <c r="CR206" s="53">
        <v>1344</v>
      </c>
      <c r="CS206" s="53">
        <v>1343</v>
      </c>
      <c r="CT206" s="53">
        <v>1339</v>
      </c>
      <c r="CU206" s="53">
        <v>1339</v>
      </c>
      <c r="CV206" s="53">
        <v>1231</v>
      </c>
      <c r="CW206" s="53">
        <v>1208</v>
      </c>
      <c r="CX206" s="54">
        <v>1105</v>
      </c>
      <c r="CY206" s="53">
        <v>1111</v>
      </c>
      <c r="CZ206" s="53">
        <v>1079</v>
      </c>
      <c r="DA206" s="53">
        <v>1107</v>
      </c>
      <c r="DB206" s="53">
        <v>1106</v>
      </c>
      <c r="DC206" s="53">
        <v>1100</v>
      </c>
      <c r="DD206" s="53">
        <v>1093</v>
      </c>
      <c r="DE206" s="53">
        <v>1077</v>
      </c>
      <c r="DF206" s="53">
        <v>1075</v>
      </c>
      <c r="DG206" s="53">
        <v>1112</v>
      </c>
      <c r="DH206" s="53">
        <v>1111</v>
      </c>
      <c r="DI206" s="53">
        <v>1031</v>
      </c>
      <c r="DJ206" s="54">
        <v>1058</v>
      </c>
      <c r="DL206" s="50"/>
      <c r="DM206" s="51" t="s">
        <v>310</v>
      </c>
      <c r="DN206" s="52">
        <v>3823</v>
      </c>
      <c r="DO206" s="53">
        <v>3809</v>
      </c>
      <c r="DP206" s="53">
        <v>3822</v>
      </c>
      <c r="DQ206" s="53">
        <v>3830</v>
      </c>
      <c r="DR206" s="53">
        <v>3841</v>
      </c>
      <c r="DS206" s="53">
        <v>3849</v>
      </c>
      <c r="DT206" s="53">
        <v>3845</v>
      </c>
      <c r="DU206" s="53">
        <v>3818</v>
      </c>
      <c r="DV206" s="53">
        <v>3781</v>
      </c>
      <c r="DW206" s="53">
        <v>3770</v>
      </c>
      <c r="DX206" s="53">
        <v>3758</v>
      </c>
      <c r="DY206" s="54">
        <v>3735</v>
      </c>
      <c r="DZ206" s="53">
        <v>3697</v>
      </c>
      <c r="EA206" s="53">
        <v>3656</v>
      </c>
      <c r="EB206" s="53">
        <v>3658</v>
      </c>
      <c r="EC206" s="53">
        <v>3661</v>
      </c>
      <c r="ED206" s="53">
        <v>3670</v>
      </c>
      <c r="EE206" s="53">
        <v>3683</v>
      </c>
      <c r="EF206" s="53">
        <v>3711</v>
      </c>
      <c r="EG206" s="53">
        <v>3717</v>
      </c>
      <c r="EH206" s="53">
        <v>3741</v>
      </c>
      <c r="EI206" s="53">
        <v>3747</v>
      </c>
      <c r="EJ206" s="53">
        <v>3845</v>
      </c>
      <c r="EK206" s="54">
        <v>3834</v>
      </c>
      <c r="EL206" s="52">
        <v>3839</v>
      </c>
      <c r="EM206" s="53">
        <v>3845</v>
      </c>
      <c r="EN206" s="53">
        <v>3870</v>
      </c>
      <c r="EO206" s="53">
        <v>3890</v>
      </c>
      <c r="EP206" s="53">
        <v>4216</v>
      </c>
      <c r="EQ206" s="53">
        <v>5567</v>
      </c>
      <c r="ER206" s="53">
        <v>5577</v>
      </c>
      <c r="ES206" s="53">
        <v>5564</v>
      </c>
      <c r="ET206" s="53">
        <v>5776</v>
      </c>
      <c r="EU206" s="53">
        <v>5782</v>
      </c>
      <c r="EV206" s="53">
        <v>5594</v>
      </c>
      <c r="EW206" s="54">
        <v>5839</v>
      </c>
      <c r="EX206" s="52">
        <v>5884</v>
      </c>
      <c r="EY206" s="53">
        <v>5994</v>
      </c>
      <c r="EZ206" s="53">
        <v>5959</v>
      </c>
      <c r="FA206" s="53">
        <v>6349</v>
      </c>
      <c r="FB206" s="53">
        <v>6395</v>
      </c>
      <c r="FC206" s="53">
        <v>6430</v>
      </c>
      <c r="FD206" s="53">
        <v>6471</v>
      </c>
      <c r="FE206" s="53">
        <v>6637</v>
      </c>
      <c r="FF206" s="53">
        <v>6777</v>
      </c>
      <c r="FG206" s="53">
        <v>7053</v>
      </c>
      <c r="FH206" s="53">
        <v>7296</v>
      </c>
      <c r="FI206" s="54">
        <v>7256</v>
      </c>
      <c r="FJ206" s="52">
        <v>7125</v>
      </c>
      <c r="FK206" s="53">
        <v>7054</v>
      </c>
      <c r="FL206" s="53">
        <v>7250</v>
      </c>
      <c r="FM206" s="53">
        <v>7217</v>
      </c>
      <c r="FN206" s="53">
        <v>7232</v>
      </c>
      <c r="FO206" s="53">
        <v>7243</v>
      </c>
      <c r="FP206" s="53">
        <v>7272</v>
      </c>
      <c r="FQ206" s="53">
        <v>7538</v>
      </c>
      <c r="FR206" s="53">
        <v>7576</v>
      </c>
      <c r="FS206" s="53">
        <v>7652</v>
      </c>
      <c r="FT206" s="53">
        <v>7593</v>
      </c>
      <c r="FU206" s="54">
        <v>7672</v>
      </c>
      <c r="FV206" s="52">
        <v>7705</v>
      </c>
      <c r="FW206" s="53">
        <v>7718</v>
      </c>
      <c r="FX206" s="53">
        <v>7716</v>
      </c>
      <c r="FY206" s="53">
        <v>7743</v>
      </c>
      <c r="FZ206" s="53">
        <v>7824</v>
      </c>
      <c r="GA206" s="53">
        <v>7837</v>
      </c>
      <c r="GB206" s="53">
        <v>7847</v>
      </c>
      <c r="GC206" s="53">
        <v>7886</v>
      </c>
      <c r="GD206" s="53">
        <v>7880</v>
      </c>
      <c r="GE206" s="53">
        <v>7896</v>
      </c>
      <c r="GF206" s="53">
        <v>7916</v>
      </c>
      <c r="GG206" s="54">
        <v>7997</v>
      </c>
      <c r="GH206" s="52">
        <v>7959</v>
      </c>
      <c r="GI206" s="53">
        <v>7984</v>
      </c>
      <c r="GJ206" s="54">
        <v>7957</v>
      </c>
    </row>
    <row r="207" spans="2:192" x14ac:dyDescent="0.25">
      <c r="B207" s="50"/>
      <c r="C207" s="51" t="s">
        <v>290</v>
      </c>
      <c r="D207" s="54">
        <v>45</v>
      </c>
      <c r="E207" s="54">
        <v>102</v>
      </c>
      <c r="F207" s="54">
        <v>182</v>
      </c>
      <c r="G207" s="52">
        <v>183</v>
      </c>
      <c r="H207" s="53">
        <v>180</v>
      </c>
      <c r="I207" s="53">
        <v>178</v>
      </c>
      <c r="J207" s="53">
        <v>177</v>
      </c>
      <c r="K207" s="53">
        <v>180</v>
      </c>
      <c r="L207" s="53">
        <v>180</v>
      </c>
      <c r="M207" s="53">
        <v>181</v>
      </c>
      <c r="N207" s="53">
        <v>188</v>
      </c>
      <c r="O207" s="53">
        <v>194</v>
      </c>
      <c r="P207" s="53">
        <v>202</v>
      </c>
      <c r="Q207" s="53">
        <v>197</v>
      </c>
      <c r="R207" s="54">
        <v>197</v>
      </c>
      <c r="S207" s="53">
        <v>204</v>
      </c>
      <c r="T207" s="53">
        <v>205</v>
      </c>
      <c r="U207" s="53">
        <v>203</v>
      </c>
      <c r="V207" s="53">
        <v>212</v>
      </c>
      <c r="W207" s="53">
        <v>213</v>
      </c>
      <c r="X207" s="53">
        <v>215</v>
      </c>
      <c r="Y207" s="53">
        <v>221</v>
      </c>
      <c r="Z207" s="53">
        <v>247</v>
      </c>
      <c r="AA207" s="53">
        <v>251</v>
      </c>
      <c r="AB207" s="53">
        <v>263</v>
      </c>
      <c r="AC207" s="53">
        <v>276</v>
      </c>
      <c r="AD207" s="54">
        <v>285</v>
      </c>
      <c r="AE207" s="53">
        <v>287</v>
      </c>
      <c r="AF207" s="53">
        <v>312</v>
      </c>
      <c r="AG207" s="112">
        <v>312</v>
      </c>
      <c r="AH207" s="53">
        <v>312</v>
      </c>
      <c r="AI207" s="53">
        <v>313</v>
      </c>
      <c r="AJ207" s="53">
        <v>315</v>
      </c>
      <c r="AK207" s="53">
        <v>317</v>
      </c>
      <c r="AL207" s="53">
        <v>319</v>
      </c>
      <c r="AM207" s="53">
        <v>319</v>
      </c>
      <c r="AN207" s="53">
        <v>320</v>
      </c>
      <c r="AO207" s="53">
        <v>320</v>
      </c>
      <c r="AP207" s="54">
        <v>320</v>
      </c>
      <c r="AQ207" s="52">
        <v>321</v>
      </c>
      <c r="AR207" s="53">
        <v>321</v>
      </c>
      <c r="AS207" s="53">
        <v>372</v>
      </c>
      <c r="AT207" s="53">
        <v>362</v>
      </c>
      <c r="AU207" s="53">
        <v>365</v>
      </c>
      <c r="AV207" s="53">
        <v>350</v>
      </c>
      <c r="AW207" s="53">
        <v>352</v>
      </c>
      <c r="AX207" s="53">
        <v>353</v>
      </c>
      <c r="AY207" s="53">
        <v>371</v>
      </c>
      <c r="AZ207" s="53">
        <v>379</v>
      </c>
      <c r="BA207" s="53">
        <v>382</v>
      </c>
      <c r="BB207" s="54">
        <v>387</v>
      </c>
      <c r="BC207" s="52">
        <v>385</v>
      </c>
      <c r="BD207" s="53">
        <v>379</v>
      </c>
      <c r="BE207" s="53">
        <v>382</v>
      </c>
      <c r="BF207" s="53">
        <v>380</v>
      </c>
      <c r="BG207" s="53">
        <v>394</v>
      </c>
      <c r="BH207" s="53">
        <v>406</v>
      </c>
      <c r="BI207" s="53">
        <v>407</v>
      </c>
      <c r="BJ207" s="53">
        <v>423</v>
      </c>
      <c r="BK207" s="53">
        <v>426</v>
      </c>
      <c r="BL207" s="53">
        <v>431</v>
      </c>
      <c r="BM207" s="53">
        <v>436</v>
      </c>
      <c r="BN207" s="54">
        <v>436</v>
      </c>
      <c r="BO207" s="52">
        <v>435</v>
      </c>
      <c r="BP207" s="53">
        <v>433</v>
      </c>
      <c r="BQ207" s="53">
        <v>439</v>
      </c>
      <c r="BR207" s="53">
        <v>438</v>
      </c>
      <c r="BS207" s="53">
        <v>437</v>
      </c>
      <c r="BT207" s="53">
        <v>431</v>
      </c>
      <c r="BU207" s="53">
        <v>440</v>
      </c>
      <c r="BV207" s="53">
        <v>425</v>
      </c>
      <c r="BW207" s="53">
        <v>446</v>
      </c>
      <c r="BX207" s="53">
        <v>449</v>
      </c>
      <c r="BY207" s="53">
        <v>449</v>
      </c>
      <c r="BZ207" s="54">
        <v>449</v>
      </c>
      <c r="CA207" s="53">
        <v>435</v>
      </c>
      <c r="CB207" s="53">
        <v>430</v>
      </c>
      <c r="CC207" s="53">
        <v>426</v>
      </c>
      <c r="CD207" s="53">
        <v>422</v>
      </c>
      <c r="CE207" s="53">
        <v>420</v>
      </c>
      <c r="CF207" s="53">
        <v>415</v>
      </c>
      <c r="CG207" s="53">
        <v>411</v>
      </c>
      <c r="CH207" s="53">
        <v>406</v>
      </c>
      <c r="CI207" s="53">
        <v>401</v>
      </c>
      <c r="CJ207" s="53">
        <v>395</v>
      </c>
      <c r="CK207" s="53">
        <v>396</v>
      </c>
      <c r="CL207" s="54">
        <v>391</v>
      </c>
      <c r="CM207" s="53">
        <v>394</v>
      </c>
      <c r="CN207" s="53">
        <v>397</v>
      </c>
      <c r="CO207" s="53">
        <v>387</v>
      </c>
      <c r="CP207" s="53">
        <v>388</v>
      </c>
      <c r="CQ207" s="53">
        <v>382</v>
      </c>
      <c r="CR207" s="53">
        <v>376</v>
      </c>
      <c r="CS207" s="53">
        <v>377</v>
      </c>
      <c r="CT207" s="53">
        <v>377</v>
      </c>
      <c r="CU207" s="53">
        <v>377</v>
      </c>
      <c r="CV207" s="53">
        <v>373</v>
      </c>
      <c r="CW207" s="53">
        <v>372</v>
      </c>
      <c r="CX207" s="54">
        <v>369</v>
      </c>
      <c r="CY207" s="53">
        <v>367</v>
      </c>
      <c r="CZ207" s="53">
        <v>364</v>
      </c>
      <c r="DA207" s="53">
        <v>362</v>
      </c>
      <c r="DB207" s="53">
        <v>363</v>
      </c>
      <c r="DC207" s="53">
        <v>361</v>
      </c>
      <c r="DD207" s="53">
        <v>362</v>
      </c>
      <c r="DE207" s="53">
        <v>360</v>
      </c>
      <c r="DF207" s="53">
        <v>361</v>
      </c>
      <c r="DG207" s="53">
        <v>354</v>
      </c>
      <c r="DH207" s="53">
        <v>359</v>
      </c>
      <c r="DI207" s="53">
        <v>358</v>
      </c>
      <c r="DJ207" s="54">
        <v>351</v>
      </c>
      <c r="DL207" s="50"/>
      <c r="DM207" s="51" t="s">
        <v>311</v>
      </c>
      <c r="DN207" s="52">
        <v>1313</v>
      </c>
      <c r="DO207" s="53">
        <v>1313</v>
      </c>
      <c r="DP207" s="53">
        <v>1348</v>
      </c>
      <c r="DQ207" s="53">
        <v>1371</v>
      </c>
      <c r="DR207" s="53">
        <v>1379</v>
      </c>
      <c r="DS207" s="53">
        <v>1388</v>
      </c>
      <c r="DT207" s="53">
        <v>1399</v>
      </c>
      <c r="DU207" s="53">
        <v>1408</v>
      </c>
      <c r="DV207" s="53">
        <v>1410</v>
      </c>
      <c r="DW207" s="53">
        <v>1413</v>
      </c>
      <c r="DX207" s="53">
        <v>1423</v>
      </c>
      <c r="DY207" s="54">
        <v>1416</v>
      </c>
      <c r="DZ207" s="53">
        <v>1444</v>
      </c>
      <c r="EA207" s="53">
        <v>1463</v>
      </c>
      <c r="EB207" s="53">
        <v>1536</v>
      </c>
      <c r="EC207" s="53">
        <v>1520</v>
      </c>
      <c r="ED207" s="53">
        <v>1609</v>
      </c>
      <c r="EE207" s="53">
        <v>1640</v>
      </c>
      <c r="EF207" s="53">
        <v>1692</v>
      </c>
      <c r="EG207" s="53">
        <v>1740</v>
      </c>
      <c r="EH207" s="53">
        <v>1781</v>
      </c>
      <c r="EI207" s="53">
        <v>1813</v>
      </c>
      <c r="EJ207" s="53">
        <v>1810</v>
      </c>
      <c r="EK207" s="54">
        <v>2159</v>
      </c>
      <c r="EL207" s="52">
        <v>2151</v>
      </c>
      <c r="EM207" s="53">
        <v>2187</v>
      </c>
      <c r="EN207" s="53">
        <v>2264</v>
      </c>
      <c r="EO207" s="53">
        <v>2307</v>
      </c>
      <c r="EP207" s="53">
        <v>2306</v>
      </c>
      <c r="EQ207" s="53">
        <v>3256</v>
      </c>
      <c r="ER207" s="53">
        <v>3227</v>
      </c>
      <c r="ES207" s="53">
        <v>3162</v>
      </c>
      <c r="ET207" s="53">
        <v>3143</v>
      </c>
      <c r="EU207" s="53">
        <v>3109</v>
      </c>
      <c r="EV207" s="53">
        <v>3066</v>
      </c>
      <c r="EW207" s="54">
        <v>3664</v>
      </c>
      <c r="EX207" s="52">
        <v>3675</v>
      </c>
      <c r="EY207" s="53">
        <v>3631</v>
      </c>
      <c r="EZ207" s="53">
        <v>4213</v>
      </c>
      <c r="FA207" s="53">
        <v>3763</v>
      </c>
      <c r="FB207" s="53">
        <v>3744</v>
      </c>
      <c r="FC207" s="53">
        <v>3717</v>
      </c>
      <c r="FD207" s="53">
        <v>3860</v>
      </c>
      <c r="FE207" s="53">
        <v>4025</v>
      </c>
      <c r="FF207" s="53">
        <v>4127</v>
      </c>
      <c r="FG207" s="53">
        <v>4159</v>
      </c>
      <c r="FH207" s="53">
        <v>4188</v>
      </c>
      <c r="FI207" s="54">
        <v>4058</v>
      </c>
      <c r="FJ207" s="52">
        <v>4014</v>
      </c>
      <c r="FK207" s="53">
        <v>4032</v>
      </c>
      <c r="FL207" s="53">
        <v>4043</v>
      </c>
      <c r="FM207" s="53">
        <v>4054</v>
      </c>
      <c r="FN207" s="53">
        <v>4065</v>
      </c>
      <c r="FO207" s="53">
        <v>4054</v>
      </c>
      <c r="FP207" s="53">
        <v>4033</v>
      </c>
      <c r="FQ207" s="53">
        <v>4265</v>
      </c>
      <c r="FR207" s="53">
        <v>4250</v>
      </c>
      <c r="FS207" s="53">
        <v>4288</v>
      </c>
      <c r="FT207" s="53">
        <v>4268</v>
      </c>
      <c r="FU207" s="54">
        <v>4320</v>
      </c>
      <c r="FV207" s="52">
        <v>4392</v>
      </c>
      <c r="FW207" s="53">
        <v>4375</v>
      </c>
      <c r="FX207" s="53">
        <v>4389</v>
      </c>
      <c r="FY207" s="53">
        <v>4447</v>
      </c>
      <c r="FZ207" s="53">
        <v>4466</v>
      </c>
      <c r="GA207" s="53">
        <v>4490</v>
      </c>
      <c r="GB207" s="53">
        <v>4471</v>
      </c>
      <c r="GC207" s="53">
        <v>4530</v>
      </c>
      <c r="GD207" s="53">
        <v>4542</v>
      </c>
      <c r="GE207" s="53">
        <v>4556</v>
      </c>
      <c r="GF207" s="53">
        <v>4580</v>
      </c>
      <c r="GG207" s="54">
        <v>4606</v>
      </c>
      <c r="GH207" s="52">
        <v>4581</v>
      </c>
      <c r="GI207" s="53">
        <v>4596</v>
      </c>
      <c r="GJ207" s="54">
        <v>4611</v>
      </c>
    </row>
    <row r="208" spans="2:192" x14ac:dyDescent="0.25">
      <c r="B208" s="50"/>
      <c r="C208" s="51" t="s">
        <v>291</v>
      </c>
      <c r="D208" s="54">
        <v>20086</v>
      </c>
      <c r="E208" s="54">
        <v>23068</v>
      </c>
      <c r="F208" s="54">
        <v>27003</v>
      </c>
      <c r="G208" s="52">
        <v>27027</v>
      </c>
      <c r="H208" s="53">
        <v>27136</v>
      </c>
      <c r="I208" s="53">
        <v>26457</v>
      </c>
      <c r="J208" s="53">
        <v>26285</v>
      </c>
      <c r="K208" s="53">
        <v>26997</v>
      </c>
      <c r="L208" s="53">
        <v>26373</v>
      </c>
      <c r="M208" s="53">
        <v>26935</v>
      </c>
      <c r="N208" s="53">
        <v>27465</v>
      </c>
      <c r="O208" s="53">
        <v>27735</v>
      </c>
      <c r="P208" s="53">
        <v>30898</v>
      </c>
      <c r="Q208" s="53">
        <v>31646</v>
      </c>
      <c r="R208" s="54">
        <v>31460</v>
      </c>
      <c r="S208" s="53">
        <v>31863</v>
      </c>
      <c r="T208" s="53">
        <v>31703</v>
      </c>
      <c r="U208" s="53">
        <v>32177</v>
      </c>
      <c r="V208" s="53">
        <v>32530</v>
      </c>
      <c r="W208" s="53">
        <v>33045</v>
      </c>
      <c r="X208" s="53">
        <v>33417</v>
      </c>
      <c r="Y208" s="53">
        <v>34068</v>
      </c>
      <c r="Z208" s="53">
        <v>34530</v>
      </c>
      <c r="AA208" s="53">
        <v>34526</v>
      </c>
      <c r="AB208" s="53">
        <v>34668</v>
      </c>
      <c r="AC208" s="53">
        <v>34879</v>
      </c>
      <c r="AD208" s="54">
        <v>35144</v>
      </c>
      <c r="AE208" s="53">
        <v>35133</v>
      </c>
      <c r="AF208" s="53">
        <v>34988</v>
      </c>
      <c r="AG208" s="112">
        <v>34743</v>
      </c>
      <c r="AH208" s="53">
        <v>35190</v>
      </c>
      <c r="AI208" s="53">
        <v>35565</v>
      </c>
      <c r="AJ208" s="53">
        <v>35038</v>
      </c>
      <c r="AK208" s="53">
        <v>35458</v>
      </c>
      <c r="AL208" s="53">
        <v>36238</v>
      </c>
      <c r="AM208" s="53">
        <v>36324</v>
      </c>
      <c r="AN208" s="53">
        <v>36156</v>
      </c>
      <c r="AO208" s="53">
        <v>36278</v>
      </c>
      <c r="AP208" s="54">
        <v>36357</v>
      </c>
      <c r="AQ208" s="52">
        <v>36549</v>
      </c>
      <c r="AR208" s="53">
        <v>36890</v>
      </c>
      <c r="AS208" s="53">
        <v>37335</v>
      </c>
      <c r="AT208" s="53">
        <v>37246</v>
      </c>
      <c r="AU208" s="53">
        <v>37545</v>
      </c>
      <c r="AV208" s="53">
        <v>37986</v>
      </c>
      <c r="AW208" s="53">
        <v>38445</v>
      </c>
      <c r="AX208" s="53">
        <v>38116</v>
      </c>
      <c r="AY208" s="53">
        <v>38136</v>
      </c>
      <c r="AZ208" s="53">
        <v>38272</v>
      </c>
      <c r="BA208" s="53">
        <v>38114</v>
      </c>
      <c r="BB208" s="54">
        <v>38306</v>
      </c>
      <c r="BC208" s="52">
        <v>38314</v>
      </c>
      <c r="BD208" s="53">
        <v>38184</v>
      </c>
      <c r="BE208" s="53">
        <v>38910</v>
      </c>
      <c r="BF208" s="53">
        <v>39326</v>
      </c>
      <c r="BG208" s="53">
        <v>39666</v>
      </c>
      <c r="BH208" s="53">
        <v>40433</v>
      </c>
      <c r="BI208" s="53">
        <v>40666</v>
      </c>
      <c r="BJ208" s="53">
        <v>41078</v>
      </c>
      <c r="BK208" s="53">
        <v>41297</v>
      </c>
      <c r="BL208" s="53">
        <v>41704</v>
      </c>
      <c r="BM208" s="53">
        <v>41759</v>
      </c>
      <c r="BN208" s="54">
        <v>41760</v>
      </c>
      <c r="BO208" s="52">
        <v>41731</v>
      </c>
      <c r="BP208" s="53">
        <v>41839</v>
      </c>
      <c r="BQ208" s="53">
        <v>42276</v>
      </c>
      <c r="BR208" s="53">
        <v>43147</v>
      </c>
      <c r="BS208" s="53">
        <v>43414</v>
      </c>
      <c r="BT208" s="53">
        <v>43462</v>
      </c>
      <c r="BU208" s="53">
        <v>43878</v>
      </c>
      <c r="BV208" s="53">
        <v>44198</v>
      </c>
      <c r="BW208" s="53">
        <v>44440</v>
      </c>
      <c r="BX208" s="53">
        <v>44619</v>
      </c>
      <c r="BY208" s="53">
        <v>44743</v>
      </c>
      <c r="BZ208" s="54">
        <v>44832</v>
      </c>
      <c r="CA208" s="53">
        <v>44962</v>
      </c>
      <c r="CB208" s="53">
        <v>45124</v>
      </c>
      <c r="CC208" s="53">
        <v>39641</v>
      </c>
      <c r="CD208" s="53">
        <v>40468</v>
      </c>
      <c r="CE208" s="53">
        <v>46270</v>
      </c>
      <c r="CF208" s="53">
        <v>46611</v>
      </c>
      <c r="CG208" s="53">
        <v>46784</v>
      </c>
      <c r="CH208" s="53">
        <v>46937</v>
      </c>
      <c r="CI208" s="53">
        <v>46961</v>
      </c>
      <c r="CJ208" s="53">
        <v>47052</v>
      </c>
      <c r="CK208" s="53">
        <v>44123</v>
      </c>
      <c r="CL208" s="54">
        <v>44105</v>
      </c>
      <c r="CM208" s="53">
        <v>43931</v>
      </c>
      <c r="CN208" s="53">
        <v>44069</v>
      </c>
      <c r="CO208" s="53">
        <v>44337</v>
      </c>
      <c r="CP208" s="53">
        <v>44576</v>
      </c>
      <c r="CQ208" s="53">
        <v>44826</v>
      </c>
      <c r="CR208" s="53">
        <v>44868</v>
      </c>
      <c r="CS208" s="53">
        <v>45162</v>
      </c>
      <c r="CT208" s="53">
        <v>45282</v>
      </c>
      <c r="CU208" s="53">
        <v>45414</v>
      </c>
      <c r="CV208" s="53">
        <v>45340</v>
      </c>
      <c r="CW208" s="53">
        <v>45208</v>
      </c>
      <c r="CX208" s="54">
        <v>45419</v>
      </c>
      <c r="CY208" s="53">
        <v>45260</v>
      </c>
      <c r="CZ208" s="53">
        <v>45072</v>
      </c>
      <c r="DA208" s="53">
        <v>45809</v>
      </c>
      <c r="DB208" s="53">
        <v>45623</v>
      </c>
      <c r="DC208" s="53">
        <v>45703</v>
      </c>
      <c r="DD208" s="53">
        <v>46046</v>
      </c>
      <c r="DE208" s="53">
        <v>46139</v>
      </c>
      <c r="DF208" s="53">
        <v>46370</v>
      </c>
      <c r="DG208" s="53">
        <v>44163</v>
      </c>
      <c r="DH208" s="53">
        <v>44212</v>
      </c>
      <c r="DI208" s="53">
        <v>44231</v>
      </c>
      <c r="DJ208" s="54">
        <v>43991</v>
      </c>
      <c r="DL208" s="50"/>
      <c r="DM208" s="51" t="s">
        <v>312</v>
      </c>
      <c r="DN208" s="52">
        <v>35</v>
      </c>
      <c r="DO208" s="53">
        <v>34</v>
      </c>
      <c r="DP208" s="53">
        <v>34</v>
      </c>
      <c r="DQ208" s="53">
        <v>37</v>
      </c>
      <c r="DR208" s="53">
        <v>37</v>
      </c>
      <c r="DS208" s="53">
        <v>61</v>
      </c>
      <c r="DT208" s="53">
        <v>63</v>
      </c>
      <c r="DU208" s="53">
        <v>39</v>
      </c>
      <c r="DV208" s="53">
        <v>60</v>
      </c>
      <c r="DW208" s="53">
        <v>63</v>
      </c>
      <c r="DX208" s="53">
        <v>59</v>
      </c>
      <c r="DY208" s="54">
        <v>54</v>
      </c>
      <c r="DZ208" s="53">
        <v>52</v>
      </c>
      <c r="EA208" s="53">
        <v>50</v>
      </c>
      <c r="EB208" s="53">
        <v>59</v>
      </c>
      <c r="EC208" s="53">
        <v>77</v>
      </c>
      <c r="ED208" s="53">
        <v>73</v>
      </c>
      <c r="EE208" s="53">
        <v>111</v>
      </c>
      <c r="EF208" s="53">
        <v>125</v>
      </c>
      <c r="EG208" s="53">
        <v>129</v>
      </c>
      <c r="EH208" s="53">
        <v>122</v>
      </c>
      <c r="EI208" s="53">
        <v>124</v>
      </c>
      <c r="EJ208" s="53">
        <v>132</v>
      </c>
      <c r="EK208" s="54">
        <v>136</v>
      </c>
      <c r="EL208" s="52">
        <v>146</v>
      </c>
      <c r="EM208" s="53">
        <v>145</v>
      </c>
      <c r="EN208" s="53">
        <v>158</v>
      </c>
      <c r="EO208" s="53">
        <v>154</v>
      </c>
      <c r="EP208" s="53">
        <v>152</v>
      </c>
      <c r="EQ208" s="53">
        <v>150</v>
      </c>
      <c r="ER208" s="53">
        <v>152</v>
      </c>
      <c r="ES208" s="53">
        <v>150</v>
      </c>
      <c r="ET208" s="53">
        <v>152</v>
      </c>
      <c r="EU208" s="53">
        <v>141</v>
      </c>
      <c r="EV208" s="53">
        <v>142</v>
      </c>
      <c r="EW208" s="54">
        <v>166</v>
      </c>
      <c r="EX208" s="52">
        <v>143</v>
      </c>
      <c r="EY208" s="53">
        <v>145</v>
      </c>
      <c r="EZ208" s="53">
        <v>176</v>
      </c>
      <c r="FA208" s="53">
        <v>170</v>
      </c>
      <c r="FB208" s="53">
        <v>222</v>
      </c>
      <c r="FC208" s="53">
        <v>221</v>
      </c>
      <c r="FD208" s="53">
        <v>178</v>
      </c>
      <c r="FE208" s="53">
        <v>179</v>
      </c>
      <c r="FF208" s="53">
        <v>182</v>
      </c>
      <c r="FG208" s="53">
        <v>182</v>
      </c>
      <c r="FH208" s="53">
        <v>180</v>
      </c>
      <c r="FI208" s="54">
        <v>179</v>
      </c>
      <c r="FJ208" s="52">
        <v>182</v>
      </c>
      <c r="FK208" s="53">
        <v>179</v>
      </c>
      <c r="FL208" s="53">
        <v>185</v>
      </c>
      <c r="FM208" s="53">
        <v>192</v>
      </c>
      <c r="FN208" s="53">
        <v>204</v>
      </c>
      <c r="FO208" s="53">
        <v>209</v>
      </c>
      <c r="FP208" s="53">
        <v>211</v>
      </c>
      <c r="FQ208" s="53">
        <v>215</v>
      </c>
      <c r="FR208" s="53">
        <v>219</v>
      </c>
      <c r="FS208" s="53">
        <v>222</v>
      </c>
      <c r="FT208" s="53">
        <v>229</v>
      </c>
      <c r="FU208" s="54">
        <v>237</v>
      </c>
      <c r="FV208" s="52">
        <v>239</v>
      </c>
      <c r="FW208" s="53">
        <v>245</v>
      </c>
      <c r="FX208" s="53">
        <v>275</v>
      </c>
      <c r="FY208" s="53">
        <v>283</v>
      </c>
      <c r="FZ208" s="53">
        <v>284</v>
      </c>
      <c r="GA208" s="53">
        <v>283</v>
      </c>
      <c r="GB208" s="53">
        <v>291</v>
      </c>
      <c r="GC208" s="53">
        <v>294</v>
      </c>
      <c r="GD208" s="53">
        <v>311</v>
      </c>
      <c r="GE208" s="53">
        <v>296</v>
      </c>
      <c r="GF208" s="53">
        <v>312</v>
      </c>
      <c r="GG208" s="54">
        <v>311</v>
      </c>
      <c r="GH208" s="52">
        <v>312</v>
      </c>
      <c r="GI208" s="53">
        <v>327</v>
      </c>
      <c r="GJ208" s="54">
        <v>337</v>
      </c>
    </row>
    <row r="209" spans="2:192" x14ac:dyDescent="0.25">
      <c r="B209" s="50"/>
      <c r="C209" s="51" t="s">
        <v>292</v>
      </c>
      <c r="D209" s="54">
        <v>9</v>
      </c>
      <c r="E209" s="54">
        <v>4</v>
      </c>
      <c r="F209" s="54">
        <v>4</v>
      </c>
      <c r="G209" s="52">
        <v>4</v>
      </c>
      <c r="H209" s="53">
        <v>3</v>
      </c>
      <c r="I209" s="53">
        <v>4</v>
      </c>
      <c r="J209" s="53">
        <v>4</v>
      </c>
      <c r="K209" s="53">
        <v>4</v>
      </c>
      <c r="L209" s="53">
        <v>4</v>
      </c>
      <c r="M209" s="53">
        <v>3</v>
      </c>
      <c r="N209" s="53">
        <v>3</v>
      </c>
      <c r="O209" s="53">
        <v>3</v>
      </c>
      <c r="P209" s="53">
        <v>2</v>
      </c>
      <c r="Q209" s="53">
        <v>2</v>
      </c>
      <c r="R209" s="54">
        <v>2</v>
      </c>
      <c r="S209" s="53">
        <v>2</v>
      </c>
      <c r="T209" s="53">
        <v>2</v>
      </c>
      <c r="U209" s="53">
        <v>2</v>
      </c>
      <c r="V209" s="53">
        <v>2</v>
      </c>
      <c r="W209" s="53">
        <v>2</v>
      </c>
      <c r="X209" s="53">
        <v>1</v>
      </c>
      <c r="Y209" s="53">
        <v>1</v>
      </c>
      <c r="Z209" s="53"/>
      <c r="AA209" s="53"/>
      <c r="AB209" s="53"/>
      <c r="AC209" s="53"/>
      <c r="AD209" s="54"/>
      <c r="AE209" s="53"/>
      <c r="AF209" s="53"/>
      <c r="AG209" s="112"/>
      <c r="AH209" s="53"/>
      <c r="AI209" s="53"/>
      <c r="AJ209" s="53"/>
      <c r="AK209" s="53"/>
      <c r="AL209" s="53"/>
      <c r="AM209" s="53"/>
      <c r="AN209" s="53"/>
      <c r="AO209" s="53"/>
      <c r="AP209" s="54"/>
      <c r="AQ209" s="52"/>
      <c r="AR209" s="53"/>
      <c r="AS209" s="53">
        <v>1</v>
      </c>
      <c r="AT209" s="53">
        <v>1</v>
      </c>
      <c r="AU209" s="53">
        <v>1</v>
      </c>
      <c r="AV209" s="53">
        <v>1</v>
      </c>
      <c r="AW209" s="53">
        <v>1</v>
      </c>
      <c r="AX209" s="53">
        <v>1</v>
      </c>
      <c r="AY209" s="53">
        <v>1</v>
      </c>
      <c r="AZ209" s="53">
        <v>1</v>
      </c>
      <c r="BA209" s="53">
        <v>1</v>
      </c>
      <c r="BB209" s="54">
        <v>1</v>
      </c>
      <c r="BC209" s="52">
        <v>1</v>
      </c>
      <c r="BD209" s="53">
        <v>1</v>
      </c>
      <c r="BE209" s="53">
        <v>1</v>
      </c>
      <c r="BF209" s="53">
        <v>1</v>
      </c>
      <c r="BG209" s="53">
        <v>1</v>
      </c>
      <c r="BH209" s="53">
        <v>1</v>
      </c>
      <c r="BI209" s="53">
        <v>1</v>
      </c>
      <c r="BJ209" s="53"/>
      <c r="BK209" s="53"/>
      <c r="BL209" s="53"/>
      <c r="BM209" s="53"/>
      <c r="BN209" s="54"/>
      <c r="BO209" s="52"/>
      <c r="BP209" s="53"/>
      <c r="BQ209" s="53"/>
      <c r="BR209" s="53"/>
      <c r="BS209" s="53"/>
      <c r="BT209" s="53"/>
      <c r="BU209" s="53"/>
      <c r="BV209" s="53"/>
      <c r="BW209" s="53"/>
      <c r="BX209" s="53"/>
      <c r="BY209" s="53"/>
      <c r="BZ209" s="54"/>
      <c r="CA209" s="53"/>
      <c r="CB209" s="53"/>
      <c r="CC209" s="53"/>
      <c r="CD209" s="53"/>
      <c r="CE209" s="53"/>
      <c r="CF209" s="53"/>
      <c r="CG209" s="53"/>
      <c r="CH209" s="53"/>
      <c r="CI209" s="53"/>
      <c r="CJ209" s="53"/>
      <c r="CK209" s="53"/>
      <c r="CL209" s="54"/>
      <c r="CM209" s="53"/>
      <c r="CN209" s="53"/>
      <c r="CO209" s="53"/>
      <c r="CP209" s="53"/>
      <c r="CQ209" s="53"/>
      <c r="CR209" s="53"/>
      <c r="CS209" s="53"/>
      <c r="CT209" s="53"/>
      <c r="CU209" s="53"/>
      <c r="CV209" s="53">
        <v>1</v>
      </c>
      <c r="CW209" s="53"/>
      <c r="CX209" s="54"/>
      <c r="CY209" s="53"/>
      <c r="CZ209" s="53"/>
      <c r="DA209" s="53"/>
      <c r="DB209" s="53"/>
      <c r="DC209" s="53"/>
      <c r="DD209" s="53"/>
      <c r="DE209" s="53"/>
      <c r="DF209" s="53"/>
      <c r="DG209" s="53">
        <v>2</v>
      </c>
      <c r="DH209" s="53">
        <v>8</v>
      </c>
      <c r="DI209" s="53">
        <v>3</v>
      </c>
      <c r="DJ209" s="54">
        <v>2</v>
      </c>
      <c r="DL209" s="50"/>
      <c r="DM209" s="51" t="s">
        <v>313</v>
      </c>
      <c r="DN209" s="52">
        <v>4</v>
      </c>
      <c r="DO209" s="53">
        <v>4</v>
      </c>
      <c r="DP209" s="53">
        <v>4</v>
      </c>
      <c r="DQ209" s="53">
        <v>4</v>
      </c>
      <c r="DR209" s="53">
        <v>4</v>
      </c>
      <c r="DS209" s="53">
        <v>4</v>
      </c>
      <c r="DT209" s="53">
        <v>4</v>
      </c>
      <c r="DU209" s="53">
        <v>4</v>
      </c>
      <c r="DV209" s="53">
        <v>4</v>
      </c>
      <c r="DW209" s="53">
        <v>4</v>
      </c>
      <c r="DX209" s="53">
        <v>4</v>
      </c>
      <c r="DY209" s="54">
        <v>4</v>
      </c>
      <c r="DZ209" s="53">
        <v>4</v>
      </c>
      <c r="EA209" s="53">
        <v>4</v>
      </c>
      <c r="EB209" s="53">
        <v>214</v>
      </c>
      <c r="EC209" s="53">
        <v>366</v>
      </c>
      <c r="ED209" s="53">
        <v>408</v>
      </c>
      <c r="EE209" s="53">
        <v>478</v>
      </c>
      <c r="EF209" s="53">
        <v>521</v>
      </c>
      <c r="EG209" s="53">
        <v>541</v>
      </c>
      <c r="EH209" s="53">
        <v>541</v>
      </c>
      <c r="EI209" s="53">
        <v>556</v>
      </c>
      <c r="EJ209" s="53">
        <v>585</v>
      </c>
      <c r="EK209" s="54">
        <v>601</v>
      </c>
      <c r="EL209" s="52">
        <v>620</v>
      </c>
      <c r="EM209" s="53">
        <v>632</v>
      </c>
      <c r="EN209" s="53">
        <v>615</v>
      </c>
      <c r="EO209" s="53">
        <v>668</v>
      </c>
      <c r="EP209" s="53">
        <v>695</v>
      </c>
      <c r="EQ209" s="53">
        <v>715</v>
      </c>
      <c r="ER209" s="53">
        <v>720</v>
      </c>
      <c r="ES209" s="53">
        <v>740</v>
      </c>
      <c r="ET209" s="53">
        <v>744</v>
      </c>
      <c r="EU209" s="53">
        <v>759</v>
      </c>
      <c r="EV209" s="53">
        <v>767</v>
      </c>
      <c r="EW209" s="54">
        <v>772</v>
      </c>
      <c r="EX209" s="52">
        <v>777</v>
      </c>
      <c r="EY209" s="53">
        <v>767</v>
      </c>
      <c r="EZ209" s="53">
        <v>780</v>
      </c>
      <c r="FA209" s="53">
        <v>782</v>
      </c>
      <c r="FB209" s="53">
        <v>802</v>
      </c>
      <c r="FC209" s="53">
        <v>804</v>
      </c>
      <c r="FD209" s="53">
        <v>834</v>
      </c>
      <c r="FE209" s="53">
        <v>845</v>
      </c>
      <c r="FF209" s="53">
        <v>874</v>
      </c>
      <c r="FG209" s="53">
        <v>874</v>
      </c>
      <c r="FH209" s="53">
        <v>891</v>
      </c>
      <c r="FI209" s="54">
        <v>897</v>
      </c>
      <c r="FJ209" s="52">
        <v>909</v>
      </c>
      <c r="FK209" s="53">
        <v>914</v>
      </c>
      <c r="FL209" s="53">
        <v>922</v>
      </c>
      <c r="FM209" s="53">
        <v>932</v>
      </c>
      <c r="FN209" s="53">
        <v>929</v>
      </c>
      <c r="FO209" s="53">
        <v>938</v>
      </c>
      <c r="FP209" s="53">
        <v>952</v>
      </c>
      <c r="FQ209" s="53">
        <v>959</v>
      </c>
      <c r="FR209" s="53">
        <v>954</v>
      </c>
      <c r="FS209" s="53">
        <v>963</v>
      </c>
      <c r="FT209" s="53">
        <v>972</v>
      </c>
      <c r="FU209" s="54">
        <v>976</v>
      </c>
      <c r="FV209" s="52">
        <v>965</v>
      </c>
      <c r="FW209" s="53">
        <v>979</v>
      </c>
      <c r="FX209" s="53">
        <v>998</v>
      </c>
      <c r="FY209" s="53">
        <v>1009</v>
      </c>
      <c r="FZ209" s="53">
        <v>1011</v>
      </c>
      <c r="GA209" s="53">
        <v>1020</v>
      </c>
      <c r="GB209" s="53">
        <v>1037</v>
      </c>
      <c r="GC209" s="53">
        <v>1055</v>
      </c>
      <c r="GD209" s="53">
        <v>1054</v>
      </c>
      <c r="GE209" s="53">
        <v>1061</v>
      </c>
      <c r="GF209" s="53">
        <v>1061</v>
      </c>
      <c r="GG209" s="54">
        <v>1069</v>
      </c>
      <c r="GH209" s="52">
        <v>1074</v>
      </c>
      <c r="GI209" s="53">
        <v>1082</v>
      </c>
      <c r="GJ209" s="54">
        <v>1094</v>
      </c>
    </row>
    <row r="210" spans="2:192" x14ac:dyDescent="0.25">
      <c r="B210" s="50"/>
      <c r="C210" s="51" t="s">
        <v>293</v>
      </c>
      <c r="D210" s="54">
        <v>1982</v>
      </c>
      <c r="E210" s="54">
        <v>2361</v>
      </c>
      <c r="F210" s="54">
        <v>2531</v>
      </c>
      <c r="G210" s="52">
        <v>2504</v>
      </c>
      <c r="H210" s="53">
        <v>2498</v>
      </c>
      <c r="I210" s="53">
        <v>3499</v>
      </c>
      <c r="J210" s="53">
        <v>3541</v>
      </c>
      <c r="K210" s="53">
        <v>3785</v>
      </c>
      <c r="L210" s="53">
        <v>3751</v>
      </c>
      <c r="M210" s="53">
        <v>3892</v>
      </c>
      <c r="N210" s="53">
        <v>3958</v>
      </c>
      <c r="O210" s="53">
        <v>4058</v>
      </c>
      <c r="P210" s="53">
        <v>4119</v>
      </c>
      <c r="Q210" s="53">
        <v>4152</v>
      </c>
      <c r="R210" s="54">
        <v>4107</v>
      </c>
      <c r="S210" s="53">
        <v>4117</v>
      </c>
      <c r="T210" s="53">
        <v>4134</v>
      </c>
      <c r="U210" s="53">
        <v>4280</v>
      </c>
      <c r="V210" s="53">
        <v>4345</v>
      </c>
      <c r="W210" s="53">
        <v>4431</v>
      </c>
      <c r="X210" s="53">
        <v>4534</v>
      </c>
      <c r="Y210" s="53">
        <v>4591</v>
      </c>
      <c r="Z210" s="53">
        <v>4668</v>
      </c>
      <c r="AA210" s="53">
        <v>4776</v>
      </c>
      <c r="AB210" s="53">
        <v>4687</v>
      </c>
      <c r="AC210" s="53">
        <v>4879</v>
      </c>
      <c r="AD210" s="54">
        <v>4912</v>
      </c>
      <c r="AE210" s="53">
        <v>4757</v>
      </c>
      <c r="AF210" s="53">
        <v>4786</v>
      </c>
      <c r="AG210" s="112">
        <v>4892</v>
      </c>
      <c r="AH210" s="53">
        <v>4974</v>
      </c>
      <c r="AI210" s="53">
        <v>4940</v>
      </c>
      <c r="AJ210" s="53">
        <v>5127</v>
      </c>
      <c r="AK210" s="53">
        <v>5205</v>
      </c>
      <c r="AL210" s="53">
        <v>5267</v>
      </c>
      <c r="AM210" s="53">
        <v>5266</v>
      </c>
      <c r="AN210" s="53">
        <v>5278</v>
      </c>
      <c r="AO210" s="53">
        <v>5334</v>
      </c>
      <c r="AP210" s="54">
        <v>5318</v>
      </c>
      <c r="AQ210" s="52">
        <v>5340</v>
      </c>
      <c r="AR210" s="53">
        <v>5408</v>
      </c>
      <c r="AS210" s="53">
        <v>5590</v>
      </c>
      <c r="AT210" s="53">
        <v>5538</v>
      </c>
      <c r="AU210" s="53">
        <v>5654</v>
      </c>
      <c r="AV210" s="53">
        <v>5762</v>
      </c>
      <c r="AW210" s="53">
        <v>5892</v>
      </c>
      <c r="AX210" s="53">
        <v>6024</v>
      </c>
      <c r="AY210" s="53">
        <v>6054</v>
      </c>
      <c r="AZ210" s="53">
        <v>6152</v>
      </c>
      <c r="BA210" s="53">
        <v>6145</v>
      </c>
      <c r="BB210" s="54">
        <v>6130</v>
      </c>
      <c r="BC210" s="52">
        <v>6157</v>
      </c>
      <c r="BD210" s="53">
        <v>6158</v>
      </c>
      <c r="BE210" s="53">
        <v>6328</v>
      </c>
      <c r="BF210" s="53">
        <v>6406</v>
      </c>
      <c r="BG210" s="53">
        <v>6459</v>
      </c>
      <c r="BH210" s="53">
        <v>6546</v>
      </c>
      <c r="BI210" s="53">
        <v>6642</v>
      </c>
      <c r="BJ210" s="53">
        <v>6733</v>
      </c>
      <c r="BK210" s="53">
        <v>6845</v>
      </c>
      <c r="BL210" s="53">
        <v>6905</v>
      </c>
      <c r="BM210" s="53">
        <v>6920</v>
      </c>
      <c r="BN210" s="54">
        <v>7006</v>
      </c>
      <c r="BO210" s="52">
        <v>7081</v>
      </c>
      <c r="BP210" s="53">
        <v>7113</v>
      </c>
      <c r="BQ210" s="53">
        <v>7254</v>
      </c>
      <c r="BR210" s="53">
        <v>7377</v>
      </c>
      <c r="BS210" s="53">
        <v>7525</v>
      </c>
      <c r="BT210" s="53">
        <v>7651</v>
      </c>
      <c r="BU210" s="53">
        <v>7831</v>
      </c>
      <c r="BV210" s="53">
        <v>7849</v>
      </c>
      <c r="BW210" s="53">
        <v>7852</v>
      </c>
      <c r="BX210" s="53">
        <v>7996</v>
      </c>
      <c r="BY210" s="53">
        <v>8102</v>
      </c>
      <c r="BZ210" s="54">
        <v>8159</v>
      </c>
      <c r="CA210" s="53">
        <v>8210</v>
      </c>
      <c r="CB210" s="53">
        <v>8214</v>
      </c>
      <c r="CC210" s="53">
        <v>8259</v>
      </c>
      <c r="CD210" s="53">
        <v>8320</v>
      </c>
      <c r="CE210" s="53">
        <v>8389</v>
      </c>
      <c r="CF210" s="53">
        <v>8476</v>
      </c>
      <c r="CG210" s="53">
        <v>8623</v>
      </c>
      <c r="CH210" s="53">
        <v>8693</v>
      </c>
      <c r="CI210" s="53">
        <v>8739</v>
      </c>
      <c r="CJ210" s="53">
        <v>8784</v>
      </c>
      <c r="CK210" s="53">
        <v>8826</v>
      </c>
      <c r="CL210" s="54">
        <v>8928</v>
      </c>
      <c r="CM210" s="53">
        <v>8952</v>
      </c>
      <c r="CN210" s="53">
        <v>9002</v>
      </c>
      <c r="CO210" s="53">
        <v>9101</v>
      </c>
      <c r="CP210" s="53">
        <v>9224</v>
      </c>
      <c r="CQ210" s="53">
        <v>9423</v>
      </c>
      <c r="CR210" s="53">
        <v>9379</v>
      </c>
      <c r="CS210" s="53">
        <v>9442</v>
      </c>
      <c r="CT210" s="53">
        <v>9454</v>
      </c>
      <c r="CU210" s="53">
        <v>9409</v>
      </c>
      <c r="CV210" s="53">
        <v>9562</v>
      </c>
      <c r="CW210" s="53">
        <v>9507</v>
      </c>
      <c r="CX210" s="54">
        <v>9486</v>
      </c>
      <c r="CY210" s="53">
        <v>9623</v>
      </c>
      <c r="CZ210" s="53">
        <v>9582</v>
      </c>
      <c r="DA210" s="53">
        <v>9681</v>
      </c>
      <c r="DB210" s="53">
        <v>9637</v>
      </c>
      <c r="DC210" s="53">
        <v>9641</v>
      </c>
      <c r="DD210" s="53">
        <v>9642</v>
      </c>
      <c r="DE210" s="53">
        <v>9584</v>
      </c>
      <c r="DF210" s="53">
        <v>9665</v>
      </c>
      <c r="DG210" s="53">
        <v>9743</v>
      </c>
      <c r="DH210" s="53">
        <v>9966</v>
      </c>
      <c r="DI210" s="53">
        <v>9567</v>
      </c>
      <c r="DJ210" s="54">
        <v>9686</v>
      </c>
      <c r="DL210" s="50"/>
      <c r="DM210" s="51" t="s">
        <v>314</v>
      </c>
      <c r="DN210" s="52">
        <v>92</v>
      </c>
      <c r="DO210" s="53">
        <v>93</v>
      </c>
      <c r="DP210" s="53">
        <v>93</v>
      </c>
      <c r="DQ210" s="53">
        <v>92</v>
      </c>
      <c r="DR210" s="53">
        <v>92</v>
      </c>
      <c r="DS210" s="53">
        <v>92</v>
      </c>
      <c r="DT210" s="53">
        <v>91</v>
      </c>
      <c r="DU210" s="53">
        <v>91</v>
      </c>
      <c r="DV210" s="53">
        <v>92</v>
      </c>
      <c r="DW210" s="53">
        <v>94</v>
      </c>
      <c r="DX210" s="53">
        <v>92</v>
      </c>
      <c r="DY210" s="54">
        <v>94</v>
      </c>
      <c r="DZ210" s="53">
        <v>94</v>
      </c>
      <c r="EA210" s="53">
        <v>94</v>
      </c>
      <c r="EB210" s="53">
        <v>93</v>
      </c>
      <c r="EC210" s="53">
        <v>91</v>
      </c>
      <c r="ED210" s="53">
        <v>92</v>
      </c>
      <c r="EE210" s="53">
        <v>95</v>
      </c>
      <c r="EF210" s="53">
        <v>117</v>
      </c>
      <c r="EG210" s="53">
        <v>124</v>
      </c>
      <c r="EH210" s="53">
        <v>129</v>
      </c>
      <c r="EI210" s="53">
        <v>132</v>
      </c>
      <c r="EJ210" s="53">
        <v>125</v>
      </c>
      <c r="EK210" s="54">
        <v>135</v>
      </c>
      <c r="EL210" s="52">
        <v>141</v>
      </c>
      <c r="EM210" s="53">
        <v>149</v>
      </c>
      <c r="EN210" s="53">
        <v>163</v>
      </c>
      <c r="EO210" s="53">
        <v>172</v>
      </c>
      <c r="EP210" s="53">
        <v>174</v>
      </c>
      <c r="EQ210" s="53">
        <v>169</v>
      </c>
      <c r="ER210" s="53">
        <v>168</v>
      </c>
      <c r="ES210" s="53">
        <v>167</v>
      </c>
      <c r="ET210" s="53">
        <v>164</v>
      </c>
      <c r="EU210" s="53">
        <v>165</v>
      </c>
      <c r="EV210" s="53">
        <v>165</v>
      </c>
      <c r="EW210" s="54">
        <v>182</v>
      </c>
      <c r="EX210" s="52">
        <v>167</v>
      </c>
      <c r="EY210" s="53">
        <v>164</v>
      </c>
      <c r="EZ210" s="53">
        <v>178</v>
      </c>
      <c r="FA210" s="53">
        <v>171</v>
      </c>
      <c r="FB210" s="53">
        <v>173</v>
      </c>
      <c r="FC210" s="53">
        <v>181</v>
      </c>
      <c r="FD210" s="53">
        <v>181</v>
      </c>
      <c r="FE210" s="53">
        <v>182</v>
      </c>
      <c r="FF210" s="53">
        <v>188</v>
      </c>
      <c r="FG210" s="53">
        <v>188</v>
      </c>
      <c r="FH210" s="53">
        <v>194</v>
      </c>
      <c r="FI210" s="54">
        <v>180</v>
      </c>
      <c r="FJ210" s="52">
        <v>180</v>
      </c>
      <c r="FK210" s="53">
        <v>180</v>
      </c>
      <c r="FL210" s="53">
        <v>207</v>
      </c>
      <c r="FM210" s="53">
        <v>198</v>
      </c>
      <c r="FN210" s="53">
        <v>201</v>
      </c>
      <c r="FO210" s="53">
        <v>209</v>
      </c>
      <c r="FP210" s="53">
        <v>219</v>
      </c>
      <c r="FQ210" s="53">
        <v>211</v>
      </c>
      <c r="FR210" s="53">
        <v>213</v>
      </c>
      <c r="FS210" s="53">
        <v>218</v>
      </c>
      <c r="FT210" s="53">
        <v>224</v>
      </c>
      <c r="FU210" s="54">
        <v>230</v>
      </c>
      <c r="FV210" s="52">
        <v>232</v>
      </c>
      <c r="FW210" s="53">
        <v>226</v>
      </c>
      <c r="FX210" s="53">
        <v>236</v>
      </c>
      <c r="FY210" s="53">
        <v>238</v>
      </c>
      <c r="FZ210" s="53">
        <v>228</v>
      </c>
      <c r="GA210" s="53">
        <v>220</v>
      </c>
      <c r="GB210" s="53">
        <v>224</v>
      </c>
      <c r="GC210" s="53">
        <v>235</v>
      </c>
      <c r="GD210" s="53">
        <v>260</v>
      </c>
      <c r="GE210" s="53">
        <v>258</v>
      </c>
      <c r="GF210" s="53">
        <v>260</v>
      </c>
      <c r="GG210" s="54">
        <v>257</v>
      </c>
      <c r="GH210" s="52">
        <v>261</v>
      </c>
      <c r="GI210" s="53">
        <v>271</v>
      </c>
      <c r="GJ210" s="54">
        <v>273</v>
      </c>
    </row>
    <row r="211" spans="2:192" x14ac:dyDescent="0.25">
      <c r="B211" s="50"/>
      <c r="C211" s="51" t="s">
        <v>294</v>
      </c>
      <c r="D211" s="54"/>
      <c r="E211" s="54"/>
      <c r="F211" s="54">
        <v>1</v>
      </c>
      <c r="G211" s="52">
        <v>1</v>
      </c>
      <c r="H211" s="53">
        <v>1</v>
      </c>
      <c r="I211" s="53">
        <v>1</v>
      </c>
      <c r="J211" s="53">
        <v>2</v>
      </c>
      <c r="K211" s="53">
        <v>2</v>
      </c>
      <c r="L211" s="53">
        <v>2</v>
      </c>
      <c r="M211" s="53">
        <v>2</v>
      </c>
      <c r="N211" s="53">
        <v>2</v>
      </c>
      <c r="O211" s="53">
        <v>4</v>
      </c>
      <c r="P211" s="53">
        <v>4</v>
      </c>
      <c r="Q211" s="53">
        <v>4</v>
      </c>
      <c r="R211" s="54">
        <v>3</v>
      </c>
      <c r="S211" s="53">
        <v>3</v>
      </c>
      <c r="T211" s="53">
        <v>3</v>
      </c>
      <c r="U211" s="53">
        <v>3</v>
      </c>
      <c r="V211" s="53">
        <v>3</v>
      </c>
      <c r="W211" s="53">
        <v>3</v>
      </c>
      <c r="X211" s="53">
        <v>3</v>
      </c>
      <c r="Y211" s="53">
        <v>3</v>
      </c>
      <c r="Z211" s="53">
        <v>3</v>
      </c>
      <c r="AA211" s="53">
        <v>3</v>
      </c>
      <c r="AB211" s="53">
        <v>3</v>
      </c>
      <c r="AC211" s="53">
        <v>3</v>
      </c>
      <c r="AD211" s="54">
        <v>3</v>
      </c>
      <c r="AE211" s="53">
        <v>3</v>
      </c>
      <c r="AF211" s="53">
        <v>3</v>
      </c>
      <c r="AG211" s="112">
        <v>3</v>
      </c>
      <c r="AH211" s="53">
        <v>3</v>
      </c>
      <c r="AI211" s="53">
        <v>3</v>
      </c>
      <c r="AJ211" s="53">
        <v>3</v>
      </c>
      <c r="AK211" s="53">
        <v>3</v>
      </c>
      <c r="AL211" s="53">
        <v>3</v>
      </c>
      <c r="AM211" s="53">
        <v>3</v>
      </c>
      <c r="AN211" s="53">
        <v>2</v>
      </c>
      <c r="AO211" s="53">
        <v>2</v>
      </c>
      <c r="AP211" s="54">
        <v>1</v>
      </c>
      <c r="AQ211" s="52">
        <v>1</v>
      </c>
      <c r="AR211" s="53">
        <v>1</v>
      </c>
      <c r="AS211" s="53">
        <v>2</v>
      </c>
      <c r="AT211" s="53">
        <v>2</v>
      </c>
      <c r="AU211" s="53">
        <v>2</v>
      </c>
      <c r="AV211" s="53">
        <v>2</v>
      </c>
      <c r="AW211" s="53">
        <v>2</v>
      </c>
      <c r="AX211" s="53">
        <v>2</v>
      </c>
      <c r="AY211" s="53">
        <v>2</v>
      </c>
      <c r="AZ211" s="53">
        <v>2</v>
      </c>
      <c r="BA211" s="53">
        <v>2</v>
      </c>
      <c r="BB211" s="54">
        <v>2</v>
      </c>
      <c r="BC211" s="52">
        <v>2</v>
      </c>
      <c r="BD211" s="53">
        <v>2</v>
      </c>
      <c r="BE211" s="53">
        <v>3</v>
      </c>
      <c r="BF211" s="53">
        <v>3</v>
      </c>
      <c r="BG211" s="53">
        <v>3</v>
      </c>
      <c r="BH211" s="53">
        <v>3</v>
      </c>
      <c r="BI211" s="53">
        <v>3</v>
      </c>
      <c r="BJ211" s="53">
        <v>4</v>
      </c>
      <c r="BK211" s="53">
        <v>4</v>
      </c>
      <c r="BL211" s="53">
        <v>4</v>
      </c>
      <c r="BM211" s="53">
        <v>4</v>
      </c>
      <c r="BN211" s="54">
        <v>4</v>
      </c>
      <c r="BO211" s="52">
        <v>4</v>
      </c>
      <c r="BP211" s="53">
        <v>4</v>
      </c>
      <c r="BQ211" s="53">
        <v>4</v>
      </c>
      <c r="BR211" s="53">
        <v>4</v>
      </c>
      <c r="BS211" s="53">
        <v>4</v>
      </c>
      <c r="BT211" s="53">
        <v>4</v>
      </c>
      <c r="BU211" s="53">
        <v>4</v>
      </c>
      <c r="BV211" s="53">
        <v>4</v>
      </c>
      <c r="BW211" s="53">
        <v>4</v>
      </c>
      <c r="BX211" s="53">
        <v>4</v>
      </c>
      <c r="BY211" s="53">
        <v>4</v>
      </c>
      <c r="BZ211" s="54">
        <v>4</v>
      </c>
      <c r="CA211" s="53">
        <v>4</v>
      </c>
      <c r="CB211" s="53">
        <v>5</v>
      </c>
      <c r="CC211" s="53">
        <v>5</v>
      </c>
      <c r="CD211" s="53">
        <v>5</v>
      </c>
      <c r="CE211" s="53">
        <v>6</v>
      </c>
      <c r="CF211" s="53">
        <v>6</v>
      </c>
      <c r="CG211" s="53">
        <v>6</v>
      </c>
      <c r="CH211" s="53">
        <v>6</v>
      </c>
      <c r="CI211" s="53">
        <v>6</v>
      </c>
      <c r="CJ211" s="53">
        <v>6</v>
      </c>
      <c r="CK211" s="53">
        <v>6</v>
      </c>
      <c r="CL211" s="54">
        <v>6</v>
      </c>
      <c r="CM211" s="53">
        <v>6</v>
      </c>
      <c r="CN211" s="53">
        <v>6</v>
      </c>
      <c r="CO211" s="53">
        <v>6</v>
      </c>
      <c r="CP211" s="53">
        <v>6</v>
      </c>
      <c r="CQ211" s="53">
        <v>6</v>
      </c>
      <c r="CR211" s="53">
        <v>6</v>
      </c>
      <c r="CS211" s="53">
        <v>6</v>
      </c>
      <c r="CT211" s="53">
        <v>6</v>
      </c>
      <c r="CU211" s="53">
        <v>6</v>
      </c>
      <c r="CV211" s="53">
        <v>6</v>
      </c>
      <c r="CW211" s="53">
        <v>6</v>
      </c>
      <c r="CX211" s="54">
        <v>5</v>
      </c>
      <c r="CY211" s="53">
        <v>6</v>
      </c>
      <c r="CZ211" s="53">
        <v>6</v>
      </c>
      <c r="DA211" s="53">
        <v>6</v>
      </c>
      <c r="DB211" s="53">
        <v>6</v>
      </c>
      <c r="DC211" s="53">
        <v>6</v>
      </c>
      <c r="DD211" s="53">
        <v>4</v>
      </c>
      <c r="DE211" s="53">
        <v>4</v>
      </c>
      <c r="DF211" s="53">
        <v>4</v>
      </c>
      <c r="DG211" s="53"/>
      <c r="DH211" s="53"/>
      <c r="DI211" s="53"/>
      <c r="DJ211" s="54"/>
      <c r="DL211" s="50"/>
      <c r="DM211" s="51" t="s">
        <v>315</v>
      </c>
      <c r="DN211" s="52">
        <v>23</v>
      </c>
      <c r="DO211" s="53">
        <v>24</v>
      </c>
      <c r="DP211" s="53">
        <v>24</v>
      </c>
      <c r="DQ211" s="53">
        <v>17</v>
      </c>
      <c r="DR211" s="53">
        <v>17</v>
      </c>
      <c r="DS211" s="53">
        <v>16</v>
      </c>
      <c r="DT211" s="53">
        <v>16</v>
      </c>
      <c r="DU211" s="53">
        <v>16</v>
      </c>
      <c r="DV211" s="53">
        <v>16</v>
      </c>
      <c r="DW211" s="53">
        <v>16</v>
      </c>
      <c r="DX211" s="53">
        <v>17</v>
      </c>
      <c r="DY211" s="54">
        <v>17</v>
      </c>
      <c r="DZ211" s="53">
        <v>17</v>
      </c>
      <c r="EA211" s="53">
        <v>16</v>
      </c>
      <c r="EB211" s="53">
        <v>15</v>
      </c>
      <c r="EC211" s="53">
        <v>15</v>
      </c>
      <c r="ED211" s="53">
        <v>14</v>
      </c>
      <c r="EE211" s="53">
        <v>18</v>
      </c>
      <c r="EF211" s="53">
        <v>27</v>
      </c>
      <c r="EG211" s="53">
        <v>33</v>
      </c>
      <c r="EH211" s="53">
        <v>35</v>
      </c>
      <c r="EI211" s="53">
        <v>39</v>
      </c>
      <c r="EJ211" s="53">
        <v>44</v>
      </c>
      <c r="EK211" s="54">
        <v>45</v>
      </c>
      <c r="EL211" s="52">
        <v>49</v>
      </c>
      <c r="EM211" s="53">
        <v>58</v>
      </c>
      <c r="EN211" s="53">
        <v>69</v>
      </c>
      <c r="EO211" s="53">
        <v>72</v>
      </c>
      <c r="EP211" s="53">
        <v>69</v>
      </c>
      <c r="EQ211" s="53">
        <v>71</v>
      </c>
      <c r="ER211" s="53">
        <v>67</v>
      </c>
      <c r="ES211" s="53">
        <v>68</v>
      </c>
      <c r="ET211" s="53">
        <v>62</v>
      </c>
      <c r="EU211" s="53">
        <v>60</v>
      </c>
      <c r="EV211" s="53">
        <v>66</v>
      </c>
      <c r="EW211" s="54">
        <v>76</v>
      </c>
      <c r="EX211" s="52">
        <v>71</v>
      </c>
      <c r="EY211" s="53">
        <v>74</v>
      </c>
      <c r="EZ211" s="53">
        <v>82</v>
      </c>
      <c r="FA211" s="53">
        <v>86</v>
      </c>
      <c r="FB211" s="53">
        <v>85</v>
      </c>
      <c r="FC211" s="53">
        <v>84</v>
      </c>
      <c r="FD211" s="53">
        <v>83</v>
      </c>
      <c r="FE211" s="53">
        <v>88</v>
      </c>
      <c r="FF211" s="53">
        <v>97</v>
      </c>
      <c r="FG211" s="53">
        <v>98</v>
      </c>
      <c r="FH211" s="53">
        <v>102</v>
      </c>
      <c r="FI211" s="54">
        <v>107</v>
      </c>
      <c r="FJ211" s="52">
        <v>111</v>
      </c>
      <c r="FK211" s="53">
        <v>110</v>
      </c>
      <c r="FL211" s="53">
        <v>114</v>
      </c>
      <c r="FM211" s="53">
        <v>118</v>
      </c>
      <c r="FN211" s="53">
        <v>119</v>
      </c>
      <c r="FO211" s="53">
        <v>123</v>
      </c>
      <c r="FP211" s="53">
        <v>132</v>
      </c>
      <c r="FQ211" s="53">
        <v>144</v>
      </c>
      <c r="FR211" s="53">
        <v>147</v>
      </c>
      <c r="FS211" s="53">
        <v>147</v>
      </c>
      <c r="FT211" s="53">
        <v>142</v>
      </c>
      <c r="FU211" s="54">
        <v>144</v>
      </c>
      <c r="FV211" s="52">
        <v>145</v>
      </c>
      <c r="FW211" s="53">
        <v>157</v>
      </c>
      <c r="FX211" s="53">
        <v>163</v>
      </c>
      <c r="FY211" s="53">
        <v>164</v>
      </c>
      <c r="FZ211" s="53">
        <v>169</v>
      </c>
      <c r="GA211" s="53">
        <v>176</v>
      </c>
      <c r="GB211" s="53">
        <v>177</v>
      </c>
      <c r="GC211" s="53">
        <v>169</v>
      </c>
      <c r="GD211" s="53">
        <v>172</v>
      </c>
      <c r="GE211" s="53">
        <v>176</v>
      </c>
      <c r="GF211" s="53">
        <v>181</v>
      </c>
      <c r="GG211" s="54">
        <v>179</v>
      </c>
      <c r="GH211" s="52">
        <v>187</v>
      </c>
      <c r="GI211" s="53">
        <v>190</v>
      </c>
      <c r="GJ211" s="54">
        <v>195</v>
      </c>
    </row>
    <row r="212" spans="2:192" x14ac:dyDescent="0.25">
      <c r="B212" s="50"/>
      <c r="C212" s="51" t="s">
        <v>295</v>
      </c>
      <c r="D212" s="54">
        <v>92</v>
      </c>
      <c r="E212" s="54">
        <v>163</v>
      </c>
      <c r="F212" s="54">
        <v>164</v>
      </c>
      <c r="G212" s="52">
        <v>161</v>
      </c>
      <c r="H212" s="53">
        <v>161</v>
      </c>
      <c r="I212" s="53">
        <v>164</v>
      </c>
      <c r="J212" s="53">
        <v>168</v>
      </c>
      <c r="K212" s="53">
        <v>169</v>
      </c>
      <c r="L212" s="53">
        <v>173</v>
      </c>
      <c r="M212" s="53">
        <v>180</v>
      </c>
      <c r="N212" s="53">
        <v>181</v>
      </c>
      <c r="O212" s="53">
        <v>182</v>
      </c>
      <c r="P212" s="53">
        <v>184</v>
      </c>
      <c r="Q212" s="53">
        <v>185</v>
      </c>
      <c r="R212" s="54">
        <v>185</v>
      </c>
      <c r="S212" s="53">
        <v>184</v>
      </c>
      <c r="T212" s="53">
        <v>180</v>
      </c>
      <c r="U212" s="53">
        <v>186</v>
      </c>
      <c r="V212" s="53">
        <v>186</v>
      </c>
      <c r="W212" s="53">
        <v>191</v>
      </c>
      <c r="X212" s="53">
        <v>198</v>
      </c>
      <c r="Y212" s="53">
        <v>199</v>
      </c>
      <c r="Z212" s="53">
        <v>211</v>
      </c>
      <c r="AA212" s="53">
        <v>218</v>
      </c>
      <c r="AB212" s="53">
        <v>226</v>
      </c>
      <c r="AC212" s="53">
        <v>236</v>
      </c>
      <c r="AD212" s="54">
        <v>241</v>
      </c>
      <c r="AE212" s="53">
        <v>239</v>
      </c>
      <c r="AF212" s="53">
        <v>247</v>
      </c>
      <c r="AG212" s="112">
        <v>253</v>
      </c>
      <c r="AH212" s="53">
        <v>261</v>
      </c>
      <c r="AI212" s="53">
        <v>262</v>
      </c>
      <c r="AJ212" s="53">
        <v>271</v>
      </c>
      <c r="AK212" s="53">
        <v>267</v>
      </c>
      <c r="AL212" s="53">
        <v>267</v>
      </c>
      <c r="AM212" s="53">
        <v>268</v>
      </c>
      <c r="AN212" s="53">
        <v>275</v>
      </c>
      <c r="AO212" s="53">
        <v>282</v>
      </c>
      <c r="AP212" s="54">
        <v>281</v>
      </c>
      <c r="AQ212" s="52">
        <v>264</v>
      </c>
      <c r="AR212" s="53">
        <v>263</v>
      </c>
      <c r="AS212" s="53">
        <v>264</v>
      </c>
      <c r="AT212" s="53">
        <v>273</v>
      </c>
      <c r="AU212" s="53">
        <v>278</v>
      </c>
      <c r="AV212" s="53">
        <v>281</v>
      </c>
      <c r="AW212" s="53">
        <v>284</v>
      </c>
      <c r="AX212" s="53">
        <v>289</v>
      </c>
      <c r="AY212" s="53">
        <v>292</v>
      </c>
      <c r="AZ212" s="53">
        <v>288</v>
      </c>
      <c r="BA212" s="53">
        <v>288</v>
      </c>
      <c r="BB212" s="54">
        <v>294</v>
      </c>
      <c r="BC212" s="52">
        <v>284</v>
      </c>
      <c r="BD212" s="53">
        <v>285</v>
      </c>
      <c r="BE212" s="53">
        <v>286</v>
      </c>
      <c r="BF212" s="53">
        <v>289</v>
      </c>
      <c r="BG212" s="53">
        <v>288</v>
      </c>
      <c r="BH212" s="53">
        <v>285</v>
      </c>
      <c r="BI212" s="53">
        <v>286</v>
      </c>
      <c r="BJ212" s="53">
        <v>282</v>
      </c>
      <c r="BK212" s="53">
        <v>286</v>
      </c>
      <c r="BL212" s="53">
        <v>282</v>
      </c>
      <c r="BM212" s="53">
        <v>286</v>
      </c>
      <c r="BN212" s="54">
        <v>289</v>
      </c>
      <c r="BO212" s="52">
        <v>298</v>
      </c>
      <c r="BP212" s="53">
        <v>302</v>
      </c>
      <c r="BQ212" s="53">
        <v>315</v>
      </c>
      <c r="BR212" s="53">
        <v>319</v>
      </c>
      <c r="BS212" s="53">
        <v>314</v>
      </c>
      <c r="BT212" s="53">
        <v>320</v>
      </c>
      <c r="BU212" s="53">
        <v>319</v>
      </c>
      <c r="BV212" s="53">
        <v>316</v>
      </c>
      <c r="BW212" s="53">
        <v>323</v>
      </c>
      <c r="BX212" s="53">
        <v>324</v>
      </c>
      <c r="BY212" s="53">
        <v>318</v>
      </c>
      <c r="BZ212" s="54">
        <v>323</v>
      </c>
      <c r="CA212" s="53">
        <v>325</v>
      </c>
      <c r="CB212" s="53">
        <v>324</v>
      </c>
      <c r="CC212" s="53">
        <v>322</v>
      </c>
      <c r="CD212" s="53">
        <v>319</v>
      </c>
      <c r="CE212" s="53">
        <v>316</v>
      </c>
      <c r="CF212" s="53">
        <v>327</v>
      </c>
      <c r="CG212" s="53">
        <v>310</v>
      </c>
      <c r="CH212" s="53">
        <v>270</v>
      </c>
      <c r="CI212" s="53">
        <v>266</v>
      </c>
      <c r="CJ212" s="53">
        <v>266</v>
      </c>
      <c r="CK212" s="53">
        <v>266</v>
      </c>
      <c r="CL212" s="54">
        <v>266</v>
      </c>
      <c r="CM212" s="53">
        <v>259</v>
      </c>
      <c r="CN212" s="53">
        <v>257</v>
      </c>
      <c r="CO212" s="53">
        <v>248</v>
      </c>
      <c r="CP212" s="53">
        <v>249</v>
      </c>
      <c r="CQ212" s="53">
        <v>252</v>
      </c>
      <c r="CR212" s="53">
        <v>282</v>
      </c>
      <c r="CS212" s="53">
        <v>287</v>
      </c>
      <c r="CT212" s="53">
        <v>295</v>
      </c>
      <c r="CU212" s="53">
        <v>305</v>
      </c>
      <c r="CV212" s="53">
        <v>311</v>
      </c>
      <c r="CW212" s="53">
        <v>316</v>
      </c>
      <c r="CX212" s="54">
        <v>606</v>
      </c>
      <c r="CY212" s="53">
        <v>924</v>
      </c>
      <c r="CZ212" s="53">
        <v>1020</v>
      </c>
      <c r="DA212" s="53">
        <v>1107</v>
      </c>
      <c r="DB212" s="53">
        <v>1181</v>
      </c>
      <c r="DC212" s="53">
        <v>1255</v>
      </c>
      <c r="DD212" s="53">
        <v>1283</v>
      </c>
      <c r="DE212" s="53">
        <v>1336</v>
      </c>
      <c r="DF212" s="53">
        <v>1375</v>
      </c>
      <c r="DG212" s="53">
        <v>1416</v>
      </c>
      <c r="DH212" s="53">
        <v>1470</v>
      </c>
      <c r="DI212" s="53">
        <v>1285</v>
      </c>
      <c r="DJ212" s="54">
        <v>1489</v>
      </c>
      <c r="DL212" s="50"/>
      <c r="DM212" s="51" t="s">
        <v>316</v>
      </c>
      <c r="DN212" s="52">
        <v>1082</v>
      </c>
      <c r="DO212" s="53">
        <v>1062</v>
      </c>
      <c r="DP212" s="53">
        <v>1058</v>
      </c>
      <c r="DQ212" s="53">
        <v>1045</v>
      </c>
      <c r="DR212" s="53">
        <v>1040</v>
      </c>
      <c r="DS212" s="53">
        <v>1036</v>
      </c>
      <c r="DT212" s="53">
        <v>1032</v>
      </c>
      <c r="DU212" s="53">
        <v>1020</v>
      </c>
      <c r="DV212" s="53">
        <v>1011</v>
      </c>
      <c r="DW212" s="53">
        <v>1000</v>
      </c>
      <c r="DX212" s="53">
        <v>988</v>
      </c>
      <c r="DY212" s="54">
        <v>975</v>
      </c>
      <c r="DZ212" s="53">
        <v>960</v>
      </c>
      <c r="EA212" s="53">
        <v>943</v>
      </c>
      <c r="EB212" s="53">
        <v>935</v>
      </c>
      <c r="EC212" s="53">
        <v>922</v>
      </c>
      <c r="ED212" s="53">
        <v>920</v>
      </c>
      <c r="EE212" s="53">
        <v>908</v>
      </c>
      <c r="EF212" s="53">
        <v>931</v>
      </c>
      <c r="EG212" s="53">
        <v>926</v>
      </c>
      <c r="EH212" s="53">
        <v>917</v>
      </c>
      <c r="EI212" s="53">
        <v>915</v>
      </c>
      <c r="EJ212" s="53">
        <v>866</v>
      </c>
      <c r="EK212" s="54">
        <v>803</v>
      </c>
      <c r="EL212" s="52">
        <v>785</v>
      </c>
      <c r="EM212" s="53">
        <v>857</v>
      </c>
      <c r="EN212" s="53">
        <v>929</v>
      </c>
      <c r="EO212" s="53">
        <v>971</v>
      </c>
      <c r="EP212" s="53">
        <v>966</v>
      </c>
      <c r="EQ212" s="53">
        <v>976</v>
      </c>
      <c r="ER212" s="53">
        <v>953</v>
      </c>
      <c r="ES212" s="53">
        <v>941</v>
      </c>
      <c r="ET212" s="53">
        <v>1742</v>
      </c>
      <c r="EU212" s="53">
        <v>2019</v>
      </c>
      <c r="EV212" s="53">
        <v>2099</v>
      </c>
      <c r="EW212" s="54">
        <v>2177</v>
      </c>
      <c r="EX212" s="52">
        <v>2186</v>
      </c>
      <c r="EY212" s="53">
        <v>2239</v>
      </c>
      <c r="EZ212" s="53">
        <v>2347</v>
      </c>
      <c r="FA212" s="53">
        <v>2488</v>
      </c>
      <c r="FB212" s="53">
        <v>2786</v>
      </c>
      <c r="FC212" s="53">
        <v>3011</v>
      </c>
      <c r="FD212" s="53">
        <v>2984</v>
      </c>
      <c r="FE212" s="53">
        <v>3432</v>
      </c>
      <c r="FF212" s="53">
        <v>3464</v>
      </c>
      <c r="FG212" s="53">
        <v>3493</v>
      </c>
      <c r="FH212" s="53">
        <v>3658</v>
      </c>
      <c r="FI212" s="54">
        <v>3616</v>
      </c>
      <c r="FJ212" s="52">
        <v>3615</v>
      </c>
      <c r="FK212" s="53">
        <v>3586</v>
      </c>
      <c r="FL212" s="53">
        <v>3759</v>
      </c>
      <c r="FM212" s="53">
        <v>3749</v>
      </c>
      <c r="FN212" s="53">
        <v>3690</v>
      </c>
      <c r="FO212" s="53">
        <v>3663</v>
      </c>
      <c r="FP212" s="53">
        <v>3658</v>
      </c>
      <c r="FQ212" s="53">
        <v>3934</v>
      </c>
      <c r="FR212" s="53">
        <v>3941</v>
      </c>
      <c r="FS212" s="53">
        <v>3963</v>
      </c>
      <c r="FT212" s="53">
        <v>3919</v>
      </c>
      <c r="FU212" s="54">
        <v>3981</v>
      </c>
      <c r="FV212" s="52">
        <v>3993</v>
      </c>
      <c r="FW212" s="53">
        <v>4003</v>
      </c>
      <c r="FX212" s="53">
        <v>4074</v>
      </c>
      <c r="FY212" s="53">
        <v>4145</v>
      </c>
      <c r="FZ212" s="53">
        <v>4201</v>
      </c>
      <c r="GA212" s="53">
        <v>4246</v>
      </c>
      <c r="GB212" s="53">
        <v>4279</v>
      </c>
      <c r="GC212" s="53">
        <v>4266</v>
      </c>
      <c r="GD212" s="53">
        <v>4225</v>
      </c>
      <c r="GE212" s="53">
        <v>4209</v>
      </c>
      <c r="GF212" s="53">
        <v>4180</v>
      </c>
      <c r="GG212" s="54">
        <v>4270</v>
      </c>
      <c r="GH212" s="52">
        <v>4225</v>
      </c>
      <c r="GI212" s="53">
        <v>4269</v>
      </c>
      <c r="GJ212" s="54">
        <v>4299</v>
      </c>
    </row>
    <row r="213" spans="2:192" ht="13" thickBot="1" x14ac:dyDescent="0.3">
      <c r="B213" s="50"/>
      <c r="C213" s="51" t="s">
        <v>296</v>
      </c>
      <c r="D213" s="54">
        <v>225</v>
      </c>
      <c r="E213" s="54">
        <v>259</v>
      </c>
      <c r="F213" s="54">
        <v>317</v>
      </c>
      <c r="G213" s="52">
        <v>313</v>
      </c>
      <c r="H213" s="53">
        <v>319</v>
      </c>
      <c r="I213" s="53">
        <v>311</v>
      </c>
      <c r="J213" s="53">
        <v>331</v>
      </c>
      <c r="K213" s="53">
        <v>349</v>
      </c>
      <c r="L213" s="53">
        <v>350</v>
      </c>
      <c r="M213" s="53">
        <v>366</v>
      </c>
      <c r="N213" s="53">
        <v>382</v>
      </c>
      <c r="O213" s="53">
        <v>388</v>
      </c>
      <c r="P213" s="53">
        <v>388</v>
      </c>
      <c r="Q213" s="53">
        <v>398</v>
      </c>
      <c r="R213" s="54">
        <v>388</v>
      </c>
      <c r="S213" s="53">
        <v>384</v>
      </c>
      <c r="T213" s="53">
        <v>396</v>
      </c>
      <c r="U213" s="53">
        <v>402</v>
      </c>
      <c r="V213" s="53">
        <v>409</v>
      </c>
      <c r="W213" s="53">
        <v>416</v>
      </c>
      <c r="X213" s="53">
        <v>419</v>
      </c>
      <c r="Y213" s="53">
        <v>421</v>
      </c>
      <c r="Z213" s="53">
        <v>423</v>
      </c>
      <c r="AA213" s="53">
        <v>424</v>
      </c>
      <c r="AB213" s="53">
        <v>436</v>
      </c>
      <c r="AC213" s="53">
        <v>449</v>
      </c>
      <c r="AD213" s="54">
        <v>455</v>
      </c>
      <c r="AE213" s="53">
        <v>450</v>
      </c>
      <c r="AF213" s="53">
        <v>454</v>
      </c>
      <c r="AG213" s="112">
        <v>469</v>
      </c>
      <c r="AH213" s="53">
        <v>472</v>
      </c>
      <c r="AI213" s="53">
        <v>479</v>
      </c>
      <c r="AJ213" s="53">
        <v>486</v>
      </c>
      <c r="AK213" s="53">
        <v>494</v>
      </c>
      <c r="AL213" s="53">
        <v>503</v>
      </c>
      <c r="AM213" s="53">
        <v>498</v>
      </c>
      <c r="AN213" s="53">
        <v>504</v>
      </c>
      <c r="AO213" s="53">
        <v>509</v>
      </c>
      <c r="AP213" s="54">
        <v>505</v>
      </c>
      <c r="AQ213" s="52">
        <v>494</v>
      </c>
      <c r="AR213" s="53">
        <v>493</v>
      </c>
      <c r="AS213" s="53">
        <v>526</v>
      </c>
      <c r="AT213" s="53">
        <v>539</v>
      </c>
      <c r="AU213" s="53">
        <v>557</v>
      </c>
      <c r="AV213" s="53">
        <v>555</v>
      </c>
      <c r="AW213" s="53">
        <v>569</v>
      </c>
      <c r="AX213" s="53">
        <v>572</v>
      </c>
      <c r="AY213" s="53">
        <v>571</v>
      </c>
      <c r="AZ213" s="53">
        <v>576</v>
      </c>
      <c r="BA213" s="53">
        <v>586</v>
      </c>
      <c r="BB213" s="54">
        <v>581</v>
      </c>
      <c r="BC213" s="52">
        <v>572</v>
      </c>
      <c r="BD213" s="53">
        <v>566</v>
      </c>
      <c r="BE213" s="53">
        <v>585</v>
      </c>
      <c r="BF213" s="53">
        <v>584</v>
      </c>
      <c r="BG213" s="53">
        <v>576</v>
      </c>
      <c r="BH213" s="53">
        <v>585</v>
      </c>
      <c r="BI213" s="53">
        <v>588</v>
      </c>
      <c r="BJ213" s="53">
        <v>593</v>
      </c>
      <c r="BK213" s="53">
        <v>591</v>
      </c>
      <c r="BL213" s="53">
        <v>590</v>
      </c>
      <c r="BM213" s="53">
        <v>604</v>
      </c>
      <c r="BN213" s="54">
        <v>608</v>
      </c>
      <c r="BO213" s="52">
        <v>608</v>
      </c>
      <c r="BP213" s="53">
        <v>608</v>
      </c>
      <c r="BQ213" s="53">
        <v>618</v>
      </c>
      <c r="BR213" s="53">
        <v>626</v>
      </c>
      <c r="BS213" s="53">
        <v>639</v>
      </c>
      <c r="BT213" s="53">
        <v>637</v>
      </c>
      <c r="BU213" s="53">
        <v>644</v>
      </c>
      <c r="BV213" s="53">
        <v>665</v>
      </c>
      <c r="BW213" s="53">
        <v>663</v>
      </c>
      <c r="BX213" s="53">
        <v>669</v>
      </c>
      <c r="BY213" s="53">
        <v>665</v>
      </c>
      <c r="BZ213" s="54">
        <v>662</v>
      </c>
      <c r="CA213" s="53">
        <v>663</v>
      </c>
      <c r="CB213" s="53">
        <v>664</v>
      </c>
      <c r="CC213" s="53">
        <v>664</v>
      </c>
      <c r="CD213" s="53">
        <v>669</v>
      </c>
      <c r="CE213" s="53">
        <v>670</v>
      </c>
      <c r="CF213" s="53">
        <v>674</v>
      </c>
      <c r="CG213" s="53">
        <v>667</v>
      </c>
      <c r="CH213" s="53">
        <v>669</v>
      </c>
      <c r="CI213" s="53">
        <v>674</v>
      </c>
      <c r="CJ213" s="53">
        <v>671</v>
      </c>
      <c r="CK213" s="53">
        <v>673</v>
      </c>
      <c r="CL213" s="54">
        <v>667</v>
      </c>
      <c r="CM213" s="53">
        <v>668</v>
      </c>
      <c r="CN213" s="53">
        <v>667</v>
      </c>
      <c r="CO213" s="53">
        <v>662</v>
      </c>
      <c r="CP213" s="53">
        <v>666</v>
      </c>
      <c r="CQ213" s="53">
        <v>678</v>
      </c>
      <c r="CR213" s="53">
        <v>687</v>
      </c>
      <c r="CS213" s="53">
        <v>690</v>
      </c>
      <c r="CT213" s="53">
        <v>686</v>
      </c>
      <c r="CU213" s="53">
        <v>684</v>
      </c>
      <c r="CV213" s="53">
        <v>707</v>
      </c>
      <c r="CW213" s="53">
        <v>896</v>
      </c>
      <c r="CX213" s="54">
        <v>909</v>
      </c>
      <c r="CY213" s="53">
        <v>971</v>
      </c>
      <c r="CZ213" s="53">
        <v>1042</v>
      </c>
      <c r="DA213" s="53">
        <v>1112</v>
      </c>
      <c r="DB213" s="53">
        <v>1169</v>
      </c>
      <c r="DC213" s="53">
        <v>1235</v>
      </c>
      <c r="DD213" s="53">
        <v>1244</v>
      </c>
      <c r="DE213" s="53">
        <v>1289</v>
      </c>
      <c r="DF213" s="53">
        <v>1320</v>
      </c>
      <c r="DG213" s="53">
        <v>1404</v>
      </c>
      <c r="DH213" s="53">
        <v>1449</v>
      </c>
      <c r="DI213" s="53">
        <v>1475</v>
      </c>
      <c r="DJ213" s="54">
        <v>1502</v>
      </c>
      <c r="DL213" s="50"/>
      <c r="DM213" s="51" t="s">
        <v>317</v>
      </c>
      <c r="DN213" s="52">
        <v>4271</v>
      </c>
      <c r="DO213" s="53">
        <v>4259</v>
      </c>
      <c r="DP213" s="53">
        <v>4341</v>
      </c>
      <c r="DQ213" s="53">
        <v>4363</v>
      </c>
      <c r="DR213" s="53">
        <v>4353</v>
      </c>
      <c r="DS213" s="53">
        <v>4386</v>
      </c>
      <c r="DT213" s="53">
        <v>4395</v>
      </c>
      <c r="DU213" s="53">
        <v>4420</v>
      </c>
      <c r="DV213" s="53">
        <v>4371</v>
      </c>
      <c r="DW213" s="53">
        <v>4333</v>
      </c>
      <c r="DX213" s="53">
        <v>4289</v>
      </c>
      <c r="DY213" s="54">
        <v>4248</v>
      </c>
      <c r="DZ213" s="53">
        <v>4248</v>
      </c>
      <c r="EA213" s="53">
        <v>4271</v>
      </c>
      <c r="EB213" s="53">
        <v>4305</v>
      </c>
      <c r="EC213" s="53">
        <v>4352</v>
      </c>
      <c r="ED213" s="53">
        <v>4369</v>
      </c>
      <c r="EE213" s="53">
        <v>4398</v>
      </c>
      <c r="EF213" s="53">
        <v>4461</v>
      </c>
      <c r="EG213" s="53">
        <v>4461</v>
      </c>
      <c r="EH213" s="53">
        <v>4461</v>
      </c>
      <c r="EI213" s="53">
        <v>4500</v>
      </c>
      <c r="EJ213" s="53">
        <v>5027</v>
      </c>
      <c r="EK213" s="54">
        <v>5024</v>
      </c>
      <c r="EL213" s="52">
        <v>5038</v>
      </c>
      <c r="EM213" s="53">
        <v>5039</v>
      </c>
      <c r="EN213" s="53">
        <v>5186</v>
      </c>
      <c r="EO213" s="53">
        <v>5429</v>
      </c>
      <c r="EP213" s="53">
        <v>5613</v>
      </c>
      <c r="EQ213" s="53">
        <v>5568</v>
      </c>
      <c r="ER213" s="53">
        <v>5545</v>
      </c>
      <c r="ES213" s="53">
        <v>5543</v>
      </c>
      <c r="ET213" s="53">
        <v>6774</v>
      </c>
      <c r="EU213" s="53">
        <v>7330</v>
      </c>
      <c r="EV213" s="53">
        <v>7335</v>
      </c>
      <c r="EW213" s="54">
        <v>7252</v>
      </c>
      <c r="EX213" s="52">
        <v>7389</v>
      </c>
      <c r="EY213" s="53">
        <v>7391</v>
      </c>
      <c r="EZ213" s="53">
        <v>7547</v>
      </c>
      <c r="FA213" s="53">
        <v>7649</v>
      </c>
      <c r="FB213" s="53">
        <v>7636</v>
      </c>
      <c r="FC213" s="53">
        <v>7676</v>
      </c>
      <c r="FD213" s="53">
        <v>7730</v>
      </c>
      <c r="FE213" s="53">
        <v>7848</v>
      </c>
      <c r="FF213" s="53">
        <v>7846</v>
      </c>
      <c r="FG213" s="53">
        <v>7938</v>
      </c>
      <c r="FH213" s="53">
        <v>8113</v>
      </c>
      <c r="FI213" s="54">
        <v>8155</v>
      </c>
      <c r="FJ213" s="52">
        <v>8115</v>
      </c>
      <c r="FK213" s="53">
        <v>8067</v>
      </c>
      <c r="FL213" s="53">
        <v>8269</v>
      </c>
      <c r="FM213" s="53">
        <v>8375</v>
      </c>
      <c r="FN213" s="53">
        <v>8333</v>
      </c>
      <c r="FO213" s="53">
        <v>8301</v>
      </c>
      <c r="FP213" s="53">
        <v>8364</v>
      </c>
      <c r="FQ213" s="53">
        <v>8452</v>
      </c>
      <c r="FR213" s="53">
        <v>8491</v>
      </c>
      <c r="FS213" s="53">
        <v>8544</v>
      </c>
      <c r="FT213" s="53">
        <v>8585</v>
      </c>
      <c r="FU213" s="54">
        <v>8672</v>
      </c>
      <c r="FV213" s="52">
        <v>8728</v>
      </c>
      <c r="FW213" s="53">
        <v>8758</v>
      </c>
      <c r="FX213" s="53">
        <v>8904</v>
      </c>
      <c r="FY213" s="53">
        <v>8979</v>
      </c>
      <c r="FZ213" s="53">
        <v>9084</v>
      </c>
      <c r="GA213" s="53">
        <v>9105</v>
      </c>
      <c r="GB213" s="53">
        <v>9093</v>
      </c>
      <c r="GC213" s="53">
        <v>9238</v>
      </c>
      <c r="GD213" s="53">
        <v>9224</v>
      </c>
      <c r="GE213" s="53">
        <v>9264</v>
      </c>
      <c r="GF213" s="53">
        <v>9221</v>
      </c>
      <c r="GG213" s="54">
        <v>9264</v>
      </c>
      <c r="GH213" s="52">
        <v>9205</v>
      </c>
      <c r="GI213" s="53">
        <v>9208</v>
      </c>
      <c r="GJ213" s="54">
        <v>9304</v>
      </c>
    </row>
    <row r="214" spans="2:192" ht="13" hidden="1" thickBot="1" x14ac:dyDescent="0.3">
      <c r="B214" s="69"/>
      <c r="C214" s="70" t="s">
        <v>297</v>
      </c>
      <c r="D214" s="73">
        <v>330</v>
      </c>
      <c r="E214" s="73">
        <v>405</v>
      </c>
      <c r="F214" s="73">
        <v>447</v>
      </c>
      <c r="G214" s="71">
        <v>455</v>
      </c>
      <c r="H214" s="72">
        <v>445</v>
      </c>
      <c r="I214" s="72">
        <v>423</v>
      </c>
      <c r="J214" s="72">
        <v>420</v>
      </c>
      <c r="K214" s="72">
        <v>434</v>
      </c>
      <c r="L214" s="72">
        <v>432</v>
      </c>
      <c r="M214" s="72">
        <v>453</v>
      </c>
      <c r="N214" s="72">
        <v>466</v>
      </c>
      <c r="O214" s="72">
        <v>469</v>
      </c>
      <c r="P214" s="72">
        <v>481</v>
      </c>
      <c r="Q214" s="72">
        <v>485</v>
      </c>
      <c r="R214" s="73">
        <v>490</v>
      </c>
      <c r="S214" s="72">
        <v>489</v>
      </c>
      <c r="T214" s="72">
        <v>500</v>
      </c>
      <c r="U214" s="72">
        <v>515</v>
      </c>
      <c r="V214" s="72">
        <v>528</v>
      </c>
      <c r="W214" s="72">
        <v>533</v>
      </c>
      <c r="X214" s="72">
        <v>532</v>
      </c>
      <c r="Y214" s="72">
        <v>551</v>
      </c>
      <c r="Z214" s="72">
        <v>566</v>
      </c>
      <c r="AA214" s="72">
        <v>559</v>
      </c>
      <c r="AB214" s="72">
        <v>572</v>
      </c>
      <c r="AC214" s="72">
        <v>573</v>
      </c>
      <c r="AD214" s="73">
        <v>567</v>
      </c>
      <c r="AE214" s="72">
        <v>561</v>
      </c>
      <c r="AF214" s="72">
        <v>565</v>
      </c>
      <c r="AG214" s="117">
        <v>576</v>
      </c>
      <c r="AH214" s="72">
        <v>584</v>
      </c>
      <c r="AI214" s="72">
        <v>591</v>
      </c>
      <c r="AJ214" s="72">
        <v>599</v>
      </c>
      <c r="AK214" s="72">
        <v>613</v>
      </c>
      <c r="AL214" s="72">
        <v>614</v>
      </c>
      <c r="AM214" s="72">
        <v>615</v>
      </c>
      <c r="AN214" s="72">
        <v>625</v>
      </c>
      <c r="AO214" s="72">
        <v>624</v>
      </c>
      <c r="AP214" s="73">
        <v>618</v>
      </c>
      <c r="AQ214" s="71">
        <v>621</v>
      </c>
      <c r="AR214" s="72">
        <v>610</v>
      </c>
      <c r="AS214" s="72">
        <v>678</v>
      </c>
      <c r="AT214" s="72">
        <v>673</v>
      </c>
      <c r="AU214" s="72">
        <v>688</v>
      </c>
      <c r="AV214" s="72">
        <v>681</v>
      </c>
      <c r="AW214" s="72">
        <v>677</v>
      </c>
      <c r="AX214" s="72">
        <v>688</v>
      </c>
      <c r="AY214" s="72">
        <v>688</v>
      </c>
      <c r="AZ214" s="72">
        <v>698</v>
      </c>
      <c r="BA214" s="72">
        <v>712</v>
      </c>
      <c r="BB214" s="73">
        <v>696</v>
      </c>
      <c r="BC214" s="71">
        <v>688</v>
      </c>
      <c r="BD214" s="72">
        <v>680</v>
      </c>
      <c r="BE214" s="72">
        <v>687</v>
      </c>
      <c r="BF214" s="72">
        <v>704</v>
      </c>
      <c r="BG214" s="72">
        <v>725</v>
      </c>
      <c r="BH214" s="72">
        <v>731</v>
      </c>
      <c r="BI214" s="72">
        <v>746</v>
      </c>
      <c r="BJ214" s="72">
        <v>752</v>
      </c>
      <c r="BK214" s="72">
        <v>761</v>
      </c>
      <c r="BL214" s="72">
        <v>768</v>
      </c>
      <c r="BM214" s="72">
        <v>770</v>
      </c>
      <c r="BN214" s="73">
        <v>753</v>
      </c>
      <c r="BO214" s="71">
        <v>761</v>
      </c>
      <c r="BP214" s="72">
        <v>759</v>
      </c>
      <c r="BQ214" s="72">
        <v>775</v>
      </c>
      <c r="BR214" s="72">
        <v>782</v>
      </c>
      <c r="BS214" s="72">
        <v>803</v>
      </c>
      <c r="BT214" s="72">
        <v>823</v>
      </c>
      <c r="BU214" s="72">
        <v>836</v>
      </c>
      <c r="BV214" s="72">
        <v>824</v>
      </c>
      <c r="BW214" s="72">
        <v>831</v>
      </c>
      <c r="BX214" s="72">
        <v>831</v>
      </c>
      <c r="BY214" s="72">
        <v>834</v>
      </c>
      <c r="BZ214" s="73">
        <v>827</v>
      </c>
      <c r="CA214" s="72">
        <v>812</v>
      </c>
      <c r="CB214" s="72">
        <v>802</v>
      </c>
      <c r="CC214" s="72">
        <v>814</v>
      </c>
      <c r="CD214" s="72">
        <v>814</v>
      </c>
      <c r="CE214" s="72">
        <v>812</v>
      </c>
      <c r="CF214" s="72">
        <v>826</v>
      </c>
      <c r="CG214" s="72">
        <v>820</v>
      </c>
      <c r="CH214" s="72">
        <v>504</v>
      </c>
      <c r="CI214" s="72">
        <v>838</v>
      </c>
      <c r="CJ214" s="72">
        <v>826</v>
      </c>
      <c r="CK214" s="72">
        <v>823</v>
      </c>
      <c r="CL214" s="73">
        <v>823</v>
      </c>
      <c r="CM214" s="72">
        <v>818</v>
      </c>
      <c r="CN214" s="72">
        <v>820</v>
      </c>
      <c r="CO214" s="72">
        <v>818</v>
      </c>
      <c r="CP214" s="72">
        <v>817</v>
      </c>
      <c r="CQ214" s="72">
        <v>829</v>
      </c>
      <c r="CR214" s="72">
        <v>857</v>
      </c>
      <c r="CS214" s="72">
        <v>857</v>
      </c>
      <c r="CT214" s="72">
        <v>831</v>
      </c>
      <c r="CU214" s="72">
        <v>823</v>
      </c>
      <c r="CV214" s="72">
        <v>830</v>
      </c>
      <c r="CW214" s="72">
        <v>815</v>
      </c>
      <c r="CX214" s="73">
        <v>798</v>
      </c>
      <c r="CY214" s="72">
        <v>1026</v>
      </c>
      <c r="CZ214" s="72">
        <v>1187</v>
      </c>
      <c r="DA214" s="72">
        <v>1242</v>
      </c>
      <c r="DB214" s="72">
        <v>1326</v>
      </c>
      <c r="DC214" s="72">
        <v>1385</v>
      </c>
      <c r="DD214" s="72">
        <v>1432</v>
      </c>
      <c r="DE214" s="72">
        <v>1448</v>
      </c>
      <c r="DF214" s="72">
        <v>1526</v>
      </c>
      <c r="DG214" s="72"/>
      <c r="DH214" s="72"/>
      <c r="DI214" s="72"/>
      <c r="DJ214" s="73"/>
      <c r="DL214" s="50"/>
      <c r="DM214" s="51" t="s">
        <v>318</v>
      </c>
      <c r="DN214" s="52">
        <v>127</v>
      </c>
      <c r="DO214" s="53">
        <v>125</v>
      </c>
      <c r="DP214" s="53">
        <v>124</v>
      </c>
      <c r="DQ214" s="53">
        <v>125</v>
      </c>
      <c r="DR214" s="53">
        <v>122</v>
      </c>
      <c r="DS214" s="53">
        <v>122</v>
      </c>
      <c r="DT214" s="53">
        <v>122</v>
      </c>
      <c r="DU214" s="53">
        <v>122</v>
      </c>
      <c r="DV214" s="53">
        <v>120</v>
      </c>
      <c r="DW214" s="53">
        <v>120</v>
      </c>
      <c r="DX214" s="53">
        <v>111</v>
      </c>
      <c r="DY214" s="54">
        <v>111</v>
      </c>
      <c r="DZ214" s="53">
        <v>110</v>
      </c>
      <c r="EA214" s="53">
        <v>110</v>
      </c>
      <c r="EB214" s="53">
        <v>110</v>
      </c>
      <c r="EC214" s="53">
        <v>110</v>
      </c>
      <c r="ED214" s="53">
        <v>109</v>
      </c>
      <c r="EE214" s="53">
        <v>110</v>
      </c>
      <c r="EF214" s="53">
        <v>115</v>
      </c>
      <c r="EG214" s="53">
        <v>117</v>
      </c>
      <c r="EH214" s="53">
        <v>117</v>
      </c>
      <c r="EI214" s="53">
        <v>117</v>
      </c>
      <c r="EJ214" s="53">
        <v>112</v>
      </c>
      <c r="EK214" s="54">
        <v>114</v>
      </c>
      <c r="EL214" s="52">
        <v>115</v>
      </c>
      <c r="EM214" s="53">
        <v>117</v>
      </c>
      <c r="EN214" s="53">
        <v>118</v>
      </c>
      <c r="EO214" s="53">
        <v>114</v>
      </c>
      <c r="EP214" s="53">
        <v>113</v>
      </c>
      <c r="EQ214" s="53">
        <v>113</v>
      </c>
      <c r="ER214" s="53">
        <v>575</v>
      </c>
      <c r="ES214" s="53">
        <v>614</v>
      </c>
      <c r="ET214" s="53">
        <v>628</v>
      </c>
      <c r="EU214" s="53">
        <v>659</v>
      </c>
      <c r="EV214" s="53">
        <v>658</v>
      </c>
      <c r="EW214" s="54">
        <v>669</v>
      </c>
      <c r="EX214" s="52">
        <v>665</v>
      </c>
      <c r="EY214" s="53">
        <v>656</v>
      </c>
      <c r="EZ214" s="53">
        <v>654</v>
      </c>
      <c r="FA214" s="53">
        <v>656</v>
      </c>
      <c r="FB214" s="53">
        <v>662</v>
      </c>
      <c r="FC214" s="53">
        <v>664</v>
      </c>
      <c r="FD214" s="53">
        <v>673</v>
      </c>
      <c r="FE214" s="53">
        <v>691</v>
      </c>
      <c r="FF214" s="53">
        <v>703</v>
      </c>
      <c r="FG214" s="53">
        <v>720</v>
      </c>
      <c r="FH214" s="53">
        <v>719</v>
      </c>
      <c r="FI214" s="54">
        <v>731</v>
      </c>
      <c r="FJ214" s="52">
        <v>726</v>
      </c>
      <c r="FK214" s="53">
        <v>723</v>
      </c>
      <c r="FL214" s="53">
        <v>733</v>
      </c>
      <c r="FM214" s="53">
        <v>738</v>
      </c>
      <c r="FN214" s="53">
        <v>740</v>
      </c>
      <c r="FO214" s="53">
        <v>731</v>
      </c>
      <c r="FP214" s="53">
        <v>725</v>
      </c>
      <c r="FQ214" s="53">
        <v>723</v>
      </c>
      <c r="FR214" s="53">
        <v>724</v>
      </c>
      <c r="FS214" s="53">
        <v>722</v>
      </c>
      <c r="FT214" s="53">
        <v>708</v>
      </c>
      <c r="FU214" s="54">
        <v>720</v>
      </c>
      <c r="FV214" s="52">
        <v>728</v>
      </c>
      <c r="FW214" s="53">
        <v>742</v>
      </c>
      <c r="FX214" s="53">
        <v>753</v>
      </c>
      <c r="FY214" s="53">
        <v>758</v>
      </c>
      <c r="FZ214" s="53">
        <v>775</v>
      </c>
      <c r="GA214" s="53">
        <v>789</v>
      </c>
      <c r="GB214" s="53">
        <v>797</v>
      </c>
      <c r="GC214" s="53">
        <v>803</v>
      </c>
      <c r="GD214" s="53">
        <v>795</v>
      </c>
      <c r="GE214" s="53">
        <v>802</v>
      </c>
      <c r="GF214" s="53">
        <v>801</v>
      </c>
      <c r="GG214" s="54">
        <v>802</v>
      </c>
      <c r="GH214" s="52">
        <v>805</v>
      </c>
      <c r="GI214" s="53">
        <v>812</v>
      </c>
      <c r="GJ214" s="54">
        <v>810</v>
      </c>
    </row>
    <row r="215" spans="2:192" ht="13" thickBot="1" x14ac:dyDescent="0.3">
      <c r="B215" s="60" t="s">
        <v>298</v>
      </c>
      <c r="C215" s="61"/>
      <c r="D215" s="64">
        <f t="shared" ref="D215:BO215" si="39">SUM(D161:D214)</f>
        <v>114324</v>
      </c>
      <c r="E215" s="64">
        <f t="shared" si="39"/>
        <v>127148</v>
      </c>
      <c r="F215" s="64">
        <f t="shared" si="39"/>
        <v>150841</v>
      </c>
      <c r="G215" s="62">
        <f t="shared" si="39"/>
        <v>151607</v>
      </c>
      <c r="H215" s="63">
        <f t="shared" si="39"/>
        <v>151624</v>
      </c>
      <c r="I215" s="63">
        <f t="shared" si="39"/>
        <v>155881</v>
      </c>
      <c r="J215" s="63">
        <f t="shared" si="39"/>
        <v>157491</v>
      </c>
      <c r="K215" s="63">
        <f t="shared" si="39"/>
        <v>161099</v>
      </c>
      <c r="L215" s="63">
        <f t="shared" si="39"/>
        <v>158771</v>
      </c>
      <c r="M215" s="63">
        <f t="shared" si="39"/>
        <v>162495</v>
      </c>
      <c r="N215" s="63">
        <f t="shared" si="39"/>
        <v>165332</v>
      </c>
      <c r="O215" s="63">
        <f t="shared" si="39"/>
        <v>167179</v>
      </c>
      <c r="P215" s="63">
        <f t="shared" si="39"/>
        <v>167536</v>
      </c>
      <c r="Q215" s="63">
        <f t="shared" si="39"/>
        <v>169974</v>
      </c>
      <c r="R215" s="64">
        <f t="shared" si="39"/>
        <v>169530</v>
      </c>
      <c r="S215" s="63">
        <f t="shared" si="39"/>
        <v>170010</v>
      </c>
      <c r="T215" s="63">
        <f t="shared" si="39"/>
        <v>170870</v>
      </c>
      <c r="U215" s="63">
        <f t="shared" si="39"/>
        <v>174936</v>
      </c>
      <c r="V215" s="63">
        <f t="shared" si="39"/>
        <v>177851</v>
      </c>
      <c r="W215" s="63">
        <f t="shared" si="39"/>
        <v>181336</v>
      </c>
      <c r="X215" s="63">
        <f t="shared" si="39"/>
        <v>183898</v>
      </c>
      <c r="Y215" s="63">
        <f t="shared" si="39"/>
        <v>186248</v>
      </c>
      <c r="Z215" s="63">
        <f t="shared" si="39"/>
        <v>189076</v>
      </c>
      <c r="AA215" s="63">
        <f t="shared" si="39"/>
        <v>190853</v>
      </c>
      <c r="AB215" s="63">
        <f t="shared" si="39"/>
        <v>191361</v>
      </c>
      <c r="AC215" s="63">
        <f t="shared" si="39"/>
        <v>194006</v>
      </c>
      <c r="AD215" s="64">
        <f t="shared" si="39"/>
        <v>195214</v>
      </c>
      <c r="AE215" s="63">
        <f t="shared" si="39"/>
        <v>194631</v>
      </c>
      <c r="AF215" s="63">
        <f t="shared" si="39"/>
        <v>195580</v>
      </c>
      <c r="AG215" s="114">
        <f t="shared" si="39"/>
        <v>195571</v>
      </c>
      <c r="AH215" s="63">
        <f t="shared" si="39"/>
        <v>199165</v>
      </c>
      <c r="AI215" s="63">
        <f t="shared" si="39"/>
        <v>201032</v>
      </c>
      <c r="AJ215" s="63">
        <f t="shared" si="39"/>
        <v>201473</v>
      </c>
      <c r="AK215" s="63">
        <f t="shared" si="39"/>
        <v>205042</v>
      </c>
      <c r="AL215" s="63">
        <f t="shared" si="39"/>
        <v>207262</v>
      </c>
      <c r="AM215" s="63">
        <f t="shared" si="39"/>
        <v>207761</v>
      </c>
      <c r="AN215" s="63">
        <f t="shared" si="39"/>
        <v>209163</v>
      </c>
      <c r="AO215" s="63">
        <f t="shared" si="39"/>
        <v>210240</v>
      </c>
      <c r="AP215" s="64">
        <f t="shared" si="39"/>
        <v>210433</v>
      </c>
      <c r="AQ215" s="62">
        <f t="shared" si="39"/>
        <v>210708</v>
      </c>
      <c r="AR215" s="63">
        <f t="shared" si="39"/>
        <v>212234</v>
      </c>
      <c r="AS215" s="63">
        <f t="shared" si="39"/>
        <v>216751</v>
      </c>
      <c r="AT215" s="63">
        <f t="shared" si="39"/>
        <v>217167</v>
      </c>
      <c r="AU215" s="63">
        <f t="shared" si="39"/>
        <v>219258</v>
      </c>
      <c r="AV215" s="63">
        <f t="shared" si="39"/>
        <v>222264</v>
      </c>
      <c r="AW215" s="63">
        <f t="shared" si="39"/>
        <v>224617</v>
      </c>
      <c r="AX215" s="63">
        <f t="shared" si="39"/>
        <v>225203</v>
      </c>
      <c r="AY215" s="63">
        <f t="shared" si="39"/>
        <v>225253</v>
      </c>
      <c r="AZ215" s="63">
        <f t="shared" si="39"/>
        <v>227553</v>
      </c>
      <c r="BA215" s="63">
        <f t="shared" si="39"/>
        <v>227055</v>
      </c>
      <c r="BB215" s="64">
        <f t="shared" si="39"/>
        <v>226493</v>
      </c>
      <c r="BC215" s="62">
        <f t="shared" si="39"/>
        <v>226647</v>
      </c>
      <c r="BD215" s="63">
        <f t="shared" si="39"/>
        <v>225742</v>
      </c>
      <c r="BE215" s="63">
        <f t="shared" si="39"/>
        <v>232387</v>
      </c>
      <c r="BF215" s="63">
        <f t="shared" si="39"/>
        <v>235553</v>
      </c>
      <c r="BG215" s="63">
        <f t="shared" si="39"/>
        <v>237753</v>
      </c>
      <c r="BH215" s="63">
        <f t="shared" si="39"/>
        <v>241762</v>
      </c>
      <c r="BI215" s="63">
        <f t="shared" si="39"/>
        <v>244100</v>
      </c>
      <c r="BJ215" s="63">
        <f t="shared" si="39"/>
        <v>246772</v>
      </c>
      <c r="BK215" s="63">
        <f t="shared" si="39"/>
        <v>248681</v>
      </c>
      <c r="BL215" s="63">
        <f t="shared" si="39"/>
        <v>251253</v>
      </c>
      <c r="BM215" s="63">
        <f t="shared" si="39"/>
        <v>252323</v>
      </c>
      <c r="BN215" s="64">
        <f t="shared" si="39"/>
        <v>252643</v>
      </c>
      <c r="BO215" s="62">
        <f t="shared" si="39"/>
        <v>253669</v>
      </c>
      <c r="BP215" s="63">
        <f t="shared" ref="BP215:DJ215" si="40">SUM(BP161:BP214)</f>
        <v>254131</v>
      </c>
      <c r="BQ215" s="63">
        <f t="shared" si="40"/>
        <v>260292</v>
      </c>
      <c r="BR215" s="63">
        <f t="shared" si="40"/>
        <v>265279</v>
      </c>
      <c r="BS215" s="63">
        <f t="shared" si="40"/>
        <v>268379</v>
      </c>
      <c r="BT215" s="63">
        <f t="shared" si="40"/>
        <v>270194</v>
      </c>
      <c r="BU215" s="63">
        <f t="shared" si="40"/>
        <v>274160</v>
      </c>
      <c r="BV215" s="63">
        <f t="shared" si="40"/>
        <v>276992</v>
      </c>
      <c r="BW215" s="63">
        <f t="shared" si="40"/>
        <v>278472</v>
      </c>
      <c r="BX215" s="63">
        <f t="shared" si="40"/>
        <v>281927</v>
      </c>
      <c r="BY215" s="63">
        <f t="shared" si="40"/>
        <v>283608</v>
      </c>
      <c r="BZ215" s="64">
        <f t="shared" si="40"/>
        <v>284092</v>
      </c>
      <c r="CA215" s="63">
        <f t="shared" si="40"/>
        <v>283620</v>
      </c>
      <c r="CB215" s="63">
        <f t="shared" si="40"/>
        <v>284769</v>
      </c>
      <c r="CC215" s="63">
        <f t="shared" si="40"/>
        <v>273020</v>
      </c>
      <c r="CD215" s="63">
        <f t="shared" si="40"/>
        <v>277223</v>
      </c>
      <c r="CE215" s="63">
        <f t="shared" si="40"/>
        <v>295636</v>
      </c>
      <c r="CF215" s="63">
        <f t="shared" si="40"/>
        <v>299185</v>
      </c>
      <c r="CG215" s="63">
        <f t="shared" si="40"/>
        <v>301285</v>
      </c>
      <c r="CH215" s="63">
        <f t="shared" si="40"/>
        <v>300483</v>
      </c>
      <c r="CI215" s="63">
        <f t="shared" si="40"/>
        <v>304739</v>
      </c>
      <c r="CJ215" s="63">
        <f t="shared" si="40"/>
        <v>305968</v>
      </c>
      <c r="CK215" s="63">
        <f t="shared" si="40"/>
        <v>306714</v>
      </c>
      <c r="CL215" s="64">
        <f t="shared" si="40"/>
        <v>307690</v>
      </c>
      <c r="CM215" s="63">
        <f t="shared" si="40"/>
        <v>307313</v>
      </c>
      <c r="CN215" s="63">
        <f t="shared" si="40"/>
        <v>308633</v>
      </c>
      <c r="CO215" s="63">
        <f t="shared" si="40"/>
        <v>313598</v>
      </c>
      <c r="CP215" s="63">
        <f t="shared" si="40"/>
        <v>317206</v>
      </c>
      <c r="CQ215" s="63">
        <f t="shared" si="40"/>
        <v>321611</v>
      </c>
      <c r="CR215" s="63">
        <f t="shared" si="40"/>
        <v>323283</v>
      </c>
      <c r="CS215" s="63">
        <f t="shared" si="40"/>
        <v>325613</v>
      </c>
      <c r="CT215" s="63">
        <f t="shared" si="40"/>
        <v>327611</v>
      </c>
      <c r="CU215" s="63">
        <f t="shared" si="40"/>
        <v>329080</v>
      </c>
      <c r="CV215" s="63">
        <f t="shared" si="40"/>
        <v>330487</v>
      </c>
      <c r="CW215" s="63">
        <f t="shared" si="40"/>
        <v>330399</v>
      </c>
      <c r="CX215" s="64">
        <f t="shared" si="40"/>
        <v>329608</v>
      </c>
      <c r="CY215" s="63">
        <f t="shared" si="40"/>
        <v>331371</v>
      </c>
      <c r="CZ215" s="63">
        <f t="shared" si="40"/>
        <v>331469</v>
      </c>
      <c r="DA215" s="63">
        <f t="shared" si="40"/>
        <v>337306</v>
      </c>
      <c r="DB215" s="63">
        <f t="shared" si="40"/>
        <v>341217</v>
      </c>
      <c r="DC215" s="63">
        <f t="shared" si="40"/>
        <v>344743</v>
      </c>
      <c r="DD215" s="63">
        <f t="shared" si="40"/>
        <v>346597</v>
      </c>
      <c r="DE215" s="63">
        <f t="shared" si="40"/>
        <v>347992</v>
      </c>
      <c r="DF215" s="63">
        <f t="shared" si="40"/>
        <v>350187</v>
      </c>
      <c r="DG215" s="63">
        <f t="shared" si="40"/>
        <v>300172</v>
      </c>
      <c r="DH215" s="63">
        <f t="shared" si="40"/>
        <v>303392</v>
      </c>
      <c r="DI215" s="63">
        <f t="shared" si="40"/>
        <v>304407</v>
      </c>
      <c r="DJ215" s="64">
        <f t="shared" si="40"/>
        <v>303536</v>
      </c>
      <c r="DL215" s="50"/>
      <c r="DM215" s="51" t="s">
        <v>319</v>
      </c>
      <c r="DN215" s="52">
        <v>1442</v>
      </c>
      <c r="DO215" s="53">
        <v>1431</v>
      </c>
      <c r="DP215" s="53">
        <v>1436</v>
      </c>
      <c r="DQ215" s="53">
        <v>1429</v>
      </c>
      <c r="DR215" s="53">
        <v>1430</v>
      </c>
      <c r="DS215" s="53">
        <v>1432</v>
      </c>
      <c r="DT215" s="53">
        <v>1446</v>
      </c>
      <c r="DU215" s="53">
        <v>1468</v>
      </c>
      <c r="DV215" s="53">
        <v>1463</v>
      </c>
      <c r="DW215" s="53">
        <v>1468</v>
      </c>
      <c r="DX215" s="53">
        <v>1464</v>
      </c>
      <c r="DY215" s="54">
        <v>1449</v>
      </c>
      <c r="DZ215" s="53">
        <v>1423</v>
      </c>
      <c r="EA215" s="53">
        <v>1412</v>
      </c>
      <c r="EB215" s="53">
        <v>1410</v>
      </c>
      <c r="EC215" s="53">
        <v>1431</v>
      </c>
      <c r="ED215" s="53">
        <v>1453</v>
      </c>
      <c r="EE215" s="53">
        <v>1513</v>
      </c>
      <c r="EF215" s="53">
        <v>1597</v>
      </c>
      <c r="EG215" s="53">
        <v>1612</v>
      </c>
      <c r="EH215" s="53">
        <v>1620</v>
      </c>
      <c r="EI215" s="53">
        <v>1681</v>
      </c>
      <c r="EJ215" s="53">
        <v>1676</v>
      </c>
      <c r="EK215" s="54">
        <v>1698</v>
      </c>
      <c r="EL215" s="52">
        <v>1699</v>
      </c>
      <c r="EM215" s="53">
        <v>1726</v>
      </c>
      <c r="EN215" s="53">
        <v>1779</v>
      </c>
      <c r="EO215" s="53">
        <v>1866</v>
      </c>
      <c r="EP215" s="53">
        <v>1951</v>
      </c>
      <c r="EQ215" s="53">
        <v>2015</v>
      </c>
      <c r="ER215" s="53">
        <v>2062</v>
      </c>
      <c r="ES215" s="53">
        <v>2084</v>
      </c>
      <c r="ET215" s="53">
        <v>2120</v>
      </c>
      <c r="EU215" s="53">
        <v>2146</v>
      </c>
      <c r="EV215" s="53">
        <v>2566</v>
      </c>
      <c r="EW215" s="54">
        <v>3507</v>
      </c>
      <c r="EX215" s="52">
        <v>3472</v>
      </c>
      <c r="EY215" s="53">
        <v>3469</v>
      </c>
      <c r="EZ215" s="53">
        <v>3480</v>
      </c>
      <c r="FA215" s="53">
        <v>3918</v>
      </c>
      <c r="FB215" s="53">
        <v>3944</v>
      </c>
      <c r="FC215" s="53">
        <v>3996</v>
      </c>
      <c r="FD215" s="53">
        <v>3934</v>
      </c>
      <c r="FE215" s="53">
        <v>4317</v>
      </c>
      <c r="FF215" s="53">
        <v>4301</v>
      </c>
      <c r="FG215" s="53">
        <v>4336</v>
      </c>
      <c r="FH215" s="53">
        <v>4544</v>
      </c>
      <c r="FI215" s="54">
        <v>4590</v>
      </c>
      <c r="FJ215" s="52">
        <v>4515</v>
      </c>
      <c r="FK215" s="53">
        <v>4449</v>
      </c>
      <c r="FL215" s="53">
        <v>4660</v>
      </c>
      <c r="FM215" s="53">
        <v>4638</v>
      </c>
      <c r="FN215" s="53">
        <v>4582</v>
      </c>
      <c r="FO215" s="53">
        <v>4550</v>
      </c>
      <c r="FP215" s="53">
        <v>4538</v>
      </c>
      <c r="FQ215" s="53">
        <v>4788</v>
      </c>
      <c r="FR215" s="53">
        <v>4817</v>
      </c>
      <c r="FS215" s="53">
        <v>4864</v>
      </c>
      <c r="FT215" s="53">
        <v>4886</v>
      </c>
      <c r="FU215" s="54">
        <v>4909</v>
      </c>
      <c r="FV215" s="52">
        <v>4927</v>
      </c>
      <c r="FW215" s="53">
        <v>4930</v>
      </c>
      <c r="FX215" s="53">
        <v>4978</v>
      </c>
      <c r="FY215" s="53">
        <v>4995</v>
      </c>
      <c r="FZ215" s="53">
        <v>5093</v>
      </c>
      <c r="GA215" s="53">
        <v>5125</v>
      </c>
      <c r="GB215" s="53">
        <v>5111</v>
      </c>
      <c r="GC215" s="53">
        <v>5150</v>
      </c>
      <c r="GD215" s="53">
        <v>5118</v>
      </c>
      <c r="GE215" s="53">
        <v>5140</v>
      </c>
      <c r="GF215" s="53">
        <v>5147</v>
      </c>
      <c r="GG215" s="54">
        <v>5191</v>
      </c>
      <c r="GH215" s="52">
        <v>5177</v>
      </c>
      <c r="GI215" s="53">
        <v>5225</v>
      </c>
      <c r="GJ215" s="54">
        <v>5264</v>
      </c>
    </row>
    <row r="216" spans="2:192" x14ac:dyDescent="0.25">
      <c r="B216" s="74">
        <v>9</v>
      </c>
      <c r="C216" s="65" t="s">
        <v>299</v>
      </c>
      <c r="D216" s="68">
        <v>1765</v>
      </c>
      <c r="E216" s="68">
        <v>1855</v>
      </c>
      <c r="F216" s="68">
        <v>2704</v>
      </c>
      <c r="G216" s="66">
        <v>2707</v>
      </c>
      <c r="H216" s="67">
        <v>2685</v>
      </c>
      <c r="I216" s="67">
        <v>2664</v>
      </c>
      <c r="J216" s="67">
        <v>2690</v>
      </c>
      <c r="K216" s="67">
        <v>2738</v>
      </c>
      <c r="L216" s="67">
        <v>2749</v>
      </c>
      <c r="M216" s="67">
        <v>2767</v>
      </c>
      <c r="N216" s="67">
        <v>2768</v>
      </c>
      <c r="O216" s="67">
        <v>2785</v>
      </c>
      <c r="P216" s="67">
        <v>2803</v>
      </c>
      <c r="Q216" s="67">
        <v>2778</v>
      </c>
      <c r="R216" s="68">
        <v>2771</v>
      </c>
      <c r="S216" s="67">
        <v>2776</v>
      </c>
      <c r="T216" s="67">
        <v>2771</v>
      </c>
      <c r="U216" s="67">
        <v>2751</v>
      </c>
      <c r="V216" s="67">
        <v>2729</v>
      </c>
      <c r="W216" s="67">
        <v>2785</v>
      </c>
      <c r="X216" s="67">
        <v>2842</v>
      </c>
      <c r="Y216" s="67">
        <v>2918</v>
      </c>
      <c r="Z216" s="67">
        <v>2971</v>
      </c>
      <c r="AA216" s="67">
        <v>2998</v>
      </c>
      <c r="AB216" s="67">
        <v>3024</v>
      </c>
      <c r="AC216" s="67">
        <v>3052</v>
      </c>
      <c r="AD216" s="68">
        <v>3060</v>
      </c>
      <c r="AE216" s="67">
        <v>3132</v>
      </c>
      <c r="AF216" s="67">
        <v>3134</v>
      </c>
      <c r="AG216" s="116">
        <v>3153</v>
      </c>
      <c r="AH216" s="67">
        <v>3164</v>
      </c>
      <c r="AI216" s="67">
        <v>3186</v>
      </c>
      <c r="AJ216" s="67">
        <v>3217</v>
      </c>
      <c r="AK216" s="67">
        <v>3244</v>
      </c>
      <c r="AL216" s="67">
        <v>3271</v>
      </c>
      <c r="AM216" s="67">
        <v>3283</v>
      </c>
      <c r="AN216" s="67">
        <v>3308</v>
      </c>
      <c r="AO216" s="67">
        <v>3318</v>
      </c>
      <c r="AP216" s="68">
        <v>3314</v>
      </c>
      <c r="AQ216" s="66">
        <v>3307</v>
      </c>
      <c r="AR216" s="67">
        <v>3296</v>
      </c>
      <c r="AS216" s="67">
        <v>3659</v>
      </c>
      <c r="AT216" s="67">
        <v>3544</v>
      </c>
      <c r="AU216" s="67">
        <v>3569</v>
      </c>
      <c r="AV216" s="67">
        <v>3579</v>
      </c>
      <c r="AW216" s="67">
        <v>3615</v>
      </c>
      <c r="AX216" s="67">
        <v>3631</v>
      </c>
      <c r="AY216" s="67">
        <v>3642</v>
      </c>
      <c r="AZ216" s="67">
        <v>3674</v>
      </c>
      <c r="BA216" s="67">
        <v>3663</v>
      </c>
      <c r="BB216" s="68">
        <v>3636</v>
      </c>
      <c r="BC216" s="66">
        <v>3640</v>
      </c>
      <c r="BD216" s="67">
        <v>3555</v>
      </c>
      <c r="BE216" s="67">
        <v>3708</v>
      </c>
      <c r="BF216" s="67">
        <v>3715</v>
      </c>
      <c r="BG216" s="67">
        <v>3760</v>
      </c>
      <c r="BH216" s="67">
        <v>3819</v>
      </c>
      <c r="BI216" s="67">
        <v>3859</v>
      </c>
      <c r="BJ216" s="67">
        <v>3938</v>
      </c>
      <c r="BK216" s="67">
        <v>3986</v>
      </c>
      <c r="BL216" s="67">
        <v>4033</v>
      </c>
      <c r="BM216" s="67">
        <v>3970</v>
      </c>
      <c r="BN216" s="68">
        <v>3978</v>
      </c>
      <c r="BO216" s="66">
        <v>3921</v>
      </c>
      <c r="BP216" s="67">
        <v>3870</v>
      </c>
      <c r="BQ216" s="67">
        <v>3923</v>
      </c>
      <c r="BR216" s="67">
        <v>3947</v>
      </c>
      <c r="BS216" s="67">
        <v>3963</v>
      </c>
      <c r="BT216" s="67">
        <v>3909</v>
      </c>
      <c r="BU216" s="67">
        <v>5241</v>
      </c>
      <c r="BV216" s="67">
        <v>5285</v>
      </c>
      <c r="BW216" s="67">
        <v>5394</v>
      </c>
      <c r="BX216" s="67">
        <v>5449</v>
      </c>
      <c r="BY216" s="67">
        <v>5481</v>
      </c>
      <c r="BZ216" s="68">
        <v>5608</v>
      </c>
      <c r="CA216" s="67">
        <v>5720</v>
      </c>
      <c r="CB216" s="67">
        <v>5726</v>
      </c>
      <c r="CC216" s="67">
        <v>4656</v>
      </c>
      <c r="CD216" s="67">
        <v>4764</v>
      </c>
      <c r="CE216" s="67">
        <v>5933</v>
      </c>
      <c r="CF216" s="67">
        <v>6030</v>
      </c>
      <c r="CG216" s="67">
        <v>6077</v>
      </c>
      <c r="CH216" s="67">
        <v>6077</v>
      </c>
      <c r="CI216" s="67">
        <v>6097</v>
      </c>
      <c r="CJ216" s="67">
        <v>6094</v>
      </c>
      <c r="CK216" s="67">
        <v>6129</v>
      </c>
      <c r="CL216" s="68">
        <v>6152</v>
      </c>
      <c r="CM216" s="67">
        <v>6195</v>
      </c>
      <c r="CN216" s="67">
        <v>6245</v>
      </c>
      <c r="CO216" s="67">
        <v>6353</v>
      </c>
      <c r="CP216" s="67">
        <v>6384</v>
      </c>
      <c r="CQ216" s="67">
        <v>6568</v>
      </c>
      <c r="CR216" s="67">
        <v>6623</v>
      </c>
      <c r="CS216" s="67">
        <v>6673</v>
      </c>
      <c r="CT216" s="67">
        <v>6743</v>
      </c>
      <c r="CU216" s="67">
        <v>6778</v>
      </c>
      <c r="CV216" s="67">
        <v>6314</v>
      </c>
      <c r="CW216" s="67">
        <v>6301</v>
      </c>
      <c r="CX216" s="68">
        <v>6298</v>
      </c>
      <c r="CY216" s="67">
        <v>6322</v>
      </c>
      <c r="CZ216" s="67">
        <v>6347</v>
      </c>
      <c r="DA216" s="67">
        <v>6116</v>
      </c>
      <c r="DB216" s="67">
        <v>6560</v>
      </c>
      <c r="DC216" s="67">
        <v>6535</v>
      </c>
      <c r="DD216" s="67">
        <v>6550</v>
      </c>
      <c r="DE216" s="67">
        <v>6504</v>
      </c>
      <c r="DF216" s="67">
        <v>6558</v>
      </c>
      <c r="DG216" s="67">
        <v>6496</v>
      </c>
      <c r="DH216" s="67">
        <v>7007</v>
      </c>
      <c r="DI216" s="67">
        <v>6697</v>
      </c>
      <c r="DJ216" s="68">
        <v>6940</v>
      </c>
      <c r="DL216" s="50"/>
      <c r="DM216" s="51" t="s">
        <v>320</v>
      </c>
      <c r="DN216" s="52">
        <v>2074</v>
      </c>
      <c r="DO216" s="53">
        <v>2102</v>
      </c>
      <c r="DP216" s="53">
        <v>2100</v>
      </c>
      <c r="DQ216" s="53">
        <v>2091</v>
      </c>
      <c r="DR216" s="53">
        <v>2126</v>
      </c>
      <c r="DS216" s="53">
        <v>2148</v>
      </c>
      <c r="DT216" s="53">
        <v>2169</v>
      </c>
      <c r="DU216" s="53">
        <v>2197</v>
      </c>
      <c r="DV216" s="53">
        <v>2197</v>
      </c>
      <c r="DW216" s="53">
        <v>2225</v>
      </c>
      <c r="DX216" s="53">
        <v>2242</v>
      </c>
      <c r="DY216" s="54">
        <v>2312</v>
      </c>
      <c r="DZ216" s="53">
        <v>2384</v>
      </c>
      <c r="EA216" s="53">
        <v>2432</v>
      </c>
      <c r="EB216" s="53">
        <v>2511</v>
      </c>
      <c r="EC216" s="53">
        <v>2439</v>
      </c>
      <c r="ED216" s="53">
        <v>2477</v>
      </c>
      <c r="EE216" s="53">
        <v>2497</v>
      </c>
      <c r="EF216" s="53">
        <v>2580</v>
      </c>
      <c r="EG216" s="53">
        <v>2616</v>
      </c>
      <c r="EH216" s="53">
        <v>2689</v>
      </c>
      <c r="EI216" s="53">
        <v>2713</v>
      </c>
      <c r="EJ216" s="53">
        <v>2730</v>
      </c>
      <c r="EK216" s="54">
        <v>2977</v>
      </c>
      <c r="EL216" s="52">
        <v>3119</v>
      </c>
      <c r="EM216" s="53">
        <v>3184</v>
      </c>
      <c r="EN216" s="53">
        <v>3391</v>
      </c>
      <c r="EO216" s="53">
        <v>3514</v>
      </c>
      <c r="EP216" s="53">
        <v>3954</v>
      </c>
      <c r="EQ216" s="53">
        <v>3952</v>
      </c>
      <c r="ER216" s="53">
        <v>4028</v>
      </c>
      <c r="ES216" s="53">
        <v>4073</v>
      </c>
      <c r="ET216" s="53">
        <v>4404</v>
      </c>
      <c r="EU216" s="53">
        <v>4414</v>
      </c>
      <c r="EV216" s="53">
        <v>4383</v>
      </c>
      <c r="EW216" s="54">
        <v>4927</v>
      </c>
      <c r="EX216" s="52">
        <v>5092</v>
      </c>
      <c r="EY216" s="53">
        <v>5101</v>
      </c>
      <c r="EZ216" s="53">
        <v>5226</v>
      </c>
      <c r="FA216" s="53">
        <v>5524</v>
      </c>
      <c r="FB216" s="53">
        <v>5555</v>
      </c>
      <c r="FC216" s="53">
        <v>5584</v>
      </c>
      <c r="FD216" s="53">
        <v>5680</v>
      </c>
      <c r="FE216" s="53">
        <v>5797</v>
      </c>
      <c r="FF216" s="53">
        <v>5892</v>
      </c>
      <c r="FG216" s="53">
        <v>5997</v>
      </c>
      <c r="FH216" s="53">
        <v>6116</v>
      </c>
      <c r="FI216" s="54">
        <v>6130</v>
      </c>
      <c r="FJ216" s="52">
        <v>6313</v>
      </c>
      <c r="FK216" s="53">
        <v>6367</v>
      </c>
      <c r="FL216" s="53">
        <v>6592</v>
      </c>
      <c r="FM216" s="53">
        <v>6581</v>
      </c>
      <c r="FN216" s="53">
        <v>6556</v>
      </c>
      <c r="FO216" s="53">
        <v>6541</v>
      </c>
      <c r="FP216" s="53">
        <v>6545</v>
      </c>
      <c r="FQ216" s="53">
        <v>6689</v>
      </c>
      <c r="FR216" s="53">
        <v>6697</v>
      </c>
      <c r="FS216" s="53">
        <v>6779</v>
      </c>
      <c r="FT216" s="53">
        <v>6761</v>
      </c>
      <c r="FU216" s="54">
        <v>6906</v>
      </c>
      <c r="FV216" s="52">
        <v>7116</v>
      </c>
      <c r="FW216" s="53">
        <v>7144</v>
      </c>
      <c r="FX216" s="53">
        <v>7161</v>
      </c>
      <c r="FY216" s="53">
        <v>7113</v>
      </c>
      <c r="FZ216" s="53">
        <v>7146</v>
      </c>
      <c r="GA216" s="53">
        <v>7120</v>
      </c>
      <c r="GB216" s="53">
        <v>7095</v>
      </c>
      <c r="GC216" s="53">
        <v>7124</v>
      </c>
      <c r="GD216" s="53">
        <v>7161</v>
      </c>
      <c r="GE216" s="53">
        <v>7121</v>
      </c>
      <c r="GF216" s="53">
        <v>7147</v>
      </c>
      <c r="GG216" s="54">
        <v>7281</v>
      </c>
      <c r="GH216" s="52">
        <v>7473</v>
      </c>
      <c r="GI216" s="53">
        <v>7557</v>
      </c>
      <c r="GJ216" s="54">
        <v>7551</v>
      </c>
    </row>
    <row r="217" spans="2:192" x14ac:dyDescent="0.25">
      <c r="B217" s="50"/>
      <c r="C217" s="51" t="s">
        <v>300</v>
      </c>
      <c r="D217" s="54">
        <v>128</v>
      </c>
      <c r="E217" s="54">
        <v>146</v>
      </c>
      <c r="F217" s="54">
        <v>282</v>
      </c>
      <c r="G217" s="52">
        <v>312</v>
      </c>
      <c r="H217" s="53">
        <v>318</v>
      </c>
      <c r="I217" s="53">
        <v>339</v>
      </c>
      <c r="J217" s="53">
        <v>342</v>
      </c>
      <c r="K217" s="53">
        <v>354</v>
      </c>
      <c r="L217" s="53">
        <v>366</v>
      </c>
      <c r="M217" s="53">
        <v>384</v>
      </c>
      <c r="N217" s="53">
        <v>385</v>
      </c>
      <c r="O217" s="53">
        <v>386</v>
      </c>
      <c r="P217" s="53">
        <v>393</v>
      </c>
      <c r="Q217" s="53">
        <v>388</v>
      </c>
      <c r="R217" s="54">
        <v>383</v>
      </c>
      <c r="S217" s="53">
        <v>384</v>
      </c>
      <c r="T217" s="53">
        <v>387</v>
      </c>
      <c r="U217" s="53">
        <v>395</v>
      </c>
      <c r="V217" s="53">
        <v>397</v>
      </c>
      <c r="W217" s="53">
        <v>401</v>
      </c>
      <c r="X217" s="53">
        <v>412</v>
      </c>
      <c r="Y217" s="53">
        <v>414</v>
      </c>
      <c r="Z217" s="53">
        <v>428</v>
      </c>
      <c r="AA217" s="53">
        <v>440</v>
      </c>
      <c r="AB217" s="53">
        <v>443</v>
      </c>
      <c r="AC217" s="53">
        <v>447</v>
      </c>
      <c r="AD217" s="54">
        <v>451</v>
      </c>
      <c r="AE217" s="53">
        <v>439</v>
      </c>
      <c r="AF217" s="53">
        <v>439</v>
      </c>
      <c r="AG217" s="112">
        <v>446</v>
      </c>
      <c r="AH217" s="53">
        <v>447</v>
      </c>
      <c r="AI217" s="53">
        <v>448</v>
      </c>
      <c r="AJ217" s="53">
        <v>455</v>
      </c>
      <c r="AK217" s="53">
        <v>458</v>
      </c>
      <c r="AL217" s="53">
        <v>459</v>
      </c>
      <c r="AM217" s="53">
        <v>459</v>
      </c>
      <c r="AN217" s="53">
        <v>461</v>
      </c>
      <c r="AO217" s="53">
        <v>461</v>
      </c>
      <c r="AP217" s="54">
        <v>431</v>
      </c>
      <c r="AQ217" s="52">
        <v>431</v>
      </c>
      <c r="AR217" s="53">
        <v>431</v>
      </c>
      <c r="AS217" s="53">
        <v>465</v>
      </c>
      <c r="AT217" s="53">
        <v>457</v>
      </c>
      <c r="AU217" s="53">
        <v>459</v>
      </c>
      <c r="AV217" s="53">
        <v>466</v>
      </c>
      <c r="AW217" s="53">
        <v>469</v>
      </c>
      <c r="AX217" s="53">
        <v>470</v>
      </c>
      <c r="AY217" s="53">
        <v>472</v>
      </c>
      <c r="AZ217" s="53">
        <v>471</v>
      </c>
      <c r="BA217" s="53">
        <v>465</v>
      </c>
      <c r="BB217" s="54">
        <v>466</v>
      </c>
      <c r="BC217" s="52">
        <v>451</v>
      </c>
      <c r="BD217" s="53">
        <v>438</v>
      </c>
      <c r="BE217" s="53">
        <v>466</v>
      </c>
      <c r="BF217" s="53">
        <v>477</v>
      </c>
      <c r="BG217" s="53">
        <v>490</v>
      </c>
      <c r="BH217" s="53">
        <v>495</v>
      </c>
      <c r="BI217" s="53">
        <v>508</v>
      </c>
      <c r="BJ217" s="53">
        <v>522</v>
      </c>
      <c r="BK217" s="53">
        <v>537</v>
      </c>
      <c r="BL217" s="53">
        <v>542</v>
      </c>
      <c r="BM217" s="53">
        <v>549</v>
      </c>
      <c r="BN217" s="54">
        <v>548</v>
      </c>
      <c r="BO217" s="52">
        <v>549</v>
      </c>
      <c r="BP217" s="53">
        <v>549</v>
      </c>
      <c r="BQ217" s="53">
        <v>550</v>
      </c>
      <c r="BR217" s="53">
        <v>575</v>
      </c>
      <c r="BS217" s="53">
        <v>598</v>
      </c>
      <c r="BT217" s="53">
        <v>595</v>
      </c>
      <c r="BU217" s="53">
        <v>607</v>
      </c>
      <c r="BV217" s="53">
        <v>606</v>
      </c>
      <c r="BW217" s="53">
        <v>612</v>
      </c>
      <c r="BX217" s="53">
        <v>606</v>
      </c>
      <c r="BY217" s="53">
        <v>608</v>
      </c>
      <c r="BZ217" s="54">
        <v>609</v>
      </c>
      <c r="CA217" s="53">
        <v>588</v>
      </c>
      <c r="CB217" s="53">
        <v>593</v>
      </c>
      <c r="CC217" s="53">
        <v>591</v>
      </c>
      <c r="CD217" s="53">
        <v>586</v>
      </c>
      <c r="CE217" s="53">
        <v>588</v>
      </c>
      <c r="CF217" s="53">
        <v>580</v>
      </c>
      <c r="CG217" s="53">
        <v>572</v>
      </c>
      <c r="CH217" s="53">
        <v>569</v>
      </c>
      <c r="CI217" s="53">
        <v>570</v>
      </c>
      <c r="CJ217" s="53">
        <v>571</v>
      </c>
      <c r="CK217" s="53">
        <v>570</v>
      </c>
      <c r="CL217" s="54">
        <v>565</v>
      </c>
      <c r="CM217" s="53">
        <v>561</v>
      </c>
      <c r="CN217" s="53">
        <v>557</v>
      </c>
      <c r="CO217" s="53">
        <v>547</v>
      </c>
      <c r="CP217" s="53">
        <v>550</v>
      </c>
      <c r="CQ217" s="53">
        <v>565</v>
      </c>
      <c r="CR217" s="53">
        <v>558</v>
      </c>
      <c r="CS217" s="53">
        <v>557</v>
      </c>
      <c r="CT217" s="53">
        <v>557</v>
      </c>
      <c r="CU217" s="53">
        <v>557</v>
      </c>
      <c r="CV217" s="53">
        <v>553</v>
      </c>
      <c r="CW217" s="53">
        <v>545</v>
      </c>
      <c r="CX217" s="54">
        <v>541</v>
      </c>
      <c r="CY217" s="53">
        <v>535</v>
      </c>
      <c r="CZ217" s="53">
        <v>534</v>
      </c>
      <c r="DA217" s="53">
        <v>533</v>
      </c>
      <c r="DB217" s="53">
        <v>529</v>
      </c>
      <c r="DC217" s="53">
        <v>529</v>
      </c>
      <c r="DD217" s="53">
        <v>528</v>
      </c>
      <c r="DE217" s="53">
        <v>519</v>
      </c>
      <c r="DF217" s="53">
        <v>513</v>
      </c>
      <c r="DG217" s="53">
        <v>506</v>
      </c>
      <c r="DH217" s="53">
        <v>531</v>
      </c>
      <c r="DI217" s="53">
        <v>506</v>
      </c>
      <c r="DJ217" s="54">
        <v>500</v>
      </c>
      <c r="DL217" s="50"/>
      <c r="DM217" s="51" t="s">
        <v>321</v>
      </c>
      <c r="DN217" s="52">
        <v>247</v>
      </c>
      <c r="DO217" s="53">
        <v>238</v>
      </c>
      <c r="DP217" s="53">
        <v>241</v>
      </c>
      <c r="DQ217" s="53">
        <v>243</v>
      </c>
      <c r="DR217" s="53">
        <v>245</v>
      </c>
      <c r="DS217" s="53">
        <v>245</v>
      </c>
      <c r="DT217" s="53">
        <v>247</v>
      </c>
      <c r="DU217" s="53">
        <v>248</v>
      </c>
      <c r="DV217" s="53">
        <v>246</v>
      </c>
      <c r="DW217" s="53">
        <v>246</v>
      </c>
      <c r="DX217" s="53">
        <v>244</v>
      </c>
      <c r="DY217" s="54">
        <v>241</v>
      </c>
      <c r="DZ217" s="53">
        <v>463</v>
      </c>
      <c r="EA217" s="53">
        <v>531</v>
      </c>
      <c r="EB217" s="53">
        <v>575</v>
      </c>
      <c r="EC217" s="53">
        <v>695</v>
      </c>
      <c r="ED217" s="53">
        <v>768</v>
      </c>
      <c r="EE217" s="53">
        <v>851</v>
      </c>
      <c r="EF217" s="53">
        <v>921</v>
      </c>
      <c r="EG217" s="53">
        <v>931</v>
      </c>
      <c r="EH217" s="53">
        <v>939</v>
      </c>
      <c r="EI217" s="53">
        <v>948</v>
      </c>
      <c r="EJ217" s="53">
        <v>965</v>
      </c>
      <c r="EK217" s="54">
        <v>973</v>
      </c>
      <c r="EL217" s="52">
        <v>974</v>
      </c>
      <c r="EM217" s="53">
        <v>982</v>
      </c>
      <c r="EN217" s="53">
        <v>953</v>
      </c>
      <c r="EO217" s="53">
        <v>993</v>
      </c>
      <c r="EP217" s="53">
        <v>1026</v>
      </c>
      <c r="EQ217" s="53">
        <v>1060</v>
      </c>
      <c r="ER217" s="53">
        <v>1081</v>
      </c>
      <c r="ES217" s="53">
        <v>1117</v>
      </c>
      <c r="ET217" s="53">
        <v>1151</v>
      </c>
      <c r="EU217" s="53">
        <v>1170</v>
      </c>
      <c r="EV217" s="53">
        <v>1178</v>
      </c>
      <c r="EW217" s="54">
        <v>1197</v>
      </c>
      <c r="EX217" s="52">
        <v>1219</v>
      </c>
      <c r="EY217" s="53">
        <v>1219</v>
      </c>
      <c r="EZ217" s="53">
        <v>1225</v>
      </c>
      <c r="FA217" s="53">
        <v>1236</v>
      </c>
      <c r="FB217" s="53">
        <v>1268</v>
      </c>
      <c r="FC217" s="53">
        <v>1316</v>
      </c>
      <c r="FD217" s="53">
        <v>1359</v>
      </c>
      <c r="FE217" s="53">
        <v>1360</v>
      </c>
      <c r="FF217" s="53">
        <v>1434</v>
      </c>
      <c r="FG217" s="53">
        <v>1436</v>
      </c>
      <c r="FH217" s="53">
        <v>1461</v>
      </c>
      <c r="FI217" s="54">
        <v>1463</v>
      </c>
      <c r="FJ217" s="52">
        <v>1497</v>
      </c>
      <c r="FK217" s="53">
        <v>1487</v>
      </c>
      <c r="FL217" s="53">
        <v>1494</v>
      </c>
      <c r="FM217" s="53">
        <v>1499</v>
      </c>
      <c r="FN217" s="53">
        <v>1486</v>
      </c>
      <c r="FO217" s="53">
        <v>1497</v>
      </c>
      <c r="FP217" s="53">
        <v>1517</v>
      </c>
      <c r="FQ217" s="53">
        <v>1520</v>
      </c>
      <c r="FR217" s="53">
        <v>1519</v>
      </c>
      <c r="FS217" s="53">
        <v>1584</v>
      </c>
      <c r="FT217" s="53">
        <v>1607</v>
      </c>
      <c r="FU217" s="54">
        <v>1610</v>
      </c>
      <c r="FV217" s="52">
        <v>1607</v>
      </c>
      <c r="FW217" s="53">
        <v>1609</v>
      </c>
      <c r="FX217" s="53">
        <v>1611</v>
      </c>
      <c r="FY217" s="53">
        <v>1672</v>
      </c>
      <c r="FZ217" s="53">
        <v>1667</v>
      </c>
      <c r="GA217" s="53">
        <v>1696</v>
      </c>
      <c r="GB217" s="53">
        <v>1713</v>
      </c>
      <c r="GC217" s="53">
        <v>1735</v>
      </c>
      <c r="GD217" s="53">
        <v>1759</v>
      </c>
      <c r="GE217" s="53">
        <v>1708</v>
      </c>
      <c r="GF217" s="53">
        <v>1723</v>
      </c>
      <c r="GG217" s="54">
        <v>1716</v>
      </c>
      <c r="GH217" s="52">
        <v>1719</v>
      </c>
      <c r="GI217" s="53">
        <v>1727</v>
      </c>
      <c r="GJ217" s="54">
        <v>1721</v>
      </c>
    </row>
    <row r="218" spans="2:192" x14ac:dyDescent="0.25">
      <c r="B218" s="50"/>
      <c r="C218" s="51" t="s">
        <v>301</v>
      </c>
      <c r="D218" s="54">
        <v>27</v>
      </c>
      <c r="E218" s="54">
        <v>32</v>
      </c>
      <c r="F218" s="54">
        <v>41</v>
      </c>
      <c r="G218" s="52">
        <v>41</v>
      </c>
      <c r="H218" s="53">
        <v>41</v>
      </c>
      <c r="I218" s="53">
        <v>41</v>
      </c>
      <c r="J218" s="53">
        <v>40</v>
      </c>
      <c r="K218" s="53">
        <v>41</v>
      </c>
      <c r="L218" s="53">
        <v>42</v>
      </c>
      <c r="M218" s="53">
        <v>41</v>
      </c>
      <c r="N218" s="53">
        <v>42</v>
      </c>
      <c r="O218" s="53">
        <v>43</v>
      </c>
      <c r="P218" s="53">
        <v>41</v>
      </c>
      <c r="Q218" s="53">
        <v>41</v>
      </c>
      <c r="R218" s="54">
        <v>41</v>
      </c>
      <c r="S218" s="53">
        <v>39</v>
      </c>
      <c r="T218" s="53">
        <v>39</v>
      </c>
      <c r="U218" s="53">
        <v>41</v>
      </c>
      <c r="V218" s="53">
        <v>41</v>
      </c>
      <c r="W218" s="53">
        <v>44</v>
      </c>
      <c r="X218" s="53">
        <v>46</v>
      </c>
      <c r="Y218" s="53">
        <v>47</v>
      </c>
      <c r="Z218" s="53">
        <v>47</v>
      </c>
      <c r="AA218" s="53">
        <v>48</v>
      </c>
      <c r="AB218" s="53">
        <v>49</v>
      </c>
      <c r="AC218" s="53">
        <v>50</v>
      </c>
      <c r="AD218" s="54">
        <v>51</v>
      </c>
      <c r="AE218" s="53">
        <v>52</v>
      </c>
      <c r="AF218" s="53">
        <v>52</v>
      </c>
      <c r="AG218" s="112">
        <v>53</v>
      </c>
      <c r="AH218" s="53">
        <v>53</v>
      </c>
      <c r="AI218" s="53">
        <v>53</v>
      </c>
      <c r="AJ218" s="53">
        <v>56</v>
      </c>
      <c r="AK218" s="53">
        <v>58</v>
      </c>
      <c r="AL218" s="53">
        <v>57</v>
      </c>
      <c r="AM218" s="53">
        <v>57</v>
      </c>
      <c r="AN218" s="53">
        <v>60</v>
      </c>
      <c r="AO218" s="53">
        <v>59</v>
      </c>
      <c r="AP218" s="54">
        <v>48</v>
      </c>
      <c r="AQ218" s="52">
        <v>50</v>
      </c>
      <c r="AR218" s="53">
        <v>50</v>
      </c>
      <c r="AS218" s="53">
        <v>48</v>
      </c>
      <c r="AT218" s="53">
        <v>50</v>
      </c>
      <c r="AU218" s="53">
        <v>50</v>
      </c>
      <c r="AV218" s="53">
        <v>49</v>
      </c>
      <c r="AW218" s="53">
        <v>50</v>
      </c>
      <c r="AX218" s="53">
        <v>50</v>
      </c>
      <c r="AY218" s="53">
        <v>50</v>
      </c>
      <c r="AZ218" s="53">
        <v>50</v>
      </c>
      <c r="BA218" s="53">
        <v>49</v>
      </c>
      <c r="BB218" s="54">
        <v>50</v>
      </c>
      <c r="BC218" s="52">
        <v>37</v>
      </c>
      <c r="BD218" s="53">
        <v>37</v>
      </c>
      <c r="BE218" s="53">
        <v>41</v>
      </c>
      <c r="BF218" s="53">
        <v>42</v>
      </c>
      <c r="BG218" s="53">
        <v>46</v>
      </c>
      <c r="BH218" s="53">
        <v>45</v>
      </c>
      <c r="BI218" s="53">
        <v>45</v>
      </c>
      <c r="BJ218" s="53">
        <v>55</v>
      </c>
      <c r="BK218" s="53">
        <v>52</v>
      </c>
      <c r="BL218" s="53">
        <v>52</v>
      </c>
      <c r="BM218" s="53">
        <v>54</v>
      </c>
      <c r="BN218" s="54">
        <v>54</v>
      </c>
      <c r="BO218" s="52">
        <v>54</v>
      </c>
      <c r="BP218" s="53">
        <v>54</v>
      </c>
      <c r="BQ218" s="53">
        <v>55</v>
      </c>
      <c r="BR218" s="53">
        <v>55</v>
      </c>
      <c r="BS218" s="53">
        <v>54</v>
      </c>
      <c r="BT218" s="53">
        <v>53</v>
      </c>
      <c r="BU218" s="53">
        <v>49</v>
      </c>
      <c r="BV218" s="53">
        <v>50</v>
      </c>
      <c r="BW218" s="53">
        <v>111</v>
      </c>
      <c r="BX218" s="53">
        <v>111</v>
      </c>
      <c r="BY218" s="53">
        <v>111</v>
      </c>
      <c r="BZ218" s="54">
        <v>110</v>
      </c>
      <c r="CA218" s="53">
        <v>109</v>
      </c>
      <c r="CB218" s="53">
        <v>109</v>
      </c>
      <c r="CC218" s="53">
        <v>106</v>
      </c>
      <c r="CD218" s="53">
        <v>106</v>
      </c>
      <c r="CE218" s="53">
        <v>107</v>
      </c>
      <c r="CF218" s="53">
        <v>103</v>
      </c>
      <c r="CG218" s="53">
        <v>92</v>
      </c>
      <c r="CH218" s="53">
        <v>93</v>
      </c>
      <c r="CI218" s="53">
        <v>94</v>
      </c>
      <c r="CJ218" s="53">
        <v>93</v>
      </c>
      <c r="CK218" s="53">
        <v>93</v>
      </c>
      <c r="CL218" s="54">
        <v>94</v>
      </c>
      <c r="CM218" s="53">
        <v>94</v>
      </c>
      <c r="CN218" s="53">
        <v>93</v>
      </c>
      <c r="CO218" s="53">
        <v>93</v>
      </c>
      <c r="CP218" s="53">
        <v>92</v>
      </c>
      <c r="CQ218" s="53">
        <v>89</v>
      </c>
      <c r="CR218" s="53">
        <v>92</v>
      </c>
      <c r="CS218" s="53">
        <v>94</v>
      </c>
      <c r="CT218" s="53">
        <v>93</v>
      </c>
      <c r="CU218" s="53">
        <v>94</v>
      </c>
      <c r="CV218" s="53">
        <v>94</v>
      </c>
      <c r="CW218" s="53">
        <v>95</v>
      </c>
      <c r="CX218" s="54">
        <v>95</v>
      </c>
      <c r="CY218" s="53">
        <v>95</v>
      </c>
      <c r="CZ218" s="53">
        <v>95</v>
      </c>
      <c r="DA218" s="53">
        <v>94</v>
      </c>
      <c r="DB218" s="53">
        <v>94</v>
      </c>
      <c r="DC218" s="53">
        <v>94</v>
      </c>
      <c r="DD218" s="53">
        <v>94</v>
      </c>
      <c r="DE218" s="53">
        <v>95</v>
      </c>
      <c r="DF218" s="53">
        <v>97</v>
      </c>
      <c r="DG218" s="53">
        <v>98</v>
      </c>
      <c r="DH218" s="53">
        <v>98</v>
      </c>
      <c r="DI218" s="53">
        <v>97</v>
      </c>
      <c r="DJ218" s="54">
        <v>97</v>
      </c>
      <c r="DL218" s="50"/>
      <c r="DM218" s="51" t="s">
        <v>322</v>
      </c>
      <c r="DN218" s="52">
        <v>336</v>
      </c>
      <c r="DO218" s="53">
        <v>332</v>
      </c>
      <c r="DP218" s="53">
        <v>314</v>
      </c>
      <c r="DQ218" s="53">
        <v>307</v>
      </c>
      <c r="DR218" s="53">
        <v>305</v>
      </c>
      <c r="DS218" s="53">
        <v>307</v>
      </c>
      <c r="DT218" s="53">
        <v>301</v>
      </c>
      <c r="DU218" s="53">
        <v>295</v>
      </c>
      <c r="DV218" s="53">
        <v>292</v>
      </c>
      <c r="DW218" s="53">
        <v>288</v>
      </c>
      <c r="DX218" s="53">
        <v>285</v>
      </c>
      <c r="DY218" s="54">
        <v>279</v>
      </c>
      <c r="DZ218" s="53">
        <v>277</v>
      </c>
      <c r="EA218" s="53">
        <v>275</v>
      </c>
      <c r="EB218" s="53">
        <v>274</v>
      </c>
      <c r="EC218" s="53">
        <v>272</v>
      </c>
      <c r="ED218" s="53">
        <v>273</v>
      </c>
      <c r="EE218" s="53">
        <v>274</v>
      </c>
      <c r="EF218" s="53">
        <v>278</v>
      </c>
      <c r="EG218" s="53">
        <v>278</v>
      </c>
      <c r="EH218" s="53">
        <v>279</v>
      </c>
      <c r="EI218" s="53">
        <v>278</v>
      </c>
      <c r="EJ218" s="53">
        <v>270</v>
      </c>
      <c r="EK218" s="54">
        <v>269</v>
      </c>
      <c r="EL218" s="52">
        <v>287</v>
      </c>
      <c r="EM218" s="53">
        <v>295</v>
      </c>
      <c r="EN218" s="53">
        <v>303</v>
      </c>
      <c r="EO218" s="53">
        <v>301</v>
      </c>
      <c r="EP218" s="53">
        <v>306</v>
      </c>
      <c r="EQ218" s="53">
        <v>305</v>
      </c>
      <c r="ER218" s="53">
        <v>313</v>
      </c>
      <c r="ES218" s="53">
        <v>309</v>
      </c>
      <c r="ET218" s="53">
        <v>310</v>
      </c>
      <c r="EU218" s="53">
        <v>306</v>
      </c>
      <c r="EV218" s="53">
        <v>308</v>
      </c>
      <c r="EW218" s="54">
        <v>313</v>
      </c>
      <c r="EX218" s="52">
        <v>307</v>
      </c>
      <c r="EY218" s="53">
        <v>313</v>
      </c>
      <c r="EZ218" s="53">
        <v>314</v>
      </c>
      <c r="FA218" s="53">
        <v>314</v>
      </c>
      <c r="FB218" s="53">
        <v>304</v>
      </c>
      <c r="FC218" s="53">
        <v>299</v>
      </c>
      <c r="FD218" s="53">
        <v>292</v>
      </c>
      <c r="FE218" s="53">
        <v>294</v>
      </c>
      <c r="FF218" s="53">
        <v>283</v>
      </c>
      <c r="FG218" s="53">
        <v>279</v>
      </c>
      <c r="FH218" s="53">
        <v>281</v>
      </c>
      <c r="FI218" s="54">
        <v>260</v>
      </c>
      <c r="FJ218" s="52">
        <v>251</v>
      </c>
      <c r="FK218" s="53">
        <v>253</v>
      </c>
      <c r="FL218" s="53">
        <v>271</v>
      </c>
      <c r="FM218" s="53">
        <v>252</v>
      </c>
      <c r="FN218" s="53">
        <v>567</v>
      </c>
      <c r="FO218" s="53">
        <v>664</v>
      </c>
      <c r="FP218" s="53">
        <v>684</v>
      </c>
      <c r="FQ218" s="53">
        <v>710</v>
      </c>
      <c r="FR218" s="53">
        <v>726</v>
      </c>
      <c r="FS218" s="53">
        <v>882</v>
      </c>
      <c r="FT218" s="53">
        <v>906</v>
      </c>
      <c r="FU218" s="54">
        <v>915</v>
      </c>
      <c r="FV218" s="52">
        <v>917</v>
      </c>
      <c r="FW218" s="53">
        <v>934</v>
      </c>
      <c r="FX218" s="53">
        <v>973</v>
      </c>
      <c r="FY218" s="53">
        <v>995</v>
      </c>
      <c r="FZ218" s="53">
        <v>1035</v>
      </c>
      <c r="GA218" s="53">
        <v>1061</v>
      </c>
      <c r="GB218" s="53">
        <v>1073</v>
      </c>
      <c r="GC218" s="53">
        <v>1099</v>
      </c>
      <c r="GD218" s="53">
        <v>1093</v>
      </c>
      <c r="GE218" s="53">
        <v>1096</v>
      </c>
      <c r="GF218" s="53">
        <v>1095</v>
      </c>
      <c r="GG218" s="54">
        <v>1107</v>
      </c>
      <c r="GH218" s="52">
        <v>1115</v>
      </c>
      <c r="GI218" s="53">
        <v>1129</v>
      </c>
      <c r="GJ218" s="54">
        <v>1168</v>
      </c>
    </row>
    <row r="219" spans="2:192" x14ac:dyDescent="0.25">
      <c r="B219" s="50"/>
      <c r="C219" s="51" t="s">
        <v>302</v>
      </c>
      <c r="D219" s="54">
        <v>385</v>
      </c>
      <c r="E219" s="54">
        <v>431</v>
      </c>
      <c r="F219" s="54">
        <v>584</v>
      </c>
      <c r="G219" s="52">
        <v>585</v>
      </c>
      <c r="H219" s="53">
        <v>575</v>
      </c>
      <c r="I219" s="53">
        <v>563</v>
      </c>
      <c r="J219" s="53">
        <v>592</v>
      </c>
      <c r="K219" s="53">
        <v>595</v>
      </c>
      <c r="L219" s="53">
        <v>612</v>
      </c>
      <c r="M219" s="53">
        <v>624</v>
      </c>
      <c r="N219" s="53">
        <v>613</v>
      </c>
      <c r="O219" s="53">
        <v>611</v>
      </c>
      <c r="P219" s="53">
        <v>609</v>
      </c>
      <c r="Q219" s="53">
        <v>604</v>
      </c>
      <c r="R219" s="54">
        <v>592</v>
      </c>
      <c r="S219" s="53">
        <v>589</v>
      </c>
      <c r="T219" s="53">
        <v>588</v>
      </c>
      <c r="U219" s="53">
        <v>592</v>
      </c>
      <c r="V219" s="53">
        <v>601</v>
      </c>
      <c r="W219" s="53">
        <v>626</v>
      </c>
      <c r="X219" s="53">
        <v>655</v>
      </c>
      <c r="Y219" s="53">
        <v>680</v>
      </c>
      <c r="Z219" s="53">
        <v>710</v>
      </c>
      <c r="AA219" s="53">
        <v>708</v>
      </c>
      <c r="AB219" s="53">
        <v>706</v>
      </c>
      <c r="AC219" s="53">
        <v>701</v>
      </c>
      <c r="AD219" s="54">
        <v>711</v>
      </c>
      <c r="AE219" s="53">
        <v>789</v>
      </c>
      <c r="AF219" s="53">
        <v>789</v>
      </c>
      <c r="AG219" s="112">
        <v>794</v>
      </c>
      <c r="AH219" s="53">
        <v>796</v>
      </c>
      <c r="AI219" s="53">
        <v>801</v>
      </c>
      <c r="AJ219" s="53">
        <v>806</v>
      </c>
      <c r="AK219" s="53">
        <v>812</v>
      </c>
      <c r="AL219" s="53">
        <v>817</v>
      </c>
      <c r="AM219" s="53">
        <v>820</v>
      </c>
      <c r="AN219" s="53">
        <v>825</v>
      </c>
      <c r="AO219" s="53">
        <v>828</v>
      </c>
      <c r="AP219" s="54">
        <v>829</v>
      </c>
      <c r="AQ219" s="52">
        <v>827</v>
      </c>
      <c r="AR219" s="53">
        <v>825</v>
      </c>
      <c r="AS219" s="53">
        <v>930</v>
      </c>
      <c r="AT219" s="53">
        <v>904</v>
      </c>
      <c r="AU219" s="53">
        <v>908</v>
      </c>
      <c r="AV219" s="53">
        <v>902</v>
      </c>
      <c r="AW219" s="53">
        <v>910</v>
      </c>
      <c r="AX219" s="53">
        <v>916</v>
      </c>
      <c r="AY219" s="53">
        <v>926</v>
      </c>
      <c r="AZ219" s="53">
        <v>964</v>
      </c>
      <c r="BA219" s="53">
        <v>940</v>
      </c>
      <c r="BB219" s="54">
        <v>939</v>
      </c>
      <c r="BC219" s="52">
        <v>1060</v>
      </c>
      <c r="BD219" s="53">
        <v>1133</v>
      </c>
      <c r="BE219" s="53">
        <v>1182</v>
      </c>
      <c r="BF219" s="53">
        <v>1251</v>
      </c>
      <c r="BG219" s="53">
        <v>1283</v>
      </c>
      <c r="BH219" s="53">
        <v>1313</v>
      </c>
      <c r="BI219" s="53">
        <v>1328</v>
      </c>
      <c r="BJ219" s="53">
        <v>1368</v>
      </c>
      <c r="BK219" s="53">
        <v>1318</v>
      </c>
      <c r="BL219" s="53">
        <v>1409</v>
      </c>
      <c r="BM219" s="53">
        <v>1422</v>
      </c>
      <c r="BN219" s="54">
        <v>1447</v>
      </c>
      <c r="BO219" s="52">
        <v>1461</v>
      </c>
      <c r="BP219" s="53">
        <v>1506</v>
      </c>
      <c r="BQ219" s="53">
        <v>1578</v>
      </c>
      <c r="BR219" s="53">
        <v>1652</v>
      </c>
      <c r="BS219" s="53">
        <v>1722</v>
      </c>
      <c r="BT219" s="53">
        <v>1781</v>
      </c>
      <c r="BU219" s="53">
        <v>1846</v>
      </c>
      <c r="BV219" s="53">
        <v>1915</v>
      </c>
      <c r="BW219" s="53">
        <v>1918</v>
      </c>
      <c r="BX219" s="53">
        <v>2014</v>
      </c>
      <c r="BY219" s="53">
        <v>2034</v>
      </c>
      <c r="BZ219" s="54">
        <v>2033</v>
      </c>
      <c r="CA219" s="53">
        <v>2021</v>
      </c>
      <c r="CB219" s="53">
        <v>2043</v>
      </c>
      <c r="CC219" s="53">
        <v>2038</v>
      </c>
      <c r="CD219" s="53">
        <v>2069</v>
      </c>
      <c r="CE219" s="53">
        <v>2150</v>
      </c>
      <c r="CF219" s="53">
        <v>2208</v>
      </c>
      <c r="CG219" s="53">
        <v>2225</v>
      </c>
      <c r="CH219" s="53">
        <v>2274</v>
      </c>
      <c r="CI219" s="53">
        <v>2285</v>
      </c>
      <c r="CJ219" s="53">
        <v>2269</v>
      </c>
      <c r="CK219" s="53">
        <v>2283</v>
      </c>
      <c r="CL219" s="54">
        <v>2263</v>
      </c>
      <c r="CM219" s="53">
        <v>2299</v>
      </c>
      <c r="CN219" s="53">
        <v>2275</v>
      </c>
      <c r="CO219" s="53">
        <v>2336</v>
      </c>
      <c r="CP219" s="53">
        <v>2398</v>
      </c>
      <c r="CQ219" s="53">
        <v>2458</v>
      </c>
      <c r="CR219" s="53">
        <v>2486</v>
      </c>
      <c r="CS219" s="53">
        <v>2532</v>
      </c>
      <c r="CT219" s="53">
        <v>2501</v>
      </c>
      <c r="CU219" s="53">
        <v>2518</v>
      </c>
      <c r="CV219" s="53">
        <v>2572</v>
      </c>
      <c r="CW219" s="53">
        <v>2527</v>
      </c>
      <c r="CX219" s="54">
        <v>2488</v>
      </c>
      <c r="CY219" s="53">
        <v>2518</v>
      </c>
      <c r="CZ219" s="53">
        <v>2479</v>
      </c>
      <c r="DA219" s="53">
        <v>2547</v>
      </c>
      <c r="DB219" s="53">
        <v>2567</v>
      </c>
      <c r="DC219" s="53">
        <v>2588</v>
      </c>
      <c r="DD219" s="53">
        <v>2615</v>
      </c>
      <c r="DE219" s="53">
        <v>2608</v>
      </c>
      <c r="DF219" s="53">
        <v>2610</v>
      </c>
      <c r="DG219" s="53">
        <v>2585</v>
      </c>
      <c r="DH219" s="53">
        <v>2652</v>
      </c>
      <c r="DI219" s="53">
        <v>2550</v>
      </c>
      <c r="DJ219" s="54">
        <v>2642</v>
      </c>
      <c r="DL219" s="50"/>
      <c r="DM219" s="51" t="s">
        <v>323</v>
      </c>
      <c r="DN219" s="52">
        <v>48</v>
      </c>
      <c r="DO219" s="53">
        <v>48</v>
      </c>
      <c r="DP219" s="53">
        <v>48</v>
      </c>
      <c r="DQ219" s="53">
        <v>48</v>
      </c>
      <c r="DR219" s="53">
        <v>47</v>
      </c>
      <c r="DS219" s="53">
        <v>46</v>
      </c>
      <c r="DT219" s="53">
        <v>46</v>
      </c>
      <c r="DU219" s="53">
        <v>45</v>
      </c>
      <c r="DV219" s="53">
        <v>43</v>
      </c>
      <c r="DW219" s="53">
        <v>43</v>
      </c>
      <c r="DX219" s="53">
        <v>41</v>
      </c>
      <c r="DY219" s="54">
        <v>41</v>
      </c>
      <c r="DZ219" s="53">
        <v>41</v>
      </c>
      <c r="EA219" s="53">
        <v>41</v>
      </c>
      <c r="EB219" s="53">
        <v>41</v>
      </c>
      <c r="EC219" s="53">
        <v>39</v>
      </c>
      <c r="ED219" s="53">
        <v>39</v>
      </c>
      <c r="EE219" s="53">
        <v>41</v>
      </c>
      <c r="EF219" s="53">
        <v>44</v>
      </c>
      <c r="EG219" s="53">
        <v>42</v>
      </c>
      <c r="EH219" s="53">
        <v>40</v>
      </c>
      <c r="EI219" s="53">
        <v>40</v>
      </c>
      <c r="EJ219" s="53">
        <v>39</v>
      </c>
      <c r="EK219" s="54">
        <v>77</v>
      </c>
      <c r="EL219" s="52">
        <v>91</v>
      </c>
      <c r="EM219" s="53">
        <v>92</v>
      </c>
      <c r="EN219" s="53">
        <v>97</v>
      </c>
      <c r="EO219" s="53">
        <v>104</v>
      </c>
      <c r="EP219" s="53">
        <v>102</v>
      </c>
      <c r="EQ219" s="53">
        <v>105</v>
      </c>
      <c r="ER219" s="53">
        <v>103</v>
      </c>
      <c r="ES219" s="53">
        <v>106</v>
      </c>
      <c r="ET219" s="53">
        <v>109</v>
      </c>
      <c r="EU219" s="53">
        <v>133</v>
      </c>
      <c r="EV219" s="53">
        <v>140</v>
      </c>
      <c r="EW219" s="54">
        <v>146</v>
      </c>
      <c r="EX219" s="52">
        <v>215</v>
      </c>
      <c r="EY219" s="53">
        <v>236</v>
      </c>
      <c r="EZ219" s="53">
        <v>249</v>
      </c>
      <c r="FA219" s="53">
        <v>261</v>
      </c>
      <c r="FB219" s="53">
        <v>280</v>
      </c>
      <c r="FC219" s="53">
        <v>282</v>
      </c>
      <c r="FD219" s="53">
        <v>291</v>
      </c>
      <c r="FE219" s="53">
        <v>304</v>
      </c>
      <c r="FF219" s="53">
        <v>312</v>
      </c>
      <c r="FG219" s="53">
        <v>326</v>
      </c>
      <c r="FH219" s="53">
        <v>347</v>
      </c>
      <c r="FI219" s="54">
        <v>342</v>
      </c>
      <c r="FJ219" s="52">
        <v>357</v>
      </c>
      <c r="FK219" s="53">
        <v>350</v>
      </c>
      <c r="FL219" s="53">
        <v>360</v>
      </c>
      <c r="FM219" s="53">
        <v>364</v>
      </c>
      <c r="FN219" s="53">
        <v>413</v>
      </c>
      <c r="FO219" s="53">
        <v>418</v>
      </c>
      <c r="FP219" s="53">
        <v>415</v>
      </c>
      <c r="FQ219" s="53">
        <v>425</v>
      </c>
      <c r="FR219" s="53">
        <v>444</v>
      </c>
      <c r="FS219" s="53">
        <v>440</v>
      </c>
      <c r="FT219" s="53">
        <v>428</v>
      </c>
      <c r="FU219" s="54">
        <v>444</v>
      </c>
      <c r="FV219" s="52">
        <v>460</v>
      </c>
      <c r="FW219" s="53">
        <v>456</v>
      </c>
      <c r="FX219" s="53">
        <v>463</v>
      </c>
      <c r="FY219" s="53">
        <v>471</v>
      </c>
      <c r="FZ219" s="53">
        <v>480</v>
      </c>
      <c r="GA219" s="53">
        <v>484</v>
      </c>
      <c r="GB219" s="53">
        <v>485</v>
      </c>
      <c r="GC219" s="53">
        <v>490</v>
      </c>
      <c r="GD219" s="53">
        <v>485</v>
      </c>
      <c r="GE219" s="53">
        <v>476</v>
      </c>
      <c r="GF219" s="53">
        <v>477</v>
      </c>
      <c r="GG219" s="54">
        <v>484</v>
      </c>
      <c r="GH219" s="52">
        <v>493</v>
      </c>
      <c r="GI219" s="53">
        <v>514</v>
      </c>
      <c r="GJ219" s="54">
        <v>529</v>
      </c>
    </row>
    <row r="220" spans="2:192" x14ac:dyDescent="0.25">
      <c r="B220" s="50"/>
      <c r="C220" s="51" t="s">
        <v>303</v>
      </c>
      <c r="D220" s="54">
        <v>100</v>
      </c>
      <c r="E220" s="54">
        <v>121</v>
      </c>
      <c r="F220" s="54">
        <v>157</v>
      </c>
      <c r="G220" s="52">
        <v>156</v>
      </c>
      <c r="H220" s="53">
        <v>153</v>
      </c>
      <c r="I220" s="53">
        <v>158</v>
      </c>
      <c r="J220" s="53">
        <v>163</v>
      </c>
      <c r="K220" s="53">
        <v>170</v>
      </c>
      <c r="L220" s="53">
        <v>171</v>
      </c>
      <c r="M220" s="53">
        <v>172</v>
      </c>
      <c r="N220" s="53">
        <v>174</v>
      </c>
      <c r="O220" s="53">
        <v>177</v>
      </c>
      <c r="P220" s="53">
        <v>178</v>
      </c>
      <c r="Q220" s="53">
        <v>178</v>
      </c>
      <c r="R220" s="54">
        <v>178</v>
      </c>
      <c r="S220" s="53">
        <v>177</v>
      </c>
      <c r="T220" s="53">
        <v>180</v>
      </c>
      <c r="U220" s="53">
        <v>177</v>
      </c>
      <c r="V220" s="53">
        <v>181</v>
      </c>
      <c r="W220" s="53">
        <v>186</v>
      </c>
      <c r="X220" s="53">
        <v>192</v>
      </c>
      <c r="Y220" s="53">
        <v>194</v>
      </c>
      <c r="Z220" s="53">
        <v>197</v>
      </c>
      <c r="AA220" s="53">
        <v>201</v>
      </c>
      <c r="AB220" s="53">
        <v>199</v>
      </c>
      <c r="AC220" s="53">
        <v>203</v>
      </c>
      <c r="AD220" s="54">
        <v>210</v>
      </c>
      <c r="AE220" s="53">
        <v>188</v>
      </c>
      <c r="AF220" s="53">
        <v>193</v>
      </c>
      <c r="AG220" s="112">
        <v>204</v>
      </c>
      <c r="AH220" s="53">
        <v>209</v>
      </c>
      <c r="AI220" s="53">
        <v>215</v>
      </c>
      <c r="AJ220" s="53">
        <v>216</v>
      </c>
      <c r="AK220" s="53">
        <v>217</v>
      </c>
      <c r="AL220" s="53">
        <v>220</v>
      </c>
      <c r="AM220" s="53">
        <v>220</v>
      </c>
      <c r="AN220" s="53">
        <v>221</v>
      </c>
      <c r="AO220" s="53">
        <v>221</v>
      </c>
      <c r="AP220" s="54">
        <v>207</v>
      </c>
      <c r="AQ220" s="52">
        <v>209</v>
      </c>
      <c r="AR220" s="53">
        <v>208</v>
      </c>
      <c r="AS220" s="53">
        <v>226</v>
      </c>
      <c r="AT220" s="53">
        <v>229</v>
      </c>
      <c r="AU220" s="53">
        <v>227</v>
      </c>
      <c r="AV220" s="53">
        <v>227</v>
      </c>
      <c r="AW220" s="53">
        <v>227</v>
      </c>
      <c r="AX220" s="53">
        <v>229</v>
      </c>
      <c r="AY220" s="53">
        <v>230</v>
      </c>
      <c r="AZ220" s="53">
        <v>233</v>
      </c>
      <c r="BA220" s="53">
        <v>227</v>
      </c>
      <c r="BB220" s="54">
        <v>224</v>
      </c>
      <c r="BC220" s="52">
        <v>217</v>
      </c>
      <c r="BD220" s="53">
        <v>217</v>
      </c>
      <c r="BE220" s="53">
        <v>221</v>
      </c>
      <c r="BF220" s="53">
        <v>229</v>
      </c>
      <c r="BG220" s="53">
        <v>230</v>
      </c>
      <c r="BH220" s="53">
        <v>232</v>
      </c>
      <c r="BI220" s="53">
        <v>235</v>
      </c>
      <c r="BJ220" s="53">
        <v>237</v>
      </c>
      <c r="BK220" s="53">
        <v>243</v>
      </c>
      <c r="BL220" s="53">
        <v>243</v>
      </c>
      <c r="BM220" s="53">
        <v>247</v>
      </c>
      <c r="BN220" s="54">
        <v>247</v>
      </c>
      <c r="BO220" s="52">
        <v>248</v>
      </c>
      <c r="BP220" s="53">
        <v>243</v>
      </c>
      <c r="BQ220" s="53">
        <v>249</v>
      </c>
      <c r="BR220" s="53">
        <v>255</v>
      </c>
      <c r="BS220" s="53">
        <v>258</v>
      </c>
      <c r="BT220" s="53">
        <v>257</v>
      </c>
      <c r="BU220" s="53">
        <v>259</v>
      </c>
      <c r="BV220" s="53">
        <v>267</v>
      </c>
      <c r="BW220" s="53">
        <v>265</v>
      </c>
      <c r="BX220" s="53">
        <v>265</v>
      </c>
      <c r="BY220" s="53">
        <v>265</v>
      </c>
      <c r="BZ220" s="54">
        <v>259</v>
      </c>
      <c r="CA220" s="53">
        <v>253</v>
      </c>
      <c r="CB220" s="53">
        <v>247</v>
      </c>
      <c r="CC220" s="53">
        <v>132</v>
      </c>
      <c r="CD220" s="53">
        <v>132</v>
      </c>
      <c r="CE220" s="53">
        <v>237</v>
      </c>
      <c r="CF220" s="53">
        <v>236</v>
      </c>
      <c r="CG220" s="53">
        <v>230</v>
      </c>
      <c r="CH220" s="53">
        <v>230</v>
      </c>
      <c r="CI220" s="53">
        <v>232</v>
      </c>
      <c r="CJ220" s="53">
        <v>232</v>
      </c>
      <c r="CK220" s="53">
        <v>232</v>
      </c>
      <c r="CL220" s="54">
        <v>232</v>
      </c>
      <c r="CM220" s="53">
        <v>232</v>
      </c>
      <c r="CN220" s="53">
        <v>230</v>
      </c>
      <c r="CO220" s="53">
        <v>229</v>
      </c>
      <c r="CP220" s="53">
        <v>235</v>
      </c>
      <c r="CQ220" s="53">
        <v>237</v>
      </c>
      <c r="CR220" s="53">
        <v>237</v>
      </c>
      <c r="CS220" s="53">
        <v>234</v>
      </c>
      <c r="CT220" s="53">
        <v>235</v>
      </c>
      <c r="CU220" s="53">
        <v>237</v>
      </c>
      <c r="CV220" s="53">
        <v>230</v>
      </c>
      <c r="CW220" s="53">
        <v>229</v>
      </c>
      <c r="CX220" s="54">
        <v>228</v>
      </c>
      <c r="CY220" s="53">
        <v>228</v>
      </c>
      <c r="CZ220" s="53">
        <v>226</v>
      </c>
      <c r="DA220" s="53">
        <v>228</v>
      </c>
      <c r="DB220" s="53">
        <v>227</v>
      </c>
      <c r="DC220" s="53">
        <v>229</v>
      </c>
      <c r="DD220" s="53">
        <v>227</v>
      </c>
      <c r="DE220" s="53">
        <v>224</v>
      </c>
      <c r="DF220" s="53">
        <v>225</v>
      </c>
      <c r="DG220" s="53">
        <v>217</v>
      </c>
      <c r="DH220" s="53">
        <v>224</v>
      </c>
      <c r="DI220" s="53">
        <v>218</v>
      </c>
      <c r="DJ220" s="54">
        <v>216</v>
      </c>
      <c r="DL220" s="50"/>
      <c r="DM220" s="51" t="s">
        <v>324</v>
      </c>
      <c r="DN220" s="52">
        <v>73980</v>
      </c>
      <c r="DO220" s="53">
        <v>73880</v>
      </c>
      <c r="DP220" s="53">
        <v>74949</v>
      </c>
      <c r="DQ220" s="53">
        <v>75241</v>
      </c>
      <c r="DR220" s="53">
        <v>75270</v>
      </c>
      <c r="DS220" s="53">
        <v>75639</v>
      </c>
      <c r="DT220" s="53">
        <v>76016</v>
      </c>
      <c r="DU220" s="53">
        <v>76031</v>
      </c>
      <c r="DV220" s="53">
        <v>75816</v>
      </c>
      <c r="DW220" s="53">
        <v>75574</v>
      </c>
      <c r="DX220" s="53">
        <v>75340</v>
      </c>
      <c r="DY220" s="54">
        <v>74877</v>
      </c>
      <c r="DZ220" s="53">
        <v>74438</v>
      </c>
      <c r="EA220" s="53">
        <v>74662</v>
      </c>
      <c r="EB220" s="53">
        <v>75710</v>
      </c>
      <c r="EC220" s="53">
        <v>75746</v>
      </c>
      <c r="ED220" s="53">
        <v>76211</v>
      </c>
      <c r="EE220" s="53">
        <v>76512</v>
      </c>
      <c r="EF220" s="53">
        <v>76791</v>
      </c>
      <c r="EG220" s="53">
        <v>77312</v>
      </c>
      <c r="EH220" s="53">
        <v>77741</v>
      </c>
      <c r="EI220" s="53">
        <v>78671</v>
      </c>
      <c r="EJ220" s="53">
        <v>77864</v>
      </c>
      <c r="EK220" s="54">
        <v>78010</v>
      </c>
      <c r="EL220" s="52">
        <v>78464</v>
      </c>
      <c r="EM220" s="53">
        <v>78900</v>
      </c>
      <c r="EN220" s="53">
        <v>80081</v>
      </c>
      <c r="EO220" s="53">
        <v>81237</v>
      </c>
      <c r="EP220" s="53">
        <v>82003</v>
      </c>
      <c r="EQ220" s="53">
        <v>82399</v>
      </c>
      <c r="ER220" s="53">
        <v>83412</v>
      </c>
      <c r="ES220" s="53">
        <v>84925</v>
      </c>
      <c r="ET220" s="53">
        <v>86842</v>
      </c>
      <c r="EU220" s="53">
        <v>88365</v>
      </c>
      <c r="EV220" s="53">
        <v>88241</v>
      </c>
      <c r="EW220" s="54">
        <v>88238</v>
      </c>
      <c r="EX220" s="52">
        <v>87717</v>
      </c>
      <c r="EY220" s="53">
        <v>87389</v>
      </c>
      <c r="EZ220" s="53">
        <v>89073</v>
      </c>
      <c r="FA220" s="53">
        <v>90257</v>
      </c>
      <c r="FB220" s="53">
        <v>90422</v>
      </c>
      <c r="FC220" s="53">
        <v>91205</v>
      </c>
      <c r="FD220" s="53">
        <v>91316</v>
      </c>
      <c r="FE220" s="53">
        <v>91762</v>
      </c>
      <c r="FF220" s="53">
        <v>91727</v>
      </c>
      <c r="FG220" s="53">
        <v>92260</v>
      </c>
      <c r="FH220" s="53">
        <v>92456</v>
      </c>
      <c r="FI220" s="54">
        <v>90709</v>
      </c>
      <c r="FJ220" s="52">
        <v>90319</v>
      </c>
      <c r="FK220" s="53">
        <v>90429</v>
      </c>
      <c r="FL220" s="53">
        <v>92184</v>
      </c>
      <c r="FM220" s="53">
        <v>91863</v>
      </c>
      <c r="FN220" s="53">
        <v>91749</v>
      </c>
      <c r="FO220" s="53">
        <v>91506</v>
      </c>
      <c r="FP220" s="53">
        <v>91298</v>
      </c>
      <c r="FQ220" s="53">
        <v>92069</v>
      </c>
      <c r="FR220" s="53">
        <v>91999</v>
      </c>
      <c r="FS220" s="53">
        <v>92454</v>
      </c>
      <c r="FT220" s="53">
        <v>92170</v>
      </c>
      <c r="FU220" s="54">
        <v>92510</v>
      </c>
      <c r="FV220" s="52">
        <v>92369</v>
      </c>
      <c r="FW220" s="53">
        <v>91840</v>
      </c>
      <c r="FX220" s="53">
        <v>92485</v>
      </c>
      <c r="FY220" s="53">
        <v>93157</v>
      </c>
      <c r="FZ220" s="53">
        <v>93637</v>
      </c>
      <c r="GA220" s="53">
        <v>94086</v>
      </c>
      <c r="GB220" s="53">
        <v>94205</v>
      </c>
      <c r="GC220" s="53">
        <v>95220</v>
      </c>
      <c r="GD220" s="53">
        <v>95027</v>
      </c>
      <c r="GE220" s="53">
        <v>95266</v>
      </c>
      <c r="GF220" s="53">
        <v>94790</v>
      </c>
      <c r="GG220" s="54">
        <v>95184</v>
      </c>
      <c r="GH220" s="52">
        <v>94278</v>
      </c>
      <c r="GI220" s="53">
        <v>94633</v>
      </c>
      <c r="GJ220" s="54">
        <v>95460</v>
      </c>
    </row>
    <row r="221" spans="2:192" x14ac:dyDescent="0.25">
      <c r="B221" s="50"/>
      <c r="C221" s="51" t="s">
        <v>304</v>
      </c>
      <c r="D221" s="54">
        <v>126</v>
      </c>
      <c r="E221" s="54">
        <v>112</v>
      </c>
      <c r="F221" s="54">
        <v>363</v>
      </c>
      <c r="G221" s="52">
        <v>361</v>
      </c>
      <c r="H221" s="53">
        <v>358</v>
      </c>
      <c r="I221" s="53">
        <v>351</v>
      </c>
      <c r="J221" s="53">
        <v>360</v>
      </c>
      <c r="K221" s="53">
        <v>375</v>
      </c>
      <c r="L221" s="53">
        <v>377</v>
      </c>
      <c r="M221" s="53">
        <v>385</v>
      </c>
      <c r="N221" s="53">
        <v>386</v>
      </c>
      <c r="O221" s="53">
        <v>382</v>
      </c>
      <c r="P221" s="53">
        <v>392</v>
      </c>
      <c r="Q221" s="53">
        <v>390</v>
      </c>
      <c r="R221" s="54">
        <v>387</v>
      </c>
      <c r="S221" s="53">
        <v>379</v>
      </c>
      <c r="T221" s="53">
        <v>374</v>
      </c>
      <c r="U221" s="53">
        <v>367</v>
      </c>
      <c r="V221" s="53">
        <v>361</v>
      </c>
      <c r="W221" s="53">
        <v>368</v>
      </c>
      <c r="X221" s="53">
        <v>381</v>
      </c>
      <c r="Y221" s="53">
        <v>384</v>
      </c>
      <c r="Z221" s="53">
        <v>394</v>
      </c>
      <c r="AA221" s="53">
        <v>398</v>
      </c>
      <c r="AB221" s="53">
        <v>408</v>
      </c>
      <c r="AC221" s="53">
        <v>406</v>
      </c>
      <c r="AD221" s="54">
        <v>423</v>
      </c>
      <c r="AE221" s="53">
        <v>452</v>
      </c>
      <c r="AF221" s="53">
        <v>450</v>
      </c>
      <c r="AG221" s="112">
        <v>446</v>
      </c>
      <c r="AH221" s="53">
        <v>447</v>
      </c>
      <c r="AI221" s="53">
        <v>449</v>
      </c>
      <c r="AJ221" s="53">
        <v>453</v>
      </c>
      <c r="AK221" s="53">
        <v>456</v>
      </c>
      <c r="AL221" s="53">
        <v>458</v>
      </c>
      <c r="AM221" s="53">
        <v>458</v>
      </c>
      <c r="AN221" s="53">
        <v>460</v>
      </c>
      <c r="AO221" s="53">
        <v>460</v>
      </c>
      <c r="AP221" s="54">
        <v>460</v>
      </c>
      <c r="AQ221" s="52">
        <v>460</v>
      </c>
      <c r="AR221" s="53">
        <v>460</v>
      </c>
      <c r="AS221" s="53">
        <v>560</v>
      </c>
      <c r="AT221" s="53">
        <v>544</v>
      </c>
      <c r="AU221" s="53">
        <v>548</v>
      </c>
      <c r="AV221" s="53">
        <v>545</v>
      </c>
      <c r="AW221" s="53">
        <v>549</v>
      </c>
      <c r="AX221" s="53">
        <v>551</v>
      </c>
      <c r="AY221" s="53">
        <v>558</v>
      </c>
      <c r="AZ221" s="53">
        <v>568</v>
      </c>
      <c r="BA221" s="53">
        <v>568</v>
      </c>
      <c r="BB221" s="54">
        <v>565</v>
      </c>
      <c r="BC221" s="52">
        <v>568</v>
      </c>
      <c r="BD221" s="53">
        <v>552</v>
      </c>
      <c r="BE221" s="53">
        <v>583</v>
      </c>
      <c r="BF221" s="53">
        <v>585</v>
      </c>
      <c r="BG221" s="53">
        <v>590</v>
      </c>
      <c r="BH221" s="53">
        <v>635</v>
      </c>
      <c r="BI221" s="53">
        <v>667</v>
      </c>
      <c r="BJ221" s="53">
        <v>666</v>
      </c>
      <c r="BK221" s="53">
        <v>674</v>
      </c>
      <c r="BL221" s="53">
        <v>683</v>
      </c>
      <c r="BM221" s="53">
        <v>670</v>
      </c>
      <c r="BN221" s="54">
        <v>678</v>
      </c>
      <c r="BO221" s="52">
        <v>672</v>
      </c>
      <c r="BP221" s="53">
        <v>669</v>
      </c>
      <c r="BQ221" s="53">
        <v>691</v>
      </c>
      <c r="BR221" s="53">
        <v>698</v>
      </c>
      <c r="BS221" s="53">
        <v>707</v>
      </c>
      <c r="BT221" s="53">
        <v>707</v>
      </c>
      <c r="BU221" s="53">
        <v>721</v>
      </c>
      <c r="BV221" s="53">
        <v>690</v>
      </c>
      <c r="BW221" s="53">
        <v>695</v>
      </c>
      <c r="BX221" s="53">
        <v>708</v>
      </c>
      <c r="BY221" s="53">
        <v>720</v>
      </c>
      <c r="BZ221" s="54">
        <v>734</v>
      </c>
      <c r="CA221" s="53">
        <v>712</v>
      </c>
      <c r="CB221" s="53">
        <v>705</v>
      </c>
      <c r="CC221" s="53">
        <v>699</v>
      </c>
      <c r="CD221" s="53">
        <v>694</v>
      </c>
      <c r="CE221" s="53">
        <v>695</v>
      </c>
      <c r="CF221" s="53">
        <v>686</v>
      </c>
      <c r="CG221" s="53">
        <v>675</v>
      </c>
      <c r="CH221" s="53">
        <v>667</v>
      </c>
      <c r="CI221" s="53">
        <v>664</v>
      </c>
      <c r="CJ221" s="53">
        <v>659</v>
      </c>
      <c r="CK221" s="53">
        <v>659</v>
      </c>
      <c r="CL221" s="54">
        <v>644</v>
      </c>
      <c r="CM221" s="53">
        <v>642</v>
      </c>
      <c r="CN221" s="53">
        <v>643</v>
      </c>
      <c r="CO221" s="53">
        <v>636</v>
      </c>
      <c r="CP221" s="53">
        <v>633</v>
      </c>
      <c r="CQ221" s="53">
        <v>637</v>
      </c>
      <c r="CR221" s="53">
        <v>628</v>
      </c>
      <c r="CS221" s="53">
        <v>623</v>
      </c>
      <c r="CT221" s="53">
        <v>623</v>
      </c>
      <c r="CU221" s="53">
        <v>626</v>
      </c>
      <c r="CV221" s="53">
        <v>546</v>
      </c>
      <c r="CW221" s="53">
        <v>540</v>
      </c>
      <c r="CX221" s="54">
        <v>541</v>
      </c>
      <c r="CY221" s="53">
        <v>536</v>
      </c>
      <c r="CZ221" s="53">
        <v>526</v>
      </c>
      <c r="DA221" s="53">
        <v>522</v>
      </c>
      <c r="DB221" s="53">
        <v>520</v>
      </c>
      <c r="DC221" s="53">
        <v>510</v>
      </c>
      <c r="DD221" s="53">
        <v>504</v>
      </c>
      <c r="DE221" s="53">
        <v>499</v>
      </c>
      <c r="DF221" s="53">
        <v>495</v>
      </c>
      <c r="DG221" s="53">
        <v>510</v>
      </c>
      <c r="DH221" s="53">
        <v>523</v>
      </c>
      <c r="DI221" s="53">
        <v>516</v>
      </c>
      <c r="DJ221" s="54">
        <v>507</v>
      </c>
      <c r="DL221" s="50"/>
      <c r="DM221" s="51" t="s">
        <v>325</v>
      </c>
      <c r="DN221" s="52">
        <v>120</v>
      </c>
      <c r="DO221" s="53">
        <v>119</v>
      </c>
      <c r="DP221" s="53">
        <v>116</v>
      </c>
      <c r="DQ221" s="53">
        <v>113</v>
      </c>
      <c r="DR221" s="53">
        <v>112</v>
      </c>
      <c r="DS221" s="53">
        <v>111</v>
      </c>
      <c r="DT221" s="53">
        <v>111</v>
      </c>
      <c r="DU221" s="53">
        <v>109</v>
      </c>
      <c r="DV221" s="53">
        <v>110</v>
      </c>
      <c r="DW221" s="53">
        <v>109</v>
      </c>
      <c r="DX221" s="53">
        <v>104</v>
      </c>
      <c r="DY221" s="54">
        <v>104</v>
      </c>
      <c r="DZ221" s="53">
        <v>102</v>
      </c>
      <c r="EA221" s="53">
        <v>102</v>
      </c>
      <c r="EB221" s="53">
        <v>101</v>
      </c>
      <c r="EC221" s="53">
        <v>101</v>
      </c>
      <c r="ED221" s="53">
        <v>99</v>
      </c>
      <c r="EE221" s="53">
        <v>101</v>
      </c>
      <c r="EF221" s="53">
        <v>112</v>
      </c>
      <c r="EG221" s="53">
        <v>114</v>
      </c>
      <c r="EH221" s="53">
        <v>115</v>
      </c>
      <c r="EI221" s="53">
        <v>117</v>
      </c>
      <c r="EJ221" s="53">
        <v>120</v>
      </c>
      <c r="EK221" s="54">
        <v>120</v>
      </c>
      <c r="EL221" s="52">
        <v>123</v>
      </c>
      <c r="EM221" s="53">
        <v>125</v>
      </c>
      <c r="EN221" s="53">
        <v>127</v>
      </c>
      <c r="EO221" s="53">
        <v>126</v>
      </c>
      <c r="EP221" s="53">
        <v>124</v>
      </c>
      <c r="EQ221" s="53">
        <v>123</v>
      </c>
      <c r="ER221" s="53">
        <v>126</v>
      </c>
      <c r="ES221" s="53">
        <v>126</v>
      </c>
      <c r="ET221" s="53">
        <v>126</v>
      </c>
      <c r="EU221" s="53">
        <v>299</v>
      </c>
      <c r="EV221" s="53">
        <v>433</v>
      </c>
      <c r="EW221" s="54">
        <v>488</v>
      </c>
      <c r="EX221" s="52">
        <v>519</v>
      </c>
      <c r="EY221" s="53">
        <v>537</v>
      </c>
      <c r="EZ221" s="53">
        <v>562</v>
      </c>
      <c r="FA221" s="53">
        <v>588</v>
      </c>
      <c r="FB221" s="53">
        <v>621</v>
      </c>
      <c r="FC221" s="53">
        <v>636</v>
      </c>
      <c r="FD221" s="53">
        <v>712</v>
      </c>
      <c r="FE221" s="53">
        <v>902</v>
      </c>
      <c r="FF221" s="53">
        <v>914</v>
      </c>
      <c r="FG221" s="53">
        <v>927</v>
      </c>
      <c r="FH221" s="53">
        <v>948</v>
      </c>
      <c r="FI221" s="54">
        <v>955</v>
      </c>
      <c r="FJ221" s="52">
        <v>969</v>
      </c>
      <c r="FK221" s="53">
        <v>971</v>
      </c>
      <c r="FL221" s="53">
        <v>1002</v>
      </c>
      <c r="FM221" s="53">
        <v>1021</v>
      </c>
      <c r="FN221" s="53">
        <v>1030</v>
      </c>
      <c r="FO221" s="53">
        <v>1042</v>
      </c>
      <c r="FP221" s="53">
        <v>1053</v>
      </c>
      <c r="FQ221" s="53">
        <v>1070</v>
      </c>
      <c r="FR221" s="53">
        <v>1080</v>
      </c>
      <c r="FS221" s="53">
        <v>1085</v>
      </c>
      <c r="FT221" s="53">
        <v>1081</v>
      </c>
      <c r="FU221" s="54">
        <v>1087</v>
      </c>
      <c r="FV221" s="52">
        <v>1098</v>
      </c>
      <c r="FW221" s="53">
        <v>1131</v>
      </c>
      <c r="FX221" s="53">
        <v>1149</v>
      </c>
      <c r="FY221" s="53">
        <v>1166</v>
      </c>
      <c r="FZ221" s="53">
        <v>1173</v>
      </c>
      <c r="GA221" s="53">
        <v>1198</v>
      </c>
      <c r="GB221" s="53">
        <v>1201</v>
      </c>
      <c r="GC221" s="53">
        <v>1215</v>
      </c>
      <c r="GD221" s="53">
        <v>1232</v>
      </c>
      <c r="GE221" s="53">
        <v>1227</v>
      </c>
      <c r="GF221" s="53">
        <v>1231</v>
      </c>
      <c r="GG221" s="54">
        <v>1251</v>
      </c>
      <c r="GH221" s="52">
        <v>1253</v>
      </c>
      <c r="GI221" s="53">
        <v>1276</v>
      </c>
      <c r="GJ221" s="54">
        <v>1287</v>
      </c>
    </row>
    <row r="222" spans="2:192" x14ac:dyDescent="0.25">
      <c r="B222" s="50"/>
      <c r="C222" s="51" t="s">
        <v>305</v>
      </c>
      <c r="D222" s="54">
        <v>5</v>
      </c>
      <c r="E222" s="54">
        <v>5</v>
      </c>
      <c r="F222" s="54">
        <v>33</v>
      </c>
      <c r="G222" s="52">
        <v>34</v>
      </c>
      <c r="H222" s="53">
        <v>37</v>
      </c>
      <c r="I222" s="53">
        <v>37</v>
      </c>
      <c r="J222" s="53">
        <v>36</v>
      </c>
      <c r="K222" s="53">
        <v>37</v>
      </c>
      <c r="L222" s="53">
        <v>38</v>
      </c>
      <c r="M222" s="53">
        <v>38</v>
      </c>
      <c r="N222" s="53">
        <v>38</v>
      </c>
      <c r="O222" s="53">
        <v>38</v>
      </c>
      <c r="P222" s="53">
        <v>36</v>
      </c>
      <c r="Q222" s="53">
        <v>36</v>
      </c>
      <c r="R222" s="54">
        <v>36</v>
      </c>
      <c r="S222" s="53">
        <v>37</v>
      </c>
      <c r="T222" s="53">
        <v>39</v>
      </c>
      <c r="U222" s="53">
        <v>39</v>
      </c>
      <c r="V222" s="53">
        <v>42</v>
      </c>
      <c r="W222" s="53">
        <v>43</v>
      </c>
      <c r="X222" s="53">
        <v>42</v>
      </c>
      <c r="Y222" s="53">
        <v>42</v>
      </c>
      <c r="Z222" s="53">
        <v>41</v>
      </c>
      <c r="AA222" s="53">
        <v>41</v>
      </c>
      <c r="AB222" s="53">
        <v>42</v>
      </c>
      <c r="AC222" s="53">
        <v>42</v>
      </c>
      <c r="AD222" s="54">
        <v>42</v>
      </c>
      <c r="AE222" s="53">
        <v>40</v>
      </c>
      <c r="AF222" s="53">
        <v>39</v>
      </c>
      <c r="AG222" s="112">
        <v>42</v>
      </c>
      <c r="AH222" s="53">
        <v>41</v>
      </c>
      <c r="AI222" s="53">
        <v>44</v>
      </c>
      <c r="AJ222" s="53">
        <v>43</v>
      </c>
      <c r="AK222" s="53">
        <v>43</v>
      </c>
      <c r="AL222" s="53">
        <v>44</v>
      </c>
      <c r="AM222" s="53">
        <v>43</v>
      </c>
      <c r="AN222" s="53">
        <v>45</v>
      </c>
      <c r="AO222" s="53">
        <v>46</v>
      </c>
      <c r="AP222" s="54">
        <v>40</v>
      </c>
      <c r="AQ222" s="52">
        <v>38</v>
      </c>
      <c r="AR222" s="53">
        <v>38</v>
      </c>
      <c r="AS222" s="53">
        <v>29</v>
      </c>
      <c r="AT222" s="53">
        <v>29</v>
      </c>
      <c r="AU222" s="53">
        <v>29</v>
      </c>
      <c r="AV222" s="53">
        <v>29</v>
      </c>
      <c r="AW222" s="53">
        <v>29</v>
      </c>
      <c r="AX222" s="53">
        <v>29</v>
      </c>
      <c r="AY222" s="53">
        <v>32</v>
      </c>
      <c r="AZ222" s="53">
        <v>33</v>
      </c>
      <c r="BA222" s="53">
        <v>35</v>
      </c>
      <c r="BB222" s="54">
        <v>35</v>
      </c>
      <c r="BC222" s="52">
        <v>33</v>
      </c>
      <c r="BD222" s="53">
        <v>37</v>
      </c>
      <c r="BE222" s="53">
        <v>38</v>
      </c>
      <c r="BF222" s="53">
        <v>34</v>
      </c>
      <c r="BG222" s="53">
        <v>34</v>
      </c>
      <c r="BH222" s="53">
        <v>36</v>
      </c>
      <c r="BI222" s="53">
        <v>36</v>
      </c>
      <c r="BJ222" s="53">
        <v>35</v>
      </c>
      <c r="BK222" s="53">
        <v>36</v>
      </c>
      <c r="BL222" s="53">
        <v>36</v>
      </c>
      <c r="BM222" s="53">
        <v>37</v>
      </c>
      <c r="BN222" s="54">
        <v>38</v>
      </c>
      <c r="BO222" s="52">
        <v>38</v>
      </c>
      <c r="BP222" s="53">
        <v>38</v>
      </c>
      <c r="BQ222" s="53">
        <v>40</v>
      </c>
      <c r="BR222" s="53">
        <v>42</v>
      </c>
      <c r="BS222" s="53">
        <v>44</v>
      </c>
      <c r="BT222" s="53">
        <v>42</v>
      </c>
      <c r="BU222" s="53">
        <v>43</v>
      </c>
      <c r="BV222" s="53">
        <v>45</v>
      </c>
      <c r="BW222" s="53">
        <v>45</v>
      </c>
      <c r="BX222" s="53">
        <v>47</v>
      </c>
      <c r="BY222" s="53">
        <v>50</v>
      </c>
      <c r="BZ222" s="54">
        <v>51</v>
      </c>
      <c r="CA222" s="53">
        <v>51</v>
      </c>
      <c r="CB222" s="53">
        <v>51</v>
      </c>
      <c r="CC222" s="53">
        <v>52</v>
      </c>
      <c r="CD222" s="53">
        <v>51</v>
      </c>
      <c r="CE222" s="53">
        <v>52</v>
      </c>
      <c r="CF222" s="53">
        <v>52</v>
      </c>
      <c r="CG222" s="53">
        <v>47</v>
      </c>
      <c r="CH222" s="53">
        <v>47</v>
      </c>
      <c r="CI222" s="53">
        <v>47</v>
      </c>
      <c r="CJ222" s="53">
        <v>47</v>
      </c>
      <c r="CK222" s="53">
        <v>47</v>
      </c>
      <c r="CL222" s="54">
        <v>47</v>
      </c>
      <c r="CM222" s="53">
        <v>49</v>
      </c>
      <c r="CN222" s="53">
        <v>49</v>
      </c>
      <c r="CO222" s="53">
        <v>49</v>
      </c>
      <c r="CP222" s="53">
        <v>53</v>
      </c>
      <c r="CQ222" s="53">
        <v>54</v>
      </c>
      <c r="CR222" s="53">
        <v>55</v>
      </c>
      <c r="CS222" s="53">
        <v>55</v>
      </c>
      <c r="CT222" s="53">
        <v>55</v>
      </c>
      <c r="CU222" s="53">
        <v>55</v>
      </c>
      <c r="CV222" s="53">
        <v>55</v>
      </c>
      <c r="CW222" s="53">
        <v>55</v>
      </c>
      <c r="CX222" s="54">
        <v>55</v>
      </c>
      <c r="CY222" s="53">
        <v>58</v>
      </c>
      <c r="CZ222" s="53">
        <v>59</v>
      </c>
      <c r="DA222" s="53">
        <v>60</v>
      </c>
      <c r="DB222" s="53">
        <v>58</v>
      </c>
      <c r="DC222" s="53">
        <v>58</v>
      </c>
      <c r="DD222" s="53">
        <v>57</v>
      </c>
      <c r="DE222" s="53">
        <v>57</v>
      </c>
      <c r="DF222" s="53">
        <v>57</v>
      </c>
      <c r="DG222" s="53">
        <v>57</v>
      </c>
      <c r="DH222" s="53">
        <v>57</v>
      </c>
      <c r="DI222" s="53">
        <v>57</v>
      </c>
      <c r="DJ222" s="54">
        <v>56</v>
      </c>
      <c r="DL222" s="50"/>
      <c r="DM222" s="51" t="s">
        <v>326</v>
      </c>
      <c r="DN222" s="52">
        <v>187</v>
      </c>
      <c r="DO222" s="53">
        <v>185</v>
      </c>
      <c r="DP222" s="53">
        <v>176</v>
      </c>
      <c r="DQ222" s="53">
        <v>174</v>
      </c>
      <c r="DR222" s="53">
        <v>176</v>
      </c>
      <c r="DS222" s="53">
        <v>175</v>
      </c>
      <c r="DT222" s="53">
        <v>173</v>
      </c>
      <c r="DU222" s="53">
        <v>170</v>
      </c>
      <c r="DV222" s="53">
        <v>164</v>
      </c>
      <c r="DW222" s="53">
        <v>165</v>
      </c>
      <c r="DX222" s="53">
        <v>159</v>
      </c>
      <c r="DY222" s="54">
        <v>159</v>
      </c>
      <c r="DZ222" s="53">
        <v>155</v>
      </c>
      <c r="EA222" s="53">
        <v>152</v>
      </c>
      <c r="EB222" s="53">
        <v>151</v>
      </c>
      <c r="EC222" s="53">
        <v>151</v>
      </c>
      <c r="ED222" s="53">
        <v>152</v>
      </c>
      <c r="EE222" s="53">
        <v>153</v>
      </c>
      <c r="EF222" s="53">
        <v>165</v>
      </c>
      <c r="EG222" s="53">
        <v>164</v>
      </c>
      <c r="EH222" s="53">
        <v>164</v>
      </c>
      <c r="EI222" s="53">
        <v>164</v>
      </c>
      <c r="EJ222" s="53">
        <v>158</v>
      </c>
      <c r="EK222" s="54">
        <v>157</v>
      </c>
      <c r="EL222" s="52">
        <v>158</v>
      </c>
      <c r="EM222" s="53">
        <v>158</v>
      </c>
      <c r="EN222" s="53">
        <v>142</v>
      </c>
      <c r="EO222" s="53">
        <v>143</v>
      </c>
      <c r="EP222" s="53">
        <v>142</v>
      </c>
      <c r="EQ222" s="53">
        <v>141</v>
      </c>
      <c r="ER222" s="53">
        <v>140</v>
      </c>
      <c r="ES222" s="53">
        <v>140</v>
      </c>
      <c r="ET222" s="53">
        <v>141</v>
      </c>
      <c r="EU222" s="53">
        <v>139</v>
      </c>
      <c r="EV222" s="53">
        <v>140</v>
      </c>
      <c r="EW222" s="54">
        <v>148</v>
      </c>
      <c r="EX222" s="52">
        <v>148</v>
      </c>
      <c r="EY222" s="53">
        <v>151</v>
      </c>
      <c r="EZ222" s="53">
        <v>156</v>
      </c>
      <c r="FA222" s="53">
        <v>154</v>
      </c>
      <c r="FB222" s="53">
        <v>153</v>
      </c>
      <c r="FC222" s="53">
        <v>155</v>
      </c>
      <c r="FD222" s="53">
        <v>150</v>
      </c>
      <c r="FE222" s="53">
        <v>150</v>
      </c>
      <c r="FF222" s="53">
        <v>149</v>
      </c>
      <c r="FG222" s="53">
        <v>148</v>
      </c>
      <c r="FH222" s="53">
        <v>374</v>
      </c>
      <c r="FI222" s="54">
        <v>405</v>
      </c>
      <c r="FJ222" s="52">
        <v>429</v>
      </c>
      <c r="FK222" s="53">
        <v>471</v>
      </c>
      <c r="FL222" s="53">
        <v>474</v>
      </c>
      <c r="FM222" s="53">
        <v>482</v>
      </c>
      <c r="FN222" s="53">
        <v>488</v>
      </c>
      <c r="FO222" s="53">
        <v>496</v>
      </c>
      <c r="FP222" s="53">
        <v>503</v>
      </c>
      <c r="FQ222" s="53">
        <v>520</v>
      </c>
      <c r="FR222" s="53">
        <v>526</v>
      </c>
      <c r="FS222" s="53">
        <v>522</v>
      </c>
      <c r="FT222" s="53">
        <v>522</v>
      </c>
      <c r="FU222" s="54">
        <v>532</v>
      </c>
      <c r="FV222" s="52">
        <v>537</v>
      </c>
      <c r="FW222" s="53">
        <v>535</v>
      </c>
      <c r="FX222" s="53">
        <v>551</v>
      </c>
      <c r="FY222" s="53">
        <v>553</v>
      </c>
      <c r="FZ222" s="53">
        <v>573</v>
      </c>
      <c r="GA222" s="53">
        <v>586</v>
      </c>
      <c r="GB222" s="53">
        <v>592</v>
      </c>
      <c r="GC222" s="53">
        <v>606</v>
      </c>
      <c r="GD222" s="53">
        <v>610</v>
      </c>
      <c r="GE222" s="53">
        <v>616</v>
      </c>
      <c r="GF222" s="53">
        <v>625</v>
      </c>
      <c r="GG222" s="54">
        <v>618</v>
      </c>
      <c r="GH222" s="52">
        <v>620</v>
      </c>
      <c r="GI222" s="53">
        <v>628</v>
      </c>
      <c r="GJ222" s="54">
        <v>630</v>
      </c>
    </row>
    <row r="223" spans="2:192" x14ac:dyDescent="0.25">
      <c r="B223" s="50"/>
      <c r="C223" s="51" t="s">
        <v>306</v>
      </c>
      <c r="D223" s="54">
        <v>11</v>
      </c>
      <c r="E223" s="54">
        <v>20</v>
      </c>
      <c r="F223" s="54">
        <v>19</v>
      </c>
      <c r="G223" s="52">
        <v>18</v>
      </c>
      <c r="H223" s="53">
        <v>18</v>
      </c>
      <c r="I223" s="53">
        <v>18</v>
      </c>
      <c r="J223" s="53">
        <v>18</v>
      </c>
      <c r="K223" s="53">
        <v>18</v>
      </c>
      <c r="L223" s="53">
        <v>18</v>
      </c>
      <c r="M223" s="53">
        <v>18</v>
      </c>
      <c r="N223" s="53">
        <v>18</v>
      </c>
      <c r="O223" s="53">
        <v>18</v>
      </c>
      <c r="P223" s="53">
        <v>19</v>
      </c>
      <c r="Q223" s="53">
        <v>19</v>
      </c>
      <c r="R223" s="54">
        <v>20</v>
      </c>
      <c r="S223" s="53">
        <v>20</v>
      </c>
      <c r="T223" s="53">
        <v>19</v>
      </c>
      <c r="U223" s="53">
        <v>17</v>
      </c>
      <c r="V223" s="53">
        <v>18</v>
      </c>
      <c r="W223" s="53">
        <v>16</v>
      </c>
      <c r="X223" s="53">
        <v>16</v>
      </c>
      <c r="Y223" s="53">
        <v>16</v>
      </c>
      <c r="Z223" s="53">
        <v>17</v>
      </c>
      <c r="AA223" s="53">
        <v>17</v>
      </c>
      <c r="AB223" s="53">
        <v>18</v>
      </c>
      <c r="AC223" s="53">
        <v>17</v>
      </c>
      <c r="AD223" s="54">
        <v>16</v>
      </c>
      <c r="AE223" s="53">
        <v>28</v>
      </c>
      <c r="AF223" s="53">
        <v>28</v>
      </c>
      <c r="AG223" s="112">
        <v>28</v>
      </c>
      <c r="AH223" s="53">
        <v>31</v>
      </c>
      <c r="AI223" s="53">
        <v>32</v>
      </c>
      <c r="AJ223" s="53">
        <v>32</v>
      </c>
      <c r="AK223" s="53">
        <v>32</v>
      </c>
      <c r="AL223" s="53">
        <v>32</v>
      </c>
      <c r="AM223" s="53">
        <v>32</v>
      </c>
      <c r="AN223" s="53">
        <v>32</v>
      </c>
      <c r="AO223" s="53">
        <v>32</v>
      </c>
      <c r="AP223" s="54">
        <v>32</v>
      </c>
      <c r="AQ223" s="52">
        <v>32</v>
      </c>
      <c r="AR223" s="53">
        <v>32</v>
      </c>
      <c r="AS223" s="53">
        <v>18</v>
      </c>
      <c r="AT223" s="53">
        <v>18</v>
      </c>
      <c r="AU223" s="53">
        <v>18</v>
      </c>
      <c r="AV223" s="53">
        <v>18</v>
      </c>
      <c r="AW223" s="53">
        <v>18</v>
      </c>
      <c r="AX223" s="53">
        <v>18</v>
      </c>
      <c r="AY223" s="53">
        <v>18</v>
      </c>
      <c r="AZ223" s="53">
        <v>18</v>
      </c>
      <c r="BA223" s="53">
        <v>18</v>
      </c>
      <c r="BB223" s="54">
        <v>42</v>
      </c>
      <c r="BC223" s="52">
        <v>42</v>
      </c>
      <c r="BD223" s="53">
        <v>41</v>
      </c>
      <c r="BE223" s="53">
        <v>42</v>
      </c>
      <c r="BF223" s="53">
        <v>45</v>
      </c>
      <c r="BG223" s="53">
        <v>46</v>
      </c>
      <c r="BH223" s="53">
        <v>44</v>
      </c>
      <c r="BI223" s="53">
        <v>17</v>
      </c>
      <c r="BJ223" s="53">
        <v>42</v>
      </c>
      <c r="BK223" s="53">
        <v>43</v>
      </c>
      <c r="BL223" s="53">
        <v>18</v>
      </c>
      <c r="BM223" s="53">
        <v>16</v>
      </c>
      <c r="BN223" s="54">
        <v>16</v>
      </c>
      <c r="BO223" s="52">
        <v>16</v>
      </c>
      <c r="BP223" s="53">
        <v>16</v>
      </c>
      <c r="BQ223" s="53">
        <v>16</v>
      </c>
      <c r="BR223" s="53">
        <v>16</v>
      </c>
      <c r="BS223" s="53">
        <v>16</v>
      </c>
      <c r="BT223" s="53">
        <v>16</v>
      </c>
      <c r="BU223" s="53">
        <v>16</v>
      </c>
      <c r="BV223" s="53">
        <v>16</v>
      </c>
      <c r="BW223" s="53">
        <v>17</v>
      </c>
      <c r="BX223" s="53">
        <v>17</v>
      </c>
      <c r="BY223" s="53">
        <v>17</v>
      </c>
      <c r="BZ223" s="54">
        <v>5</v>
      </c>
      <c r="CA223" s="53">
        <v>5</v>
      </c>
      <c r="CB223" s="53">
        <v>5</v>
      </c>
      <c r="CC223" s="53">
        <v>5</v>
      </c>
      <c r="CD223" s="53">
        <v>5</v>
      </c>
      <c r="CE223" s="53">
        <v>5</v>
      </c>
      <c r="CF223" s="53">
        <v>5</v>
      </c>
      <c r="CG223" s="53">
        <v>5</v>
      </c>
      <c r="CH223" s="53">
        <v>5</v>
      </c>
      <c r="CI223" s="53">
        <v>5</v>
      </c>
      <c r="CJ223" s="53">
        <v>5</v>
      </c>
      <c r="CK223" s="53">
        <v>5</v>
      </c>
      <c r="CL223" s="54">
        <v>4</v>
      </c>
      <c r="CM223" s="53">
        <v>4</v>
      </c>
      <c r="CN223" s="53">
        <v>4</v>
      </c>
      <c r="CO223" s="53">
        <v>4</v>
      </c>
      <c r="CP223" s="53">
        <v>4</v>
      </c>
      <c r="CQ223" s="53">
        <v>4</v>
      </c>
      <c r="CR223" s="53">
        <v>4</v>
      </c>
      <c r="CS223" s="53">
        <v>4</v>
      </c>
      <c r="CT223" s="53">
        <v>4</v>
      </c>
      <c r="CU223" s="53">
        <v>4</v>
      </c>
      <c r="CV223" s="53">
        <v>6</v>
      </c>
      <c r="CW223" s="53">
        <v>4</v>
      </c>
      <c r="CX223" s="54">
        <v>4</v>
      </c>
      <c r="CY223" s="53">
        <v>4</v>
      </c>
      <c r="CZ223" s="53">
        <v>4</v>
      </c>
      <c r="DA223" s="53">
        <v>4</v>
      </c>
      <c r="DB223" s="53">
        <v>4</v>
      </c>
      <c r="DC223" s="53">
        <v>3</v>
      </c>
      <c r="DD223" s="53">
        <v>3</v>
      </c>
      <c r="DE223" s="53">
        <v>3</v>
      </c>
      <c r="DF223" s="53">
        <v>3</v>
      </c>
      <c r="DG223" s="53">
        <v>3</v>
      </c>
      <c r="DH223" s="53">
        <v>6</v>
      </c>
      <c r="DI223" s="53">
        <v>3</v>
      </c>
      <c r="DJ223" s="54">
        <v>3</v>
      </c>
      <c r="DL223" s="50"/>
      <c r="DM223" s="51" t="s">
        <v>327</v>
      </c>
      <c r="DN223" s="52">
        <v>1321</v>
      </c>
      <c r="DO223" s="53">
        <v>1316</v>
      </c>
      <c r="DP223" s="53">
        <v>1315</v>
      </c>
      <c r="DQ223" s="53">
        <v>1307</v>
      </c>
      <c r="DR223" s="53">
        <v>1302</v>
      </c>
      <c r="DS223" s="53">
        <v>1301</v>
      </c>
      <c r="DT223" s="53">
        <v>1300</v>
      </c>
      <c r="DU223" s="53">
        <v>1304</v>
      </c>
      <c r="DV223" s="53">
        <v>1308</v>
      </c>
      <c r="DW223" s="53">
        <v>1320</v>
      </c>
      <c r="DX223" s="53">
        <v>1300</v>
      </c>
      <c r="DY223" s="54">
        <v>1322</v>
      </c>
      <c r="DZ223" s="53">
        <v>1314</v>
      </c>
      <c r="EA223" s="53">
        <v>1304</v>
      </c>
      <c r="EB223" s="53">
        <v>1315</v>
      </c>
      <c r="EC223" s="53">
        <v>1313</v>
      </c>
      <c r="ED223" s="53">
        <v>1318</v>
      </c>
      <c r="EE223" s="53">
        <v>1356</v>
      </c>
      <c r="EF223" s="53">
        <v>1365</v>
      </c>
      <c r="EG223" s="53">
        <v>1367</v>
      </c>
      <c r="EH223" s="53">
        <v>1378</v>
      </c>
      <c r="EI223" s="53">
        <v>1967</v>
      </c>
      <c r="EJ223" s="53">
        <v>2076</v>
      </c>
      <c r="EK223" s="54">
        <v>2104</v>
      </c>
      <c r="EL223" s="52">
        <v>2202</v>
      </c>
      <c r="EM223" s="53">
        <v>2255</v>
      </c>
      <c r="EN223" s="53">
        <v>2194</v>
      </c>
      <c r="EO223" s="53">
        <v>2322</v>
      </c>
      <c r="EP223" s="53">
        <v>2403</v>
      </c>
      <c r="EQ223" s="53">
        <v>2478</v>
      </c>
      <c r="ER223" s="53">
        <v>2529</v>
      </c>
      <c r="ES223" s="53">
        <v>2555</v>
      </c>
      <c r="ET223" s="53">
        <v>2579</v>
      </c>
      <c r="EU223" s="53">
        <v>2608</v>
      </c>
      <c r="EV223" s="53">
        <v>2628</v>
      </c>
      <c r="EW223" s="54">
        <v>2632</v>
      </c>
      <c r="EX223" s="52">
        <v>2634</v>
      </c>
      <c r="EY223" s="53">
        <v>2631</v>
      </c>
      <c r="EZ223" s="53">
        <v>2643</v>
      </c>
      <c r="FA223" s="53">
        <v>2661</v>
      </c>
      <c r="FB223" s="53">
        <v>2684</v>
      </c>
      <c r="FC223" s="53">
        <v>2698</v>
      </c>
      <c r="FD223" s="53">
        <v>2756</v>
      </c>
      <c r="FE223" s="53">
        <v>2784</v>
      </c>
      <c r="FF223" s="53">
        <v>2898</v>
      </c>
      <c r="FG223" s="53">
        <v>2917</v>
      </c>
      <c r="FH223" s="53">
        <v>2940</v>
      </c>
      <c r="FI223" s="54">
        <v>2889</v>
      </c>
      <c r="FJ223" s="52">
        <v>2884</v>
      </c>
      <c r="FK223" s="53">
        <v>2881</v>
      </c>
      <c r="FL223" s="53">
        <v>2974</v>
      </c>
      <c r="FM223" s="53">
        <v>2947</v>
      </c>
      <c r="FN223" s="53">
        <v>2930</v>
      </c>
      <c r="FO223" s="53">
        <v>2930</v>
      </c>
      <c r="FP223" s="53">
        <v>2961</v>
      </c>
      <c r="FQ223" s="53">
        <v>2957</v>
      </c>
      <c r="FR223" s="53">
        <v>2944</v>
      </c>
      <c r="FS223" s="53">
        <v>2959</v>
      </c>
      <c r="FT223" s="53">
        <v>2927</v>
      </c>
      <c r="FU223" s="54">
        <v>2924</v>
      </c>
      <c r="FV223" s="52">
        <v>2908</v>
      </c>
      <c r="FW223" s="53">
        <v>2892</v>
      </c>
      <c r="FX223" s="53">
        <v>2931</v>
      </c>
      <c r="FY223" s="53">
        <v>2969</v>
      </c>
      <c r="FZ223" s="53">
        <v>3008</v>
      </c>
      <c r="GA223" s="53">
        <v>3028</v>
      </c>
      <c r="GB223" s="53">
        <v>3042</v>
      </c>
      <c r="GC223" s="53">
        <v>3069</v>
      </c>
      <c r="GD223" s="53">
        <v>3063</v>
      </c>
      <c r="GE223" s="53">
        <v>3066</v>
      </c>
      <c r="GF223" s="53">
        <v>3075</v>
      </c>
      <c r="GG223" s="54">
        <v>3071</v>
      </c>
      <c r="GH223" s="52">
        <v>3061</v>
      </c>
      <c r="GI223" s="53">
        <v>3064</v>
      </c>
      <c r="GJ223" s="54">
        <v>3095</v>
      </c>
    </row>
    <row r="224" spans="2:192" x14ac:dyDescent="0.25">
      <c r="B224" s="50"/>
      <c r="C224" s="51" t="s">
        <v>307</v>
      </c>
      <c r="D224" s="54">
        <v>156</v>
      </c>
      <c r="E224" s="54">
        <v>219</v>
      </c>
      <c r="F224" s="54">
        <v>260</v>
      </c>
      <c r="G224" s="52">
        <v>265</v>
      </c>
      <c r="H224" s="53">
        <v>266</v>
      </c>
      <c r="I224" s="53">
        <v>274</v>
      </c>
      <c r="J224" s="53">
        <v>277</v>
      </c>
      <c r="K224" s="53">
        <v>285</v>
      </c>
      <c r="L224" s="53">
        <v>302</v>
      </c>
      <c r="M224" s="53">
        <v>312</v>
      </c>
      <c r="N224" s="53">
        <v>312</v>
      </c>
      <c r="O224" s="53">
        <v>319</v>
      </c>
      <c r="P224" s="53">
        <v>321</v>
      </c>
      <c r="Q224" s="53">
        <v>322</v>
      </c>
      <c r="R224" s="54">
        <v>323</v>
      </c>
      <c r="S224" s="53">
        <v>329</v>
      </c>
      <c r="T224" s="53">
        <v>335</v>
      </c>
      <c r="U224" s="53">
        <v>356</v>
      </c>
      <c r="V224" s="53">
        <v>375</v>
      </c>
      <c r="W224" s="53">
        <v>382</v>
      </c>
      <c r="X224" s="53">
        <v>392</v>
      </c>
      <c r="Y224" s="53">
        <v>404</v>
      </c>
      <c r="Z224" s="53">
        <v>414</v>
      </c>
      <c r="AA224" s="53">
        <v>420</v>
      </c>
      <c r="AB224" s="53">
        <v>424</v>
      </c>
      <c r="AC224" s="53">
        <v>430</v>
      </c>
      <c r="AD224" s="54">
        <v>431</v>
      </c>
      <c r="AE224" s="53">
        <v>449</v>
      </c>
      <c r="AF224" s="53">
        <v>454</v>
      </c>
      <c r="AG224" s="112">
        <v>470</v>
      </c>
      <c r="AH224" s="53">
        <v>469</v>
      </c>
      <c r="AI224" s="53">
        <v>476</v>
      </c>
      <c r="AJ224" s="53">
        <v>482</v>
      </c>
      <c r="AK224" s="53">
        <v>493</v>
      </c>
      <c r="AL224" s="53">
        <v>490</v>
      </c>
      <c r="AM224" s="53">
        <v>491</v>
      </c>
      <c r="AN224" s="53">
        <v>491</v>
      </c>
      <c r="AO224" s="53">
        <v>492</v>
      </c>
      <c r="AP224" s="54">
        <v>469</v>
      </c>
      <c r="AQ224" s="52">
        <v>473</v>
      </c>
      <c r="AR224" s="53">
        <v>478</v>
      </c>
      <c r="AS224" s="53">
        <v>432</v>
      </c>
      <c r="AT224" s="53">
        <v>436</v>
      </c>
      <c r="AU224" s="53">
        <v>440</v>
      </c>
      <c r="AV224" s="53">
        <v>449</v>
      </c>
      <c r="AW224" s="53">
        <v>454</v>
      </c>
      <c r="AX224" s="53">
        <v>457</v>
      </c>
      <c r="AY224" s="53">
        <v>452</v>
      </c>
      <c r="AZ224" s="53">
        <v>439</v>
      </c>
      <c r="BA224" s="53">
        <v>453</v>
      </c>
      <c r="BB224" s="54">
        <v>458</v>
      </c>
      <c r="BC224" s="52">
        <v>447</v>
      </c>
      <c r="BD224" s="53">
        <v>444</v>
      </c>
      <c r="BE224" s="53">
        <v>457</v>
      </c>
      <c r="BF224" s="53">
        <v>458</v>
      </c>
      <c r="BG224" s="53">
        <v>461</v>
      </c>
      <c r="BH224" s="53">
        <v>468</v>
      </c>
      <c r="BI224" s="53">
        <v>465</v>
      </c>
      <c r="BJ224" s="53">
        <v>469</v>
      </c>
      <c r="BK224" s="53">
        <v>471</v>
      </c>
      <c r="BL224" s="53">
        <v>467</v>
      </c>
      <c r="BM224" s="53">
        <v>476</v>
      </c>
      <c r="BN224" s="54">
        <v>474</v>
      </c>
      <c r="BO224" s="52">
        <v>476</v>
      </c>
      <c r="BP224" s="53">
        <v>472</v>
      </c>
      <c r="BQ224" s="53">
        <v>476</v>
      </c>
      <c r="BR224" s="53">
        <v>481</v>
      </c>
      <c r="BS224" s="53">
        <v>493</v>
      </c>
      <c r="BT224" s="53">
        <v>490</v>
      </c>
      <c r="BU224" s="53">
        <v>489</v>
      </c>
      <c r="BV224" s="53">
        <v>484</v>
      </c>
      <c r="BW224" s="53">
        <v>480</v>
      </c>
      <c r="BX224" s="53">
        <v>472</v>
      </c>
      <c r="BY224" s="53">
        <v>476</v>
      </c>
      <c r="BZ224" s="54">
        <v>475</v>
      </c>
      <c r="CA224" s="53">
        <v>480</v>
      </c>
      <c r="CB224" s="53">
        <v>479</v>
      </c>
      <c r="CC224" s="53">
        <v>467</v>
      </c>
      <c r="CD224" s="53">
        <v>466</v>
      </c>
      <c r="CE224" s="53">
        <v>455</v>
      </c>
      <c r="CF224" s="53">
        <v>455</v>
      </c>
      <c r="CG224" s="53">
        <v>451</v>
      </c>
      <c r="CH224" s="53">
        <v>436</v>
      </c>
      <c r="CI224" s="53">
        <v>428</v>
      </c>
      <c r="CJ224" s="53">
        <v>423</v>
      </c>
      <c r="CK224" s="53">
        <v>421</v>
      </c>
      <c r="CL224" s="54">
        <v>420</v>
      </c>
      <c r="CM224" s="53">
        <v>413</v>
      </c>
      <c r="CN224" s="53">
        <v>406</v>
      </c>
      <c r="CO224" s="53">
        <v>405</v>
      </c>
      <c r="CP224" s="53">
        <v>409</v>
      </c>
      <c r="CQ224" s="53">
        <v>371</v>
      </c>
      <c r="CR224" s="53">
        <v>413</v>
      </c>
      <c r="CS224" s="53">
        <v>516</v>
      </c>
      <c r="CT224" s="53">
        <v>521</v>
      </c>
      <c r="CU224" s="53">
        <v>524</v>
      </c>
      <c r="CV224" s="53">
        <v>530</v>
      </c>
      <c r="CW224" s="53">
        <v>529</v>
      </c>
      <c r="CX224" s="54">
        <v>531</v>
      </c>
      <c r="CY224" s="53">
        <v>537</v>
      </c>
      <c r="CZ224" s="53">
        <v>535</v>
      </c>
      <c r="DA224" s="53">
        <v>536</v>
      </c>
      <c r="DB224" s="53">
        <v>536</v>
      </c>
      <c r="DC224" s="53">
        <v>605</v>
      </c>
      <c r="DD224" s="53">
        <v>622</v>
      </c>
      <c r="DE224" s="53">
        <v>609</v>
      </c>
      <c r="DF224" s="53">
        <v>615</v>
      </c>
      <c r="DG224" s="53">
        <v>628</v>
      </c>
      <c r="DH224" s="53">
        <v>629</v>
      </c>
      <c r="DI224" s="53">
        <v>627</v>
      </c>
      <c r="DJ224" s="54">
        <v>616</v>
      </c>
      <c r="DL224" s="50"/>
      <c r="DM224" s="51" t="s">
        <v>328</v>
      </c>
      <c r="DN224" s="52">
        <v>5356</v>
      </c>
      <c r="DO224" s="53">
        <v>5280</v>
      </c>
      <c r="DP224" s="53">
        <v>5311</v>
      </c>
      <c r="DQ224" s="53">
        <v>5301</v>
      </c>
      <c r="DR224" s="53">
        <v>5165</v>
      </c>
      <c r="DS224" s="53">
        <v>5141</v>
      </c>
      <c r="DT224" s="53">
        <v>5150</v>
      </c>
      <c r="DU224" s="53">
        <v>5151</v>
      </c>
      <c r="DV224" s="53">
        <v>5114</v>
      </c>
      <c r="DW224" s="53">
        <v>5081</v>
      </c>
      <c r="DX224" s="53">
        <v>5098</v>
      </c>
      <c r="DY224" s="54">
        <v>5029</v>
      </c>
      <c r="DZ224" s="53">
        <v>5021</v>
      </c>
      <c r="EA224" s="53">
        <v>5007</v>
      </c>
      <c r="EB224" s="53">
        <v>5028</v>
      </c>
      <c r="EC224" s="53">
        <v>5065</v>
      </c>
      <c r="ED224" s="53">
        <v>5093</v>
      </c>
      <c r="EE224" s="53">
        <v>5135</v>
      </c>
      <c r="EF224" s="53">
        <v>5262</v>
      </c>
      <c r="EG224" s="53">
        <v>5334</v>
      </c>
      <c r="EH224" s="53">
        <v>5368</v>
      </c>
      <c r="EI224" s="53">
        <v>5426</v>
      </c>
      <c r="EJ224" s="53">
        <v>5375</v>
      </c>
      <c r="EK224" s="54">
        <v>5402</v>
      </c>
      <c r="EL224" s="52">
        <v>5416</v>
      </c>
      <c r="EM224" s="53">
        <v>5459</v>
      </c>
      <c r="EN224" s="53">
        <v>5576</v>
      </c>
      <c r="EO224" s="53">
        <v>5734</v>
      </c>
      <c r="EP224" s="53">
        <v>6210</v>
      </c>
      <c r="EQ224" s="53">
        <v>6276</v>
      </c>
      <c r="ER224" s="53">
        <v>6387</v>
      </c>
      <c r="ES224" s="53">
        <v>6394</v>
      </c>
      <c r="ET224" s="53">
        <v>6998</v>
      </c>
      <c r="EU224" s="53">
        <v>6791</v>
      </c>
      <c r="EV224" s="53">
        <v>6613</v>
      </c>
      <c r="EW224" s="54">
        <v>7017</v>
      </c>
      <c r="EX224" s="52">
        <v>6969</v>
      </c>
      <c r="EY224" s="53">
        <v>6899</v>
      </c>
      <c r="EZ224" s="53">
        <v>6898</v>
      </c>
      <c r="FA224" s="53">
        <v>7468</v>
      </c>
      <c r="FB224" s="53">
        <v>7061</v>
      </c>
      <c r="FC224" s="53">
        <v>7024</v>
      </c>
      <c r="FD224" s="53">
        <v>6734</v>
      </c>
      <c r="FE224" s="53">
        <v>7332</v>
      </c>
      <c r="FF224" s="53">
        <v>6678</v>
      </c>
      <c r="FG224" s="53">
        <v>7409</v>
      </c>
      <c r="FH224" s="53">
        <v>7126</v>
      </c>
      <c r="FI224" s="54">
        <v>7131</v>
      </c>
      <c r="FJ224" s="52">
        <v>7189</v>
      </c>
      <c r="FK224" s="53">
        <v>7154</v>
      </c>
      <c r="FL224" s="53">
        <v>7513</v>
      </c>
      <c r="FM224" s="53">
        <v>7461</v>
      </c>
      <c r="FN224" s="53">
        <v>7314</v>
      </c>
      <c r="FO224" s="53">
        <v>7281</v>
      </c>
      <c r="FP224" s="53">
        <v>7300</v>
      </c>
      <c r="FQ224" s="53">
        <v>7511</v>
      </c>
      <c r="FR224" s="53">
        <v>7528</v>
      </c>
      <c r="FS224" s="53">
        <v>7537</v>
      </c>
      <c r="FT224" s="53">
        <v>7530</v>
      </c>
      <c r="FU224" s="54">
        <v>7548</v>
      </c>
      <c r="FV224" s="52">
        <v>7574</v>
      </c>
      <c r="FW224" s="53">
        <v>7601</v>
      </c>
      <c r="FX224" s="53">
        <v>7696</v>
      </c>
      <c r="FY224" s="53">
        <v>7706</v>
      </c>
      <c r="FZ224" s="53">
        <v>7757</v>
      </c>
      <c r="GA224" s="53">
        <v>7723</v>
      </c>
      <c r="GB224" s="53">
        <v>7734</v>
      </c>
      <c r="GC224" s="53">
        <v>7772</v>
      </c>
      <c r="GD224" s="53">
        <v>7767</v>
      </c>
      <c r="GE224" s="53">
        <v>7730</v>
      </c>
      <c r="GF224" s="53">
        <v>7709</v>
      </c>
      <c r="GG224" s="54">
        <v>7784</v>
      </c>
      <c r="GH224" s="52">
        <v>7748</v>
      </c>
      <c r="GI224" s="53">
        <v>7752</v>
      </c>
      <c r="GJ224" s="54">
        <v>7794</v>
      </c>
    </row>
    <row r="225" spans="2:192" x14ac:dyDescent="0.25">
      <c r="B225" s="50"/>
      <c r="C225" s="51" t="s">
        <v>308</v>
      </c>
      <c r="D225" s="54">
        <v>21</v>
      </c>
      <c r="E225" s="54">
        <v>12</v>
      </c>
      <c r="F225" s="54">
        <v>6</v>
      </c>
      <c r="G225" s="52">
        <v>6</v>
      </c>
      <c r="H225" s="53">
        <v>6</v>
      </c>
      <c r="I225" s="53">
        <v>5</v>
      </c>
      <c r="J225" s="53">
        <v>5</v>
      </c>
      <c r="K225" s="53">
        <v>5</v>
      </c>
      <c r="L225" s="53">
        <v>4</v>
      </c>
      <c r="M225" s="53">
        <v>5</v>
      </c>
      <c r="N225" s="53">
        <v>5</v>
      </c>
      <c r="O225" s="53">
        <v>5</v>
      </c>
      <c r="P225" s="53">
        <v>4</v>
      </c>
      <c r="Q225" s="53">
        <v>4</v>
      </c>
      <c r="R225" s="54">
        <v>4</v>
      </c>
      <c r="S225" s="53">
        <v>4</v>
      </c>
      <c r="T225" s="53">
        <v>4</v>
      </c>
      <c r="U225" s="53">
        <v>4</v>
      </c>
      <c r="V225" s="53">
        <v>4</v>
      </c>
      <c r="W225" s="53">
        <v>3</v>
      </c>
      <c r="X225" s="53">
        <v>4</v>
      </c>
      <c r="Y225" s="53">
        <v>4</v>
      </c>
      <c r="Z225" s="53">
        <v>4</v>
      </c>
      <c r="AA225" s="53">
        <v>4</v>
      </c>
      <c r="AB225" s="53">
        <v>4</v>
      </c>
      <c r="AC225" s="53">
        <v>4</v>
      </c>
      <c r="AD225" s="54">
        <v>4</v>
      </c>
      <c r="AE225" s="53">
        <v>3</v>
      </c>
      <c r="AF225" s="53">
        <v>4</v>
      </c>
      <c r="AG225" s="112">
        <v>4</v>
      </c>
      <c r="AH225" s="53">
        <v>4</v>
      </c>
      <c r="AI225" s="53">
        <v>4</v>
      </c>
      <c r="AJ225" s="53">
        <v>4</v>
      </c>
      <c r="AK225" s="53">
        <v>4</v>
      </c>
      <c r="AL225" s="53">
        <v>4</v>
      </c>
      <c r="AM225" s="53">
        <v>4</v>
      </c>
      <c r="AN225" s="53">
        <v>5</v>
      </c>
      <c r="AO225" s="53">
        <v>6</v>
      </c>
      <c r="AP225" s="54">
        <v>7</v>
      </c>
      <c r="AQ225" s="52">
        <v>7</v>
      </c>
      <c r="AR225" s="53">
        <v>6</v>
      </c>
      <c r="AS225" s="53">
        <v>8</v>
      </c>
      <c r="AT225" s="53">
        <v>8</v>
      </c>
      <c r="AU225" s="53">
        <v>8</v>
      </c>
      <c r="AV225" s="53">
        <v>8</v>
      </c>
      <c r="AW225" s="53">
        <v>8</v>
      </c>
      <c r="AX225" s="53">
        <v>8</v>
      </c>
      <c r="AY225" s="53">
        <v>8</v>
      </c>
      <c r="AZ225" s="53">
        <v>8</v>
      </c>
      <c r="BA225" s="53">
        <v>8</v>
      </c>
      <c r="BB225" s="54">
        <v>8</v>
      </c>
      <c r="BC225" s="52">
        <v>8</v>
      </c>
      <c r="BD225" s="53">
        <v>8</v>
      </c>
      <c r="BE225" s="53">
        <v>9</v>
      </c>
      <c r="BF225" s="53">
        <v>9</v>
      </c>
      <c r="BG225" s="53">
        <v>20</v>
      </c>
      <c r="BH225" s="53">
        <v>55</v>
      </c>
      <c r="BI225" s="53">
        <v>89</v>
      </c>
      <c r="BJ225" s="53">
        <v>110</v>
      </c>
      <c r="BK225" s="53">
        <v>123</v>
      </c>
      <c r="BL225" s="53">
        <v>124</v>
      </c>
      <c r="BM225" s="53">
        <v>123</v>
      </c>
      <c r="BN225" s="54">
        <v>125</v>
      </c>
      <c r="BO225" s="52">
        <v>133</v>
      </c>
      <c r="BP225" s="53">
        <v>129</v>
      </c>
      <c r="BQ225" s="53">
        <v>134</v>
      </c>
      <c r="BR225" s="53">
        <v>136</v>
      </c>
      <c r="BS225" s="53">
        <v>134</v>
      </c>
      <c r="BT225" s="53">
        <v>132</v>
      </c>
      <c r="BU225" s="53">
        <v>137</v>
      </c>
      <c r="BV225" s="53">
        <v>183</v>
      </c>
      <c r="BW225" s="53">
        <v>182</v>
      </c>
      <c r="BX225" s="53">
        <v>193</v>
      </c>
      <c r="BY225" s="53">
        <v>193</v>
      </c>
      <c r="BZ225" s="54">
        <v>192</v>
      </c>
      <c r="CA225" s="53">
        <v>201</v>
      </c>
      <c r="CB225" s="53">
        <v>196</v>
      </c>
      <c r="CC225" s="53">
        <v>193</v>
      </c>
      <c r="CD225" s="53">
        <v>189</v>
      </c>
      <c r="CE225" s="53">
        <v>191</v>
      </c>
      <c r="CF225" s="53">
        <v>215</v>
      </c>
      <c r="CG225" s="53">
        <v>241</v>
      </c>
      <c r="CH225" s="53">
        <v>235</v>
      </c>
      <c r="CI225" s="53">
        <v>231</v>
      </c>
      <c r="CJ225" s="53">
        <v>229</v>
      </c>
      <c r="CK225" s="53">
        <v>231</v>
      </c>
      <c r="CL225" s="54">
        <v>221</v>
      </c>
      <c r="CM225" s="53">
        <v>222</v>
      </c>
      <c r="CN225" s="53">
        <v>223</v>
      </c>
      <c r="CO225" s="53">
        <v>217</v>
      </c>
      <c r="CP225" s="53">
        <v>212</v>
      </c>
      <c r="CQ225" s="53">
        <v>202</v>
      </c>
      <c r="CR225" s="53">
        <v>199</v>
      </c>
      <c r="CS225" s="53">
        <v>192</v>
      </c>
      <c r="CT225" s="53">
        <v>192</v>
      </c>
      <c r="CU225" s="53">
        <v>193</v>
      </c>
      <c r="CV225" s="53">
        <v>217</v>
      </c>
      <c r="CW225" s="53">
        <v>220</v>
      </c>
      <c r="CX225" s="54">
        <v>231</v>
      </c>
      <c r="CY225" s="53">
        <v>230</v>
      </c>
      <c r="CZ225" s="53">
        <v>228</v>
      </c>
      <c r="DA225" s="53">
        <v>225</v>
      </c>
      <c r="DB225" s="53">
        <v>224</v>
      </c>
      <c r="DC225" s="53">
        <v>226</v>
      </c>
      <c r="DD225" s="53">
        <v>229</v>
      </c>
      <c r="DE225" s="53">
        <v>231</v>
      </c>
      <c r="DF225" s="53">
        <v>232</v>
      </c>
      <c r="DG225" s="53">
        <v>228</v>
      </c>
      <c r="DH225" s="53">
        <v>232</v>
      </c>
      <c r="DI225" s="53">
        <v>231</v>
      </c>
      <c r="DJ225" s="54">
        <v>228</v>
      </c>
      <c r="DL225" s="50"/>
      <c r="DM225" s="51" t="s">
        <v>329</v>
      </c>
      <c r="DN225" s="52">
        <v>195</v>
      </c>
      <c r="DO225" s="53">
        <v>193</v>
      </c>
      <c r="DP225" s="53">
        <v>189</v>
      </c>
      <c r="DQ225" s="53">
        <v>188</v>
      </c>
      <c r="DR225" s="53">
        <v>186</v>
      </c>
      <c r="DS225" s="53">
        <v>186</v>
      </c>
      <c r="DT225" s="53">
        <v>296</v>
      </c>
      <c r="DU225" s="53">
        <v>329</v>
      </c>
      <c r="DV225" s="53">
        <v>360</v>
      </c>
      <c r="DW225" s="53">
        <v>354</v>
      </c>
      <c r="DX225" s="53">
        <v>360</v>
      </c>
      <c r="DY225" s="54">
        <v>363</v>
      </c>
      <c r="DZ225" s="53">
        <v>376</v>
      </c>
      <c r="EA225" s="53">
        <v>427</v>
      </c>
      <c r="EB225" s="53">
        <v>582</v>
      </c>
      <c r="EC225" s="53">
        <v>647</v>
      </c>
      <c r="ED225" s="53">
        <v>692</v>
      </c>
      <c r="EE225" s="53">
        <v>765</v>
      </c>
      <c r="EF225" s="53">
        <v>829</v>
      </c>
      <c r="EG225" s="53">
        <v>852</v>
      </c>
      <c r="EH225" s="53">
        <v>891</v>
      </c>
      <c r="EI225" s="53">
        <v>956</v>
      </c>
      <c r="EJ225" s="53">
        <v>1836</v>
      </c>
      <c r="EK225" s="54">
        <v>1842</v>
      </c>
      <c r="EL225" s="52">
        <v>1873</v>
      </c>
      <c r="EM225" s="53">
        <v>1889</v>
      </c>
      <c r="EN225" s="53">
        <v>1960</v>
      </c>
      <c r="EO225" s="53">
        <v>2052</v>
      </c>
      <c r="EP225" s="53">
        <v>2071</v>
      </c>
      <c r="EQ225" s="53">
        <v>2097</v>
      </c>
      <c r="ER225" s="53">
        <v>2141</v>
      </c>
      <c r="ES225" s="53">
        <v>2151</v>
      </c>
      <c r="ET225" s="53">
        <v>2189</v>
      </c>
      <c r="EU225" s="53">
        <v>2195</v>
      </c>
      <c r="EV225" s="53">
        <v>2234</v>
      </c>
      <c r="EW225" s="54">
        <v>2344</v>
      </c>
      <c r="EX225" s="52">
        <v>2435</v>
      </c>
      <c r="EY225" s="53">
        <v>2445</v>
      </c>
      <c r="EZ225" s="53">
        <v>2488</v>
      </c>
      <c r="FA225" s="53">
        <v>2557</v>
      </c>
      <c r="FB225" s="53">
        <v>2563</v>
      </c>
      <c r="FC225" s="53">
        <v>2572</v>
      </c>
      <c r="FD225" s="53">
        <v>2568</v>
      </c>
      <c r="FE225" s="53">
        <v>2623</v>
      </c>
      <c r="FF225" s="53">
        <v>2632</v>
      </c>
      <c r="FG225" s="53">
        <v>2625</v>
      </c>
      <c r="FH225" s="53">
        <v>2648</v>
      </c>
      <c r="FI225" s="54">
        <v>2659</v>
      </c>
      <c r="FJ225" s="52">
        <v>2672</v>
      </c>
      <c r="FK225" s="53">
        <v>2697</v>
      </c>
      <c r="FL225" s="53">
        <v>2742</v>
      </c>
      <c r="FM225" s="53">
        <v>2716</v>
      </c>
      <c r="FN225" s="53">
        <v>2707</v>
      </c>
      <c r="FO225" s="53">
        <v>2752</v>
      </c>
      <c r="FP225" s="53">
        <v>2865</v>
      </c>
      <c r="FQ225" s="53">
        <v>2994</v>
      </c>
      <c r="FR225" s="53">
        <v>2988</v>
      </c>
      <c r="FS225" s="53">
        <v>3021</v>
      </c>
      <c r="FT225" s="53">
        <v>3015</v>
      </c>
      <c r="FU225" s="54">
        <v>3047</v>
      </c>
      <c r="FV225" s="52">
        <v>3084</v>
      </c>
      <c r="FW225" s="53">
        <v>3073</v>
      </c>
      <c r="FX225" s="53">
        <v>3116</v>
      </c>
      <c r="FY225" s="53">
        <v>3162</v>
      </c>
      <c r="FZ225" s="53">
        <v>3199</v>
      </c>
      <c r="GA225" s="53">
        <v>3216</v>
      </c>
      <c r="GB225" s="53">
        <v>3232</v>
      </c>
      <c r="GC225" s="53">
        <v>3304</v>
      </c>
      <c r="GD225" s="53">
        <v>3318</v>
      </c>
      <c r="GE225" s="53">
        <v>3334</v>
      </c>
      <c r="GF225" s="53">
        <v>3331</v>
      </c>
      <c r="GG225" s="54">
        <v>3349</v>
      </c>
      <c r="GH225" s="52">
        <v>3348</v>
      </c>
      <c r="GI225" s="53">
        <v>3366</v>
      </c>
      <c r="GJ225" s="54">
        <v>3393</v>
      </c>
    </row>
    <row r="226" spans="2:192" ht="13" thickBot="1" x14ac:dyDescent="0.3">
      <c r="B226" s="50"/>
      <c r="C226" s="51" t="s">
        <v>309</v>
      </c>
      <c r="D226" s="54">
        <v>240</v>
      </c>
      <c r="E226" s="54">
        <v>309</v>
      </c>
      <c r="F226" s="54">
        <v>385</v>
      </c>
      <c r="G226" s="52">
        <v>381</v>
      </c>
      <c r="H226" s="53">
        <v>390</v>
      </c>
      <c r="I226" s="53">
        <v>394</v>
      </c>
      <c r="J226" s="53">
        <v>393</v>
      </c>
      <c r="K226" s="53">
        <v>409</v>
      </c>
      <c r="L226" s="53">
        <v>407</v>
      </c>
      <c r="M226" s="53">
        <v>416</v>
      </c>
      <c r="N226" s="53">
        <v>417</v>
      </c>
      <c r="O226" s="53">
        <v>414</v>
      </c>
      <c r="P226" s="53">
        <v>416</v>
      </c>
      <c r="Q226" s="53">
        <v>415</v>
      </c>
      <c r="R226" s="54">
        <v>411</v>
      </c>
      <c r="S226" s="53">
        <v>405</v>
      </c>
      <c r="T226" s="53">
        <v>404</v>
      </c>
      <c r="U226" s="53">
        <v>407</v>
      </c>
      <c r="V226" s="53">
        <v>420</v>
      </c>
      <c r="W226" s="53">
        <v>429</v>
      </c>
      <c r="X226" s="53">
        <v>435</v>
      </c>
      <c r="Y226" s="53">
        <v>454</v>
      </c>
      <c r="Z226" s="53">
        <v>472</v>
      </c>
      <c r="AA226" s="53">
        <v>477</v>
      </c>
      <c r="AB226" s="53">
        <v>494</v>
      </c>
      <c r="AC226" s="53">
        <v>502</v>
      </c>
      <c r="AD226" s="54">
        <v>495</v>
      </c>
      <c r="AE226" s="53">
        <v>502</v>
      </c>
      <c r="AF226" s="53">
        <v>502</v>
      </c>
      <c r="AG226" s="112">
        <v>508</v>
      </c>
      <c r="AH226" s="53">
        <v>510</v>
      </c>
      <c r="AI226" s="53">
        <v>512</v>
      </c>
      <c r="AJ226" s="53">
        <v>517</v>
      </c>
      <c r="AK226" s="53">
        <v>522</v>
      </c>
      <c r="AL226" s="53">
        <v>525</v>
      </c>
      <c r="AM226" s="53">
        <v>524</v>
      </c>
      <c r="AN226" s="53">
        <v>525</v>
      </c>
      <c r="AO226" s="53">
        <v>528</v>
      </c>
      <c r="AP226" s="54">
        <v>529</v>
      </c>
      <c r="AQ226" s="52">
        <v>530</v>
      </c>
      <c r="AR226" s="53">
        <v>530</v>
      </c>
      <c r="AS226" s="53">
        <v>592</v>
      </c>
      <c r="AT226" s="53">
        <v>580</v>
      </c>
      <c r="AU226" s="53">
        <v>579</v>
      </c>
      <c r="AV226" s="53">
        <v>579</v>
      </c>
      <c r="AW226" s="53">
        <v>586</v>
      </c>
      <c r="AX226" s="53">
        <v>589</v>
      </c>
      <c r="AY226" s="53">
        <v>597</v>
      </c>
      <c r="AZ226" s="53">
        <v>624</v>
      </c>
      <c r="BA226" s="53">
        <v>627</v>
      </c>
      <c r="BB226" s="54">
        <v>610</v>
      </c>
      <c r="BC226" s="52">
        <v>611</v>
      </c>
      <c r="BD226" s="53">
        <v>595</v>
      </c>
      <c r="BE226" s="53">
        <v>613</v>
      </c>
      <c r="BF226" s="53">
        <v>616</v>
      </c>
      <c r="BG226" s="53">
        <v>620</v>
      </c>
      <c r="BH226" s="53">
        <v>626</v>
      </c>
      <c r="BI226" s="53">
        <v>630</v>
      </c>
      <c r="BJ226" s="53">
        <v>636</v>
      </c>
      <c r="BK226" s="53">
        <v>641</v>
      </c>
      <c r="BL226" s="53">
        <v>644</v>
      </c>
      <c r="BM226" s="53">
        <v>645</v>
      </c>
      <c r="BN226" s="54">
        <v>648</v>
      </c>
      <c r="BO226" s="52">
        <v>640</v>
      </c>
      <c r="BP226" s="53">
        <v>635</v>
      </c>
      <c r="BQ226" s="53">
        <v>647</v>
      </c>
      <c r="BR226" s="53">
        <v>651</v>
      </c>
      <c r="BS226" s="53">
        <v>666</v>
      </c>
      <c r="BT226" s="53">
        <v>667</v>
      </c>
      <c r="BU226" s="53">
        <v>684</v>
      </c>
      <c r="BV226" s="53">
        <v>673</v>
      </c>
      <c r="BW226" s="53">
        <v>690</v>
      </c>
      <c r="BX226" s="53">
        <v>687</v>
      </c>
      <c r="BY226" s="53">
        <v>687</v>
      </c>
      <c r="BZ226" s="54">
        <v>688</v>
      </c>
      <c r="CA226" s="53">
        <v>677</v>
      </c>
      <c r="CB226" s="53">
        <v>676</v>
      </c>
      <c r="CC226" s="53">
        <v>674</v>
      </c>
      <c r="CD226" s="53">
        <v>671</v>
      </c>
      <c r="CE226" s="53">
        <v>669</v>
      </c>
      <c r="CF226" s="53">
        <v>713</v>
      </c>
      <c r="CG226" s="53">
        <v>735</v>
      </c>
      <c r="CH226" s="53">
        <v>736</v>
      </c>
      <c r="CI226" s="53">
        <v>752</v>
      </c>
      <c r="CJ226" s="53">
        <v>772</v>
      </c>
      <c r="CK226" s="53">
        <v>776</v>
      </c>
      <c r="CL226" s="54">
        <v>774</v>
      </c>
      <c r="CM226" s="53">
        <v>762</v>
      </c>
      <c r="CN226" s="53">
        <v>760</v>
      </c>
      <c r="CO226" s="53">
        <v>762</v>
      </c>
      <c r="CP226" s="53">
        <v>765</v>
      </c>
      <c r="CQ226" s="53">
        <v>782</v>
      </c>
      <c r="CR226" s="53">
        <v>778</v>
      </c>
      <c r="CS226" s="53">
        <v>777</v>
      </c>
      <c r="CT226" s="53">
        <v>783</v>
      </c>
      <c r="CU226" s="53">
        <v>789</v>
      </c>
      <c r="CV226" s="53">
        <v>784</v>
      </c>
      <c r="CW226" s="53">
        <v>782</v>
      </c>
      <c r="CX226" s="54">
        <v>783</v>
      </c>
      <c r="CY226" s="53">
        <v>780</v>
      </c>
      <c r="CZ226" s="53">
        <v>778</v>
      </c>
      <c r="DA226" s="53">
        <v>794</v>
      </c>
      <c r="DB226" s="53">
        <v>799</v>
      </c>
      <c r="DC226" s="53">
        <v>800</v>
      </c>
      <c r="DD226" s="53">
        <v>796</v>
      </c>
      <c r="DE226" s="53">
        <v>791</v>
      </c>
      <c r="DF226" s="53">
        <v>849</v>
      </c>
      <c r="DG226" s="53">
        <v>827</v>
      </c>
      <c r="DH226" s="53">
        <v>892</v>
      </c>
      <c r="DI226" s="53">
        <v>887</v>
      </c>
      <c r="DJ226" s="54">
        <v>861</v>
      </c>
      <c r="DL226" s="69"/>
      <c r="DM226" s="70" t="s">
        <v>330</v>
      </c>
      <c r="DN226" s="71">
        <v>4347</v>
      </c>
      <c r="DO226" s="72">
        <v>4351</v>
      </c>
      <c r="DP226" s="72">
        <v>4361</v>
      </c>
      <c r="DQ226" s="72">
        <v>4361</v>
      </c>
      <c r="DR226" s="72">
        <v>4380</v>
      </c>
      <c r="DS226" s="72">
        <v>4425</v>
      </c>
      <c r="DT226" s="72">
        <v>4491</v>
      </c>
      <c r="DU226" s="72">
        <v>4584</v>
      </c>
      <c r="DV226" s="72">
        <v>4635</v>
      </c>
      <c r="DW226" s="72">
        <v>4672</v>
      </c>
      <c r="DX226" s="72">
        <v>4705</v>
      </c>
      <c r="DY226" s="73">
        <v>4790</v>
      </c>
      <c r="DZ226" s="72">
        <v>4863</v>
      </c>
      <c r="EA226" s="72">
        <v>4919</v>
      </c>
      <c r="EB226" s="72">
        <v>5114</v>
      </c>
      <c r="EC226" s="72">
        <v>5089</v>
      </c>
      <c r="ED226" s="72">
        <v>5233</v>
      </c>
      <c r="EE226" s="72">
        <v>5391</v>
      </c>
      <c r="EF226" s="72">
        <v>5712</v>
      </c>
      <c r="EG226" s="72">
        <v>5857</v>
      </c>
      <c r="EH226" s="72">
        <v>6045</v>
      </c>
      <c r="EI226" s="72">
        <v>6276</v>
      </c>
      <c r="EJ226" s="72">
        <v>6665</v>
      </c>
      <c r="EK226" s="73">
        <v>7320</v>
      </c>
      <c r="EL226" s="71">
        <v>7487</v>
      </c>
      <c r="EM226" s="72">
        <v>7648</v>
      </c>
      <c r="EN226" s="72">
        <v>7906</v>
      </c>
      <c r="EO226" s="72">
        <v>8095</v>
      </c>
      <c r="EP226" s="72">
        <v>8356</v>
      </c>
      <c r="EQ226" s="72">
        <v>8376</v>
      </c>
      <c r="ER226" s="72">
        <v>8859</v>
      </c>
      <c r="ES226" s="72">
        <v>9796</v>
      </c>
      <c r="ET226" s="72">
        <v>9875</v>
      </c>
      <c r="EU226" s="72">
        <v>10271</v>
      </c>
      <c r="EV226" s="72">
        <v>10657</v>
      </c>
      <c r="EW226" s="73">
        <v>11064</v>
      </c>
      <c r="EX226" s="71">
        <v>11428</v>
      </c>
      <c r="EY226" s="72">
        <v>11492</v>
      </c>
      <c r="EZ226" s="72">
        <v>11901</v>
      </c>
      <c r="FA226" s="72">
        <v>12160</v>
      </c>
      <c r="FB226" s="72">
        <v>12299</v>
      </c>
      <c r="FC226" s="72">
        <v>12679</v>
      </c>
      <c r="FD226" s="72">
        <v>12669</v>
      </c>
      <c r="FE226" s="72">
        <v>13130</v>
      </c>
      <c r="FF226" s="72">
        <v>13261</v>
      </c>
      <c r="FG226" s="72">
        <v>13475</v>
      </c>
      <c r="FH226" s="72">
        <v>13682</v>
      </c>
      <c r="FI226" s="73">
        <v>13813</v>
      </c>
      <c r="FJ226" s="71">
        <v>14081</v>
      </c>
      <c r="FK226" s="72">
        <v>14164</v>
      </c>
      <c r="FL226" s="72">
        <v>14378</v>
      </c>
      <c r="FM226" s="72">
        <v>14322</v>
      </c>
      <c r="FN226" s="72">
        <v>14239</v>
      </c>
      <c r="FO226" s="72">
        <v>14144</v>
      </c>
      <c r="FP226" s="72">
        <v>14042</v>
      </c>
      <c r="FQ226" s="72">
        <v>14724</v>
      </c>
      <c r="FR226" s="72">
        <v>14694</v>
      </c>
      <c r="FS226" s="72">
        <v>14823</v>
      </c>
      <c r="FT226" s="72">
        <v>14771</v>
      </c>
      <c r="FU226" s="73">
        <v>15097</v>
      </c>
      <c r="FV226" s="71">
        <v>15579</v>
      </c>
      <c r="FW226" s="72">
        <v>15619</v>
      </c>
      <c r="FX226" s="72">
        <v>15741</v>
      </c>
      <c r="FY226" s="72">
        <v>15647</v>
      </c>
      <c r="FZ226" s="72">
        <v>15682</v>
      </c>
      <c r="GA226" s="72">
        <v>15646</v>
      </c>
      <c r="GB226" s="72">
        <v>15646</v>
      </c>
      <c r="GC226" s="72">
        <v>15719</v>
      </c>
      <c r="GD226" s="72">
        <v>15707</v>
      </c>
      <c r="GE226" s="72">
        <v>15778</v>
      </c>
      <c r="GF226" s="72">
        <v>15845</v>
      </c>
      <c r="GG226" s="73">
        <v>16124</v>
      </c>
      <c r="GH226" s="71">
        <v>16514</v>
      </c>
      <c r="GI226" s="72">
        <v>16733</v>
      </c>
      <c r="GJ226" s="73">
        <v>16690</v>
      </c>
    </row>
    <row r="227" spans="2:192" ht="13" thickBot="1" x14ac:dyDescent="0.3">
      <c r="B227" s="50"/>
      <c r="C227" s="51" t="s">
        <v>310</v>
      </c>
      <c r="D227" s="54">
        <v>808</v>
      </c>
      <c r="E227" s="54">
        <v>929</v>
      </c>
      <c r="F227" s="54">
        <v>1183</v>
      </c>
      <c r="G227" s="52">
        <v>1194</v>
      </c>
      <c r="H227" s="53">
        <v>1190</v>
      </c>
      <c r="I227" s="53">
        <v>1187</v>
      </c>
      <c r="J227" s="53">
        <v>1204</v>
      </c>
      <c r="K227" s="53">
        <v>1206</v>
      </c>
      <c r="L227" s="53">
        <v>1216</v>
      </c>
      <c r="M227" s="53">
        <v>1240</v>
      </c>
      <c r="N227" s="53">
        <v>1245</v>
      </c>
      <c r="O227" s="53">
        <v>1255</v>
      </c>
      <c r="P227" s="53">
        <v>1248</v>
      </c>
      <c r="Q227" s="53">
        <v>1247</v>
      </c>
      <c r="R227" s="54">
        <v>1241</v>
      </c>
      <c r="S227" s="53">
        <v>1217</v>
      </c>
      <c r="T227" s="53">
        <v>1214</v>
      </c>
      <c r="U227" s="53">
        <v>1223</v>
      </c>
      <c r="V227" s="53">
        <v>1235</v>
      </c>
      <c r="W227" s="53">
        <v>1264</v>
      </c>
      <c r="X227" s="53">
        <v>1292</v>
      </c>
      <c r="Y227" s="53">
        <v>1338</v>
      </c>
      <c r="Z227" s="53">
        <v>1353</v>
      </c>
      <c r="AA227" s="53">
        <v>1375</v>
      </c>
      <c r="AB227" s="53">
        <v>1389</v>
      </c>
      <c r="AC227" s="53">
        <v>1389</v>
      </c>
      <c r="AD227" s="54">
        <v>1395</v>
      </c>
      <c r="AE227" s="53">
        <v>1315</v>
      </c>
      <c r="AF227" s="53">
        <v>1315</v>
      </c>
      <c r="AG227" s="112">
        <v>1322</v>
      </c>
      <c r="AH227" s="53">
        <v>1327</v>
      </c>
      <c r="AI227" s="53">
        <v>1339</v>
      </c>
      <c r="AJ227" s="53">
        <v>1353</v>
      </c>
      <c r="AK227" s="53">
        <v>1365</v>
      </c>
      <c r="AL227" s="53">
        <v>1377</v>
      </c>
      <c r="AM227" s="53">
        <v>1381</v>
      </c>
      <c r="AN227" s="53">
        <v>1391</v>
      </c>
      <c r="AO227" s="53">
        <v>1395</v>
      </c>
      <c r="AP227" s="54">
        <v>1392</v>
      </c>
      <c r="AQ227" s="52">
        <v>1392</v>
      </c>
      <c r="AR227" s="53">
        <v>1388</v>
      </c>
      <c r="AS227" s="53">
        <v>1452</v>
      </c>
      <c r="AT227" s="53">
        <v>1412</v>
      </c>
      <c r="AU227" s="53">
        <v>1418</v>
      </c>
      <c r="AV227" s="53">
        <v>1433</v>
      </c>
      <c r="AW227" s="53">
        <v>1447</v>
      </c>
      <c r="AX227" s="53">
        <v>1453</v>
      </c>
      <c r="AY227" s="53">
        <v>1448</v>
      </c>
      <c r="AZ227" s="53">
        <v>1462</v>
      </c>
      <c r="BA227" s="53">
        <v>1465</v>
      </c>
      <c r="BB227" s="54">
        <v>1431</v>
      </c>
      <c r="BC227" s="52">
        <v>1393</v>
      </c>
      <c r="BD227" s="53">
        <v>1339</v>
      </c>
      <c r="BE227" s="53">
        <v>1335</v>
      </c>
      <c r="BF227" s="53">
        <v>1304</v>
      </c>
      <c r="BG227" s="53">
        <v>1305</v>
      </c>
      <c r="BH227" s="53">
        <v>1313</v>
      </c>
      <c r="BI227" s="53">
        <v>1336</v>
      </c>
      <c r="BJ227" s="53">
        <v>1301</v>
      </c>
      <c r="BK227" s="53">
        <v>1285</v>
      </c>
      <c r="BL227" s="53">
        <v>1302</v>
      </c>
      <c r="BM227" s="53">
        <v>1267</v>
      </c>
      <c r="BN227" s="54">
        <v>1267</v>
      </c>
      <c r="BO227" s="52">
        <v>1293</v>
      </c>
      <c r="BP227" s="53">
        <v>1297</v>
      </c>
      <c r="BQ227" s="53">
        <v>1359</v>
      </c>
      <c r="BR227" s="53">
        <v>1389</v>
      </c>
      <c r="BS227" s="53">
        <v>1419</v>
      </c>
      <c r="BT227" s="53">
        <v>1399</v>
      </c>
      <c r="BU227" s="53">
        <v>2981</v>
      </c>
      <c r="BV227" s="53">
        <v>3058</v>
      </c>
      <c r="BW227" s="53">
        <v>3080</v>
      </c>
      <c r="BX227" s="53">
        <v>3080</v>
      </c>
      <c r="BY227" s="53">
        <v>3080</v>
      </c>
      <c r="BZ227" s="54">
        <v>3072</v>
      </c>
      <c r="CA227" s="53">
        <v>3082</v>
      </c>
      <c r="CB227" s="53">
        <v>3101</v>
      </c>
      <c r="CC227" s="53">
        <v>3121</v>
      </c>
      <c r="CD227" s="53">
        <v>3114</v>
      </c>
      <c r="CE227" s="53">
        <v>3126</v>
      </c>
      <c r="CF227" s="53">
        <v>3164</v>
      </c>
      <c r="CG227" s="53">
        <v>3192</v>
      </c>
      <c r="CH227" s="53">
        <v>3205</v>
      </c>
      <c r="CI227" s="53">
        <v>3240</v>
      </c>
      <c r="CJ227" s="53">
        <v>3273</v>
      </c>
      <c r="CK227" s="53">
        <v>3276</v>
      </c>
      <c r="CL227" s="54">
        <v>3297</v>
      </c>
      <c r="CM227" s="53">
        <v>3317</v>
      </c>
      <c r="CN227" s="53">
        <v>3345</v>
      </c>
      <c r="CO227" s="53">
        <v>3447</v>
      </c>
      <c r="CP227" s="53">
        <v>3476</v>
      </c>
      <c r="CQ227" s="53">
        <v>3541</v>
      </c>
      <c r="CR227" s="53">
        <v>3534</v>
      </c>
      <c r="CS227" s="53">
        <v>3564</v>
      </c>
      <c r="CT227" s="53">
        <v>3569</v>
      </c>
      <c r="CU227" s="53">
        <v>3581</v>
      </c>
      <c r="CV227" s="53">
        <v>3577</v>
      </c>
      <c r="CW227" s="53">
        <v>3585</v>
      </c>
      <c r="CX227" s="54">
        <v>3586</v>
      </c>
      <c r="CY227" s="53">
        <v>3594</v>
      </c>
      <c r="CZ227" s="53">
        <v>3596</v>
      </c>
      <c r="DA227" s="53">
        <v>3620</v>
      </c>
      <c r="DB227" s="53">
        <v>3624</v>
      </c>
      <c r="DC227" s="53">
        <v>3648</v>
      </c>
      <c r="DD227" s="53">
        <v>3662</v>
      </c>
      <c r="DE227" s="53">
        <v>3655</v>
      </c>
      <c r="DF227" s="53">
        <v>3661</v>
      </c>
      <c r="DG227" s="53">
        <v>3770</v>
      </c>
      <c r="DH227" s="53">
        <v>3844</v>
      </c>
      <c r="DI227" s="53">
        <v>3882</v>
      </c>
      <c r="DJ227" s="54">
        <v>3850</v>
      </c>
      <c r="DL227" s="60" t="s">
        <v>331</v>
      </c>
      <c r="DM227" s="61"/>
      <c r="DN227" s="62">
        <f>SUM(DN195:DN226)</f>
        <v>112986</v>
      </c>
      <c r="DO227" s="63">
        <f>SUM(DO195:DO226)</f>
        <v>112781</v>
      </c>
      <c r="DP227" s="63">
        <f>SUM(DP195:DP226)</f>
        <v>113965</v>
      </c>
      <c r="DQ227" s="63">
        <f t="shared" ref="DQ227:FX227" si="41">SUM(DQ195:DQ226)</f>
        <v>114203</v>
      </c>
      <c r="DR227" s="63">
        <f t="shared" si="41"/>
        <v>114076</v>
      </c>
      <c r="DS227" s="63">
        <f t="shared" si="41"/>
        <v>114667</v>
      </c>
      <c r="DT227" s="63">
        <f t="shared" si="41"/>
        <v>115255</v>
      </c>
      <c r="DU227" s="63">
        <f t="shared" si="41"/>
        <v>115367</v>
      </c>
      <c r="DV227" s="63">
        <f t="shared" si="41"/>
        <v>115005</v>
      </c>
      <c r="DW227" s="63">
        <f t="shared" si="41"/>
        <v>114694</v>
      </c>
      <c r="DX227" s="63">
        <f t="shared" si="41"/>
        <v>114367</v>
      </c>
      <c r="DY227" s="64">
        <f t="shared" si="41"/>
        <v>113813</v>
      </c>
      <c r="DZ227" s="63">
        <f t="shared" si="41"/>
        <v>113640</v>
      </c>
      <c r="EA227" s="63">
        <f t="shared" si="41"/>
        <v>113901</v>
      </c>
      <c r="EB227" s="63">
        <f t="shared" si="41"/>
        <v>115781</v>
      </c>
      <c r="EC227" s="63">
        <f t="shared" si="41"/>
        <v>116076</v>
      </c>
      <c r="ED227" s="63">
        <f t="shared" si="41"/>
        <v>118325</v>
      </c>
      <c r="EE227" s="63">
        <f t="shared" si="41"/>
        <v>120937</v>
      </c>
      <c r="EF227" s="63">
        <f t="shared" si="41"/>
        <v>122778</v>
      </c>
      <c r="EG227" s="63">
        <f t="shared" si="41"/>
        <v>124015</v>
      </c>
      <c r="EH227" s="63">
        <f t="shared" si="41"/>
        <v>125080</v>
      </c>
      <c r="EI227" s="63">
        <f t="shared" si="41"/>
        <v>127406</v>
      </c>
      <c r="EJ227" s="63">
        <f t="shared" si="41"/>
        <v>128718</v>
      </c>
      <c r="EK227" s="64">
        <f t="shared" si="41"/>
        <v>130395</v>
      </c>
      <c r="EL227" s="62">
        <f t="shared" si="41"/>
        <v>131542</v>
      </c>
      <c r="EM227" s="63">
        <f t="shared" si="41"/>
        <v>132762</v>
      </c>
      <c r="EN227" s="63">
        <f t="shared" si="41"/>
        <v>135747</v>
      </c>
      <c r="EO227" s="63">
        <f t="shared" si="41"/>
        <v>139137</v>
      </c>
      <c r="EP227" s="63">
        <f t="shared" si="41"/>
        <v>142828</v>
      </c>
      <c r="EQ227" s="63">
        <f t="shared" si="41"/>
        <v>146291</v>
      </c>
      <c r="ER227" s="63">
        <f t="shared" si="41"/>
        <v>149219</v>
      </c>
      <c r="ES227" s="63">
        <f t="shared" si="41"/>
        <v>152632</v>
      </c>
      <c r="ET227" s="63">
        <f t="shared" si="41"/>
        <v>157872</v>
      </c>
      <c r="EU227" s="63">
        <f t="shared" si="41"/>
        <v>161350</v>
      </c>
      <c r="EV227" s="63">
        <f t="shared" si="41"/>
        <v>162023</v>
      </c>
      <c r="EW227" s="64">
        <f t="shared" si="41"/>
        <v>166827</v>
      </c>
      <c r="EX227" s="62">
        <f t="shared" si="41"/>
        <v>167250</v>
      </c>
      <c r="EY227" s="63">
        <f t="shared" si="41"/>
        <v>166421</v>
      </c>
      <c r="EZ227" s="63">
        <f t="shared" si="41"/>
        <v>170298</v>
      </c>
      <c r="FA227" s="63">
        <f t="shared" si="41"/>
        <v>174861</v>
      </c>
      <c r="FB227" s="63">
        <f t="shared" si="41"/>
        <v>176003</v>
      </c>
      <c r="FC227" s="63">
        <f t="shared" si="41"/>
        <v>177868</v>
      </c>
      <c r="FD227" s="63">
        <f t="shared" si="41"/>
        <v>177873</v>
      </c>
      <c r="FE227" s="63">
        <f t="shared" si="41"/>
        <v>182060</v>
      </c>
      <c r="FF227" s="63">
        <f t="shared" si="41"/>
        <v>182003</v>
      </c>
      <c r="FG227" s="63">
        <f t="shared" si="41"/>
        <v>184073</v>
      </c>
      <c r="FH227" s="63">
        <f t="shared" si="41"/>
        <v>185907</v>
      </c>
      <c r="FI227" s="64">
        <f t="shared" si="41"/>
        <v>183862</v>
      </c>
      <c r="FJ227" s="62">
        <f t="shared" si="41"/>
        <v>184077</v>
      </c>
      <c r="FK227" s="63">
        <f t="shared" si="41"/>
        <v>184339</v>
      </c>
      <c r="FL227" s="63">
        <f t="shared" si="41"/>
        <v>188689</v>
      </c>
      <c r="FM227" s="63">
        <f t="shared" si="41"/>
        <v>188183</v>
      </c>
      <c r="FN227" s="63">
        <f t="shared" si="41"/>
        <v>187963</v>
      </c>
      <c r="FO227" s="63">
        <f t="shared" si="41"/>
        <v>187688</v>
      </c>
      <c r="FP227" s="63">
        <f t="shared" si="41"/>
        <v>187945</v>
      </c>
      <c r="FQ227" s="63">
        <f t="shared" si="41"/>
        <v>191894</v>
      </c>
      <c r="FR227" s="63">
        <f t="shared" si="41"/>
        <v>192062</v>
      </c>
      <c r="FS227" s="63">
        <f t="shared" si="41"/>
        <v>193573</v>
      </c>
      <c r="FT227" s="63">
        <f t="shared" si="41"/>
        <v>193073</v>
      </c>
      <c r="FU227" s="64">
        <f t="shared" si="41"/>
        <v>194438</v>
      </c>
      <c r="FV227" s="62">
        <f t="shared" si="41"/>
        <v>195452</v>
      </c>
      <c r="FW227" s="63">
        <f t="shared" si="41"/>
        <v>195074</v>
      </c>
      <c r="FX227" s="63">
        <f t="shared" si="41"/>
        <v>196786</v>
      </c>
      <c r="FY227" s="63">
        <f t="shared" ref="FY227:GH227" si="42">SUM(FY195:FY226)</f>
        <v>198213</v>
      </c>
      <c r="FZ227" s="63">
        <f t="shared" si="42"/>
        <v>199706</v>
      </c>
      <c r="GA227" s="63">
        <f t="shared" si="42"/>
        <v>200673</v>
      </c>
      <c r="GB227" s="63">
        <f t="shared" si="42"/>
        <v>201098</v>
      </c>
      <c r="GC227" s="63">
        <f t="shared" si="42"/>
        <v>203072</v>
      </c>
      <c r="GD227" s="63">
        <f t="shared" si="42"/>
        <v>202933</v>
      </c>
      <c r="GE227" s="63">
        <f t="shared" si="42"/>
        <v>203270</v>
      </c>
      <c r="GF227" s="63">
        <f t="shared" si="42"/>
        <v>202890</v>
      </c>
      <c r="GG227" s="64">
        <f t="shared" si="42"/>
        <v>204369</v>
      </c>
      <c r="GH227" s="62">
        <f t="shared" si="42"/>
        <v>203778</v>
      </c>
      <c r="GI227" s="63">
        <f t="shared" ref="GI227:GJ227" si="43">SUM(GI195:GI226)</f>
        <v>204873</v>
      </c>
      <c r="GJ227" s="64">
        <f t="shared" si="43"/>
        <v>206192</v>
      </c>
    </row>
    <row r="228" spans="2:192" x14ac:dyDescent="0.25">
      <c r="B228" s="50"/>
      <c r="C228" s="51" t="s">
        <v>311</v>
      </c>
      <c r="D228" s="54">
        <v>273</v>
      </c>
      <c r="E228" s="54">
        <v>324</v>
      </c>
      <c r="F228" s="54">
        <v>434</v>
      </c>
      <c r="G228" s="52">
        <v>445</v>
      </c>
      <c r="H228" s="53">
        <v>438</v>
      </c>
      <c r="I228" s="53">
        <v>450</v>
      </c>
      <c r="J228" s="53">
        <v>472</v>
      </c>
      <c r="K228" s="53">
        <v>493</v>
      </c>
      <c r="L228" s="53">
        <v>491</v>
      </c>
      <c r="M228" s="53">
        <v>488</v>
      </c>
      <c r="N228" s="53">
        <v>492</v>
      </c>
      <c r="O228" s="53">
        <v>501</v>
      </c>
      <c r="P228" s="53">
        <v>504</v>
      </c>
      <c r="Q228" s="53">
        <v>503</v>
      </c>
      <c r="R228" s="54">
        <v>503</v>
      </c>
      <c r="S228" s="53">
        <v>496</v>
      </c>
      <c r="T228" s="53">
        <v>503</v>
      </c>
      <c r="U228" s="53">
        <v>494</v>
      </c>
      <c r="V228" s="53">
        <v>488</v>
      </c>
      <c r="W228" s="53">
        <v>510</v>
      </c>
      <c r="X228" s="53">
        <v>514</v>
      </c>
      <c r="Y228" s="53">
        <v>532</v>
      </c>
      <c r="Z228" s="53">
        <v>539</v>
      </c>
      <c r="AA228" s="53">
        <v>548</v>
      </c>
      <c r="AB228" s="53">
        <v>562</v>
      </c>
      <c r="AC228" s="53">
        <v>580</v>
      </c>
      <c r="AD228" s="54">
        <v>575</v>
      </c>
      <c r="AE228" s="53">
        <v>577</v>
      </c>
      <c r="AF228" s="53">
        <v>577</v>
      </c>
      <c r="AG228" s="112">
        <v>582</v>
      </c>
      <c r="AH228" s="53">
        <v>584</v>
      </c>
      <c r="AI228" s="53">
        <v>589</v>
      </c>
      <c r="AJ228" s="53">
        <v>596</v>
      </c>
      <c r="AK228" s="53">
        <v>602</v>
      </c>
      <c r="AL228" s="53">
        <v>606</v>
      </c>
      <c r="AM228" s="53">
        <v>606</v>
      </c>
      <c r="AN228" s="53">
        <v>610</v>
      </c>
      <c r="AO228" s="53">
        <v>610</v>
      </c>
      <c r="AP228" s="54">
        <v>607</v>
      </c>
      <c r="AQ228" s="52">
        <v>607</v>
      </c>
      <c r="AR228" s="53">
        <v>607</v>
      </c>
      <c r="AS228" s="53">
        <v>711</v>
      </c>
      <c r="AT228" s="53">
        <v>686</v>
      </c>
      <c r="AU228" s="53">
        <v>694</v>
      </c>
      <c r="AV228" s="53">
        <v>701</v>
      </c>
      <c r="AW228" s="53">
        <v>706</v>
      </c>
      <c r="AX228" s="53">
        <v>709</v>
      </c>
      <c r="AY228" s="53">
        <v>705</v>
      </c>
      <c r="AZ228" s="53">
        <v>730</v>
      </c>
      <c r="BA228" s="53">
        <v>736</v>
      </c>
      <c r="BB228" s="54">
        <v>722</v>
      </c>
      <c r="BC228" s="52">
        <v>713</v>
      </c>
      <c r="BD228" s="53">
        <v>688</v>
      </c>
      <c r="BE228" s="53">
        <v>713</v>
      </c>
      <c r="BF228" s="53">
        <v>718</v>
      </c>
      <c r="BG228" s="53">
        <v>728</v>
      </c>
      <c r="BH228" s="53">
        <v>755</v>
      </c>
      <c r="BI228" s="53">
        <v>759</v>
      </c>
      <c r="BJ228" s="53">
        <v>776</v>
      </c>
      <c r="BK228" s="53">
        <v>783</v>
      </c>
      <c r="BL228" s="53">
        <v>791</v>
      </c>
      <c r="BM228" s="53">
        <v>776</v>
      </c>
      <c r="BN228" s="54">
        <v>785</v>
      </c>
      <c r="BO228" s="52">
        <v>791</v>
      </c>
      <c r="BP228" s="53">
        <v>786</v>
      </c>
      <c r="BQ228" s="53">
        <v>814</v>
      </c>
      <c r="BR228" s="53">
        <v>810</v>
      </c>
      <c r="BS228" s="53">
        <v>810</v>
      </c>
      <c r="BT228" s="53">
        <v>802</v>
      </c>
      <c r="BU228" s="53">
        <v>820</v>
      </c>
      <c r="BV228" s="53">
        <v>869</v>
      </c>
      <c r="BW228" s="53">
        <v>877</v>
      </c>
      <c r="BX228" s="53">
        <v>918</v>
      </c>
      <c r="BY228" s="53">
        <v>919</v>
      </c>
      <c r="BZ228" s="54">
        <v>922</v>
      </c>
      <c r="CA228" s="53">
        <v>933</v>
      </c>
      <c r="CB228" s="53">
        <v>940</v>
      </c>
      <c r="CC228" s="53">
        <v>960</v>
      </c>
      <c r="CD228" s="53">
        <v>981</v>
      </c>
      <c r="CE228" s="53">
        <v>992</v>
      </c>
      <c r="CF228" s="53">
        <v>1016</v>
      </c>
      <c r="CG228" s="53">
        <v>1023</v>
      </c>
      <c r="CH228" s="53">
        <v>1015</v>
      </c>
      <c r="CI228" s="53">
        <v>1023</v>
      </c>
      <c r="CJ228" s="53">
        <v>1030</v>
      </c>
      <c r="CK228" s="53">
        <v>1035</v>
      </c>
      <c r="CL228" s="54">
        <v>1020</v>
      </c>
      <c r="CM228" s="53">
        <v>1019</v>
      </c>
      <c r="CN228" s="53">
        <v>1021</v>
      </c>
      <c r="CO228" s="53">
        <v>1054</v>
      </c>
      <c r="CP228" s="53">
        <v>1058</v>
      </c>
      <c r="CQ228" s="53">
        <v>1060</v>
      </c>
      <c r="CR228" s="53">
        <v>1064</v>
      </c>
      <c r="CS228" s="53">
        <v>1064</v>
      </c>
      <c r="CT228" s="53">
        <v>1064</v>
      </c>
      <c r="CU228" s="53">
        <v>1069</v>
      </c>
      <c r="CV228" s="53">
        <v>1065</v>
      </c>
      <c r="CW228" s="53">
        <v>1071</v>
      </c>
      <c r="CX228" s="54">
        <v>1077</v>
      </c>
      <c r="CY228" s="53">
        <v>1088</v>
      </c>
      <c r="CZ228" s="53">
        <v>1091</v>
      </c>
      <c r="DA228" s="53">
        <v>1100</v>
      </c>
      <c r="DB228" s="53">
        <v>1108</v>
      </c>
      <c r="DC228" s="53">
        <v>1109</v>
      </c>
      <c r="DD228" s="53">
        <v>1108</v>
      </c>
      <c r="DE228" s="53">
        <v>1057</v>
      </c>
      <c r="DF228" s="53">
        <v>1140</v>
      </c>
      <c r="DG228" s="53">
        <v>1242</v>
      </c>
      <c r="DH228" s="53">
        <v>1299</v>
      </c>
      <c r="DI228" s="53">
        <v>1333</v>
      </c>
      <c r="DJ228" s="54">
        <v>1314</v>
      </c>
      <c r="DL228" s="74">
        <v>10</v>
      </c>
      <c r="DM228" s="65" t="s">
        <v>332</v>
      </c>
      <c r="DN228" s="66">
        <v>4753</v>
      </c>
      <c r="DO228" s="67">
        <v>4727</v>
      </c>
      <c r="DP228" s="67">
        <v>4728</v>
      </c>
      <c r="DQ228" s="67">
        <v>4705</v>
      </c>
      <c r="DR228" s="67">
        <v>4685</v>
      </c>
      <c r="DS228" s="67">
        <v>4655</v>
      </c>
      <c r="DT228" s="67">
        <v>4654</v>
      </c>
      <c r="DU228" s="67">
        <v>4632</v>
      </c>
      <c r="DV228" s="67">
        <v>4614</v>
      </c>
      <c r="DW228" s="67">
        <v>4580</v>
      </c>
      <c r="DX228" s="67">
        <v>4560</v>
      </c>
      <c r="DY228" s="68">
        <v>4537</v>
      </c>
      <c r="DZ228" s="67">
        <v>4515</v>
      </c>
      <c r="EA228" s="67">
        <v>4506</v>
      </c>
      <c r="EB228" s="67">
        <v>4550</v>
      </c>
      <c r="EC228" s="67">
        <v>4519</v>
      </c>
      <c r="ED228" s="67">
        <v>4541</v>
      </c>
      <c r="EE228" s="67">
        <v>4576</v>
      </c>
      <c r="EF228" s="67">
        <v>4619</v>
      </c>
      <c r="EG228" s="67">
        <v>4660</v>
      </c>
      <c r="EH228" s="67">
        <v>4703</v>
      </c>
      <c r="EI228" s="67">
        <v>4761</v>
      </c>
      <c r="EJ228" s="67">
        <v>4828</v>
      </c>
      <c r="EK228" s="68">
        <v>4850</v>
      </c>
      <c r="EL228" s="66">
        <v>4895</v>
      </c>
      <c r="EM228" s="67">
        <v>4962</v>
      </c>
      <c r="EN228" s="67">
        <v>5044</v>
      </c>
      <c r="EO228" s="67">
        <v>5093</v>
      </c>
      <c r="EP228" s="67">
        <v>5143</v>
      </c>
      <c r="EQ228" s="67">
        <v>5160</v>
      </c>
      <c r="ER228" s="67">
        <v>5183</v>
      </c>
      <c r="ES228" s="67">
        <v>5191</v>
      </c>
      <c r="ET228" s="67">
        <v>5240</v>
      </c>
      <c r="EU228" s="67">
        <v>5272</v>
      </c>
      <c r="EV228" s="67">
        <v>5261</v>
      </c>
      <c r="EW228" s="68">
        <v>5260</v>
      </c>
      <c r="EX228" s="66">
        <v>5265</v>
      </c>
      <c r="EY228" s="67">
        <v>5276</v>
      </c>
      <c r="EZ228" s="67">
        <v>5307</v>
      </c>
      <c r="FA228" s="67">
        <v>5342</v>
      </c>
      <c r="FB228" s="67">
        <v>5370</v>
      </c>
      <c r="FC228" s="67">
        <v>5355</v>
      </c>
      <c r="FD228" s="67">
        <v>5380</v>
      </c>
      <c r="FE228" s="67">
        <v>5421</v>
      </c>
      <c r="FF228" s="67">
        <v>5465</v>
      </c>
      <c r="FG228" s="67">
        <v>5488</v>
      </c>
      <c r="FH228" s="67">
        <v>5492</v>
      </c>
      <c r="FI228" s="68">
        <v>5419</v>
      </c>
      <c r="FJ228" s="66">
        <v>5448</v>
      </c>
      <c r="FK228" s="67">
        <v>5477</v>
      </c>
      <c r="FL228" s="67">
        <v>5525</v>
      </c>
      <c r="FM228" s="67">
        <v>5529</v>
      </c>
      <c r="FN228" s="67">
        <v>5542</v>
      </c>
      <c r="FO228" s="67">
        <v>5574</v>
      </c>
      <c r="FP228" s="67">
        <v>5603</v>
      </c>
      <c r="FQ228" s="67">
        <v>5621</v>
      </c>
      <c r="FR228" s="67">
        <v>5617</v>
      </c>
      <c r="FS228" s="67">
        <v>5640</v>
      </c>
      <c r="FT228" s="67">
        <v>5621</v>
      </c>
      <c r="FU228" s="68">
        <v>5687</v>
      </c>
      <c r="FV228" s="66">
        <v>5735</v>
      </c>
      <c r="FW228" s="67">
        <v>5642</v>
      </c>
      <c r="FX228" s="67">
        <v>5677</v>
      </c>
      <c r="FY228" s="67">
        <v>5697</v>
      </c>
      <c r="FZ228" s="67">
        <v>5722</v>
      </c>
      <c r="GA228" s="67">
        <v>5746</v>
      </c>
      <c r="GB228" s="67">
        <v>5773</v>
      </c>
      <c r="GC228" s="67">
        <v>5778</v>
      </c>
      <c r="GD228" s="67">
        <v>6969</v>
      </c>
      <c r="GE228" s="67">
        <v>6966</v>
      </c>
      <c r="GF228" s="67">
        <v>7021</v>
      </c>
      <c r="GG228" s="68">
        <v>7049</v>
      </c>
      <c r="GH228" s="66">
        <v>7055</v>
      </c>
      <c r="GI228" s="67">
        <v>7089</v>
      </c>
      <c r="GJ228" s="68">
        <v>7118</v>
      </c>
    </row>
    <row r="229" spans="2:192" x14ac:dyDescent="0.25">
      <c r="B229" s="50"/>
      <c r="C229" s="51" t="s">
        <v>312</v>
      </c>
      <c r="D229" s="54">
        <v>38</v>
      </c>
      <c r="E229" s="54">
        <v>38</v>
      </c>
      <c r="F229" s="54">
        <v>30</v>
      </c>
      <c r="G229" s="52">
        <v>28</v>
      </c>
      <c r="H229" s="53">
        <v>27</v>
      </c>
      <c r="I229" s="53">
        <v>27</v>
      </c>
      <c r="J229" s="53">
        <v>24</v>
      </c>
      <c r="K229" s="53">
        <v>23</v>
      </c>
      <c r="L229" s="53">
        <v>23</v>
      </c>
      <c r="M229" s="53">
        <v>23</v>
      </c>
      <c r="N229" s="53">
        <v>24</v>
      </c>
      <c r="O229" s="53">
        <v>23</v>
      </c>
      <c r="P229" s="53">
        <v>23</v>
      </c>
      <c r="Q229" s="53">
        <v>23</v>
      </c>
      <c r="R229" s="54">
        <v>22</v>
      </c>
      <c r="S229" s="53">
        <v>21</v>
      </c>
      <c r="T229" s="53">
        <v>20</v>
      </c>
      <c r="U229" s="53">
        <v>21</v>
      </c>
      <c r="V229" s="53">
        <v>20</v>
      </c>
      <c r="W229" s="53">
        <v>21</v>
      </c>
      <c r="X229" s="53">
        <v>21</v>
      </c>
      <c r="Y229" s="53">
        <v>20</v>
      </c>
      <c r="Z229" s="53">
        <v>19</v>
      </c>
      <c r="AA229" s="53">
        <v>17</v>
      </c>
      <c r="AB229" s="53">
        <v>17</v>
      </c>
      <c r="AC229" s="53">
        <v>18</v>
      </c>
      <c r="AD229" s="54">
        <v>16</v>
      </c>
      <c r="AE229" s="53">
        <v>16</v>
      </c>
      <c r="AF229" s="53">
        <v>17</v>
      </c>
      <c r="AG229" s="112">
        <v>16</v>
      </c>
      <c r="AH229" s="53">
        <v>15</v>
      </c>
      <c r="AI229" s="53">
        <v>14</v>
      </c>
      <c r="AJ229" s="53">
        <v>13</v>
      </c>
      <c r="AK229" s="53">
        <v>13</v>
      </c>
      <c r="AL229" s="53">
        <v>13</v>
      </c>
      <c r="AM229" s="53">
        <v>13</v>
      </c>
      <c r="AN229" s="53">
        <v>13</v>
      </c>
      <c r="AO229" s="53">
        <v>13</v>
      </c>
      <c r="AP229" s="54">
        <v>14</v>
      </c>
      <c r="AQ229" s="52">
        <v>14</v>
      </c>
      <c r="AR229" s="53">
        <v>14</v>
      </c>
      <c r="AS229" s="53">
        <v>33</v>
      </c>
      <c r="AT229" s="53">
        <v>33</v>
      </c>
      <c r="AU229" s="53">
        <v>33</v>
      </c>
      <c r="AV229" s="53">
        <v>33</v>
      </c>
      <c r="AW229" s="53">
        <v>31</v>
      </c>
      <c r="AX229" s="53">
        <v>32</v>
      </c>
      <c r="AY229" s="53">
        <v>32</v>
      </c>
      <c r="AZ229" s="53">
        <v>32</v>
      </c>
      <c r="BA229" s="53">
        <v>32</v>
      </c>
      <c r="BB229" s="54">
        <v>32</v>
      </c>
      <c r="BC229" s="52">
        <v>32</v>
      </c>
      <c r="BD229" s="53">
        <v>32</v>
      </c>
      <c r="BE229" s="53">
        <v>31</v>
      </c>
      <c r="BF229" s="53">
        <v>31</v>
      </c>
      <c r="BG229" s="53">
        <v>30</v>
      </c>
      <c r="BH229" s="53">
        <v>30</v>
      </c>
      <c r="BI229" s="53">
        <v>30</v>
      </c>
      <c r="BJ229" s="53">
        <v>29</v>
      </c>
      <c r="BK229" s="53">
        <v>28</v>
      </c>
      <c r="BL229" s="53">
        <v>29</v>
      </c>
      <c r="BM229" s="53">
        <v>29</v>
      </c>
      <c r="BN229" s="54">
        <v>29</v>
      </c>
      <c r="BO229" s="52">
        <v>29</v>
      </c>
      <c r="BP229" s="53">
        <v>29</v>
      </c>
      <c r="BQ229" s="53">
        <v>29</v>
      </c>
      <c r="BR229" s="53">
        <v>29</v>
      </c>
      <c r="BS229" s="53">
        <v>29</v>
      </c>
      <c r="BT229" s="53">
        <v>29</v>
      </c>
      <c r="BU229" s="53">
        <v>29</v>
      </c>
      <c r="BV229" s="53">
        <v>29</v>
      </c>
      <c r="BW229" s="53">
        <v>29</v>
      </c>
      <c r="BX229" s="53">
        <v>29</v>
      </c>
      <c r="BY229" s="53">
        <v>29</v>
      </c>
      <c r="BZ229" s="54">
        <v>29</v>
      </c>
      <c r="CA229" s="53">
        <v>29</v>
      </c>
      <c r="CB229" s="53">
        <v>29</v>
      </c>
      <c r="CC229" s="53">
        <v>29</v>
      </c>
      <c r="CD229" s="53">
        <v>30</v>
      </c>
      <c r="CE229" s="53">
        <v>30</v>
      </c>
      <c r="CF229" s="53">
        <v>32</v>
      </c>
      <c r="CG229" s="53">
        <v>32</v>
      </c>
      <c r="CH229" s="53">
        <v>34</v>
      </c>
      <c r="CI229" s="53">
        <v>36</v>
      </c>
      <c r="CJ229" s="53">
        <v>35</v>
      </c>
      <c r="CK229" s="53">
        <v>35</v>
      </c>
      <c r="CL229" s="54">
        <v>35</v>
      </c>
      <c r="CM229" s="53">
        <v>35</v>
      </c>
      <c r="CN229" s="53">
        <v>35</v>
      </c>
      <c r="CO229" s="53">
        <v>35</v>
      </c>
      <c r="CP229" s="53">
        <v>35</v>
      </c>
      <c r="CQ229" s="53">
        <v>37</v>
      </c>
      <c r="CR229" s="53">
        <v>34</v>
      </c>
      <c r="CS229" s="53">
        <v>34</v>
      </c>
      <c r="CT229" s="53">
        <v>34</v>
      </c>
      <c r="CU229" s="53">
        <v>36</v>
      </c>
      <c r="CV229" s="53">
        <v>38</v>
      </c>
      <c r="CW229" s="53">
        <v>36</v>
      </c>
      <c r="CX229" s="54">
        <v>36</v>
      </c>
      <c r="CY229" s="53">
        <v>36</v>
      </c>
      <c r="CZ229" s="53">
        <v>36</v>
      </c>
      <c r="DA229" s="53">
        <v>36</v>
      </c>
      <c r="DB229" s="53">
        <v>36</v>
      </c>
      <c r="DC229" s="53">
        <v>36</v>
      </c>
      <c r="DD229" s="53">
        <v>34</v>
      </c>
      <c r="DE229" s="53">
        <v>35</v>
      </c>
      <c r="DF229" s="53">
        <v>35</v>
      </c>
      <c r="DG229" s="53">
        <v>34</v>
      </c>
      <c r="DH229" s="53">
        <v>40</v>
      </c>
      <c r="DI229" s="53">
        <v>36</v>
      </c>
      <c r="DJ229" s="54">
        <v>35</v>
      </c>
      <c r="DL229" s="50"/>
      <c r="DM229" s="51" t="s">
        <v>333</v>
      </c>
      <c r="DN229" s="52">
        <v>1929</v>
      </c>
      <c r="DO229" s="53">
        <v>1939</v>
      </c>
      <c r="DP229" s="53">
        <v>1948</v>
      </c>
      <c r="DQ229" s="53">
        <v>1957</v>
      </c>
      <c r="DR229" s="53">
        <v>1977</v>
      </c>
      <c r="DS229" s="53">
        <v>2037</v>
      </c>
      <c r="DT229" s="53">
        <v>2049</v>
      </c>
      <c r="DU229" s="53">
        <v>2068</v>
      </c>
      <c r="DV229" s="53">
        <v>2068</v>
      </c>
      <c r="DW229" s="53">
        <v>2069</v>
      </c>
      <c r="DX229" s="53">
        <v>2078</v>
      </c>
      <c r="DY229" s="54">
        <v>2084</v>
      </c>
      <c r="DZ229" s="53">
        <v>2083</v>
      </c>
      <c r="EA229" s="53">
        <v>2093</v>
      </c>
      <c r="EB229" s="53">
        <v>2130</v>
      </c>
      <c r="EC229" s="53">
        <v>2130</v>
      </c>
      <c r="ED229" s="53">
        <v>2161</v>
      </c>
      <c r="EE229" s="53">
        <v>2181</v>
      </c>
      <c r="EF229" s="53">
        <v>2220</v>
      </c>
      <c r="EG229" s="53">
        <v>2253</v>
      </c>
      <c r="EH229" s="53">
        <v>2267</v>
      </c>
      <c r="EI229" s="53">
        <v>2287</v>
      </c>
      <c r="EJ229" s="53">
        <v>2308</v>
      </c>
      <c r="EK229" s="54">
        <v>2325</v>
      </c>
      <c r="EL229" s="52">
        <v>2348</v>
      </c>
      <c r="EM229" s="53">
        <v>2369</v>
      </c>
      <c r="EN229" s="53">
        <v>2408</v>
      </c>
      <c r="EO229" s="53">
        <v>2446</v>
      </c>
      <c r="EP229" s="53">
        <v>2482</v>
      </c>
      <c r="EQ229" s="53">
        <v>2500</v>
      </c>
      <c r="ER229" s="53">
        <v>2520</v>
      </c>
      <c r="ES229" s="53">
        <v>2623</v>
      </c>
      <c r="ET229" s="53">
        <v>2859</v>
      </c>
      <c r="EU229" s="53">
        <v>2941</v>
      </c>
      <c r="EV229" s="53">
        <v>2984</v>
      </c>
      <c r="EW229" s="54">
        <v>3022</v>
      </c>
      <c r="EX229" s="52">
        <v>3056</v>
      </c>
      <c r="EY229" s="53">
        <v>3077</v>
      </c>
      <c r="EZ229" s="53">
        <v>3121</v>
      </c>
      <c r="FA229" s="53">
        <v>3124</v>
      </c>
      <c r="FB229" s="53">
        <v>3134</v>
      </c>
      <c r="FC229" s="53">
        <v>3135</v>
      </c>
      <c r="FD229" s="53">
        <v>3135</v>
      </c>
      <c r="FE229" s="53">
        <v>3170</v>
      </c>
      <c r="FF229" s="53">
        <v>3180</v>
      </c>
      <c r="FG229" s="53">
        <v>3188</v>
      </c>
      <c r="FH229" s="53">
        <v>3222</v>
      </c>
      <c r="FI229" s="54">
        <v>3235</v>
      </c>
      <c r="FJ229" s="52">
        <v>3248</v>
      </c>
      <c r="FK229" s="53">
        <v>3242</v>
      </c>
      <c r="FL229" s="53">
        <v>4299</v>
      </c>
      <c r="FM229" s="53">
        <v>4224</v>
      </c>
      <c r="FN229" s="53">
        <v>4161</v>
      </c>
      <c r="FO229" s="53">
        <v>4113</v>
      </c>
      <c r="FP229" s="53">
        <v>4048</v>
      </c>
      <c r="FQ229" s="53">
        <v>4022</v>
      </c>
      <c r="FR229" s="53">
        <v>4017</v>
      </c>
      <c r="FS229" s="53">
        <v>4054</v>
      </c>
      <c r="FT229" s="53">
        <v>4062</v>
      </c>
      <c r="FU229" s="54">
        <v>4120</v>
      </c>
      <c r="FV229" s="52">
        <v>4129</v>
      </c>
      <c r="FW229" s="53">
        <v>4059</v>
      </c>
      <c r="FX229" s="53">
        <v>4088</v>
      </c>
      <c r="FY229" s="53">
        <v>4123</v>
      </c>
      <c r="FZ229" s="53">
        <v>4192</v>
      </c>
      <c r="GA229" s="53">
        <v>4248</v>
      </c>
      <c r="GB229" s="53">
        <v>4305</v>
      </c>
      <c r="GC229" s="53">
        <v>4346</v>
      </c>
      <c r="GD229" s="53">
        <v>4382</v>
      </c>
      <c r="GE229" s="53">
        <v>4423</v>
      </c>
      <c r="GF229" s="53">
        <v>4450</v>
      </c>
      <c r="GG229" s="54">
        <v>4475</v>
      </c>
      <c r="GH229" s="52">
        <v>4521</v>
      </c>
      <c r="GI229" s="53">
        <v>4577</v>
      </c>
      <c r="GJ229" s="54">
        <v>4654</v>
      </c>
    </row>
    <row r="230" spans="2:192" x14ac:dyDescent="0.25">
      <c r="B230" s="50"/>
      <c r="C230" s="51" t="s">
        <v>313</v>
      </c>
      <c r="D230" s="54">
        <v>42</v>
      </c>
      <c r="E230" s="54">
        <v>20</v>
      </c>
      <c r="F230" s="54">
        <v>21</v>
      </c>
      <c r="G230" s="52">
        <v>18</v>
      </c>
      <c r="H230" s="53">
        <v>20</v>
      </c>
      <c r="I230" s="53">
        <v>18</v>
      </c>
      <c r="J230" s="53">
        <v>10</v>
      </c>
      <c r="K230" s="53">
        <v>10</v>
      </c>
      <c r="L230" s="53">
        <v>7</v>
      </c>
      <c r="M230" s="53">
        <v>7</v>
      </c>
      <c r="N230" s="53">
        <v>7</v>
      </c>
      <c r="O230" s="53">
        <v>7</v>
      </c>
      <c r="P230" s="53">
        <v>7</v>
      </c>
      <c r="Q230" s="53">
        <v>6</v>
      </c>
      <c r="R230" s="54">
        <v>6</v>
      </c>
      <c r="S230" s="53">
        <v>6</v>
      </c>
      <c r="T230" s="53">
        <v>6</v>
      </c>
      <c r="U230" s="53">
        <v>6</v>
      </c>
      <c r="V230" s="53">
        <v>6</v>
      </c>
      <c r="W230" s="53">
        <v>6</v>
      </c>
      <c r="X230" s="53">
        <v>6</v>
      </c>
      <c r="Y230" s="53">
        <v>7</v>
      </c>
      <c r="Z230" s="53">
        <v>7</v>
      </c>
      <c r="AA230" s="53">
        <v>7</v>
      </c>
      <c r="AB230" s="53">
        <v>7</v>
      </c>
      <c r="AC230" s="53">
        <v>7</v>
      </c>
      <c r="AD230" s="54">
        <v>7</v>
      </c>
      <c r="AE230" s="53">
        <v>7</v>
      </c>
      <c r="AF230" s="53">
        <v>7</v>
      </c>
      <c r="AG230" s="112">
        <v>7</v>
      </c>
      <c r="AH230" s="53">
        <v>8</v>
      </c>
      <c r="AI230" s="53">
        <v>8</v>
      </c>
      <c r="AJ230" s="53">
        <v>8</v>
      </c>
      <c r="AK230" s="53">
        <v>8</v>
      </c>
      <c r="AL230" s="53">
        <v>7</v>
      </c>
      <c r="AM230" s="53">
        <v>7</v>
      </c>
      <c r="AN230" s="53">
        <v>8</v>
      </c>
      <c r="AO230" s="53">
        <v>8</v>
      </c>
      <c r="AP230" s="54">
        <v>7</v>
      </c>
      <c r="AQ230" s="52">
        <v>7</v>
      </c>
      <c r="AR230" s="53">
        <v>7</v>
      </c>
      <c r="AS230" s="53">
        <v>7</v>
      </c>
      <c r="AT230" s="53">
        <v>7</v>
      </c>
      <c r="AU230" s="53">
        <v>8</v>
      </c>
      <c r="AV230" s="53">
        <v>8</v>
      </c>
      <c r="AW230" s="53">
        <v>8</v>
      </c>
      <c r="AX230" s="53">
        <v>8</v>
      </c>
      <c r="AY230" s="53">
        <v>8</v>
      </c>
      <c r="AZ230" s="53">
        <v>8</v>
      </c>
      <c r="BA230" s="53">
        <v>8</v>
      </c>
      <c r="BB230" s="54">
        <v>8</v>
      </c>
      <c r="BC230" s="52">
        <v>7</v>
      </c>
      <c r="BD230" s="53">
        <v>7</v>
      </c>
      <c r="BE230" s="53">
        <v>6</v>
      </c>
      <c r="BF230" s="53">
        <v>7</v>
      </c>
      <c r="BG230" s="53">
        <v>8</v>
      </c>
      <c r="BH230" s="53">
        <v>8</v>
      </c>
      <c r="BI230" s="53">
        <v>8</v>
      </c>
      <c r="BJ230" s="53">
        <v>7</v>
      </c>
      <c r="BK230" s="53">
        <v>7</v>
      </c>
      <c r="BL230" s="53">
        <v>7</v>
      </c>
      <c r="BM230" s="53">
        <v>7</v>
      </c>
      <c r="BN230" s="54">
        <v>7</v>
      </c>
      <c r="BO230" s="52">
        <v>7</v>
      </c>
      <c r="BP230" s="53">
        <v>6</v>
      </c>
      <c r="BQ230" s="53">
        <v>6</v>
      </c>
      <c r="BR230" s="53">
        <v>6</v>
      </c>
      <c r="BS230" s="53">
        <v>6</v>
      </c>
      <c r="BT230" s="53">
        <v>5</v>
      </c>
      <c r="BU230" s="53">
        <v>5</v>
      </c>
      <c r="BV230" s="53">
        <v>5</v>
      </c>
      <c r="BW230" s="53">
        <v>5</v>
      </c>
      <c r="BX230" s="53">
        <v>4</v>
      </c>
      <c r="BY230" s="53">
        <v>4</v>
      </c>
      <c r="BZ230" s="54">
        <v>4</v>
      </c>
      <c r="CA230" s="53">
        <v>4</v>
      </c>
      <c r="CB230" s="53">
        <v>4</v>
      </c>
      <c r="CC230" s="53">
        <v>5</v>
      </c>
      <c r="CD230" s="53">
        <v>4</v>
      </c>
      <c r="CE230" s="53">
        <v>4</v>
      </c>
      <c r="CF230" s="53">
        <v>4</v>
      </c>
      <c r="CG230" s="53">
        <v>4</v>
      </c>
      <c r="CH230" s="53">
        <v>4</v>
      </c>
      <c r="CI230" s="53">
        <v>4</v>
      </c>
      <c r="CJ230" s="53">
        <v>4</v>
      </c>
      <c r="CK230" s="53">
        <v>4</v>
      </c>
      <c r="CL230" s="54">
        <v>4</v>
      </c>
      <c r="CM230" s="53">
        <v>4</v>
      </c>
      <c r="CN230" s="53">
        <v>4</v>
      </c>
      <c r="CO230" s="53">
        <v>5</v>
      </c>
      <c r="CP230" s="53">
        <v>4</v>
      </c>
      <c r="CQ230" s="53">
        <v>8</v>
      </c>
      <c r="CR230" s="53">
        <v>4</v>
      </c>
      <c r="CS230" s="53">
        <v>4</v>
      </c>
      <c r="CT230" s="53">
        <v>4</v>
      </c>
      <c r="CU230" s="53">
        <v>4</v>
      </c>
      <c r="CV230" s="53">
        <v>8</v>
      </c>
      <c r="CW230" s="53">
        <v>4</v>
      </c>
      <c r="CX230" s="54">
        <v>4</v>
      </c>
      <c r="CY230" s="53">
        <v>4</v>
      </c>
      <c r="CZ230" s="53">
        <v>4</v>
      </c>
      <c r="DA230" s="53">
        <v>5</v>
      </c>
      <c r="DB230" s="53">
        <v>4</v>
      </c>
      <c r="DC230" s="53">
        <v>4</v>
      </c>
      <c r="DD230" s="53">
        <v>4</v>
      </c>
      <c r="DE230" s="53">
        <v>4</v>
      </c>
      <c r="DF230" s="53">
        <v>4</v>
      </c>
      <c r="DG230" s="53">
        <v>4</v>
      </c>
      <c r="DH230" s="53">
        <v>25</v>
      </c>
      <c r="DI230" s="53">
        <v>9</v>
      </c>
      <c r="DJ230" s="54">
        <v>4</v>
      </c>
      <c r="DL230" s="50"/>
      <c r="DM230" s="51" t="s">
        <v>334</v>
      </c>
      <c r="DN230" s="52">
        <v>8008</v>
      </c>
      <c r="DO230" s="53">
        <v>7995</v>
      </c>
      <c r="DP230" s="53">
        <v>7996</v>
      </c>
      <c r="DQ230" s="53">
        <v>7999</v>
      </c>
      <c r="DR230" s="53">
        <v>7995</v>
      </c>
      <c r="DS230" s="53">
        <v>7978</v>
      </c>
      <c r="DT230" s="53">
        <v>7976</v>
      </c>
      <c r="DU230" s="53">
        <v>7981</v>
      </c>
      <c r="DV230" s="53">
        <v>7976</v>
      </c>
      <c r="DW230" s="53">
        <v>7943</v>
      </c>
      <c r="DX230" s="53">
        <v>7944</v>
      </c>
      <c r="DY230" s="54">
        <v>7914</v>
      </c>
      <c r="DZ230" s="53">
        <v>7885</v>
      </c>
      <c r="EA230" s="53">
        <v>7892</v>
      </c>
      <c r="EB230" s="53">
        <v>8026</v>
      </c>
      <c r="EC230" s="53">
        <v>7953</v>
      </c>
      <c r="ED230" s="53">
        <v>7993</v>
      </c>
      <c r="EE230" s="53">
        <v>8056</v>
      </c>
      <c r="EF230" s="53">
        <v>8089</v>
      </c>
      <c r="EG230" s="53">
        <v>8118</v>
      </c>
      <c r="EH230" s="53">
        <v>8142</v>
      </c>
      <c r="EI230" s="53">
        <v>8182</v>
      </c>
      <c r="EJ230" s="53">
        <v>8251</v>
      </c>
      <c r="EK230" s="54">
        <v>8250</v>
      </c>
      <c r="EL230" s="52">
        <v>8304</v>
      </c>
      <c r="EM230" s="53">
        <v>8349</v>
      </c>
      <c r="EN230" s="53">
        <v>8434</v>
      </c>
      <c r="EO230" s="53">
        <v>8455</v>
      </c>
      <c r="EP230" s="53">
        <v>8533</v>
      </c>
      <c r="EQ230" s="53">
        <v>8570</v>
      </c>
      <c r="ER230" s="53">
        <v>8654</v>
      </c>
      <c r="ES230" s="53">
        <v>8730</v>
      </c>
      <c r="ET230" s="53">
        <v>8792</v>
      </c>
      <c r="EU230" s="53">
        <v>8834</v>
      </c>
      <c r="EV230" s="53">
        <v>8856</v>
      </c>
      <c r="EW230" s="54">
        <v>8837</v>
      </c>
      <c r="EX230" s="52">
        <v>8880</v>
      </c>
      <c r="EY230" s="53">
        <v>8923</v>
      </c>
      <c r="EZ230" s="53">
        <v>8968</v>
      </c>
      <c r="FA230" s="53">
        <v>8962</v>
      </c>
      <c r="FB230" s="53">
        <v>8987</v>
      </c>
      <c r="FC230" s="53">
        <v>9019</v>
      </c>
      <c r="FD230" s="53">
        <v>9029</v>
      </c>
      <c r="FE230" s="53">
        <v>9061</v>
      </c>
      <c r="FF230" s="53">
        <v>9108</v>
      </c>
      <c r="FG230" s="53">
        <v>9113</v>
      </c>
      <c r="FH230" s="53">
        <v>9136</v>
      </c>
      <c r="FI230" s="54">
        <v>9036</v>
      </c>
      <c r="FJ230" s="52">
        <v>9058</v>
      </c>
      <c r="FK230" s="53">
        <v>9078</v>
      </c>
      <c r="FL230" s="53">
        <v>9122</v>
      </c>
      <c r="FM230" s="53">
        <v>9123</v>
      </c>
      <c r="FN230" s="53">
        <v>9158</v>
      </c>
      <c r="FO230" s="53">
        <v>9160</v>
      </c>
      <c r="FP230" s="53">
        <v>9178</v>
      </c>
      <c r="FQ230" s="53">
        <v>9200</v>
      </c>
      <c r="FR230" s="53">
        <v>9213</v>
      </c>
      <c r="FS230" s="53">
        <v>9242</v>
      </c>
      <c r="FT230" s="53">
        <v>9268</v>
      </c>
      <c r="FU230" s="54">
        <v>9354</v>
      </c>
      <c r="FV230" s="52">
        <v>9413</v>
      </c>
      <c r="FW230" s="53">
        <v>9287</v>
      </c>
      <c r="FX230" s="53">
        <v>9299</v>
      </c>
      <c r="FY230" s="53">
        <v>9323</v>
      </c>
      <c r="FZ230" s="53">
        <v>9326</v>
      </c>
      <c r="GA230" s="53">
        <v>9340</v>
      </c>
      <c r="GB230" s="53">
        <v>9358</v>
      </c>
      <c r="GC230" s="53">
        <v>9386</v>
      </c>
      <c r="GD230" s="53">
        <v>9500</v>
      </c>
      <c r="GE230" s="53">
        <v>9482</v>
      </c>
      <c r="GF230" s="53">
        <v>9489</v>
      </c>
      <c r="GG230" s="54">
        <v>9557</v>
      </c>
      <c r="GH230" s="52">
        <v>9647</v>
      </c>
      <c r="GI230" s="53">
        <v>9683</v>
      </c>
      <c r="GJ230" s="54">
        <v>9786</v>
      </c>
    </row>
    <row r="231" spans="2:192" x14ac:dyDescent="0.25">
      <c r="B231" s="50"/>
      <c r="C231" s="51" t="s">
        <v>314</v>
      </c>
      <c r="D231" s="54">
        <v>86</v>
      </c>
      <c r="E231" s="54">
        <v>91</v>
      </c>
      <c r="F231" s="54">
        <v>97</v>
      </c>
      <c r="G231" s="52">
        <v>98</v>
      </c>
      <c r="H231" s="53">
        <v>96</v>
      </c>
      <c r="I231" s="53">
        <v>96</v>
      </c>
      <c r="J231" s="53">
        <v>94</v>
      </c>
      <c r="K231" s="53">
        <v>93</v>
      </c>
      <c r="L231" s="53">
        <v>91</v>
      </c>
      <c r="M231" s="53">
        <v>90</v>
      </c>
      <c r="N231" s="53">
        <v>87</v>
      </c>
      <c r="O231" s="53">
        <v>85</v>
      </c>
      <c r="P231" s="53">
        <v>86</v>
      </c>
      <c r="Q231" s="53">
        <v>83</v>
      </c>
      <c r="R231" s="54">
        <v>84</v>
      </c>
      <c r="S231" s="53">
        <v>82</v>
      </c>
      <c r="T231" s="53">
        <v>82</v>
      </c>
      <c r="U231" s="53">
        <v>83</v>
      </c>
      <c r="V231" s="53">
        <v>83</v>
      </c>
      <c r="W231" s="53">
        <v>83</v>
      </c>
      <c r="X231" s="53">
        <v>85</v>
      </c>
      <c r="Y231" s="53">
        <v>84</v>
      </c>
      <c r="Z231" s="53">
        <v>79</v>
      </c>
      <c r="AA231" s="53">
        <v>79</v>
      </c>
      <c r="AB231" s="53">
        <v>80</v>
      </c>
      <c r="AC231" s="53">
        <v>80</v>
      </c>
      <c r="AD231" s="54">
        <v>79</v>
      </c>
      <c r="AE231" s="53">
        <v>62</v>
      </c>
      <c r="AF231" s="53">
        <v>63</v>
      </c>
      <c r="AG231" s="112">
        <v>64</v>
      </c>
      <c r="AH231" s="53">
        <v>64</v>
      </c>
      <c r="AI231" s="53">
        <v>64</v>
      </c>
      <c r="AJ231" s="53">
        <v>64</v>
      </c>
      <c r="AK231" s="53">
        <v>64</v>
      </c>
      <c r="AL231" s="53">
        <v>63</v>
      </c>
      <c r="AM231" s="53">
        <v>63</v>
      </c>
      <c r="AN231" s="53">
        <v>63</v>
      </c>
      <c r="AO231" s="53">
        <v>63</v>
      </c>
      <c r="AP231" s="54">
        <v>63</v>
      </c>
      <c r="AQ231" s="52">
        <v>63</v>
      </c>
      <c r="AR231" s="53">
        <v>63</v>
      </c>
      <c r="AS231" s="53">
        <v>77</v>
      </c>
      <c r="AT231" s="53">
        <v>77</v>
      </c>
      <c r="AU231" s="53">
        <v>77</v>
      </c>
      <c r="AV231" s="53">
        <v>77</v>
      </c>
      <c r="AW231" s="53">
        <v>77</v>
      </c>
      <c r="AX231" s="53">
        <v>77</v>
      </c>
      <c r="AY231" s="53">
        <v>77</v>
      </c>
      <c r="AZ231" s="53">
        <v>76</v>
      </c>
      <c r="BA231" s="53">
        <v>75</v>
      </c>
      <c r="BB231" s="54">
        <v>73</v>
      </c>
      <c r="BC231" s="52">
        <v>72</v>
      </c>
      <c r="BD231" s="53">
        <v>69</v>
      </c>
      <c r="BE231" s="53">
        <v>68</v>
      </c>
      <c r="BF231" s="53">
        <v>66</v>
      </c>
      <c r="BG231" s="53">
        <v>67</v>
      </c>
      <c r="BH231" s="53">
        <v>67</v>
      </c>
      <c r="BI231" s="53">
        <v>62</v>
      </c>
      <c r="BJ231" s="53">
        <v>61</v>
      </c>
      <c r="BK231" s="53">
        <v>67</v>
      </c>
      <c r="BL231" s="53">
        <v>67</v>
      </c>
      <c r="BM231" s="53">
        <v>67</v>
      </c>
      <c r="BN231" s="54">
        <v>69</v>
      </c>
      <c r="BO231" s="52">
        <v>72</v>
      </c>
      <c r="BP231" s="53">
        <v>67</v>
      </c>
      <c r="BQ231" s="53">
        <v>72</v>
      </c>
      <c r="BR231" s="53">
        <v>67</v>
      </c>
      <c r="BS231" s="53">
        <v>73</v>
      </c>
      <c r="BT231" s="53">
        <v>73</v>
      </c>
      <c r="BU231" s="53">
        <v>73</v>
      </c>
      <c r="BV231" s="53">
        <v>74</v>
      </c>
      <c r="BW231" s="53">
        <v>82</v>
      </c>
      <c r="BX231" s="53">
        <v>70</v>
      </c>
      <c r="BY231" s="53">
        <v>70</v>
      </c>
      <c r="BZ231" s="54">
        <v>70</v>
      </c>
      <c r="CA231" s="53">
        <v>82</v>
      </c>
      <c r="CB231" s="53">
        <v>80</v>
      </c>
      <c r="CC231" s="53">
        <v>78</v>
      </c>
      <c r="CD231" s="53">
        <v>77</v>
      </c>
      <c r="CE231" s="53">
        <v>78</v>
      </c>
      <c r="CF231" s="53">
        <v>78</v>
      </c>
      <c r="CG231" s="53">
        <v>77</v>
      </c>
      <c r="CH231" s="53">
        <v>75</v>
      </c>
      <c r="CI231" s="53">
        <v>74</v>
      </c>
      <c r="CJ231" s="53">
        <v>76</v>
      </c>
      <c r="CK231" s="53">
        <v>77</v>
      </c>
      <c r="CL231" s="54">
        <v>77</v>
      </c>
      <c r="CM231" s="53">
        <v>76</v>
      </c>
      <c r="CN231" s="53">
        <v>76</v>
      </c>
      <c r="CO231" s="53">
        <v>79</v>
      </c>
      <c r="CP231" s="53">
        <v>81</v>
      </c>
      <c r="CQ231" s="53">
        <v>80</v>
      </c>
      <c r="CR231" s="53">
        <v>81</v>
      </c>
      <c r="CS231" s="53">
        <v>82</v>
      </c>
      <c r="CT231" s="53">
        <v>82</v>
      </c>
      <c r="CU231" s="53">
        <v>82</v>
      </c>
      <c r="CV231" s="53">
        <v>87</v>
      </c>
      <c r="CW231" s="53">
        <v>86</v>
      </c>
      <c r="CX231" s="54">
        <v>84</v>
      </c>
      <c r="CY231" s="53">
        <v>86</v>
      </c>
      <c r="CZ231" s="53">
        <v>86</v>
      </c>
      <c r="DA231" s="53">
        <v>88</v>
      </c>
      <c r="DB231" s="53">
        <v>89</v>
      </c>
      <c r="DC231" s="53">
        <v>88</v>
      </c>
      <c r="DD231" s="53">
        <v>89</v>
      </c>
      <c r="DE231" s="53">
        <v>88</v>
      </c>
      <c r="DF231" s="53">
        <v>89</v>
      </c>
      <c r="DG231" s="53">
        <v>88</v>
      </c>
      <c r="DH231" s="53">
        <v>92</v>
      </c>
      <c r="DI231" s="53">
        <v>91</v>
      </c>
      <c r="DJ231" s="54">
        <v>91</v>
      </c>
      <c r="DL231" s="50"/>
      <c r="DM231" s="51" t="s">
        <v>335</v>
      </c>
      <c r="DN231" s="52">
        <v>352</v>
      </c>
      <c r="DO231" s="53">
        <v>354</v>
      </c>
      <c r="DP231" s="53">
        <v>376</v>
      </c>
      <c r="DQ231" s="53">
        <v>392</v>
      </c>
      <c r="DR231" s="53">
        <v>393</v>
      </c>
      <c r="DS231" s="53">
        <v>395</v>
      </c>
      <c r="DT231" s="53">
        <v>396</v>
      </c>
      <c r="DU231" s="53">
        <v>396</v>
      </c>
      <c r="DV231" s="53">
        <v>395</v>
      </c>
      <c r="DW231" s="53">
        <v>397</v>
      </c>
      <c r="DX231" s="53">
        <v>398</v>
      </c>
      <c r="DY231" s="54">
        <v>398</v>
      </c>
      <c r="DZ231" s="53">
        <v>400</v>
      </c>
      <c r="EA231" s="53">
        <v>398</v>
      </c>
      <c r="EB231" s="53">
        <v>406</v>
      </c>
      <c r="EC231" s="53">
        <v>406</v>
      </c>
      <c r="ED231" s="53">
        <v>404</v>
      </c>
      <c r="EE231" s="53">
        <v>400</v>
      </c>
      <c r="EF231" s="53">
        <v>414</v>
      </c>
      <c r="EG231" s="53">
        <v>419</v>
      </c>
      <c r="EH231" s="53">
        <v>424</v>
      </c>
      <c r="EI231" s="53">
        <v>440</v>
      </c>
      <c r="EJ231" s="53">
        <v>456</v>
      </c>
      <c r="EK231" s="54">
        <v>452</v>
      </c>
      <c r="EL231" s="52">
        <v>458</v>
      </c>
      <c r="EM231" s="53">
        <v>461</v>
      </c>
      <c r="EN231" s="53">
        <v>480</v>
      </c>
      <c r="EO231" s="53">
        <v>494</v>
      </c>
      <c r="EP231" s="53">
        <v>494</v>
      </c>
      <c r="EQ231" s="53">
        <v>501</v>
      </c>
      <c r="ER231" s="53">
        <v>504</v>
      </c>
      <c r="ES231" s="53">
        <v>510</v>
      </c>
      <c r="ET231" s="53">
        <v>516</v>
      </c>
      <c r="EU231" s="53">
        <v>518</v>
      </c>
      <c r="EV231" s="53">
        <v>521</v>
      </c>
      <c r="EW231" s="54">
        <v>516</v>
      </c>
      <c r="EX231" s="52">
        <v>517</v>
      </c>
      <c r="EY231" s="53">
        <v>511</v>
      </c>
      <c r="EZ231" s="53">
        <v>525</v>
      </c>
      <c r="FA231" s="53">
        <v>523</v>
      </c>
      <c r="FB231" s="53">
        <v>521</v>
      </c>
      <c r="FC231" s="53">
        <v>520</v>
      </c>
      <c r="FD231" s="53">
        <v>522</v>
      </c>
      <c r="FE231" s="53">
        <v>530</v>
      </c>
      <c r="FF231" s="53">
        <v>548</v>
      </c>
      <c r="FG231" s="53">
        <v>549</v>
      </c>
      <c r="FH231" s="53">
        <v>550</v>
      </c>
      <c r="FI231" s="54">
        <v>554</v>
      </c>
      <c r="FJ231" s="52">
        <v>550</v>
      </c>
      <c r="FK231" s="53">
        <v>562</v>
      </c>
      <c r="FL231" s="53">
        <v>569</v>
      </c>
      <c r="FM231" s="53">
        <v>559</v>
      </c>
      <c r="FN231" s="53">
        <v>566</v>
      </c>
      <c r="FO231" s="53">
        <v>567</v>
      </c>
      <c r="FP231" s="53">
        <v>572</v>
      </c>
      <c r="FQ231" s="53">
        <v>572</v>
      </c>
      <c r="FR231" s="53">
        <v>568</v>
      </c>
      <c r="FS231" s="53">
        <v>575</v>
      </c>
      <c r="FT231" s="53">
        <v>580</v>
      </c>
      <c r="FU231" s="54">
        <v>593</v>
      </c>
      <c r="FV231" s="52">
        <v>601</v>
      </c>
      <c r="FW231" s="53">
        <v>595</v>
      </c>
      <c r="FX231" s="53">
        <v>613</v>
      </c>
      <c r="FY231" s="53">
        <v>626</v>
      </c>
      <c r="FZ231" s="53">
        <v>638</v>
      </c>
      <c r="GA231" s="53">
        <v>649</v>
      </c>
      <c r="GB231" s="53">
        <v>654</v>
      </c>
      <c r="GC231" s="53">
        <v>662</v>
      </c>
      <c r="GD231" s="53">
        <v>662</v>
      </c>
      <c r="GE231" s="53">
        <v>681</v>
      </c>
      <c r="GF231" s="53">
        <v>693</v>
      </c>
      <c r="GG231" s="54">
        <v>695</v>
      </c>
      <c r="GH231" s="52">
        <v>695</v>
      </c>
      <c r="GI231" s="53">
        <v>693</v>
      </c>
      <c r="GJ231" s="54">
        <v>705</v>
      </c>
    </row>
    <row r="232" spans="2:192" x14ac:dyDescent="0.25">
      <c r="B232" s="50"/>
      <c r="C232" s="51" t="s">
        <v>315</v>
      </c>
      <c r="D232" s="54">
        <v>12</v>
      </c>
      <c r="E232" s="54">
        <v>16</v>
      </c>
      <c r="F232" s="54">
        <v>24</v>
      </c>
      <c r="G232" s="52">
        <v>24</v>
      </c>
      <c r="H232" s="53">
        <v>24</v>
      </c>
      <c r="I232" s="53">
        <v>25</v>
      </c>
      <c r="J232" s="53">
        <v>23</v>
      </c>
      <c r="K232" s="53">
        <v>22</v>
      </c>
      <c r="L232" s="53">
        <v>22</v>
      </c>
      <c r="M232" s="53">
        <v>31</v>
      </c>
      <c r="N232" s="53">
        <v>33</v>
      </c>
      <c r="O232" s="53">
        <v>34</v>
      </c>
      <c r="P232" s="53">
        <v>37</v>
      </c>
      <c r="Q232" s="53">
        <v>37</v>
      </c>
      <c r="R232" s="54">
        <v>39</v>
      </c>
      <c r="S232" s="53">
        <v>40</v>
      </c>
      <c r="T232" s="53">
        <v>39</v>
      </c>
      <c r="U232" s="53">
        <v>40</v>
      </c>
      <c r="V232" s="53">
        <v>39</v>
      </c>
      <c r="W232" s="53">
        <v>39</v>
      </c>
      <c r="X232" s="53">
        <v>38</v>
      </c>
      <c r="Y232" s="53">
        <v>37</v>
      </c>
      <c r="Z232" s="53">
        <v>38</v>
      </c>
      <c r="AA232" s="53">
        <v>36</v>
      </c>
      <c r="AB232" s="53">
        <v>36</v>
      </c>
      <c r="AC232" s="53">
        <v>38</v>
      </c>
      <c r="AD232" s="54">
        <v>38</v>
      </c>
      <c r="AE232" s="53">
        <v>40</v>
      </c>
      <c r="AF232" s="53">
        <v>40</v>
      </c>
      <c r="AG232" s="112">
        <v>41</v>
      </c>
      <c r="AH232" s="53">
        <v>43</v>
      </c>
      <c r="AI232" s="53">
        <v>43</v>
      </c>
      <c r="AJ232" s="53">
        <v>44</v>
      </c>
      <c r="AK232" s="53">
        <v>48</v>
      </c>
      <c r="AL232" s="53">
        <v>49</v>
      </c>
      <c r="AM232" s="53">
        <v>49</v>
      </c>
      <c r="AN232" s="53">
        <v>51</v>
      </c>
      <c r="AO232" s="53">
        <v>51</v>
      </c>
      <c r="AP232" s="54">
        <v>46</v>
      </c>
      <c r="AQ232" s="52">
        <v>47</v>
      </c>
      <c r="AR232" s="53">
        <v>47</v>
      </c>
      <c r="AS232" s="53">
        <v>47</v>
      </c>
      <c r="AT232" s="53">
        <v>48</v>
      </c>
      <c r="AU232" s="53">
        <v>48</v>
      </c>
      <c r="AV232" s="53">
        <v>49</v>
      </c>
      <c r="AW232" s="53">
        <v>50</v>
      </c>
      <c r="AX232" s="53">
        <v>50</v>
      </c>
      <c r="AY232" s="53">
        <v>50</v>
      </c>
      <c r="AZ232" s="53">
        <v>53</v>
      </c>
      <c r="BA232" s="53">
        <v>53</v>
      </c>
      <c r="BB232" s="54">
        <v>52</v>
      </c>
      <c r="BC232" s="52">
        <v>44</v>
      </c>
      <c r="BD232" s="53">
        <v>44</v>
      </c>
      <c r="BE232" s="53">
        <v>43</v>
      </c>
      <c r="BF232" s="53">
        <v>46</v>
      </c>
      <c r="BG232" s="53">
        <v>46</v>
      </c>
      <c r="BH232" s="53">
        <v>47</v>
      </c>
      <c r="BI232" s="53">
        <v>45</v>
      </c>
      <c r="BJ232" s="53">
        <v>44</v>
      </c>
      <c r="BK232" s="53">
        <v>43</v>
      </c>
      <c r="BL232" s="53">
        <v>43</v>
      </c>
      <c r="BM232" s="53">
        <v>44</v>
      </c>
      <c r="BN232" s="54">
        <v>44</v>
      </c>
      <c r="BO232" s="52">
        <v>44</v>
      </c>
      <c r="BP232" s="53">
        <v>45</v>
      </c>
      <c r="BQ232" s="53">
        <v>45</v>
      </c>
      <c r="BR232" s="53">
        <v>45</v>
      </c>
      <c r="BS232" s="53">
        <v>45</v>
      </c>
      <c r="BT232" s="53">
        <v>45</v>
      </c>
      <c r="BU232" s="53">
        <v>46</v>
      </c>
      <c r="BV232" s="53">
        <v>47</v>
      </c>
      <c r="BW232" s="53">
        <v>47</v>
      </c>
      <c r="BX232" s="53">
        <v>48</v>
      </c>
      <c r="BY232" s="53">
        <v>48</v>
      </c>
      <c r="BZ232" s="54">
        <v>48</v>
      </c>
      <c r="CA232" s="53">
        <v>45</v>
      </c>
      <c r="CB232" s="53">
        <v>42</v>
      </c>
      <c r="CC232" s="53">
        <v>41</v>
      </c>
      <c r="CD232" s="53">
        <v>42</v>
      </c>
      <c r="CE232" s="53">
        <v>42</v>
      </c>
      <c r="CF232" s="53">
        <v>42</v>
      </c>
      <c r="CG232" s="53">
        <v>41</v>
      </c>
      <c r="CH232" s="53">
        <v>41</v>
      </c>
      <c r="CI232" s="53">
        <v>40</v>
      </c>
      <c r="CJ232" s="53">
        <v>40</v>
      </c>
      <c r="CK232" s="53">
        <v>40</v>
      </c>
      <c r="CL232" s="54">
        <v>40</v>
      </c>
      <c r="CM232" s="53">
        <v>39</v>
      </c>
      <c r="CN232" s="53">
        <v>39</v>
      </c>
      <c r="CO232" s="53">
        <v>27</v>
      </c>
      <c r="CP232" s="53">
        <v>27</v>
      </c>
      <c r="CQ232" s="53">
        <v>33</v>
      </c>
      <c r="CR232" s="53">
        <v>25</v>
      </c>
      <c r="CS232" s="53">
        <v>25</v>
      </c>
      <c r="CT232" s="53">
        <v>26</v>
      </c>
      <c r="CU232" s="53">
        <v>27</v>
      </c>
      <c r="CV232" s="53">
        <v>29</v>
      </c>
      <c r="CW232" s="53">
        <v>28</v>
      </c>
      <c r="CX232" s="54">
        <v>25</v>
      </c>
      <c r="CY232" s="53">
        <v>25</v>
      </c>
      <c r="CZ232" s="53">
        <v>25</v>
      </c>
      <c r="DA232" s="53">
        <v>25</v>
      </c>
      <c r="DB232" s="53">
        <v>23</v>
      </c>
      <c r="DC232" s="53">
        <v>23</v>
      </c>
      <c r="DD232" s="53">
        <v>23</v>
      </c>
      <c r="DE232" s="53">
        <v>23</v>
      </c>
      <c r="DF232" s="53">
        <v>23</v>
      </c>
      <c r="DG232" s="53">
        <v>24</v>
      </c>
      <c r="DH232" s="53">
        <v>29</v>
      </c>
      <c r="DI232" s="53">
        <v>24</v>
      </c>
      <c r="DJ232" s="54">
        <v>23</v>
      </c>
      <c r="DL232" s="50"/>
      <c r="DM232" s="51" t="s">
        <v>336</v>
      </c>
      <c r="DN232" s="52">
        <v>1099</v>
      </c>
      <c r="DO232" s="53">
        <v>1092</v>
      </c>
      <c r="DP232" s="53">
        <v>1082</v>
      </c>
      <c r="DQ232" s="53">
        <v>1069</v>
      </c>
      <c r="DR232" s="53">
        <v>1070</v>
      </c>
      <c r="DS232" s="53">
        <v>1069</v>
      </c>
      <c r="DT232" s="53">
        <v>1061</v>
      </c>
      <c r="DU232" s="53">
        <v>1053</v>
      </c>
      <c r="DV232" s="53">
        <v>1050</v>
      </c>
      <c r="DW232" s="53">
        <v>1045</v>
      </c>
      <c r="DX232" s="53">
        <v>1040</v>
      </c>
      <c r="DY232" s="54">
        <v>1037</v>
      </c>
      <c r="DZ232" s="53">
        <v>1036</v>
      </c>
      <c r="EA232" s="53">
        <v>1032</v>
      </c>
      <c r="EB232" s="53">
        <v>1033</v>
      </c>
      <c r="EC232" s="53">
        <v>1020</v>
      </c>
      <c r="ED232" s="53">
        <v>1019</v>
      </c>
      <c r="EE232" s="53">
        <v>1019</v>
      </c>
      <c r="EF232" s="53">
        <v>1024</v>
      </c>
      <c r="EG232" s="53">
        <v>1025</v>
      </c>
      <c r="EH232" s="53">
        <v>1023</v>
      </c>
      <c r="EI232" s="53">
        <v>1026</v>
      </c>
      <c r="EJ232" s="53">
        <v>1030</v>
      </c>
      <c r="EK232" s="54">
        <v>1031</v>
      </c>
      <c r="EL232" s="52">
        <v>1051</v>
      </c>
      <c r="EM232" s="53">
        <v>1054</v>
      </c>
      <c r="EN232" s="53">
        <v>1075</v>
      </c>
      <c r="EO232" s="53">
        <v>1081</v>
      </c>
      <c r="EP232" s="53">
        <v>1092</v>
      </c>
      <c r="EQ232" s="53">
        <v>1095</v>
      </c>
      <c r="ER232" s="53">
        <v>1103</v>
      </c>
      <c r="ES232" s="53">
        <v>1111</v>
      </c>
      <c r="ET232" s="53">
        <v>1118</v>
      </c>
      <c r="EU232" s="53">
        <v>1115</v>
      </c>
      <c r="EV232" s="53">
        <v>1143</v>
      </c>
      <c r="EW232" s="54">
        <v>1153</v>
      </c>
      <c r="EX232" s="52">
        <v>1155</v>
      </c>
      <c r="EY232" s="53">
        <v>1167</v>
      </c>
      <c r="EZ232" s="53">
        <v>1177</v>
      </c>
      <c r="FA232" s="53">
        <v>1176</v>
      </c>
      <c r="FB232" s="53">
        <v>1171</v>
      </c>
      <c r="FC232" s="53">
        <v>1172</v>
      </c>
      <c r="FD232" s="53">
        <v>1192</v>
      </c>
      <c r="FE232" s="53">
        <v>1203</v>
      </c>
      <c r="FF232" s="53">
        <v>1208</v>
      </c>
      <c r="FG232" s="53">
        <v>1213</v>
      </c>
      <c r="FH232" s="53">
        <v>1214</v>
      </c>
      <c r="FI232" s="54">
        <v>1109</v>
      </c>
      <c r="FJ232" s="52">
        <v>1121</v>
      </c>
      <c r="FK232" s="53">
        <v>1119</v>
      </c>
      <c r="FL232" s="53">
        <v>1151</v>
      </c>
      <c r="FM232" s="53">
        <v>1146</v>
      </c>
      <c r="FN232" s="53">
        <v>1168</v>
      </c>
      <c r="FO232" s="53">
        <v>1182</v>
      </c>
      <c r="FP232" s="53">
        <v>1193</v>
      </c>
      <c r="FQ232" s="53">
        <v>1219</v>
      </c>
      <c r="FR232" s="53">
        <v>1230</v>
      </c>
      <c r="FS232" s="53">
        <v>1228</v>
      </c>
      <c r="FT232" s="53">
        <v>1256</v>
      </c>
      <c r="FU232" s="54">
        <v>1277</v>
      </c>
      <c r="FV232" s="52">
        <v>1287</v>
      </c>
      <c r="FW232" s="53">
        <v>1281</v>
      </c>
      <c r="FX232" s="53">
        <v>1288</v>
      </c>
      <c r="FY232" s="53">
        <v>1287</v>
      </c>
      <c r="FZ232" s="53">
        <v>1301</v>
      </c>
      <c r="GA232" s="53">
        <v>1324</v>
      </c>
      <c r="GB232" s="53">
        <v>1339</v>
      </c>
      <c r="GC232" s="53">
        <v>1362</v>
      </c>
      <c r="GD232" s="53">
        <v>1397</v>
      </c>
      <c r="GE232" s="53">
        <v>1404</v>
      </c>
      <c r="GF232" s="53">
        <v>1413</v>
      </c>
      <c r="GG232" s="54">
        <v>1427</v>
      </c>
      <c r="GH232" s="52">
        <v>1454</v>
      </c>
      <c r="GI232" s="53">
        <v>1476</v>
      </c>
      <c r="GJ232" s="54">
        <v>1500</v>
      </c>
    </row>
    <row r="233" spans="2:192" x14ac:dyDescent="0.25">
      <c r="B233" s="50"/>
      <c r="C233" s="51" t="s">
        <v>316</v>
      </c>
      <c r="D233" s="54">
        <v>471</v>
      </c>
      <c r="E233" s="54">
        <v>510</v>
      </c>
      <c r="F233" s="54">
        <v>649</v>
      </c>
      <c r="G233" s="52">
        <v>649</v>
      </c>
      <c r="H233" s="53">
        <v>643</v>
      </c>
      <c r="I233" s="53">
        <v>649</v>
      </c>
      <c r="J233" s="53">
        <v>655</v>
      </c>
      <c r="K233" s="53">
        <v>655</v>
      </c>
      <c r="L233" s="53">
        <v>663</v>
      </c>
      <c r="M233" s="53">
        <v>679</v>
      </c>
      <c r="N233" s="53">
        <v>681</v>
      </c>
      <c r="O233" s="53">
        <v>689</v>
      </c>
      <c r="P233" s="53">
        <v>687</v>
      </c>
      <c r="Q233" s="53">
        <v>685</v>
      </c>
      <c r="R233" s="54">
        <v>699</v>
      </c>
      <c r="S233" s="53">
        <v>688</v>
      </c>
      <c r="T233" s="53">
        <v>686</v>
      </c>
      <c r="U233" s="53">
        <v>695</v>
      </c>
      <c r="V233" s="53">
        <v>706</v>
      </c>
      <c r="W233" s="53">
        <v>716</v>
      </c>
      <c r="X233" s="53">
        <v>731</v>
      </c>
      <c r="Y233" s="53">
        <v>746</v>
      </c>
      <c r="Z233" s="53">
        <v>764</v>
      </c>
      <c r="AA233" s="53">
        <v>772</v>
      </c>
      <c r="AB233" s="53">
        <v>779</v>
      </c>
      <c r="AC233" s="53">
        <v>784</v>
      </c>
      <c r="AD233" s="54">
        <v>781</v>
      </c>
      <c r="AE233" s="53">
        <v>760</v>
      </c>
      <c r="AF233" s="53">
        <v>760</v>
      </c>
      <c r="AG233" s="112">
        <v>766</v>
      </c>
      <c r="AH233" s="53">
        <v>767</v>
      </c>
      <c r="AI233" s="53">
        <v>770</v>
      </c>
      <c r="AJ233" s="53">
        <v>777</v>
      </c>
      <c r="AK233" s="53">
        <v>786</v>
      </c>
      <c r="AL233" s="53">
        <v>792</v>
      </c>
      <c r="AM233" s="53">
        <v>794</v>
      </c>
      <c r="AN233" s="53">
        <v>800</v>
      </c>
      <c r="AO233" s="53">
        <v>801</v>
      </c>
      <c r="AP233" s="54">
        <v>801</v>
      </c>
      <c r="AQ233" s="52">
        <v>802</v>
      </c>
      <c r="AR233" s="53">
        <v>801</v>
      </c>
      <c r="AS233" s="53">
        <v>907</v>
      </c>
      <c r="AT233" s="53">
        <v>882</v>
      </c>
      <c r="AU233" s="53">
        <v>886</v>
      </c>
      <c r="AV233" s="53">
        <v>865</v>
      </c>
      <c r="AW233" s="53">
        <v>872</v>
      </c>
      <c r="AX233" s="53">
        <v>880</v>
      </c>
      <c r="AY233" s="53">
        <v>905</v>
      </c>
      <c r="AZ233" s="53">
        <v>912</v>
      </c>
      <c r="BA233" s="53">
        <v>899</v>
      </c>
      <c r="BB233" s="54">
        <v>891</v>
      </c>
      <c r="BC233" s="52">
        <v>881</v>
      </c>
      <c r="BD233" s="53">
        <v>862</v>
      </c>
      <c r="BE233" s="53">
        <v>886</v>
      </c>
      <c r="BF233" s="53">
        <v>880</v>
      </c>
      <c r="BG233" s="53">
        <v>894</v>
      </c>
      <c r="BH233" s="53">
        <v>921</v>
      </c>
      <c r="BI233" s="53">
        <v>933</v>
      </c>
      <c r="BJ233" s="53">
        <v>938</v>
      </c>
      <c r="BK233" s="53">
        <v>994</v>
      </c>
      <c r="BL233" s="53">
        <v>1005</v>
      </c>
      <c r="BM233" s="53">
        <v>1077</v>
      </c>
      <c r="BN233" s="54">
        <v>1099</v>
      </c>
      <c r="BO233" s="52">
        <v>1091</v>
      </c>
      <c r="BP233" s="53">
        <v>1103</v>
      </c>
      <c r="BQ233" s="53">
        <v>1155</v>
      </c>
      <c r="BR233" s="53">
        <v>1156</v>
      </c>
      <c r="BS233" s="53">
        <v>1167</v>
      </c>
      <c r="BT233" s="53">
        <v>1152</v>
      </c>
      <c r="BU233" s="53">
        <v>1181</v>
      </c>
      <c r="BV233" s="53">
        <v>1215</v>
      </c>
      <c r="BW233" s="53">
        <v>1236</v>
      </c>
      <c r="BX233" s="53">
        <v>1237</v>
      </c>
      <c r="BY233" s="53">
        <v>1237</v>
      </c>
      <c r="BZ233" s="54">
        <v>1234</v>
      </c>
      <c r="CA233" s="53">
        <v>1264</v>
      </c>
      <c r="CB233" s="53">
        <v>1258</v>
      </c>
      <c r="CC233" s="53">
        <v>1281</v>
      </c>
      <c r="CD233" s="53">
        <v>1301</v>
      </c>
      <c r="CE233" s="53">
        <v>1327</v>
      </c>
      <c r="CF233" s="53">
        <v>1414</v>
      </c>
      <c r="CG233" s="53">
        <v>1439</v>
      </c>
      <c r="CH233" s="53">
        <v>1479</v>
      </c>
      <c r="CI233" s="53">
        <v>1512</v>
      </c>
      <c r="CJ233" s="53">
        <v>1540</v>
      </c>
      <c r="CK233" s="53">
        <v>1541</v>
      </c>
      <c r="CL233" s="54">
        <v>1549</v>
      </c>
      <c r="CM233" s="53">
        <v>1548</v>
      </c>
      <c r="CN233" s="53">
        <v>1557</v>
      </c>
      <c r="CO233" s="53">
        <v>1567</v>
      </c>
      <c r="CP233" s="53">
        <v>1608</v>
      </c>
      <c r="CQ233" s="53">
        <v>1637</v>
      </c>
      <c r="CR233" s="53">
        <v>1649</v>
      </c>
      <c r="CS233" s="53">
        <v>1662</v>
      </c>
      <c r="CT233" s="53">
        <v>1663</v>
      </c>
      <c r="CU233" s="53">
        <v>1669</v>
      </c>
      <c r="CV233" s="53">
        <v>1693</v>
      </c>
      <c r="CW233" s="53">
        <v>1689</v>
      </c>
      <c r="CX233" s="54">
        <v>1682</v>
      </c>
      <c r="CY233" s="53">
        <v>1672</v>
      </c>
      <c r="CZ233" s="53">
        <v>1665</v>
      </c>
      <c r="DA233" s="53">
        <v>1678</v>
      </c>
      <c r="DB233" s="53">
        <v>1675</v>
      </c>
      <c r="DC233" s="53">
        <v>1668</v>
      </c>
      <c r="DD233" s="53">
        <v>1668</v>
      </c>
      <c r="DE233" s="53">
        <v>1649</v>
      </c>
      <c r="DF233" s="53">
        <v>1649</v>
      </c>
      <c r="DG233" s="53">
        <v>1073</v>
      </c>
      <c r="DH233" s="53">
        <v>1123</v>
      </c>
      <c r="DI233" s="53">
        <v>1109</v>
      </c>
      <c r="DJ233" s="54">
        <v>1081</v>
      </c>
      <c r="DL233" s="50"/>
      <c r="DM233" s="51" t="s">
        <v>337</v>
      </c>
      <c r="DN233" s="52">
        <v>18</v>
      </c>
      <c r="DO233" s="53">
        <v>18</v>
      </c>
      <c r="DP233" s="53">
        <v>18</v>
      </c>
      <c r="DQ233" s="53">
        <v>18</v>
      </c>
      <c r="DR233" s="53">
        <v>18</v>
      </c>
      <c r="DS233" s="53">
        <v>18</v>
      </c>
      <c r="DT233" s="53">
        <v>18</v>
      </c>
      <c r="DU233" s="53">
        <v>18</v>
      </c>
      <c r="DV233" s="53">
        <v>18</v>
      </c>
      <c r="DW233" s="53">
        <v>18</v>
      </c>
      <c r="DX233" s="53">
        <v>18</v>
      </c>
      <c r="DY233" s="54">
        <v>18</v>
      </c>
      <c r="DZ233" s="53">
        <v>18</v>
      </c>
      <c r="EA233" s="53">
        <v>18</v>
      </c>
      <c r="EB233" s="53">
        <v>18</v>
      </c>
      <c r="EC233" s="53">
        <v>18</v>
      </c>
      <c r="ED233" s="53">
        <v>17</v>
      </c>
      <c r="EE233" s="53">
        <v>28</v>
      </c>
      <c r="EF233" s="53">
        <v>65</v>
      </c>
      <c r="EG233" s="53">
        <v>69</v>
      </c>
      <c r="EH233" s="53">
        <v>74</v>
      </c>
      <c r="EI233" s="53">
        <v>86</v>
      </c>
      <c r="EJ233" s="53">
        <v>91</v>
      </c>
      <c r="EK233" s="54">
        <v>98</v>
      </c>
      <c r="EL233" s="52">
        <v>107</v>
      </c>
      <c r="EM233" s="53">
        <v>117</v>
      </c>
      <c r="EN233" s="53">
        <v>122</v>
      </c>
      <c r="EO233" s="53">
        <v>123</v>
      </c>
      <c r="EP233" s="53">
        <v>117</v>
      </c>
      <c r="EQ233" s="53">
        <v>119</v>
      </c>
      <c r="ER233" s="53">
        <v>119</v>
      </c>
      <c r="ES233" s="53">
        <v>120</v>
      </c>
      <c r="ET233" s="53">
        <v>119</v>
      </c>
      <c r="EU233" s="53">
        <v>113</v>
      </c>
      <c r="EV233" s="53">
        <v>114</v>
      </c>
      <c r="EW233" s="54">
        <v>148</v>
      </c>
      <c r="EX233" s="52">
        <v>119</v>
      </c>
      <c r="EY233" s="53">
        <v>134</v>
      </c>
      <c r="EZ233" s="53">
        <v>180</v>
      </c>
      <c r="FA233" s="53">
        <v>163</v>
      </c>
      <c r="FB233" s="53">
        <v>164</v>
      </c>
      <c r="FC233" s="53">
        <v>183</v>
      </c>
      <c r="FD233" s="53">
        <v>165</v>
      </c>
      <c r="FE233" s="53">
        <v>174</v>
      </c>
      <c r="FF233" s="53">
        <v>171</v>
      </c>
      <c r="FG233" s="53">
        <v>180</v>
      </c>
      <c r="FH233" s="53">
        <v>187</v>
      </c>
      <c r="FI233" s="54">
        <v>199</v>
      </c>
      <c r="FJ233" s="52">
        <v>220</v>
      </c>
      <c r="FK233" s="53">
        <v>223</v>
      </c>
      <c r="FL233" s="53">
        <v>223</v>
      </c>
      <c r="FM233" s="53">
        <v>219</v>
      </c>
      <c r="FN233" s="53">
        <v>211</v>
      </c>
      <c r="FO233" s="53">
        <v>215</v>
      </c>
      <c r="FP233" s="53">
        <v>228</v>
      </c>
      <c r="FQ233" s="53">
        <v>226</v>
      </c>
      <c r="FR233" s="53">
        <v>230</v>
      </c>
      <c r="FS233" s="53">
        <v>238</v>
      </c>
      <c r="FT233" s="53">
        <v>240</v>
      </c>
      <c r="FU233" s="54">
        <v>240</v>
      </c>
      <c r="FV233" s="52">
        <v>253</v>
      </c>
      <c r="FW233" s="53">
        <v>264</v>
      </c>
      <c r="FX233" s="53">
        <v>283</v>
      </c>
      <c r="FY233" s="53">
        <v>285</v>
      </c>
      <c r="FZ233" s="53">
        <v>279</v>
      </c>
      <c r="GA233" s="53">
        <v>288</v>
      </c>
      <c r="GB233" s="53">
        <v>293</v>
      </c>
      <c r="GC233" s="53">
        <v>296</v>
      </c>
      <c r="GD233" s="53">
        <v>307</v>
      </c>
      <c r="GE233" s="53">
        <v>307</v>
      </c>
      <c r="GF233" s="53">
        <v>319</v>
      </c>
      <c r="GG233" s="54">
        <v>326</v>
      </c>
      <c r="GH233" s="52">
        <v>340</v>
      </c>
      <c r="GI233" s="53">
        <v>345</v>
      </c>
      <c r="GJ233" s="54">
        <v>356</v>
      </c>
    </row>
    <row r="234" spans="2:192" x14ac:dyDescent="0.25">
      <c r="B234" s="50"/>
      <c r="C234" s="51" t="s">
        <v>317</v>
      </c>
      <c r="D234" s="54">
        <v>1088</v>
      </c>
      <c r="E234" s="54">
        <v>1069</v>
      </c>
      <c r="F234" s="54">
        <v>1251</v>
      </c>
      <c r="G234" s="52">
        <v>1307</v>
      </c>
      <c r="H234" s="53">
        <v>1351</v>
      </c>
      <c r="I234" s="53">
        <v>1366</v>
      </c>
      <c r="J234" s="53">
        <v>1360</v>
      </c>
      <c r="K234" s="53">
        <v>1355</v>
      </c>
      <c r="L234" s="53">
        <v>1351</v>
      </c>
      <c r="M234" s="53">
        <v>1347</v>
      </c>
      <c r="N234" s="53">
        <v>1326</v>
      </c>
      <c r="O234" s="53">
        <v>1286</v>
      </c>
      <c r="P234" s="53">
        <v>1241</v>
      </c>
      <c r="Q234" s="53">
        <v>1221</v>
      </c>
      <c r="R234" s="54">
        <v>1178</v>
      </c>
      <c r="S234" s="53">
        <v>1162</v>
      </c>
      <c r="T234" s="53">
        <v>1157</v>
      </c>
      <c r="U234" s="53">
        <v>1208</v>
      </c>
      <c r="V234" s="53">
        <v>1248</v>
      </c>
      <c r="W234" s="53">
        <v>1348</v>
      </c>
      <c r="X234" s="53">
        <v>1457</v>
      </c>
      <c r="Y234" s="53">
        <v>1550</v>
      </c>
      <c r="Z234" s="53">
        <v>1623</v>
      </c>
      <c r="AA234" s="53">
        <v>1650</v>
      </c>
      <c r="AB234" s="53">
        <v>1704</v>
      </c>
      <c r="AC234" s="53">
        <v>1722</v>
      </c>
      <c r="AD234" s="54">
        <v>1685</v>
      </c>
      <c r="AE234" s="53">
        <v>1637</v>
      </c>
      <c r="AF234" s="53">
        <v>1636</v>
      </c>
      <c r="AG234" s="112">
        <v>1644</v>
      </c>
      <c r="AH234" s="53">
        <v>1648</v>
      </c>
      <c r="AI234" s="53">
        <v>1658</v>
      </c>
      <c r="AJ234" s="53">
        <v>1681</v>
      </c>
      <c r="AK234" s="53">
        <v>1694</v>
      </c>
      <c r="AL234" s="53">
        <v>1709</v>
      </c>
      <c r="AM234" s="53">
        <v>1714</v>
      </c>
      <c r="AN234" s="53">
        <v>1725</v>
      </c>
      <c r="AO234" s="53">
        <v>1725</v>
      </c>
      <c r="AP234" s="54">
        <v>1710</v>
      </c>
      <c r="AQ234" s="52">
        <v>1689</v>
      </c>
      <c r="AR234" s="53">
        <v>1685</v>
      </c>
      <c r="AS234" s="53">
        <v>1977</v>
      </c>
      <c r="AT234" s="53">
        <v>1918</v>
      </c>
      <c r="AU234" s="53">
        <v>1932</v>
      </c>
      <c r="AV234" s="53">
        <v>1938</v>
      </c>
      <c r="AW234" s="53">
        <v>1955</v>
      </c>
      <c r="AX234" s="53">
        <v>1964</v>
      </c>
      <c r="AY234" s="53">
        <v>1969</v>
      </c>
      <c r="AZ234" s="53">
        <v>2045</v>
      </c>
      <c r="BA234" s="53">
        <v>2009</v>
      </c>
      <c r="BB234" s="54">
        <v>1955</v>
      </c>
      <c r="BC234" s="52">
        <v>1930</v>
      </c>
      <c r="BD234" s="53">
        <v>1864</v>
      </c>
      <c r="BE234" s="53">
        <v>1911</v>
      </c>
      <c r="BF234" s="53">
        <v>1945</v>
      </c>
      <c r="BG234" s="53">
        <v>1929</v>
      </c>
      <c r="BH234" s="53">
        <v>1991</v>
      </c>
      <c r="BI234" s="53">
        <v>1997</v>
      </c>
      <c r="BJ234" s="53">
        <v>1964</v>
      </c>
      <c r="BK234" s="53">
        <v>1912</v>
      </c>
      <c r="BL234" s="53">
        <v>1930</v>
      </c>
      <c r="BM234" s="53">
        <v>1855</v>
      </c>
      <c r="BN234" s="54">
        <v>1828</v>
      </c>
      <c r="BO234" s="52">
        <v>1819</v>
      </c>
      <c r="BP234" s="53">
        <v>1782</v>
      </c>
      <c r="BQ234" s="53">
        <v>1843</v>
      </c>
      <c r="BR234" s="53">
        <v>1855</v>
      </c>
      <c r="BS234" s="53">
        <v>1885</v>
      </c>
      <c r="BT234" s="53">
        <v>1864</v>
      </c>
      <c r="BU234" s="53">
        <v>1907</v>
      </c>
      <c r="BV234" s="53">
        <v>1995</v>
      </c>
      <c r="BW234" s="53">
        <v>2016</v>
      </c>
      <c r="BX234" s="53">
        <v>2027</v>
      </c>
      <c r="BY234" s="53">
        <v>2032</v>
      </c>
      <c r="BZ234" s="54">
        <v>2029</v>
      </c>
      <c r="CA234" s="53">
        <v>1958</v>
      </c>
      <c r="CB234" s="53">
        <v>1917</v>
      </c>
      <c r="CC234" s="53">
        <v>1888</v>
      </c>
      <c r="CD234" s="53">
        <v>1890</v>
      </c>
      <c r="CE234" s="53">
        <v>1900</v>
      </c>
      <c r="CF234" s="53">
        <v>1920</v>
      </c>
      <c r="CG234" s="53">
        <v>1937</v>
      </c>
      <c r="CH234" s="53">
        <v>1979</v>
      </c>
      <c r="CI234" s="53">
        <v>1998</v>
      </c>
      <c r="CJ234" s="53">
        <v>2382</v>
      </c>
      <c r="CK234" s="53">
        <v>2455</v>
      </c>
      <c r="CL234" s="54">
        <v>2507</v>
      </c>
      <c r="CM234" s="53">
        <v>2561</v>
      </c>
      <c r="CN234" s="53">
        <v>2580</v>
      </c>
      <c r="CO234" s="53">
        <v>2768</v>
      </c>
      <c r="CP234" s="53">
        <v>2939</v>
      </c>
      <c r="CQ234" s="53">
        <v>3036</v>
      </c>
      <c r="CR234" s="53">
        <v>3074</v>
      </c>
      <c r="CS234" s="53">
        <v>3082</v>
      </c>
      <c r="CT234" s="53">
        <v>3147</v>
      </c>
      <c r="CU234" s="53">
        <v>3183</v>
      </c>
      <c r="CV234" s="53">
        <v>3269</v>
      </c>
      <c r="CW234" s="53">
        <v>3311</v>
      </c>
      <c r="CX234" s="54">
        <v>3278</v>
      </c>
      <c r="CY234" s="53">
        <v>3295</v>
      </c>
      <c r="CZ234" s="53">
        <v>3279</v>
      </c>
      <c r="DA234" s="53">
        <v>3324</v>
      </c>
      <c r="DB234" s="53">
        <v>3328</v>
      </c>
      <c r="DC234" s="53">
        <v>3304</v>
      </c>
      <c r="DD234" s="53">
        <v>3272</v>
      </c>
      <c r="DE234" s="53">
        <v>3245</v>
      </c>
      <c r="DF234" s="53">
        <v>3236</v>
      </c>
      <c r="DG234" s="53">
        <v>4231</v>
      </c>
      <c r="DH234" s="53">
        <v>4313</v>
      </c>
      <c r="DI234" s="53">
        <v>4274</v>
      </c>
      <c r="DJ234" s="54">
        <v>4168</v>
      </c>
      <c r="DL234" s="50"/>
      <c r="DM234" s="51" t="s">
        <v>338</v>
      </c>
      <c r="DN234" s="52">
        <v>135</v>
      </c>
      <c r="DO234" s="53">
        <v>132</v>
      </c>
      <c r="DP234" s="53">
        <v>130</v>
      </c>
      <c r="DQ234" s="53">
        <v>127</v>
      </c>
      <c r="DR234" s="53">
        <v>126</v>
      </c>
      <c r="DS234" s="53">
        <v>125</v>
      </c>
      <c r="DT234" s="53">
        <v>122</v>
      </c>
      <c r="DU234" s="53">
        <v>122</v>
      </c>
      <c r="DV234" s="53">
        <v>121</v>
      </c>
      <c r="DW234" s="53">
        <v>143</v>
      </c>
      <c r="DX234" s="53">
        <v>148</v>
      </c>
      <c r="DY234" s="54">
        <v>145</v>
      </c>
      <c r="DZ234" s="53">
        <v>147</v>
      </c>
      <c r="EA234" s="53">
        <v>145</v>
      </c>
      <c r="EB234" s="53">
        <v>145</v>
      </c>
      <c r="EC234" s="53">
        <v>144</v>
      </c>
      <c r="ED234" s="53">
        <v>144</v>
      </c>
      <c r="EE234" s="53">
        <v>146</v>
      </c>
      <c r="EF234" s="53">
        <v>147</v>
      </c>
      <c r="EG234" s="53">
        <v>148</v>
      </c>
      <c r="EH234" s="53">
        <v>153</v>
      </c>
      <c r="EI234" s="53">
        <v>155</v>
      </c>
      <c r="EJ234" s="53">
        <v>155</v>
      </c>
      <c r="EK234" s="54">
        <v>153</v>
      </c>
      <c r="EL234" s="52">
        <v>154</v>
      </c>
      <c r="EM234" s="53">
        <v>157</v>
      </c>
      <c r="EN234" s="53">
        <v>162</v>
      </c>
      <c r="EO234" s="53">
        <v>157</v>
      </c>
      <c r="EP234" s="53">
        <v>161</v>
      </c>
      <c r="EQ234" s="53">
        <v>163</v>
      </c>
      <c r="ER234" s="53">
        <v>165</v>
      </c>
      <c r="ES234" s="53">
        <v>168</v>
      </c>
      <c r="ET234" s="53">
        <v>166</v>
      </c>
      <c r="EU234" s="53">
        <v>163</v>
      </c>
      <c r="EV234" s="53">
        <v>164</v>
      </c>
      <c r="EW234" s="54">
        <v>170</v>
      </c>
      <c r="EX234" s="52">
        <v>169</v>
      </c>
      <c r="EY234" s="53">
        <v>170</v>
      </c>
      <c r="EZ234" s="53">
        <v>175</v>
      </c>
      <c r="FA234" s="53">
        <v>173</v>
      </c>
      <c r="FB234" s="53">
        <v>173</v>
      </c>
      <c r="FC234" s="53">
        <v>171</v>
      </c>
      <c r="FD234" s="53">
        <v>170</v>
      </c>
      <c r="FE234" s="53">
        <v>170</v>
      </c>
      <c r="FF234" s="53">
        <v>166</v>
      </c>
      <c r="FG234" s="53">
        <v>175</v>
      </c>
      <c r="FH234" s="53">
        <v>174</v>
      </c>
      <c r="FI234" s="54">
        <v>136</v>
      </c>
      <c r="FJ234" s="52">
        <v>139</v>
      </c>
      <c r="FK234" s="53">
        <v>140</v>
      </c>
      <c r="FL234" s="53">
        <v>143</v>
      </c>
      <c r="FM234" s="53">
        <v>144</v>
      </c>
      <c r="FN234" s="53">
        <v>151</v>
      </c>
      <c r="FO234" s="53">
        <v>151</v>
      </c>
      <c r="FP234" s="53">
        <v>155</v>
      </c>
      <c r="FQ234" s="53">
        <v>160</v>
      </c>
      <c r="FR234" s="53">
        <v>159</v>
      </c>
      <c r="FS234" s="53">
        <v>166</v>
      </c>
      <c r="FT234" s="53">
        <v>166</v>
      </c>
      <c r="FU234" s="54">
        <v>169</v>
      </c>
      <c r="FV234" s="52">
        <v>169</v>
      </c>
      <c r="FW234" s="53">
        <v>172</v>
      </c>
      <c r="FX234" s="53">
        <v>175</v>
      </c>
      <c r="FY234" s="53">
        <v>180</v>
      </c>
      <c r="FZ234" s="53">
        <v>182</v>
      </c>
      <c r="GA234" s="53">
        <v>182</v>
      </c>
      <c r="GB234" s="53">
        <v>187</v>
      </c>
      <c r="GC234" s="53">
        <v>188</v>
      </c>
      <c r="GD234" s="53">
        <v>193</v>
      </c>
      <c r="GE234" s="53">
        <v>191</v>
      </c>
      <c r="GF234" s="53">
        <v>194</v>
      </c>
      <c r="GG234" s="54">
        <v>193</v>
      </c>
      <c r="GH234" s="52">
        <v>197</v>
      </c>
      <c r="GI234" s="53">
        <v>200</v>
      </c>
      <c r="GJ234" s="54">
        <v>209</v>
      </c>
    </row>
    <row r="235" spans="2:192" x14ac:dyDescent="0.25">
      <c r="B235" s="50"/>
      <c r="C235" s="51" t="s">
        <v>318</v>
      </c>
      <c r="D235" s="54">
        <v>86</v>
      </c>
      <c r="E235" s="54">
        <v>86</v>
      </c>
      <c r="F235" s="54">
        <v>108</v>
      </c>
      <c r="G235" s="52">
        <v>108</v>
      </c>
      <c r="H235" s="53">
        <v>104</v>
      </c>
      <c r="I235" s="53">
        <v>105</v>
      </c>
      <c r="J235" s="53">
        <v>105</v>
      </c>
      <c r="K235" s="53">
        <v>106</v>
      </c>
      <c r="L235" s="53">
        <v>105</v>
      </c>
      <c r="M235" s="53">
        <v>106</v>
      </c>
      <c r="N235" s="53">
        <v>113</v>
      </c>
      <c r="O235" s="53">
        <v>118</v>
      </c>
      <c r="P235" s="53">
        <v>118</v>
      </c>
      <c r="Q235" s="53">
        <v>119</v>
      </c>
      <c r="R235" s="54">
        <v>117</v>
      </c>
      <c r="S235" s="53">
        <v>114</v>
      </c>
      <c r="T235" s="53">
        <v>113</v>
      </c>
      <c r="U235" s="53">
        <v>113</v>
      </c>
      <c r="V235" s="53">
        <v>119</v>
      </c>
      <c r="W235" s="53">
        <v>127</v>
      </c>
      <c r="X235" s="53">
        <v>130</v>
      </c>
      <c r="Y235" s="53">
        <v>131</v>
      </c>
      <c r="Z235" s="53">
        <v>135</v>
      </c>
      <c r="AA235" s="53">
        <v>135</v>
      </c>
      <c r="AB235" s="53">
        <v>137</v>
      </c>
      <c r="AC235" s="53">
        <v>140</v>
      </c>
      <c r="AD235" s="54">
        <v>142</v>
      </c>
      <c r="AE235" s="53">
        <v>145</v>
      </c>
      <c r="AF235" s="53">
        <v>145</v>
      </c>
      <c r="AG235" s="112">
        <v>146</v>
      </c>
      <c r="AH235" s="53">
        <v>146</v>
      </c>
      <c r="AI235" s="53">
        <v>145</v>
      </c>
      <c r="AJ235" s="53">
        <v>146</v>
      </c>
      <c r="AK235" s="53">
        <v>146</v>
      </c>
      <c r="AL235" s="53">
        <v>146</v>
      </c>
      <c r="AM235" s="53">
        <v>146</v>
      </c>
      <c r="AN235" s="53">
        <v>146</v>
      </c>
      <c r="AO235" s="53">
        <v>146</v>
      </c>
      <c r="AP235" s="54">
        <v>133</v>
      </c>
      <c r="AQ235" s="52">
        <v>132</v>
      </c>
      <c r="AR235" s="53">
        <v>133</v>
      </c>
      <c r="AS235" s="53">
        <v>117</v>
      </c>
      <c r="AT235" s="53">
        <v>119</v>
      </c>
      <c r="AU235" s="53">
        <v>125</v>
      </c>
      <c r="AV235" s="53">
        <v>143</v>
      </c>
      <c r="AW235" s="53">
        <v>144</v>
      </c>
      <c r="AX235" s="53">
        <v>146</v>
      </c>
      <c r="AY235" s="53">
        <v>149</v>
      </c>
      <c r="AZ235" s="53">
        <v>142</v>
      </c>
      <c r="BA235" s="53">
        <v>145</v>
      </c>
      <c r="BB235" s="54">
        <v>145</v>
      </c>
      <c r="BC235" s="52">
        <v>136</v>
      </c>
      <c r="BD235" s="53">
        <v>137</v>
      </c>
      <c r="BE235" s="53">
        <v>138</v>
      </c>
      <c r="BF235" s="53">
        <v>140</v>
      </c>
      <c r="BG235" s="53">
        <v>141</v>
      </c>
      <c r="BH235" s="53">
        <v>141</v>
      </c>
      <c r="BI235" s="53">
        <v>143</v>
      </c>
      <c r="BJ235" s="53">
        <v>142</v>
      </c>
      <c r="BK235" s="53">
        <v>143</v>
      </c>
      <c r="BL235" s="53">
        <v>142</v>
      </c>
      <c r="BM235" s="53">
        <v>141</v>
      </c>
      <c r="BN235" s="54">
        <v>140</v>
      </c>
      <c r="BO235" s="52">
        <v>143</v>
      </c>
      <c r="BP235" s="53">
        <v>145</v>
      </c>
      <c r="BQ235" s="53">
        <v>143</v>
      </c>
      <c r="BR235" s="53">
        <v>142</v>
      </c>
      <c r="BS235" s="53">
        <v>148</v>
      </c>
      <c r="BT235" s="53">
        <v>148</v>
      </c>
      <c r="BU235" s="53">
        <v>151</v>
      </c>
      <c r="BV235" s="53">
        <v>151</v>
      </c>
      <c r="BW235" s="53">
        <v>154</v>
      </c>
      <c r="BX235" s="53">
        <v>155</v>
      </c>
      <c r="BY235" s="53">
        <v>155</v>
      </c>
      <c r="BZ235" s="54">
        <v>146</v>
      </c>
      <c r="CA235" s="53">
        <v>150</v>
      </c>
      <c r="CB235" s="53">
        <v>145</v>
      </c>
      <c r="CC235" s="53">
        <v>141</v>
      </c>
      <c r="CD235" s="53">
        <v>141</v>
      </c>
      <c r="CE235" s="53">
        <v>141</v>
      </c>
      <c r="CF235" s="53">
        <v>137</v>
      </c>
      <c r="CG235" s="53">
        <v>137</v>
      </c>
      <c r="CH235" s="53">
        <v>134</v>
      </c>
      <c r="CI235" s="53">
        <v>136</v>
      </c>
      <c r="CJ235" s="53">
        <v>136</v>
      </c>
      <c r="CK235" s="53">
        <v>134</v>
      </c>
      <c r="CL235" s="54">
        <v>142</v>
      </c>
      <c r="CM235" s="53">
        <v>142</v>
      </c>
      <c r="CN235" s="53">
        <v>142</v>
      </c>
      <c r="CO235" s="53">
        <v>141</v>
      </c>
      <c r="CP235" s="53">
        <v>140</v>
      </c>
      <c r="CQ235" s="53">
        <v>137</v>
      </c>
      <c r="CR235" s="53">
        <v>134</v>
      </c>
      <c r="CS235" s="53">
        <v>134</v>
      </c>
      <c r="CT235" s="53">
        <v>134</v>
      </c>
      <c r="CU235" s="53">
        <v>134</v>
      </c>
      <c r="CV235" s="53">
        <v>130</v>
      </c>
      <c r="CW235" s="53">
        <v>134</v>
      </c>
      <c r="CX235" s="54">
        <v>136</v>
      </c>
      <c r="CY235" s="53">
        <v>136</v>
      </c>
      <c r="CZ235" s="53">
        <v>130</v>
      </c>
      <c r="DA235" s="53">
        <v>128</v>
      </c>
      <c r="DB235" s="53">
        <v>129</v>
      </c>
      <c r="DC235" s="53">
        <v>130</v>
      </c>
      <c r="DD235" s="53">
        <v>130</v>
      </c>
      <c r="DE235" s="53">
        <v>128</v>
      </c>
      <c r="DF235" s="53">
        <v>128</v>
      </c>
      <c r="DG235" s="53">
        <v>124</v>
      </c>
      <c r="DH235" s="53">
        <v>126</v>
      </c>
      <c r="DI235" s="53">
        <v>126</v>
      </c>
      <c r="DJ235" s="54">
        <v>127</v>
      </c>
      <c r="DL235" s="50"/>
      <c r="DM235" s="51" t="s">
        <v>339</v>
      </c>
      <c r="DN235" s="52">
        <v>1037</v>
      </c>
      <c r="DO235" s="53">
        <v>1053</v>
      </c>
      <c r="DP235" s="53">
        <v>1060</v>
      </c>
      <c r="DQ235" s="53">
        <v>1056</v>
      </c>
      <c r="DR235" s="53">
        <v>1054</v>
      </c>
      <c r="DS235" s="53">
        <v>1052</v>
      </c>
      <c r="DT235" s="53">
        <v>1047</v>
      </c>
      <c r="DU235" s="53">
        <v>1049</v>
      </c>
      <c r="DV235" s="53">
        <v>1040</v>
      </c>
      <c r="DW235" s="53">
        <v>1041</v>
      </c>
      <c r="DX235" s="53">
        <v>1039</v>
      </c>
      <c r="DY235" s="54">
        <v>1039</v>
      </c>
      <c r="DZ235" s="53">
        <v>1039</v>
      </c>
      <c r="EA235" s="53">
        <v>1046</v>
      </c>
      <c r="EB235" s="53">
        <v>1061</v>
      </c>
      <c r="EC235" s="53">
        <v>1049</v>
      </c>
      <c r="ED235" s="53">
        <v>1061</v>
      </c>
      <c r="EE235" s="53">
        <v>1069</v>
      </c>
      <c r="EF235" s="53">
        <v>1080</v>
      </c>
      <c r="EG235" s="53">
        <v>1085</v>
      </c>
      <c r="EH235" s="53">
        <v>1100</v>
      </c>
      <c r="EI235" s="53">
        <v>1113</v>
      </c>
      <c r="EJ235" s="53">
        <v>1112</v>
      </c>
      <c r="EK235" s="54">
        <v>1115</v>
      </c>
      <c r="EL235" s="52">
        <v>1130</v>
      </c>
      <c r="EM235" s="53">
        <v>1144</v>
      </c>
      <c r="EN235" s="53">
        <v>1166</v>
      </c>
      <c r="EO235" s="53">
        <v>1180</v>
      </c>
      <c r="EP235" s="53">
        <v>1183</v>
      </c>
      <c r="EQ235" s="53">
        <v>1201</v>
      </c>
      <c r="ER235" s="53">
        <v>1211</v>
      </c>
      <c r="ES235" s="53">
        <v>1213</v>
      </c>
      <c r="ET235" s="53">
        <v>1226</v>
      </c>
      <c r="EU235" s="53">
        <v>1234</v>
      </c>
      <c r="EV235" s="53">
        <v>1242</v>
      </c>
      <c r="EW235" s="54">
        <v>1235</v>
      </c>
      <c r="EX235" s="52">
        <v>1246</v>
      </c>
      <c r="EY235" s="53">
        <v>1251</v>
      </c>
      <c r="EZ235" s="53">
        <v>1264</v>
      </c>
      <c r="FA235" s="53">
        <v>1273</v>
      </c>
      <c r="FB235" s="53">
        <v>1273</v>
      </c>
      <c r="FC235" s="53">
        <v>1285</v>
      </c>
      <c r="FD235" s="53">
        <v>1287</v>
      </c>
      <c r="FE235" s="53">
        <v>1298</v>
      </c>
      <c r="FF235" s="53">
        <v>1301</v>
      </c>
      <c r="FG235" s="53">
        <v>1306</v>
      </c>
      <c r="FH235" s="53">
        <v>1314</v>
      </c>
      <c r="FI235" s="54">
        <v>1232</v>
      </c>
      <c r="FJ235" s="52">
        <v>1240</v>
      </c>
      <c r="FK235" s="53">
        <v>1247</v>
      </c>
      <c r="FL235" s="53">
        <v>1260</v>
      </c>
      <c r="FM235" s="53">
        <v>1271</v>
      </c>
      <c r="FN235" s="53">
        <v>1315</v>
      </c>
      <c r="FO235" s="53">
        <v>1333</v>
      </c>
      <c r="FP235" s="53">
        <v>1350</v>
      </c>
      <c r="FQ235" s="53">
        <v>1351</v>
      </c>
      <c r="FR235" s="53">
        <v>1356</v>
      </c>
      <c r="FS235" s="53">
        <v>1361</v>
      </c>
      <c r="FT235" s="53">
        <v>1364</v>
      </c>
      <c r="FU235" s="54">
        <v>1381</v>
      </c>
      <c r="FV235" s="52">
        <v>1389</v>
      </c>
      <c r="FW235" s="53">
        <v>1362</v>
      </c>
      <c r="FX235" s="53">
        <v>1370</v>
      </c>
      <c r="FY235" s="53">
        <v>1397</v>
      </c>
      <c r="FZ235" s="53">
        <v>1407</v>
      </c>
      <c r="GA235" s="53">
        <v>1424</v>
      </c>
      <c r="GB235" s="53">
        <v>1425</v>
      </c>
      <c r="GC235" s="53">
        <v>1429</v>
      </c>
      <c r="GD235" s="53">
        <v>1459</v>
      </c>
      <c r="GE235" s="53">
        <v>1446</v>
      </c>
      <c r="GF235" s="53">
        <v>1455</v>
      </c>
      <c r="GG235" s="54">
        <v>1451</v>
      </c>
      <c r="GH235" s="52">
        <v>1446</v>
      </c>
      <c r="GI235" s="53">
        <v>1450</v>
      </c>
      <c r="GJ235" s="54">
        <v>1479</v>
      </c>
    </row>
    <row r="236" spans="2:192" x14ac:dyDescent="0.25">
      <c r="B236" s="50"/>
      <c r="C236" s="51" t="s">
        <v>319</v>
      </c>
      <c r="D236" s="54">
        <v>518</v>
      </c>
      <c r="E236" s="54">
        <v>590</v>
      </c>
      <c r="F236" s="54">
        <v>750</v>
      </c>
      <c r="G236" s="52">
        <v>744</v>
      </c>
      <c r="H236" s="53">
        <v>750</v>
      </c>
      <c r="I236" s="53">
        <v>741</v>
      </c>
      <c r="J236" s="53">
        <v>744</v>
      </c>
      <c r="K236" s="53">
        <v>758</v>
      </c>
      <c r="L236" s="53">
        <v>760</v>
      </c>
      <c r="M236" s="53">
        <v>767</v>
      </c>
      <c r="N236" s="53">
        <v>775</v>
      </c>
      <c r="O236" s="53">
        <v>780</v>
      </c>
      <c r="P236" s="53">
        <v>788</v>
      </c>
      <c r="Q236" s="53">
        <v>777</v>
      </c>
      <c r="R236" s="54">
        <v>786</v>
      </c>
      <c r="S236" s="53">
        <v>787</v>
      </c>
      <c r="T236" s="53">
        <v>789</v>
      </c>
      <c r="U236" s="53">
        <v>786</v>
      </c>
      <c r="V236" s="53">
        <v>796</v>
      </c>
      <c r="W236" s="53">
        <v>802</v>
      </c>
      <c r="X236" s="53">
        <v>812</v>
      </c>
      <c r="Y236" s="53">
        <v>809</v>
      </c>
      <c r="Z236" s="53">
        <v>826</v>
      </c>
      <c r="AA236" s="53">
        <v>852</v>
      </c>
      <c r="AB236" s="53">
        <v>861</v>
      </c>
      <c r="AC236" s="53">
        <v>864</v>
      </c>
      <c r="AD236" s="54">
        <v>865</v>
      </c>
      <c r="AE236" s="53">
        <v>831</v>
      </c>
      <c r="AF236" s="53">
        <v>831</v>
      </c>
      <c r="AG236" s="112">
        <v>834</v>
      </c>
      <c r="AH236" s="53">
        <v>836</v>
      </c>
      <c r="AI236" s="53">
        <v>843</v>
      </c>
      <c r="AJ236" s="53">
        <v>851</v>
      </c>
      <c r="AK236" s="53">
        <v>859</v>
      </c>
      <c r="AL236" s="53">
        <v>866</v>
      </c>
      <c r="AM236" s="53">
        <v>869</v>
      </c>
      <c r="AN236" s="53">
        <v>875</v>
      </c>
      <c r="AO236" s="53">
        <v>878</v>
      </c>
      <c r="AP236" s="54">
        <v>879</v>
      </c>
      <c r="AQ236" s="52">
        <v>880</v>
      </c>
      <c r="AR236" s="53">
        <v>881</v>
      </c>
      <c r="AS236" s="53">
        <v>958</v>
      </c>
      <c r="AT236" s="53">
        <v>934</v>
      </c>
      <c r="AU236" s="53">
        <v>942</v>
      </c>
      <c r="AV236" s="53">
        <v>953</v>
      </c>
      <c r="AW236" s="53">
        <v>962</v>
      </c>
      <c r="AX236" s="53">
        <v>966</v>
      </c>
      <c r="AY236" s="53">
        <v>963</v>
      </c>
      <c r="AZ236" s="53">
        <v>965</v>
      </c>
      <c r="BA236" s="53">
        <v>973</v>
      </c>
      <c r="BB236" s="54">
        <v>973</v>
      </c>
      <c r="BC236" s="52">
        <v>970</v>
      </c>
      <c r="BD236" s="53">
        <v>953</v>
      </c>
      <c r="BE236" s="53">
        <v>953</v>
      </c>
      <c r="BF236" s="53">
        <v>948</v>
      </c>
      <c r="BG236" s="53">
        <v>967</v>
      </c>
      <c r="BH236" s="53">
        <v>987</v>
      </c>
      <c r="BI236" s="53">
        <v>985</v>
      </c>
      <c r="BJ236" s="53">
        <v>985</v>
      </c>
      <c r="BK236" s="53">
        <v>981</v>
      </c>
      <c r="BL236" s="53">
        <v>991</v>
      </c>
      <c r="BM236" s="53">
        <v>973</v>
      </c>
      <c r="BN236" s="54">
        <v>965</v>
      </c>
      <c r="BO236" s="52">
        <v>963</v>
      </c>
      <c r="BP236" s="53">
        <v>952</v>
      </c>
      <c r="BQ236" s="53">
        <v>953</v>
      </c>
      <c r="BR236" s="53">
        <v>949</v>
      </c>
      <c r="BS236" s="53">
        <v>954</v>
      </c>
      <c r="BT236" s="53">
        <v>944</v>
      </c>
      <c r="BU236" s="53">
        <v>964</v>
      </c>
      <c r="BV236" s="53">
        <v>963</v>
      </c>
      <c r="BW236" s="53">
        <v>971</v>
      </c>
      <c r="BX236" s="53">
        <v>964</v>
      </c>
      <c r="BY236" s="53">
        <v>964</v>
      </c>
      <c r="BZ236" s="54">
        <v>963</v>
      </c>
      <c r="CA236" s="53">
        <v>958</v>
      </c>
      <c r="CB236" s="53">
        <v>958</v>
      </c>
      <c r="CC236" s="53">
        <v>393</v>
      </c>
      <c r="CD236" s="53">
        <v>401</v>
      </c>
      <c r="CE236" s="53">
        <v>966</v>
      </c>
      <c r="CF236" s="53">
        <v>1052</v>
      </c>
      <c r="CG236" s="53">
        <v>1050</v>
      </c>
      <c r="CH236" s="53">
        <v>1072</v>
      </c>
      <c r="CI236" s="53">
        <v>1080</v>
      </c>
      <c r="CJ236" s="53">
        <v>1080</v>
      </c>
      <c r="CK236" s="53">
        <v>1081</v>
      </c>
      <c r="CL236" s="54">
        <v>1088</v>
      </c>
      <c r="CM236" s="53">
        <v>1099</v>
      </c>
      <c r="CN236" s="53">
        <v>1109</v>
      </c>
      <c r="CO236" s="53">
        <v>1130</v>
      </c>
      <c r="CP236" s="53">
        <v>1134</v>
      </c>
      <c r="CQ236" s="53">
        <v>1153</v>
      </c>
      <c r="CR236" s="53">
        <v>1178</v>
      </c>
      <c r="CS236" s="53">
        <v>1226</v>
      </c>
      <c r="CT236" s="53">
        <v>1277</v>
      </c>
      <c r="CU236" s="53">
        <v>1309</v>
      </c>
      <c r="CV236" s="53">
        <v>1304</v>
      </c>
      <c r="CW236" s="53">
        <v>1290</v>
      </c>
      <c r="CX236" s="54">
        <v>1294</v>
      </c>
      <c r="CY236" s="53">
        <v>1293</v>
      </c>
      <c r="CZ236" s="53">
        <v>1303</v>
      </c>
      <c r="DA236" s="53">
        <v>1307</v>
      </c>
      <c r="DB236" s="53">
        <v>1350</v>
      </c>
      <c r="DC236" s="53">
        <v>1356</v>
      </c>
      <c r="DD236" s="53">
        <v>1356</v>
      </c>
      <c r="DE236" s="53">
        <v>1362</v>
      </c>
      <c r="DF236" s="53">
        <v>1370</v>
      </c>
      <c r="DG236" s="53">
        <v>1391</v>
      </c>
      <c r="DH236" s="53">
        <v>1470</v>
      </c>
      <c r="DI236" s="53">
        <v>1461</v>
      </c>
      <c r="DJ236" s="54">
        <v>1429</v>
      </c>
      <c r="DL236" s="50"/>
      <c r="DM236" s="51" t="s">
        <v>340</v>
      </c>
      <c r="DN236" s="52">
        <v>201</v>
      </c>
      <c r="DO236" s="53">
        <v>200</v>
      </c>
      <c r="DP236" s="53">
        <v>200</v>
      </c>
      <c r="DQ236" s="53">
        <v>193</v>
      </c>
      <c r="DR236" s="53">
        <v>191</v>
      </c>
      <c r="DS236" s="53">
        <v>189</v>
      </c>
      <c r="DT236" s="53">
        <v>189</v>
      </c>
      <c r="DU236" s="53">
        <v>187</v>
      </c>
      <c r="DV236" s="53">
        <v>180</v>
      </c>
      <c r="DW236" s="53">
        <v>179</v>
      </c>
      <c r="DX236" s="53">
        <v>180</v>
      </c>
      <c r="DY236" s="54">
        <v>180</v>
      </c>
      <c r="DZ236" s="53">
        <v>169</v>
      </c>
      <c r="EA236" s="53">
        <v>170</v>
      </c>
      <c r="EB236" s="53">
        <v>183</v>
      </c>
      <c r="EC236" s="53">
        <v>188</v>
      </c>
      <c r="ED236" s="53">
        <v>203</v>
      </c>
      <c r="EE236" s="53">
        <v>212</v>
      </c>
      <c r="EF236" s="53">
        <v>228</v>
      </c>
      <c r="EG236" s="53">
        <v>229</v>
      </c>
      <c r="EH236" s="53">
        <v>237</v>
      </c>
      <c r="EI236" s="53">
        <v>253</v>
      </c>
      <c r="EJ236" s="53">
        <v>252</v>
      </c>
      <c r="EK236" s="54">
        <v>253</v>
      </c>
      <c r="EL236" s="52">
        <v>258</v>
      </c>
      <c r="EM236" s="53">
        <v>260</v>
      </c>
      <c r="EN236" s="53">
        <v>263</v>
      </c>
      <c r="EO236" s="53">
        <v>268</v>
      </c>
      <c r="EP236" s="53">
        <v>267</v>
      </c>
      <c r="EQ236" s="53">
        <v>267</v>
      </c>
      <c r="ER236" s="53">
        <v>262</v>
      </c>
      <c r="ES236" s="53">
        <v>260</v>
      </c>
      <c r="ET236" s="53">
        <v>258</v>
      </c>
      <c r="EU236" s="53">
        <v>266</v>
      </c>
      <c r="EV236" s="53">
        <v>261</v>
      </c>
      <c r="EW236" s="54">
        <v>256</v>
      </c>
      <c r="EX236" s="52">
        <v>259</v>
      </c>
      <c r="EY236" s="53">
        <v>256</v>
      </c>
      <c r="EZ236" s="53">
        <v>256</v>
      </c>
      <c r="FA236" s="53">
        <v>255</v>
      </c>
      <c r="FB236" s="53">
        <v>250</v>
      </c>
      <c r="FC236" s="53">
        <v>248</v>
      </c>
      <c r="FD236" s="53">
        <v>244</v>
      </c>
      <c r="FE236" s="53">
        <v>244</v>
      </c>
      <c r="FF236" s="53">
        <v>244</v>
      </c>
      <c r="FG236" s="53">
        <v>248</v>
      </c>
      <c r="FH236" s="53">
        <v>508</v>
      </c>
      <c r="FI236" s="54">
        <v>559</v>
      </c>
      <c r="FJ236" s="52">
        <v>572</v>
      </c>
      <c r="FK236" s="53">
        <v>575</v>
      </c>
      <c r="FL236" s="53">
        <v>605</v>
      </c>
      <c r="FM236" s="53">
        <v>617</v>
      </c>
      <c r="FN236" s="53">
        <v>646</v>
      </c>
      <c r="FO236" s="53">
        <v>656</v>
      </c>
      <c r="FP236" s="53">
        <v>665</v>
      </c>
      <c r="FQ236" s="53">
        <v>677</v>
      </c>
      <c r="FR236" s="53">
        <v>689</v>
      </c>
      <c r="FS236" s="53">
        <v>714</v>
      </c>
      <c r="FT236" s="53">
        <v>727</v>
      </c>
      <c r="FU236" s="54">
        <v>768</v>
      </c>
      <c r="FV236" s="52">
        <v>768</v>
      </c>
      <c r="FW236" s="53">
        <v>788</v>
      </c>
      <c r="FX236" s="53">
        <v>806</v>
      </c>
      <c r="FY236" s="53">
        <v>810</v>
      </c>
      <c r="FZ236" s="53">
        <v>825</v>
      </c>
      <c r="GA236" s="53">
        <v>841</v>
      </c>
      <c r="GB236" s="53">
        <v>859</v>
      </c>
      <c r="GC236" s="53">
        <v>873</v>
      </c>
      <c r="GD236" s="53">
        <v>894</v>
      </c>
      <c r="GE236" s="53">
        <v>920</v>
      </c>
      <c r="GF236" s="53">
        <v>942</v>
      </c>
      <c r="GG236" s="54">
        <v>978</v>
      </c>
      <c r="GH236" s="52">
        <v>993</v>
      </c>
      <c r="GI236" s="53">
        <v>1009</v>
      </c>
      <c r="GJ236" s="54">
        <v>1026</v>
      </c>
    </row>
    <row r="237" spans="2:192" x14ac:dyDescent="0.25">
      <c r="B237" s="50"/>
      <c r="C237" s="51" t="s">
        <v>320</v>
      </c>
      <c r="D237" s="54">
        <v>696</v>
      </c>
      <c r="E237" s="54">
        <v>701</v>
      </c>
      <c r="F237" s="54">
        <v>856</v>
      </c>
      <c r="G237" s="52">
        <v>882</v>
      </c>
      <c r="H237" s="53">
        <v>872</v>
      </c>
      <c r="I237" s="53">
        <v>866</v>
      </c>
      <c r="J237" s="53">
        <v>871</v>
      </c>
      <c r="K237" s="53">
        <v>866</v>
      </c>
      <c r="L237" s="53">
        <v>866</v>
      </c>
      <c r="M237" s="53">
        <v>863</v>
      </c>
      <c r="N237" s="53">
        <v>855</v>
      </c>
      <c r="O237" s="53">
        <v>876</v>
      </c>
      <c r="P237" s="53">
        <v>886</v>
      </c>
      <c r="Q237" s="53">
        <v>904</v>
      </c>
      <c r="R237" s="54">
        <v>921</v>
      </c>
      <c r="S237" s="53">
        <v>932</v>
      </c>
      <c r="T237" s="53">
        <v>926</v>
      </c>
      <c r="U237" s="53">
        <v>911</v>
      </c>
      <c r="V237" s="53">
        <v>904</v>
      </c>
      <c r="W237" s="53">
        <v>901</v>
      </c>
      <c r="X237" s="53">
        <v>895</v>
      </c>
      <c r="Y237" s="53">
        <v>905</v>
      </c>
      <c r="Z237" s="53">
        <v>917</v>
      </c>
      <c r="AA237" s="53">
        <v>928</v>
      </c>
      <c r="AB237" s="53">
        <v>923</v>
      </c>
      <c r="AC237" s="53">
        <v>929</v>
      </c>
      <c r="AD237" s="54">
        <v>943</v>
      </c>
      <c r="AE237" s="53">
        <v>906</v>
      </c>
      <c r="AF237" s="53">
        <v>905</v>
      </c>
      <c r="AG237" s="112">
        <v>878</v>
      </c>
      <c r="AH237" s="53">
        <v>880</v>
      </c>
      <c r="AI237" s="53">
        <v>886</v>
      </c>
      <c r="AJ237" s="53">
        <v>894</v>
      </c>
      <c r="AK237" s="53">
        <v>901</v>
      </c>
      <c r="AL237" s="53">
        <v>908</v>
      </c>
      <c r="AM237" s="53">
        <v>910</v>
      </c>
      <c r="AN237" s="53">
        <v>917</v>
      </c>
      <c r="AO237" s="53">
        <v>921</v>
      </c>
      <c r="AP237" s="54">
        <v>925</v>
      </c>
      <c r="AQ237" s="52">
        <v>921</v>
      </c>
      <c r="AR237" s="53">
        <v>918</v>
      </c>
      <c r="AS237" s="53">
        <v>935</v>
      </c>
      <c r="AT237" s="53">
        <v>906</v>
      </c>
      <c r="AU237" s="53">
        <v>915</v>
      </c>
      <c r="AV237" s="53">
        <v>912</v>
      </c>
      <c r="AW237" s="53">
        <v>920</v>
      </c>
      <c r="AX237" s="53">
        <v>922</v>
      </c>
      <c r="AY237" s="53">
        <v>935</v>
      </c>
      <c r="AZ237" s="53">
        <v>946</v>
      </c>
      <c r="BA237" s="53">
        <v>961</v>
      </c>
      <c r="BB237" s="54">
        <v>985</v>
      </c>
      <c r="BC237" s="52">
        <v>1008</v>
      </c>
      <c r="BD237" s="53">
        <v>967</v>
      </c>
      <c r="BE237" s="53">
        <v>996</v>
      </c>
      <c r="BF237" s="53">
        <v>990</v>
      </c>
      <c r="BG237" s="53">
        <v>971</v>
      </c>
      <c r="BH237" s="53">
        <v>984</v>
      </c>
      <c r="BI237" s="53">
        <v>998</v>
      </c>
      <c r="BJ237" s="53">
        <v>1003</v>
      </c>
      <c r="BK237" s="53">
        <v>1024</v>
      </c>
      <c r="BL237" s="53">
        <v>1034</v>
      </c>
      <c r="BM237" s="53">
        <v>1033</v>
      </c>
      <c r="BN237" s="54">
        <v>1055</v>
      </c>
      <c r="BO237" s="52">
        <v>1052</v>
      </c>
      <c r="BP237" s="53">
        <v>901</v>
      </c>
      <c r="BQ237" s="53">
        <v>912</v>
      </c>
      <c r="BR237" s="53">
        <v>890</v>
      </c>
      <c r="BS237" s="53">
        <v>886</v>
      </c>
      <c r="BT237" s="53">
        <v>874</v>
      </c>
      <c r="BU237" s="53">
        <v>895</v>
      </c>
      <c r="BV237" s="53">
        <v>925</v>
      </c>
      <c r="BW237" s="53">
        <v>949</v>
      </c>
      <c r="BX237" s="53">
        <v>957</v>
      </c>
      <c r="BY237" s="53">
        <v>957</v>
      </c>
      <c r="BZ237" s="54">
        <v>957</v>
      </c>
      <c r="CA237" s="53">
        <v>1041</v>
      </c>
      <c r="CB237" s="53">
        <v>1051</v>
      </c>
      <c r="CC237" s="53">
        <v>1054</v>
      </c>
      <c r="CD237" s="53">
        <v>1055</v>
      </c>
      <c r="CE237" s="53">
        <v>1067</v>
      </c>
      <c r="CF237" s="53">
        <v>1067</v>
      </c>
      <c r="CG237" s="53">
        <v>1087</v>
      </c>
      <c r="CH237" s="53">
        <v>1083</v>
      </c>
      <c r="CI237" s="53">
        <v>1107</v>
      </c>
      <c r="CJ237" s="53">
        <v>1120</v>
      </c>
      <c r="CK237" s="53">
        <v>1118</v>
      </c>
      <c r="CL237" s="54">
        <v>1175</v>
      </c>
      <c r="CM237" s="53">
        <v>1175</v>
      </c>
      <c r="CN237" s="53">
        <v>1177</v>
      </c>
      <c r="CO237" s="53">
        <v>1179</v>
      </c>
      <c r="CP237" s="53">
        <v>1186</v>
      </c>
      <c r="CQ237" s="53">
        <v>1205</v>
      </c>
      <c r="CR237" s="53">
        <v>1213</v>
      </c>
      <c r="CS237" s="53">
        <v>1299</v>
      </c>
      <c r="CT237" s="53">
        <v>1370</v>
      </c>
      <c r="CU237" s="53">
        <v>1394</v>
      </c>
      <c r="CV237" s="53">
        <v>1386</v>
      </c>
      <c r="CW237" s="53">
        <v>1404</v>
      </c>
      <c r="CX237" s="54">
        <v>1484</v>
      </c>
      <c r="CY237" s="53">
        <v>1558</v>
      </c>
      <c r="CZ237" s="53">
        <v>1570</v>
      </c>
      <c r="DA237" s="53">
        <v>1586</v>
      </c>
      <c r="DB237" s="53">
        <v>1611</v>
      </c>
      <c r="DC237" s="53">
        <v>1612</v>
      </c>
      <c r="DD237" s="53">
        <v>1689</v>
      </c>
      <c r="DE237" s="53">
        <v>1712</v>
      </c>
      <c r="DF237" s="53">
        <v>1727</v>
      </c>
      <c r="DG237" s="53">
        <v>1900</v>
      </c>
      <c r="DH237" s="53">
        <v>2038</v>
      </c>
      <c r="DI237" s="53">
        <v>2021</v>
      </c>
      <c r="DJ237" s="54">
        <v>2032</v>
      </c>
      <c r="DL237" s="50"/>
      <c r="DM237" s="51" t="s">
        <v>341</v>
      </c>
      <c r="DN237" s="52">
        <v>1638</v>
      </c>
      <c r="DO237" s="53">
        <v>1634</v>
      </c>
      <c r="DP237" s="53">
        <v>1644</v>
      </c>
      <c r="DQ237" s="53">
        <v>1632</v>
      </c>
      <c r="DR237" s="53">
        <v>1636</v>
      </c>
      <c r="DS237" s="53">
        <v>1635</v>
      </c>
      <c r="DT237" s="53">
        <v>1626</v>
      </c>
      <c r="DU237" s="53">
        <v>1633</v>
      </c>
      <c r="DV237" s="53">
        <v>1634</v>
      </c>
      <c r="DW237" s="53">
        <v>1636</v>
      </c>
      <c r="DX237" s="53">
        <v>1644</v>
      </c>
      <c r="DY237" s="54">
        <v>1655</v>
      </c>
      <c r="DZ237" s="53">
        <v>1660</v>
      </c>
      <c r="EA237" s="53">
        <v>1669</v>
      </c>
      <c r="EB237" s="53">
        <v>1691</v>
      </c>
      <c r="EC237" s="53">
        <v>1686</v>
      </c>
      <c r="ED237" s="53">
        <v>1689</v>
      </c>
      <c r="EE237" s="53">
        <v>1708</v>
      </c>
      <c r="EF237" s="53">
        <v>1728</v>
      </c>
      <c r="EG237" s="53">
        <v>1737</v>
      </c>
      <c r="EH237" s="53">
        <v>1746</v>
      </c>
      <c r="EI237" s="53">
        <v>1762</v>
      </c>
      <c r="EJ237" s="53">
        <v>1783</v>
      </c>
      <c r="EK237" s="54">
        <v>1798</v>
      </c>
      <c r="EL237" s="52">
        <v>1829</v>
      </c>
      <c r="EM237" s="53">
        <v>1857</v>
      </c>
      <c r="EN237" s="53">
        <v>1880</v>
      </c>
      <c r="EO237" s="53">
        <v>1902</v>
      </c>
      <c r="EP237" s="53">
        <v>1948</v>
      </c>
      <c r="EQ237" s="53">
        <v>1954</v>
      </c>
      <c r="ER237" s="53">
        <v>1973</v>
      </c>
      <c r="ES237" s="53">
        <v>1996</v>
      </c>
      <c r="ET237" s="53">
        <v>2026</v>
      </c>
      <c r="EU237" s="53">
        <v>2082</v>
      </c>
      <c r="EV237" s="53">
        <v>2124</v>
      </c>
      <c r="EW237" s="54">
        <v>2123</v>
      </c>
      <c r="EX237" s="52">
        <v>2145</v>
      </c>
      <c r="EY237" s="53">
        <v>2152</v>
      </c>
      <c r="EZ237" s="53">
        <v>2141</v>
      </c>
      <c r="FA237" s="53">
        <v>2745</v>
      </c>
      <c r="FB237" s="53">
        <v>2829</v>
      </c>
      <c r="FC237" s="53">
        <v>2873</v>
      </c>
      <c r="FD237" s="53">
        <v>2824</v>
      </c>
      <c r="FE237" s="53">
        <v>2955</v>
      </c>
      <c r="FF237" s="53">
        <v>2987</v>
      </c>
      <c r="FG237" s="53">
        <v>3154</v>
      </c>
      <c r="FH237" s="53">
        <v>3422</v>
      </c>
      <c r="FI237" s="54">
        <v>3560</v>
      </c>
      <c r="FJ237" s="52">
        <v>3667</v>
      </c>
      <c r="FK237" s="53">
        <v>3679</v>
      </c>
      <c r="FL237" s="53">
        <v>3758</v>
      </c>
      <c r="FM237" s="53">
        <v>3743</v>
      </c>
      <c r="FN237" s="53">
        <v>3713</v>
      </c>
      <c r="FO237" s="53">
        <v>3758</v>
      </c>
      <c r="FP237" s="53">
        <v>3752</v>
      </c>
      <c r="FQ237" s="53">
        <v>3904</v>
      </c>
      <c r="FR237" s="53">
        <v>3915</v>
      </c>
      <c r="FS237" s="53">
        <v>3959</v>
      </c>
      <c r="FT237" s="53">
        <v>3986</v>
      </c>
      <c r="FU237" s="54">
        <v>4100</v>
      </c>
      <c r="FV237" s="52">
        <v>4170</v>
      </c>
      <c r="FW237" s="53">
        <v>4133</v>
      </c>
      <c r="FX237" s="53">
        <v>4153</v>
      </c>
      <c r="FY237" s="53">
        <v>4181</v>
      </c>
      <c r="FZ237" s="53">
        <v>4214</v>
      </c>
      <c r="GA237" s="53">
        <v>4217</v>
      </c>
      <c r="GB237" s="53">
        <v>4257</v>
      </c>
      <c r="GC237" s="53">
        <v>4291</v>
      </c>
      <c r="GD237" s="53">
        <v>4339</v>
      </c>
      <c r="GE237" s="53">
        <v>4371</v>
      </c>
      <c r="GF237" s="53">
        <v>4386</v>
      </c>
      <c r="GG237" s="54">
        <v>4472</v>
      </c>
      <c r="GH237" s="52">
        <v>4518</v>
      </c>
      <c r="GI237" s="53">
        <v>4532</v>
      </c>
      <c r="GJ237" s="54">
        <v>4548</v>
      </c>
    </row>
    <row r="238" spans="2:192" x14ac:dyDescent="0.25">
      <c r="B238" s="50"/>
      <c r="C238" s="51" t="s">
        <v>321</v>
      </c>
      <c r="D238" s="54">
        <v>128</v>
      </c>
      <c r="E238" s="54">
        <v>173</v>
      </c>
      <c r="F238" s="54">
        <v>199</v>
      </c>
      <c r="G238" s="52">
        <v>201</v>
      </c>
      <c r="H238" s="53">
        <v>198</v>
      </c>
      <c r="I238" s="53">
        <v>194</v>
      </c>
      <c r="J238" s="53">
        <v>191</v>
      </c>
      <c r="K238" s="53">
        <v>189</v>
      </c>
      <c r="L238" s="53">
        <v>190</v>
      </c>
      <c r="M238" s="53">
        <v>189</v>
      </c>
      <c r="N238" s="53">
        <v>186</v>
      </c>
      <c r="O238" s="53">
        <v>190</v>
      </c>
      <c r="P238" s="53">
        <v>193</v>
      </c>
      <c r="Q238" s="53">
        <v>189</v>
      </c>
      <c r="R238" s="54">
        <v>186</v>
      </c>
      <c r="S238" s="53">
        <v>184</v>
      </c>
      <c r="T238" s="53">
        <v>181</v>
      </c>
      <c r="U238" s="53">
        <v>183</v>
      </c>
      <c r="V238" s="53">
        <v>186</v>
      </c>
      <c r="W238" s="53">
        <v>188</v>
      </c>
      <c r="X238" s="53">
        <v>189</v>
      </c>
      <c r="Y238" s="53">
        <v>191</v>
      </c>
      <c r="Z238" s="53">
        <v>197</v>
      </c>
      <c r="AA238" s="53">
        <v>200</v>
      </c>
      <c r="AB238" s="53">
        <v>200</v>
      </c>
      <c r="AC238" s="53">
        <v>202</v>
      </c>
      <c r="AD238" s="54">
        <v>206</v>
      </c>
      <c r="AE238" s="53">
        <v>193</v>
      </c>
      <c r="AF238" s="53">
        <v>194</v>
      </c>
      <c r="AG238" s="112">
        <v>145</v>
      </c>
      <c r="AH238" s="53">
        <v>145</v>
      </c>
      <c r="AI238" s="53">
        <v>145</v>
      </c>
      <c r="AJ238" s="53">
        <v>145</v>
      </c>
      <c r="AK238" s="53">
        <v>145</v>
      </c>
      <c r="AL238" s="53">
        <v>145</v>
      </c>
      <c r="AM238" s="53">
        <v>145</v>
      </c>
      <c r="AN238" s="53">
        <v>145</v>
      </c>
      <c r="AO238" s="53">
        <v>145</v>
      </c>
      <c r="AP238" s="54">
        <v>145</v>
      </c>
      <c r="AQ238" s="52">
        <v>145</v>
      </c>
      <c r="AR238" s="53">
        <v>145</v>
      </c>
      <c r="AS238" s="53">
        <v>184</v>
      </c>
      <c r="AT238" s="53">
        <v>180</v>
      </c>
      <c r="AU238" s="53">
        <v>181</v>
      </c>
      <c r="AV238" s="53">
        <v>178</v>
      </c>
      <c r="AW238" s="53">
        <v>178</v>
      </c>
      <c r="AX238" s="53">
        <v>179</v>
      </c>
      <c r="AY238" s="53">
        <v>184</v>
      </c>
      <c r="AZ238" s="53">
        <v>184</v>
      </c>
      <c r="BA238" s="53">
        <v>178</v>
      </c>
      <c r="BB238" s="54">
        <v>173</v>
      </c>
      <c r="BC238" s="52">
        <v>173</v>
      </c>
      <c r="BD238" s="53">
        <v>169</v>
      </c>
      <c r="BE238" s="53">
        <v>167</v>
      </c>
      <c r="BF238" s="53">
        <v>164</v>
      </c>
      <c r="BG238" s="53">
        <v>164</v>
      </c>
      <c r="BH238" s="53">
        <v>168</v>
      </c>
      <c r="BI238" s="53">
        <v>175</v>
      </c>
      <c r="BJ238" s="53">
        <v>181</v>
      </c>
      <c r="BK238" s="53">
        <v>184</v>
      </c>
      <c r="BL238" s="53">
        <v>185</v>
      </c>
      <c r="BM238" s="53">
        <v>183</v>
      </c>
      <c r="BN238" s="54">
        <v>187</v>
      </c>
      <c r="BO238" s="52">
        <v>193</v>
      </c>
      <c r="BP238" s="53">
        <v>188</v>
      </c>
      <c r="BQ238" s="53">
        <v>198</v>
      </c>
      <c r="BR238" s="53">
        <v>199</v>
      </c>
      <c r="BS238" s="53">
        <v>206</v>
      </c>
      <c r="BT238" s="53">
        <v>204</v>
      </c>
      <c r="BU238" s="53">
        <v>209</v>
      </c>
      <c r="BV238" s="53">
        <v>224</v>
      </c>
      <c r="BW238" s="53">
        <v>221</v>
      </c>
      <c r="BX238" s="53">
        <v>215</v>
      </c>
      <c r="BY238" s="53">
        <v>215</v>
      </c>
      <c r="BZ238" s="54">
        <v>215</v>
      </c>
      <c r="CA238" s="53">
        <v>203</v>
      </c>
      <c r="CB238" s="53">
        <v>202</v>
      </c>
      <c r="CC238" s="53">
        <v>198</v>
      </c>
      <c r="CD238" s="53">
        <v>195</v>
      </c>
      <c r="CE238" s="53">
        <v>195</v>
      </c>
      <c r="CF238" s="53">
        <v>191</v>
      </c>
      <c r="CG238" s="53">
        <v>190</v>
      </c>
      <c r="CH238" s="53">
        <v>190</v>
      </c>
      <c r="CI238" s="53">
        <v>189</v>
      </c>
      <c r="CJ238" s="53">
        <v>185</v>
      </c>
      <c r="CK238" s="53">
        <v>184</v>
      </c>
      <c r="CL238" s="54">
        <v>184</v>
      </c>
      <c r="CM238" s="53">
        <v>182</v>
      </c>
      <c r="CN238" s="53">
        <v>183</v>
      </c>
      <c r="CO238" s="53">
        <v>179</v>
      </c>
      <c r="CP238" s="53">
        <v>179</v>
      </c>
      <c r="CQ238" s="53">
        <v>183</v>
      </c>
      <c r="CR238" s="53">
        <v>195</v>
      </c>
      <c r="CS238" s="53">
        <v>192</v>
      </c>
      <c r="CT238" s="53">
        <v>192</v>
      </c>
      <c r="CU238" s="53">
        <v>192</v>
      </c>
      <c r="CV238" s="53">
        <v>194</v>
      </c>
      <c r="CW238" s="53">
        <v>191</v>
      </c>
      <c r="CX238" s="54">
        <v>191</v>
      </c>
      <c r="CY238" s="53">
        <v>190</v>
      </c>
      <c r="CZ238" s="53">
        <v>189</v>
      </c>
      <c r="DA238" s="53">
        <v>191</v>
      </c>
      <c r="DB238" s="53">
        <v>192</v>
      </c>
      <c r="DC238" s="53">
        <v>190</v>
      </c>
      <c r="DD238" s="53">
        <v>186</v>
      </c>
      <c r="DE238" s="53">
        <v>182</v>
      </c>
      <c r="DF238" s="53">
        <v>180</v>
      </c>
      <c r="DG238" s="53">
        <v>255</v>
      </c>
      <c r="DH238" s="53">
        <v>264</v>
      </c>
      <c r="DI238" s="53">
        <v>255</v>
      </c>
      <c r="DJ238" s="54">
        <v>250</v>
      </c>
      <c r="DL238" s="50"/>
      <c r="DM238" s="51" t="s">
        <v>342</v>
      </c>
      <c r="DN238" s="52">
        <v>450</v>
      </c>
      <c r="DO238" s="53">
        <v>453</v>
      </c>
      <c r="DP238" s="53">
        <v>473</v>
      </c>
      <c r="DQ238" s="53">
        <v>477</v>
      </c>
      <c r="DR238" s="53">
        <v>477</v>
      </c>
      <c r="DS238" s="53">
        <v>475</v>
      </c>
      <c r="DT238" s="53">
        <v>479</v>
      </c>
      <c r="DU238" s="53">
        <v>484</v>
      </c>
      <c r="DV238" s="53">
        <v>483</v>
      </c>
      <c r="DW238" s="53">
        <v>479</v>
      </c>
      <c r="DX238" s="53">
        <v>475</v>
      </c>
      <c r="DY238" s="54">
        <v>475</v>
      </c>
      <c r="DZ238" s="53">
        <v>478</v>
      </c>
      <c r="EA238" s="53">
        <v>479</v>
      </c>
      <c r="EB238" s="53">
        <v>487</v>
      </c>
      <c r="EC238" s="53">
        <v>495</v>
      </c>
      <c r="ED238" s="53">
        <v>495</v>
      </c>
      <c r="EE238" s="53">
        <v>503</v>
      </c>
      <c r="EF238" s="53">
        <v>536</v>
      </c>
      <c r="EG238" s="53">
        <v>546</v>
      </c>
      <c r="EH238" s="53">
        <v>544</v>
      </c>
      <c r="EI238" s="53">
        <v>557</v>
      </c>
      <c r="EJ238" s="53">
        <v>561</v>
      </c>
      <c r="EK238" s="54">
        <v>558</v>
      </c>
      <c r="EL238" s="52">
        <v>572</v>
      </c>
      <c r="EM238" s="53">
        <v>576</v>
      </c>
      <c r="EN238" s="53">
        <v>581</v>
      </c>
      <c r="EO238" s="53">
        <v>592</v>
      </c>
      <c r="EP238" s="53">
        <v>591</v>
      </c>
      <c r="EQ238" s="53">
        <v>587</v>
      </c>
      <c r="ER238" s="53">
        <v>590</v>
      </c>
      <c r="ES238" s="53">
        <v>594</v>
      </c>
      <c r="ET238" s="53">
        <v>592</v>
      </c>
      <c r="EU238" s="53">
        <v>590</v>
      </c>
      <c r="EV238" s="53">
        <v>591</v>
      </c>
      <c r="EW238" s="54">
        <v>610</v>
      </c>
      <c r="EX238" s="52">
        <v>594</v>
      </c>
      <c r="EY238" s="53">
        <v>591</v>
      </c>
      <c r="EZ238" s="53">
        <v>615</v>
      </c>
      <c r="FA238" s="53">
        <v>611</v>
      </c>
      <c r="FB238" s="53">
        <v>612</v>
      </c>
      <c r="FC238" s="53">
        <v>619</v>
      </c>
      <c r="FD238" s="53">
        <v>620</v>
      </c>
      <c r="FE238" s="53">
        <v>613</v>
      </c>
      <c r="FF238" s="53">
        <v>618</v>
      </c>
      <c r="FG238" s="53">
        <v>623</v>
      </c>
      <c r="FH238" s="53">
        <v>633</v>
      </c>
      <c r="FI238" s="54">
        <v>641</v>
      </c>
      <c r="FJ238" s="52">
        <v>653</v>
      </c>
      <c r="FK238" s="53">
        <v>651</v>
      </c>
      <c r="FL238" s="53">
        <v>646</v>
      </c>
      <c r="FM238" s="53">
        <v>641</v>
      </c>
      <c r="FN238" s="53">
        <v>639</v>
      </c>
      <c r="FO238" s="53">
        <v>633</v>
      </c>
      <c r="FP238" s="53">
        <v>626</v>
      </c>
      <c r="FQ238" s="53">
        <v>630</v>
      </c>
      <c r="FR238" s="53">
        <v>635</v>
      </c>
      <c r="FS238" s="53">
        <v>636</v>
      </c>
      <c r="FT238" s="53">
        <v>647</v>
      </c>
      <c r="FU238" s="54">
        <v>660</v>
      </c>
      <c r="FV238" s="52">
        <v>674</v>
      </c>
      <c r="FW238" s="53">
        <v>657</v>
      </c>
      <c r="FX238" s="53">
        <v>682</v>
      </c>
      <c r="FY238" s="53">
        <v>684</v>
      </c>
      <c r="FZ238" s="53">
        <v>688</v>
      </c>
      <c r="GA238" s="53">
        <v>701</v>
      </c>
      <c r="GB238" s="53">
        <v>707</v>
      </c>
      <c r="GC238" s="53">
        <v>710</v>
      </c>
      <c r="GD238" s="53">
        <v>712</v>
      </c>
      <c r="GE238" s="53">
        <v>723</v>
      </c>
      <c r="GF238" s="53">
        <v>737</v>
      </c>
      <c r="GG238" s="54">
        <v>742</v>
      </c>
      <c r="GH238" s="52">
        <v>753</v>
      </c>
      <c r="GI238" s="53">
        <v>755</v>
      </c>
      <c r="GJ238" s="54">
        <v>754</v>
      </c>
    </row>
    <row r="239" spans="2:192" x14ac:dyDescent="0.25">
      <c r="B239" s="50"/>
      <c r="C239" s="51" t="s">
        <v>322</v>
      </c>
      <c r="D239" s="54">
        <v>115</v>
      </c>
      <c r="E239" s="54">
        <v>131</v>
      </c>
      <c r="F239" s="54">
        <v>204</v>
      </c>
      <c r="G239" s="52">
        <v>205</v>
      </c>
      <c r="H239" s="53">
        <v>203</v>
      </c>
      <c r="I239" s="53">
        <v>198</v>
      </c>
      <c r="J239" s="53">
        <v>194</v>
      </c>
      <c r="K239" s="53">
        <v>198</v>
      </c>
      <c r="L239" s="53">
        <v>198</v>
      </c>
      <c r="M239" s="53">
        <v>200</v>
      </c>
      <c r="N239" s="53">
        <v>203</v>
      </c>
      <c r="O239" s="53">
        <v>203</v>
      </c>
      <c r="P239" s="53">
        <v>203</v>
      </c>
      <c r="Q239" s="53">
        <v>203</v>
      </c>
      <c r="R239" s="54">
        <v>201</v>
      </c>
      <c r="S239" s="53">
        <v>195</v>
      </c>
      <c r="T239" s="53">
        <v>194</v>
      </c>
      <c r="U239" s="53">
        <v>198</v>
      </c>
      <c r="V239" s="53">
        <v>196</v>
      </c>
      <c r="W239" s="53">
        <v>192</v>
      </c>
      <c r="X239" s="53">
        <v>189</v>
      </c>
      <c r="Y239" s="53">
        <v>191</v>
      </c>
      <c r="Z239" s="53">
        <v>188</v>
      </c>
      <c r="AA239" s="53">
        <v>196</v>
      </c>
      <c r="AB239" s="53">
        <v>198</v>
      </c>
      <c r="AC239" s="53">
        <v>200</v>
      </c>
      <c r="AD239" s="54">
        <v>202</v>
      </c>
      <c r="AE239" s="53">
        <v>215</v>
      </c>
      <c r="AF239" s="53">
        <v>221</v>
      </c>
      <c r="AG239" s="112">
        <v>228</v>
      </c>
      <c r="AH239" s="53">
        <v>230</v>
      </c>
      <c r="AI239" s="53">
        <v>231</v>
      </c>
      <c r="AJ239" s="53">
        <v>234</v>
      </c>
      <c r="AK239" s="53">
        <v>238</v>
      </c>
      <c r="AL239" s="53">
        <v>237</v>
      </c>
      <c r="AM239" s="53">
        <v>238</v>
      </c>
      <c r="AN239" s="53">
        <v>236</v>
      </c>
      <c r="AO239" s="53">
        <v>237</v>
      </c>
      <c r="AP239" s="54">
        <v>237</v>
      </c>
      <c r="AQ239" s="52">
        <v>237</v>
      </c>
      <c r="AR239" s="53">
        <v>233</v>
      </c>
      <c r="AS239" s="53">
        <v>241</v>
      </c>
      <c r="AT239" s="53">
        <v>235</v>
      </c>
      <c r="AU239" s="53">
        <v>240</v>
      </c>
      <c r="AV239" s="53">
        <v>238</v>
      </c>
      <c r="AW239" s="53">
        <v>240</v>
      </c>
      <c r="AX239" s="53">
        <v>241</v>
      </c>
      <c r="AY239" s="53">
        <v>245</v>
      </c>
      <c r="AZ239" s="53">
        <v>255</v>
      </c>
      <c r="BA239" s="53">
        <v>252</v>
      </c>
      <c r="BB239" s="54">
        <v>256</v>
      </c>
      <c r="BC239" s="52">
        <v>252</v>
      </c>
      <c r="BD239" s="53">
        <v>245</v>
      </c>
      <c r="BE239" s="53">
        <v>250</v>
      </c>
      <c r="BF239" s="53">
        <v>251</v>
      </c>
      <c r="BG239" s="53">
        <v>260</v>
      </c>
      <c r="BH239" s="53">
        <v>259</v>
      </c>
      <c r="BI239" s="53">
        <v>263</v>
      </c>
      <c r="BJ239" s="53">
        <v>263</v>
      </c>
      <c r="BK239" s="53">
        <v>315</v>
      </c>
      <c r="BL239" s="53">
        <v>317</v>
      </c>
      <c r="BM239" s="53">
        <v>325</v>
      </c>
      <c r="BN239" s="54">
        <v>329</v>
      </c>
      <c r="BO239" s="52">
        <v>327</v>
      </c>
      <c r="BP239" s="53">
        <v>331</v>
      </c>
      <c r="BQ239" s="53">
        <v>332</v>
      </c>
      <c r="BR239" s="53">
        <v>330</v>
      </c>
      <c r="BS239" s="53">
        <v>334</v>
      </c>
      <c r="BT239" s="53">
        <v>333</v>
      </c>
      <c r="BU239" s="53">
        <v>340</v>
      </c>
      <c r="BV239" s="53">
        <v>345</v>
      </c>
      <c r="BW239" s="53">
        <v>348</v>
      </c>
      <c r="BX239" s="53">
        <v>347</v>
      </c>
      <c r="BY239" s="53">
        <v>345</v>
      </c>
      <c r="BZ239" s="54">
        <v>346</v>
      </c>
      <c r="CA239" s="53">
        <v>348</v>
      </c>
      <c r="CB239" s="53">
        <v>361</v>
      </c>
      <c r="CC239" s="53">
        <v>363</v>
      </c>
      <c r="CD239" s="53">
        <v>366</v>
      </c>
      <c r="CE239" s="53">
        <v>367</v>
      </c>
      <c r="CF239" s="53">
        <v>368</v>
      </c>
      <c r="CG239" s="53">
        <v>357</v>
      </c>
      <c r="CH239" s="53">
        <v>357</v>
      </c>
      <c r="CI239" s="53">
        <v>355</v>
      </c>
      <c r="CJ239" s="53">
        <v>359</v>
      </c>
      <c r="CK239" s="53">
        <v>361</v>
      </c>
      <c r="CL239" s="54">
        <v>345</v>
      </c>
      <c r="CM239" s="53">
        <v>346</v>
      </c>
      <c r="CN239" s="53">
        <v>347</v>
      </c>
      <c r="CO239" s="53">
        <v>352</v>
      </c>
      <c r="CP239" s="53">
        <v>348</v>
      </c>
      <c r="CQ239" s="53">
        <v>354</v>
      </c>
      <c r="CR239" s="53">
        <v>351</v>
      </c>
      <c r="CS239" s="53">
        <v>352</v>
      </c>
      <c r="CT239" s="53">
        <v>353</v>
      </c>
      <c r="CU239" s="53">
        <v>356</v>
      </c>
      <c r="CV239" s="53">
        <v>352</v>
      </c>
      <c r="CW239" s="53">
        <v>357</v>
      </c>
      <c r="CX239" s="54">
        <v>358</v>
      </c>
      <c r="CY239" s="53">
        <v>355</v>
      </c>
      <c r="CZ239" s="53">
        <v>353</v>
      </c>
      <c r="DA239" s="53">
        <v>359</v>
      </c>
      <c r="DB239" s="53">
        <v>358</v>
      </c>
      <c r="DC239" s="53">
        <v>354</v>
      </c>
      <c r="DD239" s="53">
        <v>356</v>
      </c>
      <c r="DE239" s="53">
        <v>358</v>
      </c>
      <c r="DF239" s="53">
        <v>355</v>
      </c>
      <c r="DG239" s="53">
        <v>358</v>
      </c>
      <c r="DH239" s="53">
        <v>363</v>
      </c>
      <c r="DI239" s="53">
        <v>358</v>
      </c>
      <c r="DJ239" s="54">
        <v>337</v>
      </c>
      <c r="DL239" s="50"/>
      <c r="DM239" s="51" t="s">
        <v>343</v>
      </c>
      <c r="DN239" s="52">
        <v>249</v>
      </c>
      <c r="DO239" s="53">
        <v>247</v>
      </c>
      <c r="DP239" s="53">
        <v>246</v>
      </c>
      <c r="DQ239" s="53">
        <v>241</v>
      </c>
      <c r="DR239" s="53">
        <v>238</v>
      </c>
      <c r="DS239" s="53">
        <v>238</v>
      </c>
      <c r="DT239" s="53">
        <v>255</v>
      </c>
      <c r="DU239" s="53">
        <v>251</v>
      </c>
      <c r="DV239" s="53">
        <v>241</v>
      </c>
      <c r="DW239" s="53">
        <v>241</v>
      </c>
      <c r="DX239" s="53">
        <v>293</v>
      </c>
      <c r="DY239" s="54">
        <v>322</v>
      </c>
      <c r="DZ239" s="53">
        <v>320</v>
      </c>
      <c r="EA239" s="53">
        <v>320</v>
      </c>
      <c r="EB239" s="53">
        <v>329</v>
      </c>
      <c r="EC239" s="53">
        <v>320</v>
      </c>
      <c r="ED239" s="53">
        <v>322</v>
      </c>
      <c r="EE239" s="53">
        <v>327</v>
      </c>
      <c r="EF239" s="53">
        <v>332</v>
      </c>
      <c r="EG239" s="53">
        <v>337</v>
      </c>
      <c r="EH239" s="53">
        <v>338</v>
      </c>
      <c r="EI239" s="53">
        <v>343</v>
      </c>
      <c r="EJ239" s="53">
        <v>344</v>
      </c>
      <c r="EK239" s="54">
        <v>477</v>
      </c>
      <c r="EL239" s="52">
        <v>386</v>
      </c>
      <c r="EM239" s="53">
        <v>390</v>
      </c>
      <c r="EN239" s="53">
        <v>397</v>
      </c>
      <c r="EO239" s="53">
        <v>354</v>
      </c>
      <c r="EP239" s="53">
        <v>363</v>
      </c>
      <c r="EQ239" s="53">
        <v>399</v>
      </c>
      <c r="ER239" s="53">
        <v>415</v>
      </c>
      <c r="ES239" s="53">
        <v>417</v>
      </c>
      <c r="ET239" s="53">
        <v>419</v>
      </c>
      <c r="EU239" s="53">
        <v>430</v>
      </c>
      <c r="EV239" s="53">
        <v>442</v>
      </c>
      <c r="EW239" s="54">
        <v>450</v>
      </c>
      <c r="EX239" s="52">
        <v>453</v>
      </c>
      <c r="EY239" s="53">
        <v>417</v>
      </c>
      <c r="EZ239" s="53">
        <v>453</v>
      </c>
      <c r="FA239" s="53">
        <v>457</v>
      </c>
      <c r="FB239" s="53">
        <v>457</v>
      </c>
      <c r="FC239" s="53">
        <v>468</v>
      </c>
      <c r="FD239" s="53">
        <v>463</v>
      </c>
      <c r="FE239" s="53">
        <v>476</v>
      </c>
      <c r="FF239" s="53">
        <v>471</v>
      </c>
      <c r="FG239" s="53">
        <v>475</v>
      </c>
      <c r="FH239" s="53">
        <v>491</v>
      </c>
      <c r="FI239" s="54">
        <v>491</v>
      </c>
      <c r="FJ239" s="52">
        <v>501</v>
      </c>
      <c r="FK239" s="53">
        <v>506</v>
      </c>
      <c r="FL239" s="53">
        <v>519</v>
      </c>
      <c r="FM239" s="53">
        <v>522</v>
      </c>
      <c r="FN239" s="53">
        <v>529</v>
      </c>
      <c r="FO239" s="53">
        <v>529</v>
      </c>
      <c r="FP239" s="53">
        <v>534</v>
      </c>
      <c r="FQ239" s="53">
        <v>536</v>
      </c>
      <c r="FR239" s="53">
        <v>540</v>
      </c>
      <c r="FS239" s="53">
        <v>543</v>
      </c>
      <c r="FT239" s="53">
        <v>549</v>
      </c>
      <c r="FU239" s="54">
        <v>564</v>
      </c>
      <c r="FV239" s="52">
        <v>586</v>
      </c>
      <c r="FW239" s="53">
        <v>589</v>
      </c>
      <c r="FX239" s="53">
        <v>590</v>
      </c>
      <c r="FY239" s="53">
        <v>590</v>
      </c>
      <c r="FZ239" s="53">
        <v>591</v>
      </c>
      <c r="GA239" s="53">
        <v>586</v>
      </c>
      <c r="GB239" s="53">
        <v>589</v>
      </c>
      <c r="GC239" s="53">
        <v>588</v>
      </c>
      <c r="GD239" s="53">
        <v>580</v>
      </c>
      <c r="GE239" s="53">
        <v>587</v>
      </c>
      <c r="GF239" s="53">
        <v>590</v>
      </c>
      <c r="GG239" s="54">
        <v>586</v>
      </c>
      <c r="GH239" s="52">
        <v>595</v>
      </c>
      <c r="GI239" s="53">
        <v>606</v>
      </c>
      <c r="GJ239" s="54">
        <v>615</v>
      </c>
    </row>
    <row r="240" spans="2:192" x14ac:dyDescent="0.25">
      <c r="B240" s="50"/>
      <c r="C240" s="51" t="s">
        <v>323</v>
      </c>
      <c r="D240" s="54">
        <v>51</v>
      </c>
      <c r="E240" s="54">
        <v>59</v>
      </c>
      <c r="F240" s="54">
        <v>49</v>
      </c>
      <c r="G240" s="52">
        <v>50</v>
      </c>
      <c r="H240" s="53">
        <v>52</v>
      </c>
      <c r="I240" s="53">
        <v>52</v>
      </c>
      <c r="J240" s="53">
        <v>50</v>
      </c>
      <c r="K240" s="53">
        <v>51</v>
      </c>
      <c r="L240" s="53">
        <v>53</v>
      </c>
      <c r="M240" s="53">
        <v>55</v>
      </c>
      <c r="N240" s="53">
        <v>55</v>
      </c>
      <c r="O240" s="53">
        <v>54</v>
      </c>
      <c r="P240" s="53">
        <v>56</v>
      </c>
      <c r="Q240" s="53">
        <v>56</v>
      </c>
      <c r="R240" s="54">
        <v>57</v>
      </c>
      <c r="S240" s="53">
        <v>58</v>
      </c>
      <c r="T240" s="53">
        <v>58</v>
      </c>
      <c r="U240" s="53">
        <v>59</v>
      </c>
      <c r="V240" s="53">
        <v>60</v>
      </c>
      <c r="W240" s="53">
        <v>60</v>
      </c>
      <c r="X240" s="53">
        <v>61</v>
      </c>
      <c r="Y240" s="53">
        <v>59</v>
      </c>
      <c r="Z240" s="53">
        <v>57</v>
      </c>
      <c r="AA240" s="53">
        <v>57</v>
      </c>
      <c r="AB240" s="53">
        <v>58</v>
      </c>
      <c r="AC240" s="53">
        <v>59</v>
      </c>
      <c r="AD240" s="54">
        <v>63</v>
      </c>
      <c r="AE240" s="53">
        <v>64</v>
      </c>
      <c r="AF240" s="53">
        <v>66</v>
      </c>
      <c r="AG240" s="112">
        <v>67</v>
      </c>
      <c r="AH240" s="53">
        <v>68</v>
      </c>
      <c r="AI240" s="53">
        <v>67</v>
      </c>
      <c r="AJ240" s="53">
        <v>68</v>
      </c>
      <c r="AK240" s="53">
        <v>68</v>
      </c>
      <c r="AL240" s="53">
        <v>69</v>
      </c>
      <c r="AM240" s="53">
        <v>69</v>
      </c>
      <c r="AN240" s="53">
        <v>69</v>
      </c>
      <c r="AO240" s="53">
        <v>69</v>
      </c>
      <c r="AP240" s="54">
        <v>68</v>
      </c>
      <c r="AQ240" s="52">
        <v>68</v>
      </c>
      <c r="AR240" s="53">
        <v>67</v>
      </c>
      <c r="AS240" s="53">
        <v>74</v>
      </c>
      <c r="AT240" s="53">
        <v>79</v>
      </c>
      <c r="AU240" s="53">
        <v>78</v>
      </c>
      <c r="AV240" s="53">
        <v>78</v>
      </c>
      <c r="AW240" s="53">
        <v>80</v>
      </c>
      <c r="AX240" s="53">
        <v>81</v>
      </c>
      <c r="AY240" s="53">
        <v>79</v>
      </c>
      <c r="AZ240" s="53">
        <v>76</v>
      </c>
      <c r="BA240" s="53">
        <v>76</v>
      </c>
      <c r="BB240" s="54">
        <v>77</v>
      </c>
      <c r="BC240" s="52">
        <v>71</v>
      </c>
      <c r="BD240" s="53">
        <v>71</v>
      </c>
      <c r="BE240" s="53">
        <v>72</v>
      </c>
      <c r="BF240" s="53">
        <v>73</v>
      </c>
      <c r="BG240" s="53">
        <v>72</v>
      </c>
      <c r="BH240" s="53">
        <v>71</v>
      </c>
      <c r="BI240" s="53">
        <v>71</v>
      </c>
      <c r="BJ240" s="53">
        <v>69</v>
      </c>
      <c r="BK240" s="53">
        <v>69</v>
      </c>
      <c r="BL240" s="53">
        <v>70</v>
      </c>
      <c r="BM240" s="53">
        <v>69</v>
      </c>
      <c r="BN240" s="54">
        <v>69</v>
      </c>
      <c r="BO240" s="52">
        <v>68</v>
      </c>
      <c r="BP240" s="53">
        <v>68</v>
      </c>
      <c r="BQ240" s="53">
        <v>65</v>
      </c>
      <c r="BR240" s="53">
        <v>64</v>
      </c>
      <c r="BS240" s="53">
        <v>64</v>
      </c>
      <c r="BT240" s="53">
        <v>65</v>
      </c>
      <c r="BU240" s="53">
        <v>63</v>
      </c>
      <c r="BV240" s="53">
        <v>60</v>
      </c>
      <c r="BW240" s="53">
        <v>59</v>
      </c>
      <c r="BX240" s="53">
        <v>60</v>
      </c>
      <c r="BY240" s="53">
        <v>61</v>
      </c>
      <c r="BZ240" s="54">
        <v>60</v>
      </c>
      <c r="CA240" s="53">
        <v>60</v>
      </c>
      <c r="CB240" s="53">
        <v>61</v>
      </c>
      <c r="CC240" s="53">
        <v>59</v>
      </c>
      <c r="CD240" s="53">
        <v>58</v>
      </c>
      <c r="CE240" s="53">
        <v>59</v>
      </c>
      <c r="CF240" s="53">
        <v>58</v>
      </c>
      <c r="CG240" s="53">
        <v>58</v>
      </c>
      <c r="CH240" s="53">
        <v>58</v>
      </c>
      <c r="CI240" s="53">
        <v>57</v>
      </c>
      <c r="CJ240" s="53">
        <v>56</v>
      </c>
      <c r="CK240" s="53">
        <v>55</v>
      </c>
      <c r="CL240" s="54">
        <v>54</v>
      </c>
      <c r="CM240" s="53">
        <v>55</v>
      </c>
      <c r="CN240" s="53">
        <v>51</v>
      </c>
      <c r="CO240" s="53">
        <v>51</v>
      </c>
      <c r="CP240" s="53">
        <v>47</v>
      </c>
      <c r="CQ240" s="53">
        <v>47</v>
      </c>
      <c r="CR240" s="53">
        <v>48</v>
      </c>
      <c r="CS240" s="53">
        <v>49</v>
      </c>
      <c r="CT240" s="53">
        <v>51</v>
      </c>
      <c r="CU240" s="53">
        <v>52</v>
      </c>
      <c r="CV240" s="53">
        <v>58</v>
      </c>
      <c r="CW240" s="53">
        <v>57</v>
      </c>
      <c r="CX240" s="54">
        <v>57</v>
      </c>
      <c r="CY240" s="53">
        <v>57</v>
      </c>
      <c r="CZ240" s="53">
        <v>56</v>
      </c>
      <c r="DA240" s="53">
        <v>57</v>
      </c>
      <c r="DB240" s="53">
        <v>56</v>
      </c>
      <c r="DC240" s="53">
        <v>56</v>
      </c>
      <c r="DD240" s="53">
        <v>56</v>
      </c>
      <c r="DE240" s="53">
        <v>54</v>
      </c>
      <c r="DF240" s="53">
        <v>48</v>
      </c>
      <c r="DG240" s="53">
        <v>49</v>
      </c>
      <c r="DH240" s="53">
        <v>52</v>
      </c>
      <c r="DI240" s="53">
        <v>51</v>
      </c>
      <c r="DJ240" s="54">
        <v>49</v>
      </c>
      <c r="DL240" s="50"/>
      <c r="DM240" s="51" t="s">
        <v>344</v>
      </c>
      <c r="DN240" s="52">
        <v>1736</v>
      </c>
      <c r="DO240" s="53">
        <v>1756</v>
      </c>
      <c r="DP240" s="53">
        <v>1794</v>
      </c>
      <c r="DQ240" s="53">
        <v>1826</v>
      </c>
      <c r="DR240" s="53">
        <v>1867</v>
      </c>
      <c r="DS240" s="53">
        <v>1879</v>
      </c>
      <c r="DT240" s="53">
        <v>1894</v>
      </c>
      <c r="DU240" s="53">
        <v>1887</v>
      </c>
      <c r="DV240" s="53">
        <v>1890</v>
      </c>
      <c r="DW240" s="53">
        <v>1911</v>
      </c>
      <c r="DX240" s="53">
        <v>1909</v>
      </c>
      <c r="DY240" s="54">
        <v>1914</v>
      </c>
      <c r="DZ240" s="53">
        <v>1917</v>
      </c>
      <c r="EA240" s="53">
        <v>1928</v>
      </c>
      <c r="EB240" s="53">
        <v>1944</v>
      </c>
      <c r="EC240" s="53">
        <v>1940</v>
      </c>
      <c r="ED240" s="53">
        <v>1957</v>
      </c>
      <c r="EE240" s="53">
        <v>1980</v>
      </c>
      <c r="EF240" s="53">
        <v>2077</v>
      </c>
      <c r="EG240" s="53">
        <v>2103</v>
      </c>
      <c r="EH240" s="53">
        <v>2115</v>
      </c>
      <c r="EI240" s="53">
        <v>2119</v>
      </c>
      <c r="EJ240" s="53">
        <v>2306</v>
      </c>
      <c r="EK240" s="54">
        <v>2295</v>
      </c>
      <c r="EL240" s="52">
        <v>2356</v>
      </c>
      <c r="EM240" s="53">
        <v>2296</v>
      </c>
      <c r="EN240" s="53">
        <v>2288</v>
      </c>
      <c r="EO240" s="53">
        <v>2281</v>
      </c>
      <c r="EP240" s="53">
        <v>2272</v>
      </c>
      <c r="EQ240" s="53">
        <v>2269</v>
      </c>
      <c r="ER240" s="53">
        <v>2279</v>
      </c>
      <c r="ES240" s="53">
        <v>2286</v>
      </c>
      <c r="ET240" s="53">
        <v>2294</v>
      </c>
      <c r="EU240" s="53">
        <v>2292</v>
      </c>
      <c r="EV240" s="53">
        <v>2296</v>
      </c>
      <c r="EW240" s="54">
        <v>2731</v>
      </c>
      <c r="EX240" s="52">
        <v>2919</v>
      </c>
      <c r="EY240" s="53">
        <v>2795</v>
      </c>
      <c r="EZ240" s="53">
        <v>2725</v>
      </c>
      <c r="FA240" s="53">
        <v>2918</v>
      </c>
      <c r="FB240" s="53">
        <v>2867</v>
      </c>
      <c r="FC240" s="53">
        <v>2841</v>
      </c>
      <c r="FD240" s="53">
        <v>2830</v>
      </c>
      <c r="FE240" s="53">
        <v>2883</v>
      </c>
      <c r="FF240" s="53">
        <v>2926</v>
      </c>
      <c r="FG240" s="53">
        <v>3065</v>
      </c>
      <c r="FH240" s="53">
        <v>3367</v>
      </c>
      <c r="FI240" s="54">
        <v>3348</v>
      </c>
      <c r="FJ240" s="52">
        <v>3328</v>
      </c>
      <c r="FK240" s="53">
        <v>3319</v>
      </c>
      <c r="FL240" s="53">
        <v>3340</v>
      </c>
      <c r="FM240" s="53">
        <v>3293</v>
      </c>
      <c r="FN240" s="53">
        <v>3274</v>
      </c>
      <c r="FO240" s="53">
        <v>3270</v>
      </c>
      <c r="FP240" s="53">
        <v>3228</v>
      </c>
      <c r="FQ240" s="53">
        <v>3350</v>
      </c>
      <c r="FR240" s="53">
        <v>3380</v>
      </c>
      <c r="FS240" s="53">
        <v>3451</v>
      </c>
      <c r="FT240" s="53">
        <v>3459</v>
      </c>
      <c r="FU240" s="54">
        <v>3508</v>
      </c>
      <c r="FV240" s="52">
        <v>3550</v>
      </c>
      <c r="FW240" s="53">
        <v>3547</v>
      </c>
      <c r="FX240" s="53">
        <v>3587</v>
      </c>
      <c r="FY240" s="53">
        <v>3610</v>
      </c>
      <c r="FZ240" s="53">
        <v>3620</v>
      </c>
      <c r="GA240" s="53">
        <v>3609</v>
      </c>
      <c r="GB240" s="53">
        <v>3587</v>
      </c>
      <c r="GC240" s="53">
        <v>3629</v>
      </c>
      <c r="GD240" s="53">
        <v>3624</v>
      </c>
      <c r="GE240" s="53">
        <v>3670</v>
      </c>
      <c r="GF240" s="53">
        <v>3675</v>
      </c>
      <c r="GG240" s="54">
        <v>3735</v>
      </c>
      <c r="GH240" s="52">
        <v>3717</v>
      </c>
      <c r="GI240" s="53">
        <v>3765</v>
      </c>
      <c r="GJ240" s="54">
        <v>3766</v>
      </c>
    </row>
    <row r="241" spans="2:192" x14ac:dyDescent="0.25">
      <c r="B241" s="50"/>
      <c r="C241" s="51" t="s">
        <v>324</v>
      </c>
      <c r="D241" s="54">
        <v>28157</v>
      </c>
      <c r="E241" s="54">
        <v>31876</v>
      </c>
      <c r="F241" s="54">
        <v>36614</v>
      </c>
      <c r="G241" s="52">
        <v>36554</v>
      </c>
      <c r="H241" s="53">
        <v>36425</v>
      </c>
      <c r="I241" s="53">
        <v>37079</v>
      </c>
      <c r="J241" s="53">
        <v>37600</v>
      </c>
      <c r="K241" s="53">
        <v>37895</v>
      </c>
      <c r="L241" s="53">
        <v>37850</v>
      </c>
      <c r="M241" s="53">
        <v>38097</v>
      </c>
      <c r="N241" s="53">
        <v>38340</v>
      </c>
      <c r="O241" s="53">
        <v>38387</v>
      </c>
      <c r="P241" s="53">
        <v>38965</v>
      </c>
      <c r="Q241" s="53">
        <v>38979</v>
      </c>
      <c r="R241" s="54">
        <v>39992</v>
      </c>
      <c r="S241" s="53">
        <v>39876</v>
      </c>
      <c r="T241" s="53">
        <v>39889</v>
      </c>
      <c r="U241" s="53">
        <v>40803</v>
      </c>
      <c r="V241" s="53">
        <v>41519</v>
      </c>
      <c r="W241" s="53">
        <v>42257</v>
      </c>
      <c r="X241" s="53">
        <v>42903</v>
      </c>
      <c r="Y241" s="53">
        <v>43522</v>
      </c>
      <c r="Z241" s="53">
        <v>44082</v>
      </c>
      <c r="AA241" s="53">
        <v>44521</v>
      </c>
      <c r="AB241" s="53">
        <v>44836</v>
      </c>
      <c r="AC241" s="53">
        <v>45164</v>
      </c>
      <c r="AD241" s="54">
        <v>45163</v>
      </c>
      <c r="AE241" s="53">
        <v>44667</v>
      </c>
      <c r="AF241" s="53">
        <v>45713</v>
      </c>
      <c r="AG241" s="112">
        <v>46251</v>
      </c>
      <c r="AH241" s="53">
        <v>46932</v>
      </c>
      <c r="AI241" s="53">
        <v>47464</v>
      </c>
      <c r="AJ241" s="53">
        <v>47794</v>
      </c>
      <c r="AK241" s="53">
        <v>48433</v>
      </c>
      <c r="AL241" s="53">
        <v>48685</v>
      </c>
      <c r="AM241" s="53">
        <v>48806</v>
      </c>
      <c r="AN241" s="53">
        <v>49070</v>
      </c>
      <c r="AO241" s="53">
        <v>49198</v>
      </c>
      <c r="AP241" s="54">
        <v>49158</v>
      </c>
      <c r="AQ241" s="52">
        <v>49374</v>
      </c>
      <c r="AR241" s="53">
        <v>49568</v>
      </c>
      <c r="AS241" s="53">
        <v>50546</v>
      </c>
      <c r="AT241" s="53">
        <v>50659</v>
      </c>
      <c r="AU241" s="53">
        <v>51201</v>
      </c>
      <c r="AV241" s="53">
        <v>51801</v>
      </c>
      <c r="AW241" s="53">
        <v>52056</v>
      </c>
      <c r="AX241" s="53">
        <v>52379</v>
      </c>
      <c r="AY241" s="53">
        <v>52432</v>
      </c>
      <c r="AZ241" s="53">
        <v>52972</v>
      </c>
      <c r="BA241" s="53">
        <v>52826</v>
      </c>
      <c r="BB241" s="54">
        <v>54874</v>
      </c>
      <c r="BC241" s="52">
        <v>54766</v>
      </c>
      <c r="BD241" s="53">
        <v>54370</v>
      </c>
      <c r="BE241" s="53">
        <v>56056</v>
      </c>
      <c r="BF241" s="53">
        <v>56646</v>
      </c>
      <c r="BG241" s="53">
        <v>56823</v>
      </c>
      <c r="BH241" s="53">
        <v>57652</v>
      </c>
      <c r="BI241" s="53">
        <v>58227</v>
      </c>
      <c r="BJ241" s="53">
        <v>58772</v>
      </c>
      <c r="BK241" s="53">
        <v>59045</v>
      </c>
      <c r="BL241" s="53">
        <v>56997</v>
      </c>
      <c r="BM241" s="53">
        <v>57299</v>
      </c>
      <c r="BN241" s="54">
        <v>57257</v>
      </c>
      <c r="BO241" s="52">
        <v>57154</v>
      </c>
      <c r="BP241" s="53">
        <v>57092</v>
      </c>
      <c r="BQ241" s="53">
        <v>58539</v>
      </c>
      <c r="BR241" s="53">
        <v>59251</v>
      </c>
      <c r="BS241" s="53">
        <v>59899</v>
      </c>
      <c r="BT241" s="53">
        <v>59890</v>
      </c>
      <c r="BU241" s="53">
        <v>60669</v>
      </c>
      <c r="BV241" s="53">
        <v>61519</v>
      </c>
      <c r="BW241" s="53">
        <v>62018</v>
      </c>
      <c r="BX241" s="53">
        <v>62252</v>
      </c>
      <c r="BY241" s="53">
        <v>62417</v>
      </c>
      <c r="BZ241" s="54">
        <v>62347</v>
      </c>
      <c r="CA241" s="53">
        <v>61646</v>
      </c>
      <c r="CB241" s="53">
        <v>62572</v>
      </c>
      <c r="CC241" s="53">
        <v>59380</v>
      </c>
      <c r="CD241" s="53">
        <v>60241</v>
      </c>
      <c r="CE241" s="53">
        <v>64966</v>
      </c>
      <c r="CF241" s="53">
        <v>65581</v>
      </c>
      <c r="CG241" s="53">
        <v>66069</v>
      </c>
      <c r="CH241" s="53">
        <v>66517</v>
      </c>
      <c r="CI241" s="53">
        <v>66925</v>
      </c>
      <c r="CJ241" s="53">
        <v>67180</v>
      </c>
      <c r="CK241" s="53">
        <v>67190</v>
      </c>
      <c r="CL241" s="54">
        <v>67204</v>
      </c>
      <c r="CM241" s="53">
        <v>67222</v>
      </c>
      <c r="CN241" s="53">
        <v>67438</v>
      </c>
      <c r="CO241" s="53">
        <v>68694</v>
      </c>
      <c r="CP241" s="53">
        <v>69471</v>
      </c>
      <c r="CQ241" s="53">
        <v>70021</v>
      </c>
      <c r="CR241" s="53">
        <v>70263</v>
      </c>
      <c r="CS241" s="53">
        <v>70575</v>
      </c>
      <c r="CT241" s="53">
        <v>70691</v>
      </c>
      <c r="CU241" s="53">
        <v>70823</v>
      </c>
      <c r="CV241" s="53">
        <v>71506</v>
      </c>
      <c r="CW241" s="53">
        <v>71393</v>
      </c>
      <c r="CX241" s="54">
        <v>70900</v>
      </c>
      <c r="CY241" s="53">
        <v>70761</v>
      </c>
      <c r="CZ241" s="53">
        <v>70542</v>
      </c>
      <c r="DA241" s="53">
        <v>71368</v>
      </c>
      <c r="DB241" s="53">
        <v>71802</v>
      </c>
      <c r="DC241" s="53">
        <v>72175</v>
      </c>
      <c r="DD241" s="53">
        <v>72589</v>
      </c>
      <c r="DE241" s="53">
        <v>73638</v>
      </c>
      <c r="DF241" s="53">
        <v>74419</v>
      </c>
      <c r="DG241" s="53">
        <v>75248</v>
      </c>
      <c r="DH241" s="53">
        <v>74305</v>
      </c>
      <c r="DI241" s="53">
        <v>74169</v>
      </c>
      <c r="DJ241" s="54">
        <v>73459</v>
      </c>
      <c r="DL241" s="50"/>
      <c r="DM241" s="51" t="s">
        <v>345</v>
      </c>
      <c r="DN241" s="52">
        <v>196</v>
      </c>
      <c r="DO241" s="53">
        <v>193</v>
      </c>
      <c r="DP241" s="53">
        <v>193</v>
      </c>
      <c r="DQ241" s="53">
        <v>189</v>
      </c>
      <c r="DR241" s="53">
        <v>185</v>
      </c>
      <c r="DS241" s="53">
        <v>182</v>
      </c>
      <c r="DT241" s="53">
        <v>182</v>
      </c>
      <c r="DU241" s="53">
        <v>180</v>
      </c>
      <c r="DV241" s="53">
        <v>180</v>
      </c>
      <c r="DW241" s="53">
        <v>174</v>
      </c>
      <c r="DX241" s="53">
        <v>171</v>
      </c>
      <c r="DY241" s="54">
        <v>168</v>
      </c>
      <c r="DZ241" s="53">
        <v>156</v>
      </c>
      <c r="EA241" s="53">
        <v>151</v>
      </c>
      <c r="EB241" s="53">
        <v>150</v>
      </c>
      <c r="EC241" s="53">
        <v>143</v>
      </c>
      <c r="ED241" s="53">
        <v>142</v>
      </c>
      <c r="EE241" s="53">
        <v>146</v>
      </c>
      <c r="EF241" s="53">
        <v>150</v>
      </c>
      <c r="EG241" s="53">
        <v>143</v>
      </c>
      <c r="EH241" s="53">
        <v>149</v>
      </c>
      <c r="EI241" s="53">
        <v>155</v>
      </c>
      <c r="EJ241" s="53">
        <v>166</v>
      </c>
      <c r="EK241" s="54">
        <v>169</v>
      </c>
      <c r="EL241" s="52">
        <v>176</v>
      </c>
      <c r="EM241" s="53">
        <v>177</v>
      </c>
      <c r="EN241" s="53">
        <v>187</v>
      </c>
      <c r="EO241" s="53">
        <v>188</v>
      </c>
      <c r="EP241" s="53">
        <v>189</v>
      </c>
      <c r="EQ241" s="53">
        <v>193</v>
      </c>
      <c r="ER241" s="53">
        <v>197</v>
      </c>
      <c r="ES241" s="53">
        <v>200</v>
      </c>
      <c r="ET241" s="53">
        <v>200</v>
      </c>
      <c r="EU241" s="53">
        <v>209</v>
      </c>
      <c r="EV241" s="53">
        <v>209</v>
      </c>
      <c r="EW241" s="54">
        <v>205</v>
      </c>
      <c r="EX241" s="52">
        <v>216</v>
      </c>
      <c r="EY241" s="53">
        <v>221</v>
      </c>
      <c r="EZ241" s="53">
        <v>229</v>
      </c>
      <c r="FA241" s="53">
        <v>228</v>
      </c>
      <c r="FB241" s="53">
        <v>229</v>
      </c>
      <c r="FC241" s="53">
        <v>227</v>
      </c>
      <c r="FD241" s="53">
        <v>229</v>
      </c>
      <c r="FE241" s="53">
        <v>232</v>
      </c>
      <c r="FF241" s="53">
        <v>240</v>
      </c>
      <c r="FG241" s="53">
        <v>246</v>
      </c>
      <c r="FH241" s="53">
        <v>688</v>
      </c>
      <c r="FI241" s="54">
        <v>803</v>
      </c>
      <c r="FJ241" s="52">
        <v>835</v>
      </c>
      <c r="FK241" s="53">
        <v>872</v>
      </c>
      <c r="FL241" s="53">
        <v>921</v>
      </c>
      <c r="FM241" s="53">
        <v>924</v>
      </c>
      <c r="FN241" s="53">
        <v>948</v>
      </c>
      <c r="FO241" s="53">
        <v>958</v>
      </c>
      <c r="FP241" s="53">
        <v>975</v>
      </c>
      <c r="FQ241" s="53">
        <v>1003</v>
      </c>
      <c r="FR241" s="53">
        <v>1011</v>
      </c>
      <c r="FS241" s="53">
        <v>1023</v>
      </c>
      <c r="FT241" s="53">
        <v>1020</v>
      </c>
      <c r="FU241" s="54">
        <v>1048</v>
      </c>
      <c r="FV241" s="52">
        <v>1055</v>
      </c>
      <c r="FW241" s="53">
        <v>1065</v>
      </c>
      <c r="FX241" s="53">
        <v>1088</v>
      </c>
      <c r="FY241" s="53">
        <v>1114</v>
      </c>
      <c r="FZ241" s="53">
        <v>1131</v>
      </c>
      <c r="GA241" s="53">
        <v>1147</v>
      </c>
      <c r="GB241" s="53">
        <v>1166</v>
      </c>
      <c r="GC241" s="53">
        <v>1174</v>
      </c>
      <c r="GD241" s="53">
        <v>1189</v>
      </c>
      <c r="GE241" s="53">
        <v>1226</v>
      </c>
      <c r="GF241" s="53">
        <v>1235</v>
      </c>
      <c r="GG241" s="54">
        <v>1248</v>
      </c>
      <c r="GH241" s="52">
        <v>1261</v>
      </c>
      <c r="GI241" s="53">
        <v>1262</v>
      </c>
      <c r="GJ241" s="54">
        <v>1282</v>
      </c>
    </row>
    <row r="242" spans="2:192" x14ac:dyDescent="0.25">
      <c r="B242" s="50"/>
      <c r="C242" s="51" t="s">
        <v>325</v>
      </c>
      <c r="D242" s="54">
        <v>9</v>
      </c>
      <c r="E242" s="54">
        <v>8</v>
      </c>
      <c r="F242" s="54">
        <v>10</v>
      </c>
      <c r="G242" s="52">
        <v>10</v>
      </c>
      <c r="H242" s="53">
        <v>10</v>
      </c>
      <c r="I242" s="53">
        <v>13</v>
      </c>
      <c r="J242" s="53">
        <v>14</v>
      </c>
      <c r="K242" s="53">
        <v>16</v>
      </c>
      <c r="L242" s="53">
        <v>17</v>
      </c>
      <c r="M242" s="53">
        <v>17</v>
      </c>
      <c r="N242" s="53">
        <v>19</v>
      </c>
      <c r="O242" s="53">
        <v>22</v>
      </c>
      <c r="P242" s="53">
        <v>24</v>
      </c>
      <c r="Q242" s="53">
        <v>27</v>
      </c>
      <c r="R242" s="54">
        <v>29</v>
      </c>
      <c r="S242" s="53">
        <v>30</v>
      </c>
      <c r="T242" s="53">
        <v>33</v>
      </c>
      <c r="U242" s="53">
        <v>34</v>
      </c>
      <c r="V242" s="53">
        <v>35</v>
      </c>
      <c r="W242" s="53">
        <v>34</v>
      </c>
      <c r="X242" s="53">
        <v>35</v>
      </c>
      <c r="Y242" s="53">
        <v>37</v>
      </c>
      <c r="Z242" s="53">
        <v>38</v>
      </c>
      <c r="AA242" s="53">
        <v>40</v>
      </c>
      <c r="AB242" s="53">
        <v>42</v>
      </c>
      <c r="AC242" s="53">
        <v>57</v>
      </c>
      <c r="AD242" s="54">
        <v>65</v>
      </c>
      <c r="AE242" s="53">
        <v>72</v>
      </c>
      <c r="AF242" s="53">
        <v>74</v>
      </c>
      <c r="AG242" s="112">
        <v>77</v>
      </c>
      <c r="AH242" s="53">
        <v>79</v>
      </c>
      <c r="AI242" s="53">
        <v>85</v>
      </c>
      <c r="AJ242" s="53">
        <v>93</v>
      </c>
      <c r="AK242" s="53">
        <v>97</v>
      </c>
      <c r="AL242" s="53">
        <v>103</v>
      </c>
      <c r="AM242" s="53">
        <v>104</v>
      </c>
      <c r="AN242" s="53">
        <v>106</v>
      </c>
      <c r="AO242" s="53">
        <v>105</v>
      </c>
      <c r="AP242" s="54">
        <v>99</v>
      </c>
      <c r="AQ242" s="52">
        <v>99</v>
      </c>
      <c r="AR242" s="53">
        <v>117</v>
      </c>
      <c r="AS242" s="53">
        <v>119</v>
      </c>
      <c r="AT242" s="53">
        <v>119</v>
      </c>
      <c r="AU242" s="53">
        <v>123</v>
      </c>
      <c r="AV242" s="53">
        <v>124</v>
      </c>
      <c r="AW242" s="53">
        <v>127</v>
      </c>
      <c r="AX242" s="53">
        <v>131</v>
      </c>
      <c r="AY242" s="53">
        <v>131</v>
      </c>
      <c r="AZ242" s="53">
        <v>128</v>
      </c>
      <c r="BA242" s="53">
        <v>130</v>
      </c>
      <c r="BB242" s="54">
        <v>128</v>
      </c>
      <c r="BC242" s="52">
        <v>116</v>
      </c>
      <c r="BD242" s="53">
        <v>117</v>
      </c>
      <c r="BE242" s="53">
        <v>116</v>
      </c>
      <c r="BF242" s="53">
        <v>119</v>
      </c>
      <c r="BG242" s="53">
        <v>119</v>
      </c>
      <c r="BH242" s="53">
        <v>120</v>
      </c>
      <c r="BI242" s="53">
        <v>123</v>
      </c>
      <c r="BJ242" s="53">
        <v>127</v>
      </c>
      <c r="BK242" s="53">
        <v>130</v>
      </c>
      <c r="BL242" s="53">
        <v>130</v>
      </c>
      <c r="BM242" s="53">
        <v>133</v>
      </c>
      <c r="BN242" s="54">
        <v>133</v>
      </c>
      <c r="BO242" s="52">
        <v>137</v>
      </c>
      <c r="BP242" s="53">
        <v>134</v>
      </c>
      <c r="BQ242" s="53">
        <v>134</v>
      </c>
      <c r="BR242" s="53">
        <v>138</v>
      </c>
      <c r="BS242" s="53">
        <v>142</v>
      </c>
      <c r="BT242" s="53">
        <v>137</v>
      </c>
      <c r="BU242" s="53">
        <v>143</v>
      </c>
      <c r="BV242" s="53">
        <v>144</v>
      </c>
      <c r="BW242" s="53">
        <v>154</v>
      </c>
      <c r="BX242" s="53">
        <v>150</v>
      </c>
      <c r="BY242" s="53">
        <v>149</v>
      </c>
      <c r="BZ242" s="54">
        <v>144</v>
      </c>
      <c r="CA242" s="53">
        <v>143</v>
      </c>
      <c r="CB242" s="53">
        <v>146</v>
      </c>
      <c r="CC242" s="53">
        <v>144</v>
      </c>
      <c r="CD242" s="53">
        <v>141</v>
      </c>
      <c r="CE242" s="53">
        <v>142</v>
      </c>
      <c r="CF242" s="53">
        <v>142</v>
      </c>
      <c r="CG242" s="53">
        <v>143</v>
      </c>
      <c r="CH242" s="53">
        <v>142</v>
      </c>
      <c r="CI242" s="53">
        <v>136</v>
      </c>
      <c r="CJ242" s="53">
        <v>136</v>
      </c>
      <c r="CK242" s="53">
        <v>136</v>
      </c>
      <c r="CL242" s="54">
        <v>134</v>
      </c>
      <c r="CM242" s="53">
        <v>133</v>
      </c>
      <c r="CN242" s="53">
        <v>130</v>
      </c>
      <c r="CO242" s="53">
        <v>133</v>
      </c>
      <c r="CP242" s="53">
        <v>138</v>
      </c>
      <c r="CQ242" s="53">
        <v>134</v>
      </c>
      <c r="CR242" s="53">
        <v>136</v>
      </c>
      <c r="CS242" s="53">
        <v>139</v>
      </c>
      <c r="CT242" s="53">
        <v>140</v>
      </c>
      <c r="CU242" s="53">
        <v>141</v>
      </c>
      <c r="CV242" s="53">
        <v>140</v>
      </c>
      <c r="CW242" s="53">
        <v>139</v>
      </c>
      <c r="CX242" s="54">
        <v>139</v>
      </c>
      <c r="CY242" s="53">
        <v>128</v>
      </c>
      <c r="CZ242" s="53">
        <v>125</v>
      </c>
      <c r="DA242" s="53">
        <v>126</v>
      </c>
      <c r="DB242" s="53">
        <v>129</v>
      </c>
      <c r="DC242" s="53">
        <v>128</v>
      </c>
      <c r="DD242" s="53">
        <v>128</v>
      </c>
      <c r="DE242" s="53">
        <v>123</v>
      </c>
      <c r="DF242" s="53">
        <v>125</v>
      </c>
      <c r="DG242" s="53">
        <v>124</v>
      </c>
      <c r="DH242" s="53">
        <v>123</v>
      </c>
      <c r="DI242" s="53">
        <v>122</v>
      </c>
      <c r="DJ242" s="54">
        <v>121</v>
      </c>
      <c r="DL242" s="50"/>
      <c r="DM242" s="51" t="s">
        <v>346</v>
      </c>
      <c r="DN242" s="52">
        <v>320</v>
      </c>
      <c r="DO242" s="53">
        <v>314</v>
      </c>
      <c r="DP242" s="53">
        <v>309</v>
      </c>
      <c r="DQ242" s="53">
        <v>303</v>
      </c>
      <c r="DR242" s="53">
        <v>295</v>
      </c>
      <c r="DS242" s="53">
        <v>290</v>
      </c>
      <c r="DT242" s="53">
        <v>290</v>
      </c>
      <c r="DU242" s="53">
        <v>287</v>
      </c>
      <c r="DV242" s="53">
        <v>282</v>
      </c>
      <c r="DW242" s="53">
        <v>281</v>
      </c>
      <c r="DX242" s="53">
        <v>282</v>
      </c>
      <c r="DY242" s="54">
        <v>279</v>
      </c>
      <c r="DZ242" s="53">
        <v>279</v>
      </c>
      <c r="EA242" s="53">
        <v>308</v>
      </c>
      <c r="EB242" s="53">
        <v>326</v>
      </c>
      <c r="EC242" s="53">
        <v>328</v>
      </c>
      <c r="ED242" s="53">
        <v>347</v>
      </c>
      <c r="EE242" s="53">
        <v>356</v>
      </c>
      <c r="EF242" s="53">
        <v>363</v>
      </c>
      <c r="EG242" s="53">
        <v>362</v>
      </c>
      <c r="EH242" s="53">
        <v>364</v>
      </c>
      <c r="EI242" s="53">
        <v>370</v>
      </c>
      <c r="EJ242" s="53">
        <v>372</v>
      </c>
      <c r="EK242" s="54">
        <v>375</v>
      </c>
      <c r="EL242" s="52">
        <v>386</v>
      </c>
      <c r="EM242" s="53">
        <v>389</v>
      </c>
      <c r="EN242" s="53">
        <v>401</v>
      </c>
      <c r="EO242" s="53">
        <v>406</v>
      </c>
      <c r="EP242" s="53">
        <v>411</v>
      </c>
      <c r="EQ242" s="53">
        <v>405</v>
      </c>
      <c r="ER242" s="53">
        <v>407</v>
      </c>
      <c r="ES242" s="53">
        <v>406</v>
      </c>
      <c r="ET242" s="53">
        <v>412</v>
      </c>
      <c r="EU242" s="53">
        <v>415</v>
      </c>
      <c r="EV242" s="53">
        <v>419</v>
      </c>
      <c r="EW242" s="54">
        <v>428</v>
      </c>
      <c r="EX242" s="52">
        <v>432</v>
      </c>
      <c r="EY242" s="53">
        <v>436</v>
      </c>
      <c r="EZ242" s="53">
        <v>452</v>
      </c>
      <c r="FA242" s="53">
        <v>458</v>
      </c>
      <c r="FB242" s="53">
        <v>472</v>
      </c>
      <c r="FC242" s="53">
        <v>484</v>
      </c>
      <c r="FD242" s="53">
        <v>480</v>
      </c>
      <c r="FE242" s="53">
        <v>483</v>
      </c>
      <c r="FF242" s="53">
        <v>480</v>
      </c>
      <c r="FG242" s="53">
        <v>468</v>
      </c>
      <c r="FH242" s="53">
        <v>474</v>
      </c>
      <c r="FI242" s="54">
        <v>470</v>
      </c>
      <c r="FJ242" s="52">
        <v>464</v>
      </c>
      <c r="FK242" s="53">
        <v>464</v>
      </c>
      <c r="FL242" s="53">
        <v>477</v>
      </c>
      <c r="FM242" s="53">
        <v>474</v>
      </c>
      <c r="FN242" s="53">
        <v>951</v>
      </c>
      <c r="FO242" s="53">
        <v>984</v>
      </c>
      <c r="FP242" s="53">
        <v>939</v>
      </c>
      <c r="FQ242" s="53">
        <v>942</v>
      </c>
      <c r="FR242" s="53">
        <v>951</v>
      </c>
      <c r="FS242" s="53">
        <v>967</v>
      </c>
      <c r="FT242" s="53">
        <v>971</v>
      </c>
      <c r="FU242" s="54">
        <v>978</v>
      </c>
      <c r="FV242" s="52">
        <v>982</v>
      </c>
      <c r="FW242" s="53">
        <v>981</v>
      </c>
      <c r="FX242" s="53">
        <v>997</v>
      </c>
      <c r="FY242" s="53">
        <v>1013</v>
      </c>
      <c r="FZ242" s="53">
        <v>1044</v>
      </c>
      <c r="GA242" s="53">
        <v>1062</v>
      </c>
      <c r="GB242" s="53">
        <v>1083</v>
      </c>
      <c r="GC242" s="53">
        <v>1101</v>
      </c>
      <c r="GD242" s="53">
        <v>1116</v>
      </c>
      <c r="GE242" s="53">
        <v>1118</v>
      </c>
      <c r="GF242" s="53">
        <v>1136</v>
      </c>
      <c r="GG242" s="54">
        <v>1143</v>
      </c>
      <c r="GH242" s="52">
        <v>1197</v>
      </c>
      <c r="GI242" s="53">
        <v>1223</v>
      </c>
      <c r="GJ242" s="54">
        <v>1240</v>
      </c>
    </row>
    <row r="243" spans="2:192" x14ac:dyDescent="0.25">
      <c r="B243" s="50"/>
      <c r="C243" s="51" t="s">
        <v>326</v>
      </c>
      <c r="D243" s="54">
        <v>84</v>
      </c>
      <c r="E243" s="54">
        <v>77</v>
      </c>
      <c r="F243" s="54">
        <v>128</v>
      </c>
      <c r="G243" s="52">
        <v>133</v>
      </c>
      <c r="H243" s="53">
        <v>132</v>
      </c>
      <c r="I243" s="53">
        <v>129</v>
      </c>
      <c r="J243" s="53">
        <v>128</v>
      </c>
      <c r="K243" s="53">
        <v>130</v>
      </c>
      <c r="L243" s="53">
        <v>132</v>
      </c>
      <c r="M243" s="53">
        <v>137</v>
      </c>
      <c r="N243" s="53">
        <v>137</v>
      </c>
      <c r="O243" s="53">
        <v>139</v>
      </c>
      <c r="P243" s="53">
        <v>142</v>
      </c>
      <c r="Q243" s="53">
        <v>140</v>
      </c>
      <c r="R243" s="54">
        <v>140</v>
      </c>
      <c r="S243" s="53">
        <v>139</v>
      </c>
      <c r="T243" s="53">
        <v>141</v>
      </c>
      <c r="U243" s="53">
        <v>144</v>
      </c>
      <c r="V243" s="53">
        <v>140</v>
      </c>
      <c r="W243" s="53">
        <v>143</v>
      </c>
      <c r="X243" s="53">
        <v>157</v>
      </c>
      <c r="Y243" s="53">
        <v>157</v>
      </c>
      <c r="Z243" s="53">
        <v>156</v>
      </c>
      <c r="AA243" s="53">
        <v>154</v>
      </c>
      <c r="AB243" s="53">
        <v>156</v>
      </c>
      <c r="AC243" s="53">
        <v>157</v>
      </c>
      <c r="AD243" s="54">
        <v>156</v>
      </c>
      <c r="AE243" s="53">
        <v>146</v>
      </c>
      <c r="AF243" s="53">
        <v>154</v>
      </c>
      <c r="AG243" s="112">
        <v>156</v>
      </c>
      <c r="AH243" s="53">
        <v>158</v>
      </c>
      <c r="AI243" s="53">
        <v>161</v>
      </c>
      <c r="AJ243" s="53">
        <v>172</v>
      </c>
      <c r="AK243" s="53">
        <v>179</v>
      </c>
      <c r="AL243" s="53">
        <v>186</v>
      </c>
      <c r="AM243" s="53">
        <v>187</v>
      </c>
      <c r="AN243" s="53">
        <v>187</v>
      </c>
      <c r="AO243" s="53">
        <v>190</v>
      </c>
      <c r="AP243" s="54">
        <v>178</v>
      </c>
      <c r="AQ243" s="52">
        <v>178</v>
      </c>
      <c r="AR243" s="53">
        <v>184</v>
      </c>
      <c r="AS243" s="53">
        <v>175</v>
      </c>
      <c r="AT243" s="53">
        <v>180</v>
      </c>
      <c r="AU243" s="53">
        <v>184</v>
      </c>
      <c r="AV243" s="53">
        <v>186</v>
      </c>
      <c r="AW243" s="53">
        <v>188</v>
      </c>
      <c r="AX243" s="53">
        <v>190</v>
      </c>
      <c r="AY243" s="53">
        <v>190</v>
      </c>
      <c r="AZ243" s="53">
        <v>195</v>
      </c>
      <c r="BA243" s="53">
        <v>181</v>
      </c>
      <c r="BB243" s="54">
        <v>194</v>
      </c>
      <c r="BC243" s="52">
        <v>172</v>
      </c>
      <c r="BD243" s="53">
        <v>175</v>
      </c>
      <c r="BE243" s="53">
        <v>174</v>
      </c>
      <c r="BF243" s="53">
        <v>181</v>
      </c>
      <c r="BG243" s="53">
        <v>181</v>
      </c>
      <c r="BH243" s="53">
        <v>185</v>
      </c>
      <c r="BI243" s="53">
        <v>189</v>
      </c>
      <c r="BJ243" s="53">
        <v>188</v>
      </c>
      <c r="BK243" s="53">
        <v>187</v>
      </c>
      <c r="BL243" s="53">
        <v>190</v>
      </c>
      <c r="BM243" s="53">
        <v>196</v>
      </c>
      <c r="BN243" s="54">
        <v>196</v>
      </c>
      <c r="BO243" s="52">
        <v>192</v>
      </c>
      <c r="BP243" s="53">
        <v>190</v>
      </c>
      <c r="BQ243" s="53">
        <v>205</v>
      </c>
      <c r="BR243" s="53">
        <v>209</v>
      </c>
      <c r="BS243" s="53">
        <v>209</v>
      </c>
      <c r="BT243" s="53">
        <v>210</v>
      </c>
      <c r="BU243" s="53">
        <v>212</v>
      </c>
      <c r="BV243" s="53">
        <v>206</v>
      </c>
      <c r="BW243" s="53">
        <v>207</v>
      </c>
      <c r="BX243" s="53">
        <v>201</v>
      </c>
      <c r="BY243" s="53">
        <v>203</v>
      </c>
      <c r="BZ243" s="54">
        <v>204</v>
      </c>
      <c r="CA243" s="53">
        <v>198</v>
      </c>
      <c r="CB243" s="53">
        <v>200</v>
      </c>
      <c r="CC243" s="53">
        <v>194</v>
      </c>
      <c r="CD243" s="53">
        <v>194</v>
      </c>
      <c r="CE243" s="53">
        <v>197</v>
      </c>
      <c r="CF243" s="53">
        <v>195</v>
      </c>
      <c r="CG243" s="53">
        <v>179</v>
      </c>
      <c r="CH243" s="53">
        <v>181</v>
      </c>
      <c r="CI243" s="53">
        <v>182</v>
      </c>
      <c r="CJ243" s="53">
        <v>183</v>
      </c>
      <c r="CK243" s="53">
        <v>186</v>
      </c>
      <c r="CL243" s="54">
        <v>185</v>
      </c>
      <c r="CM243" s="53">
        <v>184</v>
      </c>
      <c r="CN243" s="53">
        <v>182</v>
      </c>
      <c r="CO243" s="53">
        <v>184</v>
      </c>
      <c r="CP243" s="53">
        <v>187</v>
      </c>
      <c r="CQ243" s="53">
        <v>184</v>
      </c>
      <c r="CR243" s="53">
        <v>183</v>
      </c>
      <c r="CS243" s="53">
        <v>184</v>
      </c>
      <c r="CT243" s="53">
        <v>183</v>
      </c>
      <c r="CU243" s="53">
        <v>186</v>
      </c>
      <c r="CV243" s="53">
        <v>190</v>
      </c>
      <c r="CW243" s="53">
        <v>184</v>
      </c>
      <c r="CX243" s="54">
        <v>184</v>
      </c>
      <c r="CY243" s="53">
        <v>184</v>
      </c>
      <c r="CZ243" s="53">
        <v>182</v>
      </c>
      <c r="DA243" s="53">
        <v>180</v>
      </c>
      <c r="DB243" s="53">
        <v>179</v>
      </c>
      <c r="DC243" s="53">
        <v>180</v>
      </c>
      <c r="DD243" s="53">
        <v>184</v>
      </c>
      <c r="DE243" s="53">
        <v>182</v>
      </c>
      <c r="DF243" s="53">
        <v>183</v>
      </c>
      <c r="DG243" s="53">
        <v>188</v>
      </c>
      <c r="DH243" s="53">
        <v>196</v>
      </c>
      <c r="DI243" s="53">
        <v>189</v>
      </c>
      <c r="DJ243" s="54">
        <v>187</v>
      </c>
      <c r="DL243" s="50"/>
      <c r="DM243" s="51" t="s">
        <v>347</v>
      </c>
      <c r="DN243" s="52">
        <v>35937</v>
      </c>
      <c r="DO243" s="53">
        <v>35810</v>
      </c>
      <c r="DP243" s="53">
        <v>35923</v>
      </c>
      <c r="DQ243" s="53">
        <v>35955</v>
      </c>
      <c r="DR243" s="53">
        <v>35923</v>
      </c>
      <c r="DS243" s="53">
        <v>35983</v>
      </c>
      <c r="DT243" s="53">
        <v>35999</v>
      </c>
      <c r="DU243" s="53">
        <v>36051</v>
      </c>
      <c r="DV243" s="53">
        <v>35993</v>
      </c>
      <c r="DW243" s="53">
        <v>35935</v>
      </c>
      <c r="DX243" s="53">
        <v>35887</v>
      </c>
      <c r="DY243" s="54">
        <v>35829</v>
      </c>
      <c r="DZ243" s="53">
        <v>35847</v>
      </c>
      <c r="EA243" s="53">
        <v>35788</v>
      </c>
      <c r="EB243" s="53">
        <v>36211</v>
      </c>
      <c r="EC243" s="53">
        <v>36511</v>
      </c>
      <c r="ED243" s="53">
        <v>36843</v>
      </c>
      <c r="EE243" s="53">
        <v>37002</v>
      </c>
      <c r="EF243" s="53">
        <v>37222</v>
      </c>
      <c r="EG243" s="53">
        <v>37466</v>
      </c>
      <c r="EH243" s="53">
        <v>37772</v>
      </c>
      <c r="EI243" s="53">
        <v>38118</v>
      </c>
      <c r="EJ243" s="53">
        <v>38222</v>
      </c>
      <c r="EK243" s="54">
        <v>38269</v>
      </c>
      <c r="EL243" s="52">
        <v>38495</v>
      </c>
      <c r="EM243" s="53">
        <v>38641</v>
      </c>
      <c r="EN243" s="53">
        <v>39216</v>
      </c>
      <c r="EO243" s="53">
        <v>39778</v>
      </c>
      <c r="EP243" s="53">
        <v>40761</v>
      </c>
      <c r="EQ243" s="53">
        <v>41161</v>
      </c>
      <c r="ER243" s="53">
        <v>41562</v>
      </c>
      <c r="ES243" s="53">
        <v>41715</v>
      </c>
      <c r="ET243" s="53">
        <v>42423</v>
      </c>
      <c r="EU243" s="53">
        <v>42852</v>
      </c>
      <c r="EV243" s="53">
        <v>42970</v>
      </c>
      <c r="EW243" s="54">
        <v>43000</v>
      </c>
      <c r="EX243" s="52">
        <v>43150</v>
      </c>
      <c r="EY243" s="53">
        <v>42945</v>
      </c>
      <c r="EZ243" s="53">
        <v>43610</v>
      </c>
      <c r="FA243" s="53">
        <v>44027</v>
      </c>
      <c r="FB243" s="53">
        <v>44065</v>
      </c>
      <c r="FC243" s="53">
        <v>43868</v>
      </c>
      <c r="FD243" s="53">
        <v>43921</v>
      </c>
      <c r="FE243" s="53">
        <v>45403</v>
      </c>
      <c r="FF243" s="53">
        <v>45786</v>
      </c>
      <c r="FG243" s="53">
        <v>45866</v>
      </c>
      <c r="FH243" s="53">
        <v>45882</v>
      </c>
      <c r="FI243" s="54">
        <v>45161</v>
      </c>
      <c r="FJ243" s="52">
        <v>44318</v>
      </c>
      <c r="FK243" s="53">
        <v>44130</v>
      </c>
      <c r="FL243" s="53">
        <v>44613</v>
      </c>
      <c r="FM243" s="53">
        <v>44624</v>
      </c>
      <c r="FN243" s="53">
        <v>44557</v>
      </c>
      <c r="FO243" s="53">
        <v>44385</v>
      </c>
      <c r="FP243" s="53">
        <v>44327</v>
      </c>
      <c r="FQ243" s="53">
        <v>44796</v>
      </c>
      <c r="FR243" s="53">
        <v>44662</v>
      </c>
      <c r="FS243" s="53">
        <v>45091</v>
      </c>
      <c r="FT243" s="53">
        <v>44772</v>
      </c>
      <c r="FU243" s="54">
        <v>45395</v>
      </c>
      <c r="FV243" s="52">
        <v>45517</v>
      </c>
      <c r="FW243" s="53">
        <v>44992</v>
      </c>
      <c r="FX243" s="53">
        <v>45162</v>
      </c>
      <c r="FY243" s="53">
        <v>45549</v>
      </c>
      <c r="FZ243" s="53">
        <v>45738</v>
      </c>
      <c r="GA243" s="53">
        <v>45706</v>
      </c>
      <c r="GB243" s="53">
        <v>45603</v>
      </c>
      <c r="GC243" s="53">
        <v>46015</v>
      </c>
      <c r="GD243" s="53">
        <v>45809</v>
      </c>
      <c r="GE243" s="53">
        <v>46106</v>
      </c>
      <c r="GF243" s="53">
        <v>45883</v>
      </c>
      <c r="GG243" s="54">
        <v>46186</v>
      </c>
      <c r="GH243" s="52">
        <v>46007</v>
      </c>
      <c r="GI243" s="53">
        <v>46213</v>
      </c>
      <c r="GJ243" s="54">
        <v>46371</v>
      </c>
    </row>
    <row r="244" spans="2:192" x14ac:dyDescent="0.25">
      <c r="B244" s="50"/>
      <c r="C244" s="51" t="s">
        <v>327</v>
      </c>
      <c r="D244" s="54">
        <v>434</v>
      </c>
      <c r="E244" s="54">
        <v>479</v>
      </c>
      <c r="F244" s="54">
        <v>576</v>
      </c>
      <c r="G244" s="52">
        <v>579</v>
      </c>
      <c r="H244" s="53">
        <v>579</v>
      </c>
      <c r="I244" s="53">
        <v>568</v>
      </c>
      <c r="J244" s="53">
        <v>570</v>
      </c>
      <c r="K244" s="53">
        <v>588</v>
      </c>
      <c r="L244" s="53">
        <v>594</v>
      </c>
      <c r="M244" s="53">
        <v>611</v>
      </c>
      <c r="N244" s="53">
        <v>615</v>
      </c>
      <c r="O244" s="53">
        <v>617</v>
      </c>
      <c r="P244" s="53">
        <v>611</v>
      </c>
      <c r="Q244" s="53">
        <v>614</v>
      </c>
      <c r="R244" s="54">
        <v>610</v>
      </c>
      <c r="S244" s="53">
        <v>601</v>
      </c>
      <c r="T244" s="53">
        <v>592</v>
      </c>
      <c r="U244" s="53">
        <v>598</v>
      </c>
      <c r="V244" s="53">
        <v>600</v>
      </c>
      <c r="W244" s="53">
        <v>607</v>
      </c>
      <c r="X244" s="53">
        <v>617</v>
      </c>
      <c r="Y244" s="53">
        <v>634</v>
      </c>
      <c r="Z244" s="53">
        <v>667</v>
      </c>
      <c r="AA244" s="53">
        <v>690</v>
      </c>
      <c r="AB244" s="53">
        <v>690</v>
      </c>
      <c r="AC244" s="53">
        <v>701</v>
      </c>
      <c r="AD244" s="54">
        <v>701</v>
      </c>
      <c r="AE244" s="53">
        <v>684</v>
      </c>
      <c r="AF244" s="53">
        <v>684</v>
      </c>
      <c r="AG244" s="112">
        <v>684</v>
      </c>
      <c r="AH244" s="53">
        <v>685</v>
      </c>
      <c r="AI244" s="53">
        <v>689</v>
      </c>
      <c r="AJ244" s="53">
        <v>694</v>
      </c>
      <c r="AK244" s="53">
        <v>699</v>
      </c>
      <c r="AL244" s="53">
        <v>704</v>
      </c>
      <c r="AM244" s="53">
        <v>706</v>
      </c>
      <c r="AN244" s="53">
        <v>710</v>
      </c>
      <c r="AO244" s="53">
        <v>711</v>
      </c>
      <c r="AP244" s="54">
        <v>711</v>
      </c>
      <c r="AQ244" s="52">
        <v>711</v>
      </c>
      <c r="AR244" s="53">
        <v>710</v>
      </c>
      <c r="AS244" s="53">
        <v>843</v>
      </c>
      <c r="AT244" s="53">
        <v>819</v>
      </c>
      <c r="AU244" s="53">
        <v>822</v>
      </c>
      <c r="AV244" s="53">
        <v>838</v>
      </c>
      <c r="AW244" s="53">
        <v>844</v>
      </c>
      <c r="AX244" s="53">
        <v>850</v>
      </c>
      <c r="AY244" s="53">
        <v>840</v>
      </c>
      <c r="AZ244" s="53">
        <v>878</v>
      </c>
      <c r="BA244" s="53">
        <v>882</v>
      </c>
      <c r="BB244" s="54">
        <v>872</v>
      </c>
      <c r="BC244" s="52">
        <v>873</v>
      </c>
      <c r="BD244" s="53">
        <v>848</v>
      </c>
      <c r="BE244" s="53">
        <v>857</v>
      </c>
      <c r="BF244" s="53">
        <v>858</v>
      </c>
      <c r="BG244" s="53">
        <v>862</v>
      </c>
      <c r="BH244" s="53">
        <v>883</v>
      </c>
      <c r="BI244" s="53">
        <v>898</v>
      </c>
      <c r="BJ244" s="53">
        <v>911</v>
      </c>
      <c r="BK244" s="53">
        <v>925</v>
      </c>
      <c r="BL244" s="53">
        <v>934</v>
      </c>
      <c r="BM244" s="53">
        <v>926</v>
      </c>
      <c r="BN244" s="54">
        <v>928</v>
      </c>
      <c r="BO244" s="52">
        <v>921</v>
      </c>
      <c r="BP244" s="53">
        <v>921</v>
      </c>
      <c r="BQ244" s="53">
        <v>940</v>
      </c>
      <c r="BR244" s="53">
        <v>956</v>
      </c>
      <c r="BS244" s="53">
        <v>959</v>
      </c>
      <c r="BT244" s="53">
        <v>945</v>
      </c>
      <c r="BU244" s="53">
        <v>969</v>
      </c>
      <c r="BV244" s="53">
        <v>955</v>
      </c>
      <c r="BW244" s="53">
        <v>960</v>
      </c>
      <c r="BX244" s="53">
        <v>957</v>
      </c>
      <c r="BY244" s="53">
        <v>957</v>
      </c>
      <c r="BZ244" s="54">
        <v>956</v>
      </c>
      <c r="CA244" s="53">
        <v>951</v>
      </c>
      <c r="CB244" s="53">
        <v>951</v>
      </c>
      <c r="CC244" s="53">
        <v>939</v>
      </c>
      <c r="CD244" s="53">
        <v>932</v>
      </c>
      <c r="CE244" s="53">
        <v>929</v>
      </c>
      <c r="CF244" s="53">
        <v>1004</v>
      </c>
      <c r="CG244" s="53">
        <v>1032</v>
      </c>
      <c r="CH244" s="53">
        <v>1053</v>
      </c>
      <c r="CI244" s="53">
        <v>1051</v>
      </c>
      <c r="CJ244" s="53">
        <v>1043</v>
      </c>
      <c r="CK244" s="53">
        <v>1041</v>
      </c>
      <c r="CL244" s="54">
        <v>1052</v>
      </c>
      <c r="CM244" s="53">
        <v>1057</v>
      </c>
      <c r="CN244" s="53">
        <v>1068</v>
      </c>
      <c r="CO244" s="53">
        <v>1107</v>
      </c>
      <c r="CP244" s="53">
        <v>1140</v>
      </c>
      <c r="CQ244" s="53">
        <v>1169</v>
      </c>
      <c r="CR244" s="53">
        <v>1190</v>
      </c>
      <c r="CS244" s="53">
        <v>1222</v>
      </c>
      <c r="CT244" s="53">
        <v>1223</v>
      </c>
      <c r="CU244" s="53">
        <v>1227</v>
      </c>
      <c r="CV244" s="53">
        <v>1246</v>
      </c>
      <c r="CW244" s="53">
        <v>1248</v>
      </c>
      <c r="CX244" s="54">
        <v>1255</v>
      </c>
      <c r="CY244" s="53">
        <v>1263</v>
      </c>
      <c r="CZ244" s="53">
        <v>1279</v>
      </c>
      <c r="DA244" s="53">
        <v>1302</v>
      </c>
      <c r="DB244" s="53">
        <v>1316</v>
      </c>
      <c r="DC244" s="53">
        <v>1308</v>
      </c>
      <c r="DD244" s="53">
        <v>1318</v>
      </c>
      <c r="DE244" s="53">
        <v>1329</v>
      </c>
      <c r="DF244" s="53">
        <v>1348</v>
      </c>
      <c r="DG244" s="53">
        <v>1332</v>
      </c>
      <c r="DH244" s="53">
        <v>1376</v>
      </c>
      <c r="DI244" s="53">
        <v>1365</v>
      </c>
      <c r="DJ244" s="54">
        <v>1344</v>
      </c>
      <c r="DL244" s="50"/>
      <c r="DM244" s="51" t="s">
        <v>348</v>
      </c>
      <c r="DN244" s="52">
        <v>262</v>
      </c>
      <c r="DO244" s="53">
        <v>261</v>
      </c>
      <c r="DP244" s="53">
        <v>262</v>
      </c>
      <c r="DQ244" s="53">
        <v>257</v>
      </c>
      <c r="DR244" s="53">
        <v>255</v>
      </c>
      <c r="DS244" s="53">
        <v>255</v>
      </c>
      <c r="DT244" s="53">
        <v>257</v>
      </c>
      <c r="DU244" s="53">
        <v>255</v>
      </c>
      <c r="DV244" s="53">
        <v>257</v>
      </c>
      <c r="DW244" s="53">
        <v>258</v>
      </c>
      <c r="DX244" s="53">
        <v>259</v>
      </c>
      <c r="DY244" s="54">
        <v>255</v>
      </c>
      <c r="DZ244" s="53">
        <v>258</v>
      </c>
      <c r="EA244" s="53">
        <v>258</v>
      </c>
      <c r="EB244" s="53">
        <v>259</v>
      </c>
      <c r="EC244" s="53">
        <v>262</v>
      </c>
      <c r="ED244" s="53">
        <v>266</v>
      </c>
      <c r="EE244" s="53">
        <v>268</v>
      </c>
      <c r="EF244" s="53">
        <v>277</v>
      </c>
      <c r="EG244" s="53">
        <v>279</v>
      </c>
      <c r="EH244" s="53">
        <v>283</v>
      </c>
      <c r="EI244" s="53">
        <v>289</v>
      </c>
      <c r="EJ244" s="53">
        <v>291</v>
      </c>
      <c r="EK244" s="54">
        <v>289</v>
      </c>
      <c r="EL244" s="52">
        <v>290</v>
      </c>
      <c r="EM244" s="53">
        <v>297</v>
      </c>
      <c r="EN244" s="53">
        <v>308</v>
      </c>
      <c r="EO244" s="53">
        <v>317</v>
      </c>
      <c r="EP244" s="53">
        <v>317</v>
      </c>
      <c r="EQ244" s="53">
        <v>318</v>
      </c>
      <c r="ER244" s="53">
        <v>318</v>
      </c>
      <c r="ES244" s="53">
        <v>318</v>
      </c>
      <c r="ET244" s="53">
        <v>320</v>
      </c>
      <c r="EU244" s="53">
        <v>318</v>
      </c>
      <c r="EV244" s="53">
        <v>320</v>
      </c>
      <c r="EW244" s="54">
        <v>338</v>
      </c>
      <c r="EX244" s="52">
        <v>322</v>
      </c>
      <c r="EY244" s="53">
        <v>320</v>
      </c>
      <c r="EZ244" s="53">
        <v>340</v>
      </c>
      <c r="FA244" s="53">
        <v>339</v>
      </c>
      <c r="FB244" s="53">
        <v>343</v>
      </c>
      <c r="FC244" s="53">
        <v>340</v>
      </c>
      <c r="FD244" s="53">
        <v>341</v>
      </c>
      <c r="FE244" s="53">
        <v>356</v>
      </c>
      <c r="FF244" s="53">
        <v>358</v>
      </c>
      <c r="FG244" s="53">
        <v>361</v>
      </c>
      <c r="FH244" s="53">
        <v>368</v>
      </c>
      <c r="FI244" s="54">
        <v>362</v>
      </c>
      <c r="FJ244" s="52">
        <v>366</v>
      </c>
      <c r="FK244" s="53">
        <v>365</v>
      </c>
      <c r="FL244" s="53">
        <v>359</v>
      </c>
      <c r="FM244" s="53">
        <v>354</v>
      </c>
      <c r="FN244" s="53">
        <v>354</v>
      </c>
      <c r="FO244" s="53">
        <v>356</v>
      </c>
      <c r="FP244" s="53">
        <v>359</v>
      </c>
      <c r="FQ244" s="53">
        <v>352</v>
      </c>
      <c r="FR244" s="53">
        <v>351</v>
      </c>
      <c r="FS244" s="53">
        <v>362</v>
      </c>
      <c r="FT244" s="53">
        <v>359</v>
      </c>
      <c r="FU244" s="54">
        <v>363</v>
      </c>
      <c r="FV244" s="52">
        <v>368</v>
      </c>
      <c r="FW244" s="53">
        <v>364</v>
      </c>
      <c r="FX244" s="53">
        <v>375</v>
      </c>
      <c r="FY244" s="53">
        <v>373</v>
      </c>
      <c r="FZ244" s="53">
        <v>379</v>
      </c>
      <c r="GA244" s="53">
        <v>384</v>
      </c>
      <c r="GB244" s="53">
        <v>391</v>
      </c>
      <c r="GC244" s="53">
        <v>402</v>
      </c>
      <c r="GD244" s="53">
        <v>404</v>
      </c>
      <c r="GE244" s="53">
        <v>406</v>
      </c>
      <c r="GF244" s="53">
        <v>412</v>
      </c>
      <c r="GG244" s="54">
        <v>411</v>
      </c>
      <c r="GH244" s="52">
        <v>416</v>
      </c>
      <c r="GI244" s="53">
        <v>424</v>
      </c>
      <c r="GJ244" s="54">
        <v>444</v>
      </c>
    </row>
    <row r="245" spans="2:192" x14ac:dyDescent="0.25">
      <c r="B245" s="50"/>
      <c r="C245" s="51" t="s">
        <v>328</v>
      </c>
      <c r="D245" s="54">
        <v>1079</v>
      </c>
      <c r="E245" s="54">
        <v>1179</v>
      </c>
      <c r="F245" s="54">
        <v>1464</v>
      </c>
      <c r="G245" s="52">
        <v>1466</v>
      </c>
      <c r="H245" s="53">
        <v>1456</v>
      </c>
      <c r="I245" s="53">
        <v>1452</v>
      </c>
      <c r="J245" s="53">
        <v>1487</v>
      </c>
      <c r="K245" s="53">
        <v>1518</v>
      </c>
      <c r="L245" s="53">
        <v>1529</v>
      </c>
      <c r="M245" s="53">
        <v>1549</v>
      </c>
      <c r="N245" s="53">
        <v>1553</v>
      </c>
      <c r="O245" s="53">
        <v>1556</v>
      </c>
      <c r="P245" s="53">
        <v>1580</v>
      </c>
      <c r="Q245" s="53">
        <v>1572</v>
      </c>
      <c r="R245" s="54">
        <v>1574</v>
      </c>
      <c r="S245" s="53">
        <v>1574</v>
      </c>
      <c r="T245" s="53">
        <v>1581</v>
      </c>
      <c r="U245" s="53">
        <v>1591</v>
      </c>
      <c r="V245" s="53">
        <v>1598</v>
      </c>
      <c r="W245" s="53">
        <v>1616</v>
      </c>
      <c r="X245" s="53">
        <v>1635</v>
      </c>
      <c r="Y245" s="53">
        <v>1660</v>
      </c>
      <c r="Z245" s="53">
        <v>1689</v>
      </c>
      <c r="AA245" s="53">
        <v>1717</v>
      </c>
      <c r="AB245" s="53">
        <v>1742</v>
      </c>
      <c r="AC245" s="53">
        <v>1755</v>
      </c>
      <c r="AD245" s="54">
        <v>1754</v>
      </c>
      <c r="AE245" s="53">
        <v>1691</v>
      </c>
      <c r="AF245" s="53">
        <v>1691</v>
      </c>
      <c r="AG245" s="112">
        <v>1701</v>
      </c>
      <c r="AH245" s="53">
        <v>1708</v>
      </c>
      <c r="AI245" s="53">
        <v>1721</v>
      </c>
      <c r="AJ245" s="53">
        <v>1737</v>
      </c>
      <c r="AK245" s="53">
        <v>1755</v>
      </c>
      <c r="AL245" s="53">
        <v>1771</v>
      </c>
      <c r="AM245" s="53">
        <v>1776</v>
      </c>
      <c r="AN245" s="53">
        <v>1789</v>
      </c>
      <c r="AO245" s="53">
        <v>1795</v>
      </c>
      <c r="AP245" s="54">
        <v>1793</v>
      </c>
      <c r="AQ245" s="52">
        <v>1791</v>
      </c>
      <c r="AR245" s="53">
        <v>1786</v>
      </c>
      <c r="AS245" s="53">
        <v>2019</v>
      </c>
      <c r="AT245" s="53">
        <v>1959</v>
      </c>
      <c r="AU245" s="53">
        <v>1974</v>
      </c>
      <c r="AV245" s="53">
        <v>1968</v>
      </c>
      <c r="AW245" s="53">
        <v>1986</v>
      </c>
      <c r="AX245" s="53">
        <v>1996</v>
      </c>
      <c r="AY245" s="53">
        <v>2011</v>
      </c>
      <c r="AZ245" s="53">
        <v>2033</v>
      </c>
      <c r="BA245" s="53">
        <v>2010</v>
      </c>
      <c r="BB245" s="54">
        <v>2012</v>
      </c>
      <c r="BC245" s="52">
        <v>2006</v>
      </c>
      <c r="BD245" s="53">
        <v>1956</v>
      </c>
      <c r="BE245" s="53">
        <v>2036</v>
      </c>
      <c r="BF245" s="53">
        <v>2041</v>
      </c>
      <c r="BG245" s="53">
        <v>2053</v>
      </c>
      <c r="BH245" s="53">
        <v>2085</v>
      </c>
      <c r="BI245" s="53">
        <v>2117</v>
      </c>
      <c r="BJ245" s="53">
        <v>2147</v>
      </c>
      <c r="BK245" s="53">
        <v>2150</v>
      </c>
      <c r="BL245" s="53">
        <v>2174</v>
      </c>
      <c r="BM245" s="53">
        <v>2147</v>
      </c>
      <c r="BN245" s="54">
        <v>2136</v>
      </c>
      <c r="BO245" s="52">
        <v>2121</v>
      </c>
      <c r="BP245" s="53">
        <v>2116</v>
      </c>
      <c r="BQ245" s="53">
        <v>2131</v>
      </c>
      <c r="BR245" s="53">
        <v>2178</v>
      </c>
      <c r="BS245" s="53">
        <v>2224</v>
      </c>
      <c r="BT245" s="53">
        <v>2194</v>
      </c>
      <c r="BU245" s="53">
        <v>2242</v>
      </c>
      <c r="BV245" s="53">
        <v>2285</v>
      </c>
      <c r="BW245" s="53">
        <v>2339</v>
      </c>
      <c r="BX245" s="53">
        <v>2374</v>
      </c>
      <c r="BY245" s="53">
        <v>2379</v>
      </c>
      <c r="BZ245" s="54">
        <v>2370</v>
      </c>
      <c r="CA245" s="53">
        <v>2457</v>
      </c>
      <c r="CB245" s="53">
        <v>2598</v>
      </c>
      <c r="CC245" s="53">
        <v>2814</v>
      </c>
      <c r="CD245" s="53">
        <v>3159</v>
      </c>
      <c r="CE245" s="53">
        <v>3443</v>
      </c>
      <c r="CF245" s="53">
        <v>3619</v>
      </c>
      <c r="CG245" s="53">
        <v>3897</v>
      </c>
      <c r="CH245" s="53">
        <v>4129</v>
      </c>
      <c r="CI245" s="53">
        <v>4261</v>
      </c>
      <c r="CJ245" s="53">
        <v>4336</v>
      </c>
      <c r="CK245" s="53">
        <v>4413</v>
      </c>
      <c r="CL245" s="54">
        <v>4431</v>
      </c>
      <c r="CM245" s="53">
        <v>4451</v>
      </c>
      <c r="CN245" s="53">
        <v>4460</v>
      </c>
      <c r="CO245" s="53">
        <v>4568</v>
      </c>
      <c r="CP245" s="53">
        <v>4597</v>
      </c>
      <c r="CQ245" s="53">
        <v>4709</v>
      </c>
      <c r="CR245" s="53">
        <v>4737</v>
      </c>
      <c r="CS245" s="53">
        <v>4805</v>
      </c>
      <c r="CT245" s="53">
        <v>4840</v>
      </c>
      <c r="CU245" s="53">
        <v>4814</v>
      </c>
      <c r="CV245" s="53">
        <v>4896</v>
      </c>
      <c r="CW245" s="53">
        <v>4902</v>
      </c>
      <c r="CX245" s="54">
        <v>4861</v>
      </c>
      <c r="CY245" s="53">
        <v>4912</v>
      </c>
      <c r="CZ245" s="53">
        <v>4867</v>
      </c>
      <c r="DA245" s="53">
        <v>4982</v>
      </c>
      <c r="DB245" s="53">
        <v>4989</v>
      </c>
      <c r="DC245" s="53">
        <v>5030</v>
      </c>
      <c r="DD245" s="53">
        <v>5024</v>
      </c>
      <c r="DE245" s="53">
        <v>5030</v>
      </c>
      <c r="DF245" s="53">
        <v>5043</v>
      </c>
      <c r="DG245" s="53">
        <v>5201</v>
      </c>
      <c r="DH245" s="53">
        <v>5298</v>
      </c>
      <c r="DI245" s="53">
        <v>5305</v>
      </c>
      <c r="DJ245" s="54">
        <v>5342</v>
      </c>
      <c r="DL245" s="50"/>
      <c r="DM245" s="51" t="s">
        <v>349</v>
      </c>
      <c r="DN245" s="52">
        <v>45230</v>
      </c>
      <c r="DO245" s="53">
        <v>45178</v>
      </c>
      <c r="DP245" s="53">
        <v>45558</v>
      </c>
      <c r="DQ245" s="53">
        <v>45429</v>
      </c>
      <c r="DR245" s="53">
        <v>45584</v>
      </c>
      <c r="DS245" s="53">
        <v>45947</v>
      </c>
      <c r="DT245" s="53">
        <v>46127</v>
      </c>
      <c r="DU245" s="53">
        <v>46115</v>
      </c>
      <c r="DV245" s="53">
        <v>45999</v>
      </c>
      <c r="DW245" s="53">
        <v>45856</v>
      </c>
      <c r="DX245" s="53">
        <v>45805</v>
      </c>
      <c r="DY245" s="54">
        <v>45760</v>
      </c>
      <c r="DZ245" s="53">
        <v>45667</v>
      </c>
      <c r="EA245" s="53">
        <v>45739</v>
      </c>
      <c r="EB245" s="53">
        <v>46195</v>
      </c>
      <c r="EC245" s="53">
        <v>46459</v>
      </c>
      <c r="ED245" s="53">
        <v>46806</v>
      </c>
      <c r="EE245" s="53">
        <v>46995</v>
      </c>
      <c r="EF245" s="53">
        <v>47286</v>
      </c>
      <c r="EG245" s="53">
        <v>47589</v>
      </c>
      <c r="EH245" s="53">
        <v>48023</v>
      </c>
      <c r="EI245" s="53">
        <v>48425</v>
      </c>
      <c r="EJ245" s="53">
        <v>48572</v>
      </c>
      <c r="EK245" s="54">
        <v>48670</v>
      </c>
      <c r="EL245" s="52">
        <v>48981</v>
      </c>
      <c r="EM245" s="53">
        <v>49515</v>
      </c>
      <c r="EN245" s="53">
        <v>50243</v>
      </c>
      <c r="EO245" s="53">
        <v>51279</v>
      </c>
      <c r="EP245" s="53">
        <v>52244</v>
      </c>
      <c r="EQ245" s="53">
        <v>52575</v>
      </c>
      <c r="ER245" s="53">
        <v>53060</v>
      </c>
      <c r="ES245" s="53">
        <v>53236</v>
      </c>
      <c r="ET245" s="53">
        <v>53981</v>
      </c>
      <c r="EU245" s="53">
        <v>54258</v>
      </c>
      <c r="EV245" s="53">
        <v>54284</v>
      </c>
      <c r="EW245" s="54">
        <v>56491</v>
      </c>
      <c r="EX245" s="52">
        <v>57482</v>
      </c>
      <c r="EY245" s="53">
        <v>57419</v>
      </c>
      <c r="EZ245" s="53">
        <v>58307</v>
      </c>
      <c r="FA245" s="53">
        <v>59125</v>
      </c>
      <c r="FB245" s="53">
        <v>59250</v>
      </c>
      <c r="FC245" s="53">
        <v>59437</v>
      </c>
      <c r="FD245" s="53">
        <v>59839</v>
      </c>
      <c r="FE245" s="53">
        <v>60600</v>
      </c>
      <c r="FF245" s="53">
        <v>60702</v>
      </c>
      <c r="FG245" s="53">
        <v>61606</v>
      </c>
      <c r="FH245" s="53">
        <v>63780</v>
      </c>
      <c r="FI245" s="54">
        <v>65537</v>
      </c>
      <c r="FJ245" s="52">
        <v>66027</v>
      </c>
      <c r="FK245" s="53">
        <v>65702</v>
      </c>
      <c r="FL245" s="53">
        <v>66275</v>
      </c>
      <c r="FM245" s="53">
        <v>65908</v>
      </c>
      <c r="FN245" s="53">
        <v>65686</v>
      </c>
      <c r="FO245" s="53">
        <v>65457</v>
      </c>
      <c r="FP245" s="53">
        <v>65519</v>
      </c>
      <c r="FQ245" s="53">
        <v>66419</v>
      </c>
      <c r="FR245" s="53">
        <v>66517</v>
      </c>
      <c r="FS245" s="53">
        <v>67052</v>
      </c>
      <c r="FT245" s="53">
        <v>66919</v>
      </c>
      <c r="FU245" s="54">
        <v>67461</v>
      </c>
      <c r="FV245" s="52">
        <v>67606</v>
      </c>
      <c r="FW245" s="53">
        <v>66929</v>
      </c>
      <c r="FX245" s="53">
        <v>67428</v>
      </c>
      <c r="FY245" s="53">
        <v>67837</v>
      </c>
      <c r="FZ245" s="53">
        <v>68165</v>
      </c>
      <c r="GA245" s="53">
        <v>68297</v>
      </c>
      <c r="GB245" s="53">
        <v>68424</v>
      </c>
      <c r="GC245" s="53">
        <v>68889</v>
      </c>
      <c r="GD245" s="53">
        <v>68888</v>
      </c>
      <c r="GE245" s="53">
        <v>69032</v>
      </c>
      <c r="GF245" s="53">
        <v>68901</v>
      </c>
      <c r="GG245" s="54">
        <v>69320</v>
      </c>
      <c r="GH245" s="52">
        <v>69052</v>
      </c>
      <c r="GI245" s="53">
        <v>69204</v>
      </c>
      <c r="GJ245" s="54">
        <v>69615</v>
      </c>
    </row>
    <row r="246" spans="2:192" x14ac:dyDescent="0.25">
      <c r="B246" s="50"/>
      <c r="C246" s="51" t="s">
        <v>329</v>
      </c>
      <c r="D246" s="54">
        <v>219</v>
      </c>
      <c r="E246" s="54">
        <v>243</v>
      </c>
      <c r="F246" s="54">
        <v>223</v>
      </c>
      <c r="G246" s="52">
        <v>222</v>
      </c>
      <c r="H246" s="53">
        <v>226</v>
      </c>
      <c r="I246" s="53">
        <v>229</v>
      </c>
      <c r="J246" s="53">
        <v>235</v>
      </c>
      <c r="K246" s="53">
        <v>238</v>
      </c>
      <c r="L246" s="53">
        <v>238</v>
      </c>
      <c r="M246" s="53">
        <v>246</v>
      </c>
      <c r="N246" s="53">
        <v>247</v>
      </c>
      <c r="O246" s="53">
        <v>248</v>
      </c>
      <c r="P246" s="53">
        <v>242</v>
      </c>
      <c r="Q246" s="53">
        <v>240</v>
      </c>
      <c r="R246" s="54">
        <v>238</v>
      </c>
      <c r="S246" s="53">
        <v>235</v>
      </c>
      <c r="T246" s="53">
        <v>240</v>
      </c>
      <c r="U246" s="53">
        <v>244</v>
      </c>
      <c r="V246" s="53">
        <v>246</v>
      </c>
      <c r="W246" s="53">
        <v>248</v>
      </c>
      <c r="X246" s="53">
        <v>254</v>
      </c>
      <c r="Y246" s="53">
        <v>254</v>
      </c>
      <c r="Z246" s="53">
        <v>257</v>
      </c>
      <c r="AA246" s="53">
        <v>255</v>
      </c>
      <c r="AB246" s="53">
        <v>258</v>
      </c>
      <c r="AC246" s="53">
        <v>258</v>
      </c>
      <c r="AD246" s="54">
        <v>266</v>
      </c>
      <c r="AE246" s="53">
        <v>273</v>
      </c>
      <c r="AF246" s="53">
        <v>276</v>
      </c>
      <c r="AG246" s="112">
        <v>286</v>
      </c>
      <c r="AH246" s="53">
        <v>285</v>
      </c>
      <c r="AI246" s="53">
        <v>286</v>
      </c>
      <c r="AJ246" s="53">
        <v>282</v>
      </c>
      <c r="AK246" s="53">
        <v>288</v>
      </c>
      <c r="AL246" s="53">
        <v>286</v>
      </c>
      <c r="AM246" s="53">
        <v>289</v>
      </c>
      <c r="AN246" s="53">
        <v>293</v>
      </c>
      <c r="AO246" s="53">
        <v>296</v>
      </c>
      <c r="AP246" s="54">
        <v>283</v>
      </c>
      <c r="AQ246" s="52">
        <v>285</v>
      </c>
      <c r="AR246" s="53">
        <v>283</v>
      </c>
      <c r="AS246" s="53">
        <v>248</v>
      </c>
      <c r="AT246" s="53">
        <v>252</v>
      </c>
      <c r="AU246" s="53">
        <v>252</v>
      </c>
      <c r="AV246" s="53">
        <v>251</v>
      </c>
      <c r="AW246" s="53">
        <v>252</v>
      </c>
      <c r="AX246" s="53">
        <v>252</v>
      </c>
      <c r="AY246" s="53">
        <v>249</v>
      </c>
      <c r="AZ246" s="53">
        <v>242</v>
      </c>
      <c r="BA246" s="53">
        <v>226</v>
      </c>
      <c r="BB246" s="54">
        <v>230</v>
      </c>
      <c r="BC246" s="52">
        <v>209</v>
      </c>
      <c r="BD246" s="53">
        <v>210</v>
      </c>
      <c r="BE246" s="53">
        <v>213</v>
      </c>
      <c r="BF246" s="53">
        <v>219</v>
      </c>
      <c r="BG246" s="53">
        <v>222</v>
      </c>
      <c r="BH246" s="53">
        <v>220</v>
      </c>
      <c r="BI246" s="53">
        <v>222</v>
      </c>
      <c r="BJ246" s="53">
        <v>226</v>
      </c>
      <c r="BK246" s="53">
        <v>224</v>
      </c>
      <c r="BL246" s="53">
        <v>225</v>
      </c>
      <c r="BM246" s="53">
        <v>233</v>
      </c>
      <c r="BN246" s="54">
        <v>232</v>
      </c>
      <c r="BO246" s="52">
        <v>233</v>
      </c>
      <c r="BP246" s="53">
        <v>233</v>
      </c>
      <c r="BQ246" s="53">
        <v>238</v>
      </c>
      <c r="BR246" s="53">
        <v>233</v>
      </c>
      <c r="BS246" s="53">
        <v>238</v>
      </c>
      <c r="BT246" s="53">
        <v>241</v>
      </c>
      <c r="BU246" s="53">
        <v>238</v>
      </c>
      <c r="BV246" s="53">
        <v>239</v>
      </c>
      <c r="BW246" s="53">
        <v>234</v>
      </c>
      <c r="BX246" s="53">
        <v>228</v>
      </c>
      <c r="BY246" s="53">
        <v>224</v>
      </c>
      <c r="BZ246" s="54">
        <v>221</v>
      </c>
      <c r="CA246" s="53">
        <v>246</v>
      </c>
      <c r="CB246" s="53">
        <v>248</v>
      </c>
      <c r="CC246" s="53">
        <v>211</v>
      </c>
      <c r="CD246" s="53">
        <v>214</v>
      </c>
      <c r="CE246" s="53">
        <v>238</v>
      </c>
      <c r="CF246" s="53">
        <v>236</v>
      </c>
      <c r="CG246" s="53">
        <v>228</v>
      </c>
      <c r="CH246" s="53">
        <v>228</v>
      </c>
      <c r="CI246" s="53">
        <v>225</v>
      </c>
      <c r="CJ246" s="53">
        <v>229</v>
      </c>
      <c r="CK246" s="53">
        <v>226</v>
      </c>
      <c r="CL246" s="54">
        <v>220</v>
      </c>
      <c r="CM246" s="53">
        <v>218</v>
      </c>
      <c r="CN246" s="53">
        <v>210</v>
      </c>
      <c r="CO246" s="53">
        <v>196</v>
      </c>
      <c r="CP246" s="53">
        <v>178</v>
      </c>
      <c r="CQ246" s="53">
        <v>195</v>
      </c>
      <c r="CR246" s="53">
        <v>196</v>
      </c>
      <c r="CS246" s="53">
        <v>195</v>
      </c>
      <c r="CT246" s="53">
        <v>195</v>
      </c>
      <c r="CU246" s="53">
        <v>200</v>
      </c>
      <c r="CV246" s="53">
        <v>202</v>
      </c>
      <c r="CW246" s="53">
        <v>203</v>
      </c>
      <c r="CX246" s="54">
        <v>200</v>
      </c>
      <c r="CY246" s="53">
        <v>203</v>
      </c>
      <c r="CZ246" s="53">
        <v>199</v>
      </c>
      <c r="DA246" s="53">
        <v>198</v>
      </c>
      <c r="DB246" s="53">
        <v>197</v>
      </c>
      <c r="DC246" s="53">
        <v>197</v>
      </c>
      <c r="DD246" s="53">
        <v>195</v>
      </c>
      <c r="DE246" s="53">
        <v>187</v>
      </c>
      <c r="DF246" s="53">
        <v>190</v>
      </c>
      <c r="DG246" s="53">
        <v>199</v>
      </c>
      <c r="DH246" s="53">
        <v>201</v>
      </c>
      <c r="DI246" s="53">
        <v>197</v>
      </c>
      <c r="DJ246" s="54">
        <v>195</v>
      </c>
      <c r="DL246" s="50"/>
      <c r="DM246" s="51" t="s">
        <v>350</v>
      </c>
      <c r="DN246" s="52">
        <v>164</v>
      </c>
      <c r="DO246" s="53">
        <v>163</v>
      </c>
      <c r="DP246" s="53">
        <v>162</v>
      </c>
      <c r="DQ246" s="53">
        <v>159</v>
      </c>
      <c r="DR246" s="53">
        <v>153</v>
      </c>
      <c r="DS246" s="53">
        <v>151</v>
      </c>
      <c r="DT246" s="53">
        <v>151</v>
      </c>
      <c r="DU246" s="53">
        <v>152</v>
      </c>
      <c r="DV246" s="53">
        <v>152</v>
      </c>
      <c r="DW246" s="53">
        <v>150</v>
      </c>
      <c r="DX246" s="53">
        <v>149</v>
      </c>
      <c r="DY246" s="54">
        <v>149</v>
      </c>
      <c r="DZ246" s="53">
        <v>220</v>
      </c>
      <c r="EA246" s="53">
        <v>218</v>
      </c>
      <c r="EB246" s="53">
        <v>221</v>
      </c>
      <c r="EC246" s="53">
        <v>214</v>
      </c>
      <c r="ED246" s="53">
        <v>209</v>
      </c>
      <c r="EE246" s="53">
        <v>216</v>
      </c>
      <c r="EF246" s="53">
        <v>221</v>
      </c>
      <c r="EG246" s="53">
        <v>223</v>
      </c>
      <c r="EH246" s="53">
        <v>218</v>
      </c>
      <c r="EI246" s="53">
        <v>225</v>
      </c>
      <c r="EJ246" s="53">
        <v>236</v>
      </c>
      <c r="EK246" s="54">
        <v>238</v>
      </c>
      <c r="EL246" s="52">
        <v>249</v>
      </c>
      <c r="EM246" s="53">
        <v>260</v>
      </c>
      <c r="EN246" s="53">
        <v>269</v>
      </c>
      <c r="EO246" s="53">
        <v>270</v>
      </c>
      <c r="EP246" s="53">
        <v>270</v>
      </c>
      <c r="EQ246" s="53">
        <v>263</v>
      </c>
      <c r="ER246" s="53">
        <v>268</v>
      </c>
      <c r="ES246" s="53">
        <v>268</v>
      </c>
      <c r="ET246" s="53">
        <v>263</v>
      </c>
      <c r="EU246" s="53">
        <v>253</v>
      </c>
      <c r="EV246" s="53">
        <v>252</v>
      </c>
      <c r="EW246" s="54">
        <v>255</v>
      </c>
      <c r="EX246" s="52">
        <v>266</v>
      </c>
      <c r="EY246" s="53">
        <v>257</v>
      </c>
      <c r="EZ246" s="53">
        <v>266</v>
      </c>
      <c r="FA246" s="53">
        <v>269</v>
      </c>
      <c r="FB246" s="53">
        <v>268</v>
      </c>
      <c r="FC246" s="53">
        <v>273</v>
      </c>
      <c r="FD246" s="53">
        <v>274</v>
      </c>
      <c r="FE246" s="53">
        <v>278</v>
      </c>
      <c r="FF246" s="53">
        <v>326</v>
      </c>
      <c r="FG246" s="53">
        <v>389</v>
      </c>
      <c r="FH246" s="53">
        <v>398</v>
      </c>
      <c r="FI246" s="54">
        <v>436</v>
      </c>
      <c r="FJ246" s="52">
        <v>454</v>
      </c>
      <c r="FK246" s="53">
        <v>459</v>
      </c>
      <c r="FL246" s="53">
        <v>484</v>
      </c>
      <c r="FM246" s="53">
        <v>489</v>
      </c>
      <c r="FN246" s="53">
        <v>501</v>
      </c>
      <c r="FO246" s="53">
        <v>512</v>
      </c>
      <c r="FP246" s="53">
        <v>525</v>
      </c>
      <c r="FQ246" s="53">
        <v>542</v>
      </c>
      <c r="FR246" s="53">
        <v>545</v>
      </c>
      <c r="FS246" s="53">
        <v>555</v>
      </c>
      <c r="FT246" s="53">
        <v>580</v>
      </c>
      <c r="FU246" s="54">
        <v>592</v>
      </c>
      <c r="FV246" s="52">
        <v>616</v>
      </c>
      <c r="FW246" s="53">
        <v>631</v>
      </c>
      <c r="FX246" s="53">
        <v>658</v>
      </c>
      <c r="FY246" s="53">
        <v>674</v>
      </c>
      <c r="FZ246" s="53">
        <v>699</v>
      </c>
      <c r="GA246" s="53">
        <v>706</v>
      </c>
      <c r="GB246" s="53">
        <v>708</v>
      </c>
      <c r="GC246" s="53">
        <v>719</v>
      </c>
      <c r="GD246" s="53">
        <v>727</v>
      </c>
      <c r="GE246" s="53">
        <v>737</v>
      </c>
      <c r="GF246" s="53">
        <v>743</v>
      </c>
      <c r="GG246" s="54">
        <v>763</v>
      </c>
      <c r="GH246" s="52">
        <v>792</v>
      </c>
      <c r="GI246" s="53">
        <v>804</v>
      </c>
      <c r="GJ246" s="54">
        <v>810</v>
      </c>
    </row>
    <row r="247" spans="2:192" ht="13" thickBot="1" x14ac:dyDescent="0.3">
      <c r="B247" s="69"/>
      <c r="C247" s="70" t="s">
        <v>330</v>
      </c>
      <c r="D247" s="73">
        <v>1030</v>
      </c>
      <c r="E247" s="73">
        <v>1052</v>
      </c>
      <c r="F247" s="73">
        <v>1290</v>
      </c>
      <c r="G247" s="71">
        <v>1330</v>
      </c>
      <c r="H247" s="72">
        <v>1343</v>
      </c>
      <c r="I247" s="72">
        <v>1356</v>
      </c>
      <c r="J247" s="72">
        <v>1339</v>
      </c>
      <c r="K247" s="72">
        <v>1343</v>
      </c>
      <c r="L247" s="72">
        <v>1355</v>
      </c>
      <c r="M247" s="72">
        <v>1361</v>
      </c>
      <c r="N247" s="72">
        <v>1370</v>
      </c>
      <c r="O247" s="72">
        <v>1388</v>
      </c>
      <c r="P247" s="72">
        <v>1384</v>
      </c>
      <c r="Q247" s="72">
        <v>1380</v>
      </c>
      <c r="R247" s="73">
        <v>1408</v>
      </c>
      <c r="S247" s="72">
        <v>1427</v>
      </c>
      <c r="T247" s="72">
        <v>1436</v>
      </c>
      <c r="U247" s="72">
        <v>1433</v>
      </c>
      <c r="V247" s="72">
        <v>1464</v>
      </c>
      <c r="W247" s="72">
        <v>1511</v>
      </c>
      <c r="X247" s="72">
        <v>1553</v>
      </c>
      <c r="Y247" s="72">
        <v>1596</v>
      </c>
      <c r="Z247" s="72">
        <v>1630</v>
      </c>
      <c r="AA247" s="72">
        <v>1646</v>
      </c>
      <c r="AB247" s="72">
        <v>1666</v>
      </c>
      <c r="AC247" s="72">
        <v>1699</v>
      </c>
      <c r="AD247" s="73">
        <v>1724</v>
      </c>
      <c r="AE247" s="72">
        <v>1822</v>
      </c>
      <c r="AF247" s="72">
        <v>1848</v>
      </c>
      <c r="AG247" s="117">
        <v>1885</v>
      </c>
      <c r="AH247" s="72">
        <v>1904</v>
      </c>
      <c r="AI247" s="72">
        <v>1921</v>
      </c>
      <c r="AJ247" s="72">
        <v>1945</v>
      </c>
      <c r="AK247" s="72">
        <v>1963</v>
      </c>
      <c r="AL247" s="72">
        <v>1988</v>
      </c>
      <c r="AM247" s="72">
        <v>1995</v>
      </c>
      <c r="AN247" s="72">
        <v>2030</v>
      </c>
      <c r="AO247" s="72">
        <v>2037</v>
      </c>
      <c r="AP247" s="73">
        <v>2006</v>
      </c>
      <c r="AQ247" s="71">
        <v>2007</v>
      </c>
      <c r="AR247" s="72">
        <v>2013</v>
      </c>
      <c r="AS247" s="72">
        <v>2090</v>
      </c>
      <c r="AT247" s="72">
        <v>2038</v>
      </c>
      <c r="AU247" s="72">
        <v>2042</v>
      </c>
      <c r="AV247" s="72">
        <v>2054</v>
      </c>
      <c r="AW247" s="72">
        <v>2070</v>
      </c>
      <c r="AX247" s="72">
        <v>2078</v>
      </c>
      <c r="AY247" s="72">
        <v>2089</v>
      </c>
      <c r="AZ247" s="72">
        <v>2095</v>
      </c>
      <c r="BA247" s="72">
        <v>2056</v>
      </c>
      <c r="BB247" s="73">
        <v>2019</v>
      </c>
      <c r="BC247" s="71">
        <v>1977</v>
      </c>
      <c r="BD247" s="72">
        <v>1916</v>
      </c>
      <c r="BE247" s="72">
        <v>1981</v>
      </c>
      <c r="BF247" s="72">
        <v>1989</v>
      </c>
      <c r="BG247" s="72">
        <v>1990</v>
      </c>
      <c r="BH247" s="72">
        <v>2003</v>
      </c>
      <c r="BI247" s="72">
        <v>2027</v>
      </c>
      <c r="BJ247" s="72">
        <v>2059</v>
      </c>
      <c r="BK247" s="72">
        <v>2079</v>
      </c>
      <c r="BL247" s="72">
        <v>2104</v>
      </c>
      <c r="BM247" s="72">
        <v>2098</v>
      </c>
      <c r="BN247" s="73">
        <v>2117</v>
      </c>
      <c r="BO247" s="71">
        <v>2139</v>
      </c>
      <c r="BP247" s="72">
        <v>2136</v>
      </c>
      <c r="BQ247" s="72">
        <v>2188</v>
      </c>
      <c r="BR247" s="72">
        <v>2224</v>
      </c>
      <c r="BS247" s="72">
        <v>2241</v>
      </c>
      <c r="BT247" s="72">
        <v>2206</v>
      </c>
      <c r="BU247" s="72">
        <v>2466</v>
      </c>
      <c r="BV247" s="72">
        <v>2490</v>
      </c>
      <c r="BW247" s="72">
        <v>2597</v>
      </c>
      <c r="BX247" s="72">
        <v>2702</v>
      </c>
      <c r="BY247" s="72">
        <v>2819</v>
      </c>
      <c r="BZ247" s="73">
        <v>2898</v>
      </c>
      <c r="CA247" s="72">
        <v>2963</v>
      </c>
      <c r="CB247" s="72">
        <v>3020</v>
      </c>
      <c r="CC247" s="72">
        <v>3063</v>
      </c>
      <c r="CD247" s="72">
        <v>3118</v>
      </c>
      <c r="CE247" s="72">
        <v>3110</v>
      </c>
      <c r="CF247" s="72">
        <v>3149</v>
      </c>
      <c r="CG247" s="72">
        <v>3193</v>
      </c>
      <c r="CH247" s="72">
        <v>3222</v>
      </c>
      <c r="CI247" s="72">
        <v>3269</v>
      </c>
      <c r="CJ247" s="72">
        <v>3285</v>
      </c>
      <c r="CK247" s="72">
        <v>3304</v>
      </c>
      <c r="CL247" s="73">
        <v>3334</v>
      </c>
      <c r="CM247" s="72">
        <v>3419</v>
      </c>
      <c r="CN247" s="72">
        <v>3411</v>
      </c>
      <c r="CO247" s="72">
        <v>3494</v>
      </c>
      <c r="CP247" s="72">
        <v>3521</v>
      </c>
      <c r="CQ247" s="72">
        <v>3624</v>
      </c>
      <c r="CR247" s="72">
        <v>3630</v>
      </c>
      <c r="CS247" s="72">
        <v>3696</v>
      </c>
      <c r="CT247" s="72">
        <v>3718</v>
      </c>
      <c r="CU247" s="72">
        <v>3791</v>
      </c>
      <c r="CV247" s="72">
        <v>3926</v>
      </c>
      <c r="CW247" s="72">
        <v>3981</v>
      </c>
      <c r="CX247" s="73">
        <v>4025</v>
      </c>
      <c r="CY247" s="72">
        <v>4092</v>
      </c>
      <c r="CZ247" s="72">
        <v>4143</v>
      </c>
      <c r="DA247" s="72">
        <v>4143</v>
      </c>
      <c r="DB247" s="72">
        <v>4148</v>
      </c>
      <c r="DC247" s="72">
        <v>4194</v>
      </c>
      <c r="DD247" s="72">
        <v>4211</v>
      </c>
      <c r="DE247" s="72">
        <v>4226</v>
      </c>
      <c r="DF247" s="72">
        <v>4262</v>
      </c>
      <c r="DG247" s="72">
        <v>4233</v>
      </c>
      <c r="DH247" s="72">
        <v>4353</v>
      </c>
      <c r="DI247" s="72">
        <v>4340</v>
      </c>
      <c r="DJ247" s="73">
        <v>4304</v>
      </c>
      <c r="DL247" s="50"/>
      <c r="DM247" s="51" t="s">
        <v>351</v>
      </c>
      <c r="DN247" s="52">
        <v>8555</v>
      </c>
      <c r="DO247" s="53">
        <v>8611</v>
      </c>
      <c r="DP247" s="53">
        <v>8615</v>
      </c>
      <c r="DQ247" s="53">
        <v>8614</v>
      </c>
      <c r="DR247" s="53">
        <v>8592</v>
      </c>
      <c r="DS247" s="53">
        <v>8592</v>
      </c>
      <c r="DT247" s="53">
        <v>8613</v>
      </c>
      <c r="DU247" s="53">
        <v>8654</v>
      </c>
      <c r="DV247" s="53">
        <v>8664</v>
      </c>
      <c r="DW247" s="53">
        <v>8698</v>
      </c>
      <c r="DX247" s="53">
        <v>8746</v>
      </c>
      <c r="DY247" s="54">
        <v>8814</v>
      </c>
      <c r="DZ247" s="53">
        <v>8910</v>
      </c>
      <c r="EA247" s="53">
        <v>8934</v>
      </c>
      <c r="EB247" s="53">
        <v>9075</v>
      </c>
      <c r="EC247" s="53">
        <v>9069</v>
      </c>
      <c r="ED247" s="53">
        <v>9147</v>
      </c>
      <c r="EE247" s="53">
        <v>9254</v>
      </c>
      <c r="EF247" s="53">
        <v>9434</v>
      </c>
      <c r="EG247" s="53">
        <v>9554</v>
      </c>
      <c r="EH247" s="53">
        <v>9677</v>
      </c>
      <c r="EI247" s="53">
        <v>9828</v>
      </c>
      <c r="EJ247" s="53">
        <v>9991</v>
      </c>
      <c r="EK247" s="54">
        <v>10081</v>
      </c>
      <c r="EL247" s="52">
        <v>10223</v>
      </c>
      <c r="EM247" s="53">
        <v>10334</v>
      </c>
      <c r="EN247" s="53">
        <v>10510</v>
      </c>
      <c r="EO247" s="53">
        <v>10616</v>
      </c>
      <c r="EP247" s="53">
        <v>10760</v>
      </c>
      <c r="EQ247" s="53">
        <v>10863</v>
      </c>
      <c r="ER247" s="53">
        <v>10973</v>
      </c>
      <c r="ES247" s="53">
        <v>11048</v>
      </c>
      <c r="ET247" s="53">
        <v>11151</v>
      </c>
      <c r="EU247" s="53">
        <v>11242</v>
      </c>
      <c r="EV247" s="53">
        <v>11314</v>
      </c>
      <c r="EW247" s="54">
        <v>11477</v>
      </c>
      <c r="EX247" s="52">
        <v>11704</v>
      </c>
      <c r="EY247" s="53">
        <v>11780</v>
      </c>
      <c r="EZ247" s="53">
        <v>12161</v>
      </c>
      <c r="FA247" s="53">
        <v>12309</v>
      </c>
      <c r="FB247" s="53">
        <v>12317</v>
      </c>
      <c r="FC247" s="53">
        <v>12327</v>
      </c>
      <c r="FD247" s="53">
        <v>12420</v>
      </c>
      <c r="FE247" s="53">
        <v>12505</v>
      </c>
      <c r="FF247" s="53">
        <v>12583</v>
      </c>
      <c r="FG247" s="53">
        <v>12836</v>
      </c>
      <c r="FH247" s="53">
        <v>13117</v>
      </c>
      <c r="FI247" s="54">
        <v>13089</v>
      </c>
      <c r="FJ247" s="52">
        <v>13016</v>
      </c>
      <c r="FK247" s="53">
        <v>13012</v>
      </c>
      <c r="FL247" s="53">
        <v>13113</v>
      </c>
      <c r="FM247" s="53">
        <v>13114</v>
      </c>
      <c r="FN247" s="53">
        <v>13165</v>
      </c>
      <c r="FO247" s="53">
        <v>13194</v>
      </c>
      <c r="FP247" s="53">
        <v>13243</v>
      </c>
      <c r="FQ247" s="53">
        <v>13334</v>
      </c>
      <c r="FR247" s="53">
        <v>13323</v>
      </c>
      <c r="FS247" s="53">
        <v>13361</v>
      </c>
      <c r="FT247" s="53">
        <v>13396</v>
      </c>
      <c r="FU247" s="54">
        <v>13572</v>
      </c>
      <c r="FV247" s="52">
        <v>13701</v>
      </c>
      <c r="FW247" s="53">
        <v>13628</v>
      </c>
      <c r="FX247" s="53">
        <v>13721</v>
      </c>
      <c r="FY247" s="53">
        <v>13752</v>
      </c>
      <c r="FZ247" s="53">
        <v>13797</v>
      </c>
      <c r="GA247" s="53">
        <v>13757</v>
      </c>
      <c r="GB247" s="53">
        <v>13781</v>
      </c>
      <c r="GC247" s="53">
        <v>13973</v>
      </c>
      <c r="GD247" s="53">
        <v>14001</v>
      </c>
      <c r="GE247" s="53">
        <v>13982</v>
      </c>
      <c r="GF247" s="53">
        <v>13954</v>
      </c>
      <c r="GG247" s="54">
        <v>14081</v>
      </c>
      <c r="GH247" s="52">
        <v>14119</v>
      </c>
      <c r="GI247" s="53">
        <v>14227</v>
      </c>
      <c r="GJ247" s="54">
        <v>14291</v>
      </c>
    </row>
    <row r="248" spans="2:192" ht="13" thickBot="1" x14ac:dyDescent="0.3">
      <c r="B248" s="60" t="s">
        <v>331</v>
      </c>
      <c r="C248" s="61"/>
      <c r="D248" s="64">
        <f t="shared" ref="D248:BO248" si="44">SUM(D216:D247)</f>
        <v>38388</v>
      </c>
      <c r="E248" s="64">
        <f t="shared" si="44"/>
        <v>42913</v>
      </c>
      <c r="F248" s="64">
        <f t="shared" si="44"/>
        <v>50994</v>
      </c>
      <c r="G248" s="62">
        <f t="shared" si="44"/>
        <v>51113</v>
      </c>
      <c r="H248" s="63">
        <f t="shared" si="44"/>
        <v>50986</v>
      </c>
      <c r="I248" s="63">
        <f t="shared" si="44"/>
        <v>51644</v>
      </c>
      <c r="J248" s="63">
        <f t="shared" si="44"/>
        <v>52286</v>
      </c>
      <c r="K248" s="63">
        <f t="shared" si="44"/>
        <v>52780</v>
      </c>
      <c r="L248" s="63">
        <f t="shared" si="44"/>
        <v>52837</v>
      </c>
      <c r="M248" s="63">
        <f t="shared" si="44"/>
        <v>53265</v>
      </c>
      <c r="N248" s="63">
        <f t="shared" si="44"/>
        <v>53521</v>
      </c>
      <c r="O248" s="63">
        <f t="shared" si="44"/>
        <v>53636</v>
      </c>
      <c r="P248" s="63">
        <f t="shared" si="44"/>
        <v>54237</v>
      </c>
      <c r="Q248" s="63">
        <f t="shared" si="44"/>
        <v>54180</v>
      </c>
      <c r="R248" s="64">
        <f t="shared" si="44"/>
        <v>55177</v>
      </c>
      <c r="S248" s="63">
        <f t="shared" si="44"/>
        <v>55003</v>
      </c>
      <c r="T248" s="63">
        <f t="shared" si="44"/>
        <v>55020</v>
      </c>
      <c r="U248" s="63">
        <f t="shared" si="44"/>
        <v>56013</v>
      </c>
      <c r="V248" s="63">
        <f t="shared" si="44"/>
        <v>56857</v>
      </c>
      <c r="W248" s="63">
        <f t="shared" si="44"/>
        <v>57956</v>
      </c>
      <c r="X248" s="63">
        <f t="shared" si="44"/>
        <v>58991</v>
      </c>
      <c r="Y248" s="63">
        <f t="shared" si="44"/>
        <v>60017</v>
      </c>
      <c r="Z248" s="63">
        <f t="shared" si="44"/>
        <v>60956</v>
      </c>
      <c r="AA248" s="63">
        <f t="shared" si="44"/>
        <v>61627</v>
      </c>
      <c r="AB248" s="63">
        <f t="shared" si="44"/>
        <v>62152</v>
      </c>
      <c r="AC248" s="63">
        <f t="shared" si="44"/>
        <v>62657</v>
      </c>
      <c r="AD248" s="64">
        <f t="shared" si="44"/>
        <v>62720</v>
      </c>
      <c r="AE248" s="63">
        <f t="shared" si="44"/>
        <v>62197</v>
      </c>
      <c r="AF248" s="63">
        <f t="shared" si="44"/>
        <v>63301</v>
      </c>
      <c r="AG248" s="114">
        <f t="shared" si="44"/>
        <v>63928</v>
      </c>
      <c r="AH248" s="63">
        <f t="shared" si="44"/>
        <v>64683</v>
      </c>
      <c r="AI248" s="63">
        <f t="shared" si="44"/>
        <v>65349</v>
      </c>
      <c r="AJ248" s="63">
        <f t="shared" si="44"/>
        <v>65872</v>
      </c>
      <c r="AK248" s="63">
        <f t="shared" si="44"/>
        <v>66690</v>
      </c>
      <c r="AL248" s="63">
        <f t="shared" si="44"/>
        <v>67087</v>
      </c>
      <c r="AM248" s="63">
        <f t="shared" si="44"/>
        <v>67258</v>
      </c>
      <c r="AN248" s="63">
        <f t="shared" si="44"/>
        <v>67667</v>
      </c>
      <c r="AO248" s="63">
        <f t="shared" si="44"/>
        <v>67845</v>
      </c>
      <c r="AP248" s="64">
        <f t="shared" si="44"/>
        <v>67621</v>
      </c>
      <c r="AQ248" s="62">
        <f t="shared" si="44"/>
        <v>67813</v>
      </c>
      <c r="AR248" s="63">
        <f t="shared" si="44"/>
        <v>68004</v>
      </c>
      <c r="AS248" s="63">
        <f t="shared" si="44"/>
        <v>70727</v>
      </c>
      <c r="AT248" s="63">
        <f t="shared" si="44"/>
        <v>70341</v>
      </c>
      <c r="AU248" s="63">
        <f t="shared" si="44"/>
        <v>71010</v>
      </c>
      <c r="AV248" s="63">
        <f t="shared" si="44"/>
        <v>71679</v>
      </c>
      <c r="AW248" s="63">
        <f t="shared" si="44"/>
        <v>72108</v>
      </c>
      <c r="AX248" s="63">
        <f t="shared" si="44"/>
        <v>72532</v>
      </c>
      <c r="AY248" s="63">
        <f t="shared" si="44"/>
        <v>72676</v>
      </c>
      <c r="AZ248" s="63">
        <f t="shared" si="44"/>
        <v>73511</v>
      </c>
      <c r="BA248" s="63">
        <f t="shared" si="44"/>
        <v>73226</v>
      </c>
      <c r="BB248" s="64">
        <f t="shared" si="44"/>
        <v>75135</v>
      </c>
      <c r="BC248" s="62">
        <f t="shared" si="44"/>
        <v>74915</v>
      </c>
      <c r="BD248" s="63">
        <f t="shared" si="44"/>
        <v>74096</v>
      </c>
      <c r="BE248" s="63">
        <f t="shared" si="44"/>
        <v>76362</v>
      </c>
      <c r="BF248" s="63">
        <f t="shared" si="44"/>
        <v>77077</v>
      </c>
      <c r="BG248" s="63">
        <f t="shared" si="44"/>
        <v>77412</v>
      </c>
      <c r="BH248" s="63">
        <f t="shared" si="44"/>
        <v>78658</v>
      </c>
      <c r="BI248" s="63">
        <f t="shared" si="44"/>
        <v>79487</v>
      </c>
      <c r="BJ248" s="63">
        <f t="shared" si="44"/>
        <v>80271</v>
      </c>
      <c r="BK248" s="63">
        <f t="shared" si="44"/>
        <v>80699</v>
      </c>
      <c r="BL248" s="63">
        <f t="shared" si="44"/>
        <v>78918</v>
      </c>
      <c r="BM248" s="63">
        <f t="shared" si="44"/>
        <v>79087</v>
      </c>
      <c r="BN248" s="64">
        <f t="shared" si="44"/>
        <v>79125</v>
      </c>
      <c r="BO248" s="62">
        <f t="shared" si="44"/>
        <v>78997</v>
      </c>
      <c r="BP248" s="63">
        <f t="shared" ref="BP248:DJ248" si="45">SUM(BP216:BP247)</f>
        <v>78703</v>
      </c>
      <c r="BQ248" s="63">
        <f t="shared" si="45"/>
        <v>80660</v>
      </c>
      <c r="BR248" s="63">
        <f t="shared" si="45"/>
        <v>81628</v>
      </c>
      <c r="BS248" s="63">
        <f t="shared" si="45"/>
        <v>82593</v>
      </c>
      <c r="BT248" s="63">
        <f t="shared" si="45"/>
        <v>82409</v>
      </c>
      <c r="BU248" s="63">
        <f t="shared" si="45"/>
        <v>86695</v>
      </c>
      <c r="BV248" s="63">
        <f t="shared" si="45"/>
        <v>88012</v>
      </c>
      <c r="BW248" s="63">
        <f t="shared" si="45"/>
        <v>88992</v>
      </c>
      <c r="BX248" s="63">
        <f t="shared" si="45"/>
        <v>89544</v>
      </c>
      <c r="BY248" s="63">
        <f t="shared" si="45"/>
        <v>89906</v>
      </c>
      <c r="BZ248" s="64">
        <f t="shared" si="45"/>
        <v>89999</v>
      </c>
      <c r="CA248" s="63">
        <f t="shared" si="45"/>
        <v>89578</v>
      </c>
      <c r="CB248" s="63">
        <f t="shared" si="45"/>
        <v>90714</v>
      </c>
      <c r="CC248" s="63">
        <f t="shared" si="45"/>
        <v>85969</v>
      </c>
      <c r="CD248" s="63">
        <f t="shared" si="45"/>
        <v>87387</v>
      </c>
      <c r="CE248" s="63">
        <f t="shared" si="45"/>
        <v>94401</v>
      </c>
      <c r="CF248" s="63">
        <f t="shared" si="45"/>
        <v>95752</v>
      </c>
      <c r="CG248" s="63">
        <f t="shared" si="45"/>
        <v>96715</v>
      </c>
      <c r="CH248" s="63">
        <f t="shared" si="45"/>
        <v>97567</v>
      </c>
      <c r="CI248" s="63">
        <f t="shared" si="45"/>
        <v>98305</v>
      </c>
      <c r="CJ248" s="63">
        <f t="shared" si="45"/>
        <v>99102</v>
      </c>
      <c r="CK248" s="63">
        <f t="shared" si="45"/>
        <v>99338</v>
      </c>
      <c r="CL248" s="64">
        <f t="shared" si="45"/>
        <v>99493</v>
      </c>
      <c r="CM248" s="63">
        <f t="shared" si="45"/>
        <v>99755</v>
      </c>
      <c r="CN248" s="63">
        <f t="shared" si="45"/>
        <v>100050</v>
      </c>
      <c r="CO248" s="63">
        <f t="shared" si="45"/>
        <v>102021</v>
      </c>
      <c r="CP248" s="63">
        <f t="shared" si="45"/>
        <v>103229</v>
      </c>
      <c r="CQ248" s="63">
        <f t="shared" si="45"/>
        <v>104514</v>
      </c>
      <c r="CR248" s="63">
        <f t="shared" si="45"/>
        <v>104992</v>
      </c>
      <c r="CS248" s="63">
        <f t="shared" si="45"/>
        <v>105842</v>
      </c>
      <c r="CT248" s="63">
        <f t="shared" si="45"/>
        <v>106263</v>
      </c>
      <c r="CU248" s="63">
        <f t="shared" si="45"/>
        <v>106645</v>
      </c>
      <c r="CV248" s="63">
        <f t="shared" si="45"/>
        <v>107197</v>
      </c>
      <c r="CW248" s="63">
        <f t="shared" si="45"/>
        <v>107120</v>
      </c>
      <c r="CX248" s="64">
        <f t="shared" si="45"/>
        <v>106651</v>
      </c>
      <c r="CY248" s="63">
        <f t="shared" si="45"/>
        <v>106775</v>
      </c>
      <c r="CZ248" s="63">
        <f t="shared" si="45"/>
        <v>106531</v>
      </c>
      <c r="DA248" s="63">
        <f t="shared" si="45"/>
        <v>107462</v>
      </c>
      <c r="DB248" s="63">
        <f t="shared" si="45"/>
        <v>108461</v>
      </c>
      <c r="DC248" s="63">
        <f t="shared" si="45"/>
        <v>108967</v>
      </c>
      <c r="DD248" s="63">
        <f t="shared" si="45"/>
        <v>109507</v>
      </c>
      <c r="DE248" s="63">
        <f t="shared" si="45"/>
        <v>110407</v>
      </c>
      <c r="DF248" s="63">
        <f t="shared" si="45"/>
        <v>111469</v>
      </c>
      <c r="DG248" s="63">
        <f t="shared" si="45"/>
        <v>113223</v>
      </c>
      <c r="DH248" s="63">
        <f t="shared" si="45"/>
        <v>113781</v>
      </c>
      <c r="DI248" s="63">
        <f t="shared" si="45"/>
        <v>113106</v>
      </c>
      <c r="DJ248" s="64">
        <f t="shared" si="45"/>
        <v>112408</v>
      </c>
      <c r="DL248" s="50"/>
      <c r="DM248" s="51" t="s">
        <v>352</v>
      </c>
      <c r="DN248" s="52">
        <v>104</v>
      </c>
      <c r="DO248" s="53">
        <v>102</v>
      </c>
      <c r="DP248" s="53">
        <v>100</v>
      </c>
      <c r="DQ248" s="53">
        <v>100</v>
      </c>
      <c r="DR248" s="53">
        <v>99</v>
      </c>
      <c r="DS248" s="53">
        <v>97</v>
      </c>
      <c r="DT248" s="53">
        <v>97</v>
      </c>
      <c r="DU248" s="53">
        <v>96</v>
      </c>
      <c r="DV248" s="53">
        <v>94</v>
      </c>
      <c r="DW248" s="53">
        <v>93</v>
      </c>
      <c r="DX248" s="53">
        <v>92</v>
      </c>
      <c r="DY248" s="54">
        <v>96</v>
      </c>
      <c r="DZ248" s="53">
        <v>100</v>
      </c>
      <c r="EA248" s="53">
        <v>105</v>
      </c>
      <c r="EB248" s="53">
        <v>108</v>
      </c>
      <c r="EC248" s="53">
        <v>106</v>
      </c>
      <c r="ED248" s="53">
        <v>108</v>
      </c>
      <c r="EE248" s="53">
        <v>109</v>
      </c>
      <c r="EF248" s="53">
        <v>115</v>
      </c>
      <c r="EG248" s="53">
        <v>119</v>
      </c>
      <c r="EH248" s="53">
        <v>120</v>
      </c>
      <c r="EI248" s="53">
        <v>120</v>
      </c>
      <c r="EJ248" s="53">
        <v>122</v>
      </c>
      <c r="EK248" s="54">
        <v>122</v>
      </c>
      <c r="EL248" s="52">
        <v>120</v>
      </c>
      <c r="EM248" s="53">
        <v>120</v>
      </c>
      <c r="EN248" s="53">
        <v>123</v>
      </c>
      <c r="EO248" s="53">
        <v>122</v>
      </c>
      <c r="EP248" s="53">
        <v>124</v>
      </c>
      <c r="EQ248" s="53">
        <v>124</v>
      </c>
      <c r="ER248" s="53">
        <v>130</v>
      </c>
      <c r="ES248" s="53">
        <v>132</v>
      </c>
      <c r="ET248" s="53">
        <v>138</v>
      </c>
      <c r="EU248" s="53">
        <v>138</v>
      </c>
      <c r="EV248" s="53">
        <v>140</v>
      </c>
      <c r="EW248" s="54">
        <v>144</v>
      </c>
      <c r="EX248" s="52">
        <v>143</v>
      </c>
      <c r="EY248" s="53">
        <v>148</v>
      </c>
      <c r="EZ248" s="53">
        <v>146</v>
      </c>
      <c r="FA248" s="53">
        <v>147</v>
      </c>
      <c r="FB248" s="53">
        <v>148</v>
      </c>
      <c r="FC248" s="53">
        <v>147</v>
      </c>
      <c r="FD248" s="53">
        <v>149</v>
      </c>
      <c r="FE248" s="53">
        <v>149</v>
      </c>
      <c r="FF248" s="53">
        <v>152</v>
      </c>
      <c r="FG248" s="53">
        <v>148</v>
      </c>
      <c r="FH248" s="53">
        <v>147</v>
      </c>
      <c r="FI248" s="54">
        <v>121</v>
      </c>
      <c r="FJ248" s="52">
        <v>121</v>
      </c>
      <c r="FK248" s="53">
        <v>121</v>
      </c>
      <c r="FL248" s="53">
        <v>130</v>
      </c>
      <c r="FM248" s="53">
        <v>126</v>
      </c>
      <c r="FN248" s="53">
        <v>127</v>
      </c>
      <c r="FO248" s="53">
        <v>127</v>
      </c>
      <c r="FP248" s="53">
        <v>132</v>
      </c>
      <c r="FQ248" s="53">
        <v>134</v>
      </c>
      <c r="FR248" s="53">
        <v>135</v>
      </c>
      <c r="FS248" s="53">
        <v>137</v>
      </c>
      <c r="FT248" s="53">
        <v>145</v>
      </c>
      <c r="FU248" s="54">
        <v>146</v>
      </c>
      <c r="FV248" s="52">
        <v>146</v>
      </c>
      <c r="FW248" s="53">
        <v>140</v>
      </c>
      <c r="FX248" s="53">
        <v>142</v>
      </c>
      <c r="FY248" s="53">
        <v>143</v>
      </c>
      <c r="FZ248" s="53">
        <v>139</v>
      </c>
      <c r="GA248" s="53">
        <v>143</v>
      </c>
      <c r="GB248" s="53">
        <v>143</v>
      </c>
      <c r="GC248" s="53">
        <v>145</v>
      </c>
      <c r="GD248" s="53">
        <v>146</v>
      </c>
      <c r="GE248" s="53">
        <v>143</v>
      </c>
      <c r="GF248" s="53">
        <v>146</v>
      </c>
      <c r="GG248" s="54">
        <v>146</v>
      </c>
      <c r="GH248" s="52">
        <v>147</v>
      </c>
      <c r="GI248" s="53">
        <v>146</v>
      </c>
      <c r="GJ248" s="54">
        <v>146</v>
      </c>
    </row>
    <row r="249" spans="2:192" x14ac:dyDescent="0.25">
      <c r="B249" s="74">
        <v>10</v>
      </c>
      <c r="C249" s="65" t="s">
        <v>332</v>
      </c>
      <c r="D249" s="68">
        <v>1553</v>
      </c>
      <c r="E249" s="68">
        <v>1866</v>
      </c>
      <c r="F249" s="68">
        <v>2225</v>
      </c>
      <c r="G249" s="66">
        <v>2252</v>
      </c>
      <c r="H249" s="67">
        <v>2242</v>
      </c>
      <c r="I249" s="67">
        <v>2296</v>
      </c>
      <c r="J249" s="67">
        <v>2330</v>
      </c>
      <c r="K249" s="67">
        <v>2336</v>
      </c>
      <c r="L249" s="67">
        <v>2327</v>
      </c>
      <c r="M249" s="67">
        <v>2370</v>
      </c>
      <c r="N249" s="67">
        <v>2408</v>
      </c>
      <c r="O249" s="67">
        <v>2432</v>
      </c>
      <c r="P249" s="67">
        <v>2568</v>
      </c>
      <c r="Q249" s="67">
        <v>2581</v>
      </c>
      <c r="R249" s="68">
        <v>2606</v>
      </c>
      <c r="S249" s="67">
        <v>2635</v>
      </c>
      <c r="T249" s="67">
        <v>2620</v>
      </c>
      <c r="U249" s="67">
        <v>2665</v>
      </c>
      <c r="V249" s="67">
        <v>2690</v>
      </c>
      <c r="W249" s="67">
        <v>2710</v>
      </c>
      <c r="X249" s="67">
        <v>2729</v>
      </c>
      <c r="Y249" s="67">
        <v>2750</v>
      </c>
      <c r="Z249" s="67">
        <v>2773</v>
      </c>
      <c r="AA249" s="67">
        <v>2805</v>
      </c>
      <c r="AB249" s="67">
        <v>2844</v>
      </c>
      <c r="AC249" s="67">
        <v>2875</v>
      </c>
      <c r="AD249" s="68">
        <v>2943</v>
      </c>
      <c r="AE249" s="67">
        <v>3004</v>
      </c>
      <c r="AF249" s="67">
        <v>3049</v>
      </c>
      <c r="AG249" s="116">
        <v>3120</v>
      </c>
      <c r="AH249" s="67">
        <v>3147</v>
      </c>
      <c r="AI249" s="67">
        <v>3160</v>
      </c>
      <c r="AJ249" s="67">
        <v>3180</v>
      </c>
      <c r="AK249" s="67">
        <v>3238</v>
      </c>
      <c r="AL249" s="67">
        <v>3274</v>
      </c>
      <c r="AM249" s="67">
        <v>3294</v>
      </c>
      <c r="AN249" s="67">
        <v>3312</v>
      </c>
      <c r="AO249" s="67">
        <v>3322</v>
      </c>
      <c r="AP249" s="68">
        <v>3342</v>
      </c>
      <c r="AQ249" s="66">
        <v>3372</v>
      </c>
      <c r="AR249" s="67">
        <v>3378</v>
      </c>
      <c r="AS249" s="67">
        <v>3397</v>
      </c>
      <c r="AT249" s="67">
        <v>3455</v>
      </c>
      <c r="AU249" s="67">
        <v>3482</v>
      </c>
      <c r="AV249" s="67">
        <v>3512</v>
      </c>
      <c r="AW249" s="67">
        <v>3527</v>
      </c>
      <c r="AX249" s="67">
        <v>3543</v>
      </c>
      <c r="AY249" s="67">
        <v>3528</v>
      </c>
      <c r="AZ249" s="67">
        <v>3563</v>
      </c>
      <c r="BA249" s="67">
        <v>3583</v>
      </c>
      <c r="BB249" s="68">
        <v>3603</v>
      </c>
      <c r="BC249" s="66">
        <v>3638</v>
      </c>
      <c r="BD249" s="67">
        <v>3654</v>
      </c>
      <c r="BE249" s="67">
        <v>3803</v>
      </c>
      <c r="BF249" s="67">
        <v>3851</v>
      </c>
      <c r="BG249" s="67">
        <v>3902</v>
      </c>
      <c r="BH249" s="67">
        <v>3938</v>
      </c>
      <c r="BI249" s="67">
        <v>4000</v>
      </c>
      <c r="BJ249" s="67">
        <v>4052</v>
      </c>
      <c r="BK249" s="67">
        <v>4068</v>
      </c>
      <c r="BL249" s="67">
        <v>4107</v>
      </c>
      <c r="BM249" s="67">
        <v>4140</v>
      </c>
      <c r="BN249" s="68">
        <v>4150</v>
      </c>
      <c r="BO249" s="66">
        <v>4187</v>
      </c>
      <c r="BP249" s="67">
        <v>4215</v>
      </c>
      <c r="BQ249" s="67">
        <v>4272</v>
      </c>
      <c r="BR249" s="67">
        <v>4301</v>
      </c>
      <c r="BS249" s="67">
        <v>4332</v>
      </c>
      <c r="BT249" s="67">
        <v>4344</v>
      </c>
      <c r="BU249" s="67">
        <v>4398</v>
      </c>
      <c r="BV249" s="67">
        <v>4437</v>
      </c>
      <c r="BW249" s="67">
        <v>4468</v>
      </c>
      <c r="BX249" s="67">
        <v>4478</v>
      </c>
      <c r="BY249" s="67">
        <v>4471</v>
      </c>
      <c r="BZ249" s="68">
        <v>4486</v>
      </c>
      <c r="CA249" s="67">
        <v>4547</v>
      </c>
      <c r="CB249" s="67">
        <v>4599</v>
      </c>
      <c r="CC249" s="67">
        <v>4679</v>
      </c>
      <c r="CD249" s="67">
        <v>4713</v>
      </c>
      <c r="CE249" s="67">
        <v>4706</v>
      </c>
      <c r="CF249" s="67">
        <v>4720</v>
      </c>
      <c r="CG249" s="67">
        <v>4770</v>
      </c>
      <c r="CH249" s="67">
        <v>4783</v>
      </c>
      <c r="CI249" s="67">
        <v>4809</v>
      </c>
      <c r="CJ249" s="67">
        <v>4829</v>
      </c>
      <c r="CK249" s="67">
        <v>4845</v>
      </c>
      <c r="CL249" s="68">
        <v>4875</v>
      </c>
      <c r="CM249" s="67">
        <v>4919</v>
      </c>
      <c r="CN249" s="67">
        <v>4932</v>
      </c>
      <c r="CO249" s="67">
        <v>4977</v>
      </c>
      <c r="CP249" s="67">
        <v>4990</v>
      </c>
      <c r="CQ249" s="67">
        <v>4968</v>
      </c>
      <c r="CR249" s="67">
        <v>4970</v>
      </c>
      <c r="CS249" s="67">
        <v>4996</v>
      </c>
      <c r="CT249" s="67">
        <v>4983</v>
      </c>
      <c r="CU249" s="67">
        <v>4963</v>
      </c>
      <c r="CV249" s="67">
        <v>4975</v>
      </c>
      <c r="CW249" s="67">
        <v>4956</v>
      </c>
      <c r="CX249" s="68">
        <v>4943</v>
      </c>
      <c r="CY249" s="67">
        <v>4953</v>
      </c>
      <c r="CZ249" s="67">
        <v>4931</v>
      </c>
      <c r="DA249" s="67">
        <v>4938</v>
      </c>
      <c r="DB249" s="67">
        <v>4934</v>
      </c>
      <c r="DC249" s="67">
        <v>4908</v>
      </c>
      <c r="DD249" s="67">
        <v>4868</v>
      </c>
      <c r="DE249" s="67">
        <v>4862</v>
      </c>
      <c r="DF249" s="67">
        <v>4844</v>
      </c>
      <c r="DG249" s="67">
        <v>4821</v>
      </c>
      <c r="DH249" s="67">
        <v>4841</v>
      </c>
      <c r="DI249" s="67">
        <v>4843</v>
      </c>
      <c r="DJ249" s="68">
        <v>4794</v>
      </c>
      <c r="DL249" s="50"/>
      <c r="DM249" s="51" t="s">
        <v>353</v>
      </c>
      <c r="DN249" s="52">
        <v>1896</v>
      </c>
      <c r="DO249" s="53">
        <v>1895</v>
      </c>
      <c r="DP249" s="53">
        <v>1895</v>
      </c>
      <c r="DQ249" s="53">
        <v>1897</v>
      </c>
      <c r="DR249" s="53">
        <v>2010</v>
      </c>
      <c r="DS249" s="53">
        <v>2048</v>
      </c>
      <c r="DT249" s="53">
        <v>2076</v>
      </c>
      <c r="DU249" s="53">
        <v>2085</v>
      </c>
      <c r="DV249" s="53">
        <v>2103</v>
      </c>
      <c r="DW249" s="53">
        <v>2111</v>
      </c>
      <c r="DX249" s="53">
        <v>2107</v>
      </c>
      <c r="DY249" s="54">
        <v>2103</v>
      </c>
      <c r="DZ249" s="53">
        <v>2092</v>
      </c>
      <c r="EA249" s="53">
        <v>2071</v>
      </c>
      <c r="EB249" s="53">
        <v>2064</v>
      </c>
      <c r="EC249" s="53">
        <v>2078</v>
      </c>
      <c r="ED249" s="53">
        <v>2090</v>
      </c>
      <c r="EE249" s="53">
        <v>2130</v>
      </c>
      <c r="EF249" s="53">
        <v>2157</v>
      </c>
      <c r="EG249" s="53">
        <v>2175</v>
      </c>
      <c r="EH249" s="53">
        <v>2199</v>
      </c>
      <c r="EI249" s="53">
        <v>2239</v>
      </c>
      <c r="EJ249" s="53">
        <v>2270</v>
      </c>
      <c r="EK249" s="54">
        <v>2273</v>
      </c>
      <c r="EL249" s="52">
        <v>2281</v>
      </c>
      <c r="EM249" s="53">
        <v>2298</v>
      </c>
      <c r="EN249" s="53">
        <v>2321</v>
      </c>
      <c r="EO249" s="53">
        <v>2339</v>
      </c>
      <c r="EP249" s="53">
        <v>2363</v>
      </c>
      <c r="EQ249" s="53">
        <v>2368</v>
      </c>
      <c r="ER249" s="53">
        <v>2362</v>
      </c>
      <c r="ES249" s="53">
        <v>2368</v>
      </c>
      <c r="ET249" s="53">
        <v>2362</v>
      </c>
      <c r="EU249" s="53">
        <v>2372</v>
      </c>
      <c r="EV249" s="53">
        <v>2370</v>
      </c>
      <c r="EW249" s="54">
        <v>2394</v>
      </c>
      <c r="EX249" s="52">
        <v>2596</v>
      </c>
      <c r="EY249" s="53">
        <v>2588</v>
      </c>
      <c r="EZ249" s="53">
        <v>2513</v>
      </c>
      <c r="FA249" s="53">
        <v>2697</v>
      </c>
      <c r="FB249" s="53">
        <v>2709</v>
      </c>
      <c r="FC249" s="53">
        <v>2692</v>
      </c>
      <c r="FD249" s="53">
        <v>2656</v>
      </c>
      <c r="FE249" s="53">
        <v>2684</v>
      </c>
      <c r="FF249" s="53">
        <v>2739</v>
      </c>
      <c r="FG249" s="53">
        <v>2853</v>
      </c>
      <c r="FH249" s="53">
        <v>2998</v>
      </c>
      <c r="FI249" s="54">
        <v>3131</v>
      </c>
      <c r="FJ249" s="52">
        <v>3063</v>
      </c>
      <c r="FK249" s="53">
        <v>3028</v>
      </c>
      <c r="FL249" s="53">
        <v>3040</v>
      </c>
      <c r="FM249" s="53">
        <v>2983</v>
      </c>
      <c r="FN249" s="53">
        <v>2958</v>
      </c>
      <c r="FO249" s="53">
        <v>2953</v>
      </c>
      <c r="FP249" s="53">
        <v>2932</v>
      </c>
      <c r="FQ249" s="53">
        <v>3043</v>
      </c>
      <c r="FR249" s="53">
        <v>3050</v>
      </c>
      <c r="FS249" s="53">
        <v>3092</v>
      </c>
      <c r="FT249" s="53">
        <v>3064</v>
      </c>
      <c r="FU249" s="54">
        <v>3086</v>
      </c>
      <c r="FV249" s="52">
        <v>3159</v>
      </c>
      <c r="FW249" s="53">
        <v>3120</v>
      </c>
      <c r="FX249" s="53">
        <v>3126</v>
      </c>
      <c r="FY249" s="53">
        <v>3127</v>
      </c>
      <c r="FZ249" s="53">
        <v>3119</v>
      </c>
      <c r="GA249" s="53">
        <v>3116</v>
      </c>
      <c r="GB249" s="53">
        <v>3149</v>
      </c>
      <c r="GC249" s="53">
        <v>3169</v>
      </c>
      <c r="GD249" s="53">
        <v>3153</v>
      </c>
      <c r="GE249" s="53">
        <v>3161</v>
      </c>
      <c r="GF249" s="53">
        <v>3184</v>
      </c>
      <c r="GG249" s="54">
        <v>3243</v>
      </c>
      <c r="GH249" s="52">
        <v>3255</v>
      </c>
      <c r="GI249" s="53">
        <v>3259</v>
      </c>
      <c r="GJ249" s="54">
        <v>3278</v>
      </c>
    </row>
    <row r="250" spans="2:192" x14ac:dyDescent="0.25">
      <c r="B250" s="50"/>
      <c r="C250" s="51" t="s">
        <v>333</v>
      </c>
      <c r="D250" s="54">
        <v>621</v>
      </c>
      <c r="E250" s="54">
        <v>736</v>
      </c>
      <c r="F250" s="54">
        <v>764</v>
      </c>
      <c r="G250" s="52">
        <v>763</v>
      </c>
      <c r="H250" s="53">
        <v>739</v>
      </c>
      <c r="I250" s="53">
        <v>753</v>
      </c>
      <c r="J250" s="53">
        <v>767</v>
      </c>
      <c r="K250" s="53">
        <v>782</v>
      </c>
      <c r="L250" s="53">
        <v>800</v>
      </c>
      <c r="M250" s="53">
        <v>812</v>
      </c>
      <c r="N250" s="53">
        <v>817</v>
      </c>
      <c r="O250" s="53">
        <v>830</v>
      </c>
      <c r="P250" s="53">
        <v>839</v>
      </c>
      <c r="Q250" s="53">
        <v>840</v>
      </c>
      <c r="R250" s="54">
        <v>848</v>
      </c>
      <c r="S250" s="53">
        <v>848</v>
      </c>
      <c r="T250" s="53">
        <v>849</v>
      </c>
      <c r="U250" s="53">
        <v>860</v>
      </c>
      <c r="V250" s="53">
        <v>877</v>
      </c>
      <c r="W250" s="53">
        <v>869</v>
      </c>
      <c r="X250" s="53">
        <v>863</v>
      </c>
      <c r="Y250" s="53">
        <v>881</v>
      </c>
      <c r="Z250" s="53">
        <v>878</v>
      </c>
      <c r="AA250" s="53">
        <v>893</v>
      </c>
      <c r="AB250" s="53">
        <v>890</v>
      </c>
      <c r="AC250" s="53">
        <v>898</v>
      </c>
      <c r="AD250" s="54">
        <v>914</v>
      </c>
      <c r="AE250" s="53">
        <v>919</v>
      </c>
      <c r="AF250" s="53">
        <v>923</v>
      </c>
      <c r="AG250" s="112">
        <v>937</v>
      </c>
      <c r="AH250" s="53">
        <v>950</v>
      </c>
      <c r="AI250" s="53">
        <v>958</v>
      </c>
      <c r="AJ250" s="53">
        <v>976</v>
      </c>
      <c r="AK250" s="53">
        <v>988</v>
      </c>
      <c r="AL250" s="53">
        <v>1001</v>
      </c>
      <c r="AM250" s="53">
        <v>994</v>
      </c>
      <c r="AN250" s="53">
        <v>1004</v>
      </c>
      <c r="AO250" s="53">
        <v>1009</v>
      </c>
      <c r="AP250" s="54">
        <v>997</v>
      </c>
      <c r="AQ250" s="52">
        <v>999</v>
      </c>
      <c r="AR250" s="53">
        <v>1004</v>
      </c>
      <c r="AS250" s="53">
        <v>1020</v>
      </c>
      <c r="AT250" s="53">
        <v>1023</v>
      </c>
      <c r="AU250" s="53">
        <v>1027</v>
      </c>
      <c r="AV250" s="53">
        <v>1025</v>
      </c>
      <c r="AW250" s="53">
        <v>1016</v>
      </c>
      <c r="AX250" s="53">
        <v>1028</v>
      </c>
      <c r="AY250" s="53">
        <v>1040</v>
      </c>
      <c r="AZ250" s="53">
        <v>1047</v>
      </c>
      <c r="BA250" s="53">
        <v>1049</v>
      </c>
      <c r="BB250" s="54">
        <v>1094</v>
      </c>
      <c r="BC250" s="52">
        <v>1107</v>
      </c>
      <c r="BD250" s="53">
        <v>1122</v>
      </c>
      <c r="BE250" s="53">
        <v>1134</v>
      </c>
      <c r="BF250" s="53">
        <v>1134</v>
      </c>
      <c r="BG250" s="53">
        <v>1135</v>
      </c>
      <c r="BH250" s="53">
        <v>1147</v>
      </c>
      <c r="BI250" s="53">
        <v>1168</v>
      </c>
      <c r="BJ250" s="53">
        <v>1397</v>
      </c>
      <c r="BK250" s="53">
        <v>1460</v>
      </c>
      <c r="BL250" s="53">
        <v>1489</v>
      </c>
      <c r="BM250" s="53">
        <v>1507</v>
      </c>
      <c r="BN250" s="54">
        <v>1520</v>
      </c>
      <c r="BO250" s="52">
        <v>1535</v>
      </c>
      <c r="BP250" s="53">
        <v>1539</v>
      </c>
      <c r="BQ250" s="53">
        <v>1552</v>
      </c>
      <c r="BR250" s="53">
        <v>1570</v>
      </c>
      <c r="BS250" s="53">
        <v>1586</v>
      </c>
      <c r="BT250" s="53">
        <v>1602</v>
      </c>
      <c r="BU250" s="53">
        <v>1606</v>
      </c>
      <c r="BV250" s="53">
        <v>1636</v>
      </c>
      <c r="BW250" s="53">
        <v>1643</v>
      </c>
      <c r="BX250" s="53">
        <v>1656</v>
      </c>
      <c r="BY250" s="53">
        <v>1658</v>
      </c>
      <c r="BZ250" s="54">
        <v>1657</v>
      </c>
      <c r="CA250" s="53">
        <v>1660</v>
      </c>
      <c r="CB250" s="53">
        <v>1662</v>
      </c>
      <c r="CC250" s="53">
        <v>1692</v>
      </c>
      <c r="CD250" s="53">
        <v>1690</v>
      </c>
      <c r="CE250" s="53">
        <v>1693</v>
      </c>
      <c r="CF250" s="53">
        <v>1685</v>
      </c>
      <c r="CG250" s="53">
        <v>1720</v>
      </c>
      <c r="CH250" s="53">
        <v>1751</v>
      </c>
      <c r="CI250" s="53">
        <v>1764</v>
      </c>
      <c r="CJ250" s="53">
        <v>1759</v>
      </c>
      <c r="CK250" s="53">
        <v>1769</v>
      </c>
      <c r="CL250" s="54">
        <v>1774</v>
      </c>
      <c r="CM250" s="53">
        <v>1782</v>
      </c>
      <c r="CN250" s="53">
        <v>1781</v>
      </c>
      <c r="CO250" s="53">
        <v>1788</v>
      </c>
      <c r="CP250" s="53">
        <v>1797</v>
      </c>
      <c r="CQ250" s="53">
        <v>1808</v>
      </c>
      <c r="CR250" s="53">
        <v>1811</v>
      </c>
      <c r="CS250" s="53">
        <v>1898</v>
      </c>
      <c r="CT250" s="53">
        <v>1923</v>
      </c>
      <c r="CU250" s="53">
        <v>1937</v>
      </c>
      <c r="CV250" s="53">
        <v>1942</v>
      </c>
      <c r="CW250" s="53">
        <v>1936</v>
      </c>
      <c r="CX250" s="54">
        <v>1938</v>
      </c>
      <c r="CY250" s="53">
        <v>1932</v>
      </c>
      <c r="CZ250" s="53">
        <v>1932</v>
      </c>
      <c r="DA250" s="53">
        <v>1925</v>
      </c>
      <c r="DB250" s="53">
        <v>1928</v>
      </c>
      <c r="DC250" s="53">
        <v>1933</v>
      </c>
      <c r="DD250" s="53">
        <v>1925</v>
      </c>
      <c r="DE250" s="53">
        <v>1922</v>
      </c>
      <c r="DF250" s="53">
        <v>1931</v>
      </c>
      <c r="DG250" s="53">
        <v>1908</v>
      </c>
      <c r="DH250" s="53">
        <v>1925</v>
      </c>
      <c r="DI250" s="53">
        <v>1922</v>
      </c>
      <c r="DJ250" s="54">
        <v>1923</v>
      </c>
      <c r="DL250" s="50"/>
      <c r="DM250" s="51" t="s">
        <v>354</v>
      </c>
      <c r="DN250" s="52">
        <v>454</v>
      </c>
      <c r="DO250" s="53">
        <v>452</v>
      </c>
      <c r="DP250" s="53">
        <v>451</v>
      </c>
      <c r="DQ250" s="53">
        <v>446</v>
      </c>
      <c r="DR250" s="53">
        <v>441</v>
      </c>
      <c r="DS250" s="53">
        <v>430</v>
      </c>
      <c r="DT250" s="53">
        <v>426</v>
      </c>
      <c r="DU250" s="53">
        <v>417</v>
      </c>
      <c r="DV250" s="53">
        <v>410</v>
      </c>
      <c r="DW250" s="53">
        <v>400</v>
      </c>
      <c r="DX250" s="53">
        <v>397</v>
      </c>
      <c r="DY250" s="54">
        <v>396</v>
      </c>
      <c r="DZ250" s="53">
        <v>396</v>
      </c>
      <c r="EA250" s="53">
        <v>394</v>
      </c>
      <c r="EB250" s="53">
        <v>392</v>
      </c>
      <c r="EC250" s="53">
        <v>384</v>
      </c>
      <c r="ED250" s="53">
        <v>542</v>
      </c>
      <c r="EE250" s="53">
        <v>585</v>
      </c>
      <c r="EF250" s="53">
        <v>608</v>
      </c>
      <c r="EG250" s="53">
        <v>633</v>
      </c>
      <c r="EH250" s="53">
        <v>663</v>
      </c>
      <c r="EI250" s="53">
        <v>687</v>
      </c>
      <c r="EJ250" s="53">
        <v>699</v>
      </c>
      <c r="EK250" s="54">
        <v>707</v>
      </c>
      <c r="EL250" s="52">
        <v>730</v>
      </c>
      <c r="EM250" s="53">
        <v>747</v>
      </c>
      <c r="EN250" s="53">
        <v>778</v>
      </c>
      <c r="EO250" s="53">
        <v>793</v>
      </c>
      <c r="EP250" s="53">
        <v>797</v>
      </c>
      <c r="EQ250" s="53">
        <v>794</v>
      </c>
      <c r="ER250" s="53">
        <v>799</v>
      </c>
      <c r="ES250" s="53">
        <v>806</v>
      </c>
      <c r="ET250" s="53">
        <v>805</v>
      </c>
      <c r="EU250" s="53">
        <v>812</v>
      </c>
      <c r="EV250" s="53">
        <v>820</v>
      </c>
      <c r="EW250" s="54">
        <v>811</v>
      </c>
      <c r="EX250" s="52">
        <v>843</v>
      </c>
      <c r="EY250" s="53">
        <v>845</v>
      </c>
      <c r="EZ250" s="53">
        <v>883</v>
      </c>
      <c r="FA250" s="53">
        <v>887</v>
      </c>
      <c r="FB250" s="53">
        <v>884</v>
      </c>
      <c r="FC250" s="53">
        <v>909</v>
      </c>
      <c r="FD250" s="53">
        <v>920</v>
      </c>
      <c r="FE250" s="53">
        <v>977</v>
      </c>
      <c r="FF250" s="53">
        <v>993</v>
      </c>
      <c r="FG250" s="53">
        <v>1005</v>
      </c>
      <c r="FH250" s="53">
        <v>1016</v>
      </c>
      <c r="FI250" s="54">
        <v>1038</v>
      </c>
      <c r="FJ250" s="52">
        <v>1079</v>
      </c>
      <c r="FK250" s="53">
        <v>1090</v>
      </c>
      <c r="FL250" s="53">
        <v>1098</v>
      </c>
      <c r="FM250" s="53">
        <v>1113</v>
      </c>
      <c r="FN250" s="53">
        <v>1117</v>
      </c>
      <c r="FO250" s="53">
        <v>1128</v>
      </c>
      <c r="FP250" s="53">
        <v>1138</v>
      </c>
      <c r="FQ250" s="53">
        <v>1157</v>
      </c>
      <c r="FR250" s="53">
        <v>1161</v>
      </c>
      <c r="FS250" s="53">
        <v>1171</v>
      </c>
      <c r="FT250" s="53">
        <v>1181</v>
      </c>
      <c r="FU250" s="54">
        <v>1215</v>
      </c>
      <c r="FV250" s="52">
        <v>1250</v>
      </c>
      <c r="FW250" s="53">
        <v>1222</v>
      </c>
      <c r="FX250" s="53">
        <v>1219</v>
      </c>
      <c r="FY250" s="53">
        <v>1220</v>
      </c>
      <c r="FZ250" s="53">
        <v>1222</v>
      </c>
      <c r="GA250" s="53">
        <v>1233</v>
      </c>
      <c r="GB250" s="53">
        <v>1235</v>
      </c>
      <c r="GC250" s="53">
        <v>1247</v>
      </c>
      <c r="GD250" s="53">
        <v>1259</v>
      </c>
      <c r="GE250" s="53">
        <v>1270</v>
      </c>
      <c r="GF250" s="53">
        <v>1289</v>
      </c>
      <c r="GG250" s="54">
        <v>1292</v>
      </c>
      <c r="GH250" s="52">
        <v>1335</v>
      </c>
      <c r="GI250" s="53">
        <v>1335</v>
      </c>
      <c r="GJ250" s="54">
        <v>1331</v>
      </c>
    </row>
    <row r="251" spans="2:192" x14ac:dyDescent="0.25">
      <c r="B251" s="50"/>
      <c r="C251" s="51" t="s">
        <v>334</v>
      </c>
      <c r="D251" s="54">
        <v>2895</v>
      </c>
      <c r="E251" s="54">
        <v>3514</v>
      </c>
      <c r="F251" s="54">
        <v>4068</v>
      </c>
      <c r="G251" s="52">
        <v>4090</v>
      </c>
      <c r="H251" s="53">
        <v>4072</v>
      </c>
      <c r="I251" s="53">
        <v>4174</v>
      </c>
      <c r="J251" s="53">
        <v>4236</v>
      </c>
      <c r="K251" s="53">
        <v>4313</v>
      </c>
      <c r="L251" s="53">
        <v>4408</v>
      </c>
      <c r="M251" s="53">
        <v>4488</v>
      </c>
      <c r="N251" s="53">
        <v>4488</v>
      </c>
      <c r="O251" s="53">
        <v>4492</v>
      </c>
      <c r="P251" s="53">
        <v>4546</v>
      </c>
      <c r="Q251" s="53">
        <v>4553</v>
      </c>
      <c r="R251" s="54">
        <v>4604</v>
      </c>
      <c r="S251" s="53">
        <v>4640</v>
      </c>
      <c r="T251" s="53">
        <v>4694</v>
      </c>
      <c r="U251" s="53">
        <v>4754</v>
      </c>
      <c r="V251" s="53">
        <v>4753</v>
      </c>
      <c r="W251" s="53">
        <v>4786</v>
      </c>
      <c r="X251" s="53">
        <v>4788</v>
      </c>
      <c r="Y251" s="53">
        <v>4814</v>
      </c>
      <c r="Z251" s="53">
        <v>4870</v>
      </c>
      <c r="AA251" s="53">
        <v>5025</v>
      </c>
      <c r="AB251" s="53">
        <v>5094</v>
      </c>
      <c r="AC251" s="53">
        <v>5181</v>
      </c>
      <c r="AD251" s="54">
        <v>5245</v>
      </c>
      <c r="AE251" s="53">
        <v>5326</v>
      </c>
      <c r="AF251" s="53">
        <v>5386</v>
      </c>
      <c r="AG251" s="112">
        <v>5576</v>
      </c>
      <c r="AH251" s="53">
        <v>5630</v>
      </c>
      <c r="AI251" s="53">
        <v>5673</v>
      </c>
      <c r="AJ251" s="53">
        <v>5740</v>
      </c>
      <c r="AK251" s="53">
        <v>5775</v>
      </c>
      <c r="AL251" s="53">
        <v>5805</v>
      </c>
      <c r="AM251" s="53">
        <v>5820</v>
      </c>
      <c r="AN251" s="53">
        <v>5873</v>
      </c>
      <c r="AO251" s="53">
        <v>5890</v>
      </c>
      <c r="AP251" s="54">
        <v>5915</v>
      </c>
      <c r="AQ251" s="52">
        <v>5954</v>
      </c>
      <c r="AR251" s="53">
        <v>5986</v>
      </c>
      <c r="AS251" s="53">
        <v>6015</v>
      </c>
      <c r="AT251" s="53">
        <v>6094</v>
      </c>
      <c r="AU251" s="53">
        <v>6187</v>
      </c>
      <c r="AV251" s="53">
        <v>6257</v>
      </c>
      <c r="AW251" s="53">
        <v>6306</v>
      </c>
      <c r="AX251" s="53">
        <v>6367</v>
      </c>
      <c r="AY251" s="53">
        <v>6395</v>
      </c>
      <c r="AZ251" s="53">
        <v>6426</v>
      </c>
      <c r="BA251" s="53">
        <v>6446</v>
      </c>
      <c r="BB251" s="54">
        <v>6452</v>
      </c>
      <c r="BC251" s="52">
        <v>6492</v>
      </c>
      <c r="BD251" s="53">
        <v>6511</v>
      </c>
      <c r="BE251" s="53">
        <v>6565</v>
      </c>
      <c r="BF251" s="53">
        <v>6578</v>
      </c>
      <c r="BG251" s="53">
        <v>6608</v>
      </c>
      <c r="BH251" s="53">
        <v>6659</v>
      </c>
      <c r="BI251" s="53">
        <v>6693</v>
      </c>
      <c r="BJ251" s="53">
        <v>6764</v>
      </c>
      <c r="BK251" s="53">
        <v>6819</v>
      </c>
      <c r="BL251" s="53">
        <v>6906</v>
      </c>
      <c r="BM251" s="53">
        <v>6949</v>
      </c>
      <c r="BN251" s="54">
        <v>6982</v>
      </c>
      <c r="BO251" s="52">
        <v>7041</v>
      </c>
      <c r="BP251" s="53">
        <v>7110</v>
      </c>
      <c r="BQ251" s="53">
        <v>7206</v>
      </c>
      <c r="BR251" s="53">
        <v>7292</v>
      </c>
      <c r="BS251" s="53">
        <v>7345</v>
      </c>
      <c r="BT251" s="53">
        <v>7395</v>
      </c>
      <c r="BU251" s="53">
        <v>7444</v>
      </c>
      <c r="BV251" s="53">
        <v>7524</v>
      </c>
      <c r="BW251" s="53">
        <v>7588</v>
      </c>
      <c r="BX251" s="53">
        <v>7634</v>
      </c>
      <c r="BY251" s="53">
        <v>7664</v>
      </c>
      <c r="BZ251" s="54">
        <v>7691</v>
      </c>
      <c r="CA251" s="53">
        <v>7741</v>
      </c>
      <c r="CB251" s="53">
        <v>7779</v>
      </c>
      <c r="CC251" s="53">
        <v>7818</v>
      </c>
      <c r="CD251" s="53">
        <v>7849</v>
      </c>
      <c r="CE251" s="53">
        <v>7850</v>
      </c>
      <c r="CF251" s="53">
        <v>7889</v>
      </c>
      <c r="CG251" s="53">
        <v>7902</v>
      </c>
      <c r="CH251" s="53">
        <v>7935</v>
      </c>
      <c r="CI251" s="53">
        <v>7933</v>
      </c>
      <c r="CJ251" s="53">
        <v>7914</v>
      </c>
      <c r="CK251" s="53">
        <v>7900</v>
      </c>
      <c r="CL251" s="54">
        <v>7883</v>
      </c>
      <c r="CM251" s="53">
        <v>7884</v>
      </c>
      <c r="CN251" s="53">
        <v>7890</v>
      </c>
      <c r="CO251" s="53">
        <v>7920</v>
      </c>
      <c r="CP251" s="53">
        <v>7938</v>
      </c>
      <c r="CQ251" s="53">
        <v>7925</v>
      </c>
      <c r="CR251" s="53">
        <v>7930</v>
      </c>
      <c r="CS251" s="53">
        <v>7986</v>
      </c>
      <c r="CT251" s="53">
        <v>8018</v>
      </c>
      <c r="CU251" s="53">
        <v>8049</v>
      </c>
      <c r="CV251" s="53">
        <v>8070</v>
      </c>
      <c r="CW251" s="53">
        <v>8082</v>
      </c>
      <c r="CX251" s="54">
        <v>8072</v>
      </c>
      <c r="CY251" s="53">
        <v>8162</v>
      </c>
      <c r="CZ251" s="53">
        <v>8121</v>
      </c>
      <c r="DA251" s="53">
        <v>8114</v>
      </c>
      <c r="DB251" s="53">
        <v>8091</v>
      </c>
      <c r="DC251" s="53">
        <v>8058</v>
      </c>
      <c r="DD251" s="53">
        <v>8040</v>
      </c>
      <c r="DE251" s="53">
        <v>8034</v>
      </c>
      <c r="DF251" s="53">
        <v>8011</v>
      </c>
      <c r="DG251" s="53">
        <v>8040</v>
      </c>
      <c r="DH251" s="53">
        <v>8075</v>
      </c>
      <c r="DI251" s="53">
        <v>8055</v>
      </c>
      <c r="DJ251" s="54">
        <v>8028</v>
      </c>
      <c r="DL251" s="50"/>
      <c r="DM251" s="51" t="s">
        <v>355</v>
      </c>
      <c r="DN251" s="52">
        <v>403</v>
      </c>
      <c r="DO251" s="53">
        <v>404</v>
      </c>
      <c r="DP251" s="53">
        <v>402</v>
      </c>
      <c r="DQ251" s="53">
        <v>397</v>
      </c>
      <c r="DR251" s="53">
        <v>390</v>
      </c>
      <c r="DS251" s="53">
        <v>387</v>
      </c>
      <c r="DT251" s="53">
        <v>390</v>
      </c>
      <c r="DU251" s="53">
        <v>394</v>
      </c>
      <c r="DV251" s="53">
        <v>395</v>
      </c>
      <c r="DW251" s="53">
        <v>396</v>
      </c>
      <c r="DX251" s="53">
        <v>406</v>
      </c>
      <c r="DY251" s="54">
        <v>405</v>
      </c>
      <c r="DZ251" s="53">
        <v>404</v>
      </c>
      <c r="EA251" s="53">
        <v>407</v>
      </c>
      <c r="EB251" s="53">
        <v>407</v>
      </c>
      <c r="EC251" s="53">
        <v>405</v>
      </c>
      <c r="ED251" s="53">
        <v>408</v>
      </c>
      <c r="EE251" s="53">
        <v>416</v>
      </c>
      <c r="EF251" s="53">
        <v>426</v>
      </c>
      <c r="EG251" s="53">
        <v>430</v>
      </c>
      <c r="EH251" s="53">
        <v>432</v>
      </c>
      <c r="EI251" s="53">
        <v>438</v>
      </c>
      <c r="EJ251" s="53">
        <v>446</v>
      </c>
      <c r="EK251" s="54">
        <v>448</v>
      </c>
      <c r="EL251" s="52">
        <v>452</v>
      </c>
      <c r="EM251" s="53">
        <v>456</v>
      </c>
      <c r="EN251" s="53">
        <v>467</v>
      </c>
      <c r="EO251" s="53">
        <v>474</v>
      </c>
      <c r="EP251" s="53">
        <v>476</v>
      </c>
      <c r="EQ251" s="53">
        <v>476</v>
      </c>
      <c r="ER251" s="53">
        <v>483</v>
      </c>
      <c r="ES251" s="53">
        <v>485</v>
      </c>
      <c r="ET251" s="53">
        <v>491</v>
      </c>
      <c r="EU251" s="53">
        <v>491</v>
      </c>
      <c r="EV251" s="53">
        <v>493</v>
      </c>
      <c r="EW251" s="54">
        <v>500</v>
      </c>
      <c r="EX251" s="52">
        <v>495</v>
      </c>
      <c r="EY251" s="53">
        <v>493</v>
      </c>
      <c r="EZ251" s="53">
        <v>494</v>
      </c>
      <c r="FA251" s="53">
        <v>499</v>
      </c>
      <c r="FB251" s="53">
        <v>494</v>
      </c>
      <c r="FC251" s="53">
        <v>493</v>
      </c>
      <c r="FD251" s="53">
        <v>487</v>
      </c>
      <c r="FE251" s="53">
        <v>494</v>
      </c>
      <c r="FF251" s="53">
        <v>496</v>
      </c>
      <c r="FG251" s="53">
        <v>497</v>
      </c>
      <c r="FH251" s="53">
        <v>499</v>
      </c>
      <c r="FI251" s="54">
        <v>467</v>
      </c>
      <c r="FJ251" s="52">
        <v>468</v>
      </c>
      <c r="FK251" s="53">
        <v>472</v>
      </c>
      <c r="FL251" s="53">
        <v>473</v>
      </c>
      <c r="FM251" s="53">
        <v>477</v>
      </c>
      <c r="FN251" s="53">
        <v>479</v>
      </c>
      <c r="FO251" s="53">
        <v>483</v>
      </c>
      <c r="FP251" s="53">
        <v>482</v>
      </c>
      <c r="FQ251" s="53">
        <v>479</v>
      </c>
      <c r="FR251" s="53">
        <v>476</v>
      </c>
      <c r="FS251" s="53">
        <v>481</v>
      </c>
      <c r="FT251" s="53">
        <v>476</v>
      </c>
      <c r="FU251" s="54">
        <v>478</v>
      </c>
      <c r="FV251" s="52">
        <v>477</v>
      </c>
      <c r="FW251" s="53">
        <v>466</v>
      </c>
      <c r="FX251" s="53">
        <v>463</v>
      </c>
      <c r="FY251" s="53">
        <v>463</v>
      </c>
      <c r="FZ251" s="53">
        <v>460</v>
      </c>
      <c r="GA251" s="53">
        <v>463</v>
      </c>
      <c r="GB251" s="53">
        <v>463</v>
      </c>
      <c r="GC251" s="53">
        <v>468</v>
      </c>
      <c r="GD251" s="53">
        <v>465</v>
      </c>
      <c r="GE251" s="53">
        <v>461</v>
      </c>
      <c r="GF251" s="53">
        <v>462</v>
      </c>
      <c r="GG251" s="54">
        <v>452</v>
      </c>
      <c r="GH251" s="52">
        <v>452</v>
      </c>
      <c r="GI251" s="53">
        <v>451</v>
      </c>
      <c r="GJ251" s="54">
        <v>455</v>
      </c>
    </row>
    <row r="252" spans="2:192" x14ac:dyDescent="0.25">
      <c r="B252" s="50"/>
      <c r="C252" s="51" t="s">
        <v>335</v>
      </c>
      <c r="D252" s="54">
        <v>374</v>
      </c>
      <c r="E252" s="54">
        <v>284</v>
      </c>
      <c r="F252" s="54">
        <v>283</v>
      </c>
      <c r="G252" s="52">
        <v>285</v>
      </c>
      <c r="H252" s="53">
        <v>280</v>
      </c>
      <c r="I252" s="53">
        <v>284</v>
      </c>
      <c r="J252" s="53">
        <v>283</v>
      </c>
      <c r="K252" s="53">
        <v>278</v>
      </c>
      <c r="L252" s="53">
        <v>270</v>
      </c>
      <c r="M252" s="53">
        <v>269</v>
      </c>
      <c r="N252" s="53">
        <v>270</v>
      </c>
      <c r="O252" s="53">
        <v>282</v>
      </c>
      <c r="P252" s="53">
        <v>286</v>
      </c>
      <c r="Q252" s="53">
        <v>286</v>
      </c>
      <c r="R252" s="54">
        <v>284</v>
      </c>
      <c r="S252" s="53">
        <v>289</v>
      </c>
      <c r="T252" s="53">
        <v>288</v>
      </c>
      <c r="U252" s="53">
        <v>292</v>
      </c>
      <c r="V252" s="53">
        <v>299</v>
      </c>
      <c r="W252" s="53">
        <v>300</v>
      </c>
      <c r="X252" s="53">
        <v>297</v>
      </c>
      <c r="Y252" s="53">
        <v>347</v>
      </c>
      <c r="Z252" s="53">
        <v>363</v>
      </c>
      <c r="AA252" s="53">
        <v>373</v>
      </c>
      <c r="AB252" s="53">
        <v>380</v>
      </c>
      <c r="AC252" s="53">
        <v>383</v>
      </c>
      <c r="AD252" s="54">
        <v>386</v>
      </c>
      <c r="AE252" s="53">
        <v>329</v>
      </c>
      <c r="AF252" s="53">
        <v>310</v>
      </c>
      <c r="AG252" s="112">
        <v>314</v>
      </c>
      <c r="AH252" s="53">
        <v>318</v>
      </c>
      <c r="AI252" s="53">
        <v>326</v>
      </c>
      <c r="AJ252" s="53">
        <v>320</v>
      </c>
      <c r="AK252" s="53">
        <v>322</v>
      </c>
      <c r="AL252" s="53">
        <v>329</v>
      </c>
      <c r="AM252" s="53">
        <v>334</v>
      </c>
      <c r="AN252" s="53">
        <v>339</v>
      </c>
      <c r="AO252" s="53">
        <v>364</v>
      </c>
      <c r="AP252" s="54">
        <v>399</v>
      </c>
      <c r="AQ252" s="52">
        <v>411</v>
      </c>
      <c r="AR252" s="53">
        <v>425</v>
      </c>
      <c r="AS252" s="53">
        <v>430</v>
      </c>
      <c r="AT252" s="53">
        <v>440</v>
      </c>
      <c r="AU252" s="53">
        <v>439</v>
      </c>
      <c r="AV252" s="53">
        <v>442</v>
      </c>
      <c r="AW252" s="53">
        <v>449</v>
      </c>
      <c r="AX252" s="53">
        <v>456</v>
      </c>
      <c r="AY252" s="53">
        <v>460</v>
      </c>
      <c r="AZ252" s="53">
        <v>461</v>
      </c>
      <c r="BA252" s="53">
        <v>467</v>
      </c>
      <c r="BB252" s="54">
        <v>473</v>
      </c>
      <c r="BC252" s="52">
        <v>477</v>
      </c>
      <c r="BD252" s="53">
        <v>475</v>
      </c>
      <c r="BE252" s="53">
        <v>477</v>
      </c>
      <c r="BF252" s="53">
        <v>484</v>
      </c>
      <c r="BG252" s="53">
        <v>493</v>
      </c>
      <c r="BH252" s="53">
        <v>492</v>
      </c>
      <c r="BI252" s="53">
        <v>497</v>
      </c>
      <c r="BJ252" s="53">
        <v>501</v>
      </c>
      <c r="BK252" s="53">
        <v>500</v>
      </c>
      <c r="BL252" s="53">
        <v>502</v>
      </c>
      <c r="BM252" s="53">
        <v>502</v>
      </c>
      <c r="BN252" s="54">
        <v>504</v>
      </c>
      <c r="BO252" s="52">
        <v>513</v>
      </c>
      <c r="BP252" s="53">
        <v>510</v>
      </c>
      <c r="BQ252" s="53">
        <v>511</v>
      </c>
      <c r="BR252" s="53">
        <v>510</v>
      </c>
      <c r="BS252" s="53">
        <v>513</v>
      </c>
      <c r="BT252" s="53">
        <v>522</v>
      </c>
      <c r="BU252" s="53">
        <v>523</v>
      </c>
      <c r="BV252" s="53">
        <v>532</v>
      </c>
      <c r="BW252" s="53">
        <v>311</v>
      </c>
      <c r="BX252" s="53">
        <v>310</v>
      </c>
      <c r="BY252" s="53">
        <v>319</v>
      </c>
      <c r="BZ252" s="54">
        <v>320</v>
      </c>
      <c r="CA252" s="53">
        <v>326</v>
      </c>
      <c r="CB252" s="53">
        <v>322</v>
      </c>
      <c r="CC252" s="53">
        <v>317</v>
      </c>
      <c r="CD252" s="53">
        <v>320</v>
      </c>
      <c r="CE252" s="53">
        <v>320</v>
      </c>
      <c r="CF252" s="53">
        <v>319</v>
      </c>
      <c r="CG252" s="53">
        <v>321</v>
      </c>
      <c r="CH252" s="53">
        <v>322</v>
      </c>
      <c r="CI252" s="53">
        <v>321</v>
      </c>
      <c r="CJ252" s="53">
        <v>323</v>
      </c>
      <c r="CK252" s="53">
        <v>324</v>
      </c>
      <c r="CL252" s="54">
        <v>327</v>
      </c>
      <c r="CM252" s="53">
        <v>331</v>
      </c>
      <c r="CN252" s="53">
        <v>337</v>
      </c>
      <c r="CO252" s="53">
        <v>338</v>
      </c>
      <c r="CP252" s="53">
        <v>341</v>
      </c>
      <c r="CQ252" s="53">
        <v>343</v>
      </c>
      <c r="CR252" s="53">
        <v>343</v>
      </c>
      <c r="CS252" s="53">
        <v>342</v>
      </c>
      <c r="CT252" s="53">
        <v>341</v>
      </c>
      <c r="CU252" s="53">
        <v>343</v>
      </c>
      <c r="CV252" s="53">
        <v>342</v>
      </c>
      <c r="CW252" s="53">
        <v>344</v>
      </c>
      <c r="CX252" s="54">
        <v>343</v>
      </c>
      <c r="CY252" s="53">
        <v>343</v>
      </c>
      <c r="CZ252" s="53">
        <v>338</v>
      </c>
      <c r="DA252" s="53">
        <v>339</v>
      </c>
      <c r="DB252" s="53">
        <v>339</v>
      </c>
      <c r="DC252" s="53">
        <v>333</v>
      </c>
      <c r="DD252" s="53">
        <v>327</v>
      </c>
      <c r="DE252" s="53">
        <v>324</v>
      </c>
      <c r="DF252" s="53">
        <v>322</v>
      </c>
      <c r="DG252" s="53">
        <v>316</v>
      </c>
      <c r="DH252" s="53">
        <v>313</v>
      </c>
      <c r="DI252" s="53">
        <v>314</v>
      </c>
      <c r="DJ252" s="54">
        <v>312</v>
      </c>
      <c r="DL252" s="50"/>
      <c r="DM252" s="51" t="s">
        <v>356</v>
      </c>
      <c r="DN252" s="52">
        <v>2302</v>
      </c>
      <c r="DO252" s="53">
        <v>2300</v>
      </c>
      <c r="DP252" s="53">
        <v>2318</v>
      </c>
      <c r="DQ252" s="53">
        <v>2311</v>
      </c>
      <c r="DR252" s="53">
        <v>2325</v>
      </c>
      <c r="DS252" s="53">
        <v>2328</v>
      </c>
      <c r="DT252" s="53">
        <v>2336</v>
      </c>
      <c r="DU252" s="53">
        <v>2388</v>
      </c>
      <c r="DV252" s="53">
        <v>2397</v>
      </c>
      <c r="DW252" s="53">
        <v>2391</v>
      </c>
      <c r="DX252" s="53">
        <v>2379</v>
      </c>
      <c r="DY252" s="54">
        <v>2386</v>
      </c>
      <c r="DZ252" s="53">
        <v>2419</v>
      </c>
      <c r="EA252" s="53">
        <v>2412</v>
      </c>
      <c r="EB252" s="53">
        <v>2446</v>
      </c>
      <c r="EC252" s="53">
        <v>2409</v>
      </c>
      <c r="ED252" s="53">
        <v>2430</v>
      </c>
      <c r="EE252" s="53">
        <v>2454</v>
      </c>
      <c r="EF252" s="53">
        <v>2486</v>
      </c>
      <c r="EG252" s="53">
        <v>2488</v>
      </c>
      <c r="EH252" s="53">
        <v>2514</v>
      </c>
      <c r="EI252" s="53">
        <v>2547</v>
      </c>
      <c r="EJ252" s="53">
        <v>2557</v>
      </c>
      <c r="EK252" s="54">
        <v>2604</v>
      </c>
      <c r="EL252" s="52">
        <v>2642</v>
      </c>
      <c r="EM252" s="53">
        <v>2673</v>
      </c>
      <c r="EN252" s="53">
        <v>2711</v>
      </c>
      <c r="EO252" s="53">
        <v>2748</v>
      </c>
      <c r="EP252" s="53">
        <v>2796</v>
      </c>
      <c r="EQ252" s="53">
        <v>2824</v>
      </c>
      <c r="ER252" s="53">
        <v>2832</v>
      </c>
      <c r="ES252" s="53">
        <v>2839</v>
      </c>
      <c r="ET252" s="53">
        <v>2837</v>
      </c>
      <c r="EU252" s="53">
        <v>2851</v>
      </c>
      <c r="EV252" s="53">
        <v>2854</v>
      </c>
      <c r="EW252" s="54">
        <v>2852</v>
      </c>
      <c r="EX252" s="52">
        <v>2852</v>
      </c>
      <c r="EY252" s="53">
        <v>2871</v>
      </c>
      <c r="EZ252" s="53">
        <v>2920</v>
      </c>
      <c r="FA252" s="53">
        <v>2934</v>
      </c>
      <c r="FB252" s="53">
        <v>2958</v>
      </c>
      <c r="FC252" s="53">
        <v>2942</v>
      </c>
      <c r="FD252" s="53">
        <v>2960</v>
      </c>
      <c r="FE252" s="53">
        <v>2987</v>
      </c>
      <c r="FF252" s="53">
        <v>3001</v>
      </c>
      <c r="FG252" s="53">
        <v>3008</v>
      </c>
      <c r="FH252" s="53">
        <v>3036</v>
      </c>
      <c r="FI252" s="54">
        <v>2920</v>
      </c>
      <c r="FJ252" s="52">
        <v>2959</v>
      </c>
      <c r="FK252" s="53">
        <v>2963</v>
      </c>
      <c r="FL252" s="53">
        <v>3031</v>
      </c>
      <c r="FM252" s="53">
        <v>3074</v>
      </c>
      <c r="FN252" s="53">
        <v>3155</v>
      </c>
      <c r="FO252" s="53">
        <v>3162</v>
      </c>
      <c r="FP252" s="53">
        <v>3196</v>
      </c>
      <c r="FQ252" s="53">
        <v>3236</v>
      </c>
      <c r="FR252" s="53">
        <v>3236</v>
      </c>
      <c r="FS252" s="53">
        <v>3264</v>
      </c>
      <c r="FT252" s="53">
        <v>3270</v>
      </c>
      <c r="FU252" s="54">
        <v>3302</v>
      </c>
      <c r="FV252" s="52">
        <v>3317</v>
      </c>
      <c r="FW252" s="53">
        <v>3220</v>
      </c>
      <c r="FX252" s="53">
        <v>3246</v>
      </c>
      <c r="FY252" s="53">
        <v>3244</v>
      </c>
      <c r="FZ252" s="53">
        <v>3229</v>
      </c>
      <c r="GA252" s="53">
        <v>3255</v>
      </c>
      <c r="GB252" s="53">
        <v>3265</v>
      </c>
      <c r="GC252" s="53">
        <v>3289</v>
      </c>
      <c r="GD252" s="53">
        <v>3285</v>
      </c>
      <c r="GE252" s="53">
        <v>3285</v>
      </c>
      <c r="GF252" s="53">
        <v>3303</v>
      </c>
      <c r="GG252" s="54">
        <v>3282</v>
      </c>
      <c r="GH252" s="52">
        <v>3296</v>
      </c>
      <c r="GI252" s="53">
        <v>3316</v>
      </c>
      <c r="GJ252" s="54">
        <v>3345</v>
      </c>
    </row>
    <row r="253" spans="2:192" x14ac:dyDescent="0.25">
      <c r="B253" s="50"/>
      <c r="C253" s="51" t="s">
        <v>336</v>
      </c>
      <c r="D253" s="54">
        <v>325</v>
      </c>
      <c r="E253" s="54">
        <v>397</v>
      </c>
      <c r="F253" s="54">
        <v>445</v>
      </c>
      <c r="G253" s="52">
        <v>448</v>
      </c>
      <c r="H253" s="53">
        <v>438</v>
      </c>
      <c r="I253" s="53">
        <v>446</v>
      </c>
      <c r="J253" s="53">
        <v>452</v>
      </c>
      <c r="K253" s="53">
        <v>458</v>
      </c>
      <c r="L253" s="53">
        <v>459</v>
      </c>
      <c r="M253" s="53">
        <v>456</v>
      </c>
      <c r="N253" s="53">
        <v>463</v>
      </c>
      <c r="O253" s="53">
        <v>464</v>
      </c>
      <c r="P253" s="53">
        <v>469</v>
      </c>
      <c r="Q253" s="53">
        <v>467</v>
      </c>
      <c r="R253" s="54">
        <v>470</v>
      </c>
      <c r="S253" s="53">
        <v>469</v>
      </c>
      <c r="T253" s="53">
        <v>464</v>
      </c>
      <c r="U253" s="53">
        <v>472</v>
      </c>
      <c r="V253" s="53">
        <v>475</v>
      </c>
      <c r="W253" s="53">
        <v>481</v>
      </c>
      <c r="X253" s="53">
        <v>475</v>
      </c>
      <c r="Y253" s="53">
        <v>474</v>
      </c>
      <c r="Z253" s="53">
        <v>479</v>
      </c>
      <c r="AA253" s="53">
        <v>522</v>
      </c>
      <c r="AB253" s="53">
        <v>543</v>
      </c>
      <c r="AC253" s="53">
        <v>568</v>
      </c>
      <c r="AD253" s="54">
        <v>585</v>
      </c>
      <c r="AE253" s="53">
        <v>603</v>
      </c>
      <c r="AF253" s="53">
        <v>620</v>
      </c>
      <c r="AG253" s="112">
        <v>660</v>
      </c>
      <c r="AH253" s="53">
        <v>687</v>
      </c>
      <c r="AI253" s="53">
        <v>706</v>
      </c>
      <c r="AJ253" s="53">
        <v>721</v>
      </c>
      <c r="AK253" s="53">
        <v>752</v>
      </c>
      <c r="AL253" s="53">
        <v>761</v>
      </c>
      <c r="AM253" s="53">
        <v>778</v>
      </c>
      <c r="AN253" s="53">
        <v>797</v>
      </c>
      <c r="AO253" s="53">
        <v>815</v>
      </c>
      <c r="AP253" s="54">
        <v>832</v>
      </c>
      <c r="AQ253" s="52">
        <v>845</v>
      </c>
      <c r="AR253" s="53">
        <v>851</v>
      </c>
      <c r="AS253" s="53">
        <v>832</v>
      </c>
      <c r="AT253" s="53">
        <v>840</v>
      </c>
      <c r="AU253" s="53">
        <v>841</v>
      </c>
      <c r="AV253" s="53">
        <v>852</v>
      </c>
      <c r="AW253" s="53">
        <v>874</v>
      </c>
      <c r="AX253" s="53">
        <v>891</v>
      </c>
      <c r="AY253" s="53">
        <v>879</v>
      </c>
      <c r="AZ253" s="53">
        <v>883</v>
      </c>
      <c r="BA253" s="53">
        <v>878</v>
      </c>
      <c r="BB253" s="54">
        <v>915</v>
      </c>
      <c r="BC253" s="52">
        <v>930</v>
      </c>
      <c r="BD253" s="53">
        <v>923</v>
      </c>
      <c r="BE253" s="53">
        <v>926</v>
      </c>
      <c r="BF253" s="53">
        <v>921</v>
      </c>
      <c r="BG253" s="53">
        <v>918</v>
      </c>
      <c r="BH253" s="53">
        <v>908</v>
      </c>
      <c r="BI253" s="53">
        <v>910</v>
      </c>
      <c r="BJ253" s="53">
        <v>913</v>
      </c>
      <c r="BK253" s="53">
        <v>953</v>
      </c>
      <c r="BL253" s="53">
        <v>973</v>
      </c>
      <c r="BM253" s="53">
        <v>974</v>
      </c>
      <c r="BN253" s="54">
        <v>981</v>
      </c>
      <c r="BO253" s="52">
        <v>995</v>
      </c>
      <c r="BP253" s="53">
        <v>1009</v>
      </c>
      <c r="BQ253" s="53">
        <v>1015</v>
      </c>
      <c r="BR253" s="53">
        <v>1038</v>
      </c>
      <c r="BS253" s="53">
        <v>1052</v>
      </c>
      <c r="BT253" s="53">
        <v>1076</v>
      </c>
      <c r="BU253" s="53">
        <v>1094</v>
      </c>
      <c r="BV253" s="53">
        <v>1105</v>
      </c>
      <c r="BW253" s="53">
        <v>1115</v>
      </c>
      <c r="BX253" s="53">
        <v>1121</v>
      </c>
      <c r="BY253" s="53">
        <v>1118</v>
      </c>
      <c r="BZ253" s="54">
        <v>1118</v>
      </c>
      <c r="CA253" s="53">
        <v>1124</v>
      </c>
      <c r="CB253" s="53">
        <v>1121</v>
      </c>
      <c r="CC253" s="53">
        <v>1118</v>
      </c>
      <c r="CD253" s="53">
        <v>1112</v>
      </c>
      <c r="CE253" s="53">
        <v>1099</v>
      </c>
      <c r="CF253" s="53">
        <v>1087</v>
      </c>
      <c r="CG253" s="53">
        <v>1079</v>
      </c>
      <c r="CH253" s="53">
        <v>1075</v>
      </c>
      <c r="CI253" s="53">
        <v>1099</v>
      </c>
      <c r="CJ253" s="53">
        <v>1108</v>
      </c>
      <c r="CK253" s="53">
        <v>1107</v>
      </c>
      <c r="CL253" s="54">
        <v>1107</v>
      </c>
      <c r="CM253" s="53">
        <v>1108</v>
      </c>
      <c r="CN253" s="53">
        <v>1106</v>
      </c>
      <c r="CO253" s="53">
        <v>1113</v>
      </c>
      <c r="CP253" s="53">
        <v>1113</v>
      </c>
      <c r="CQ253" s="53">
        <v>1132</v>
      </c>
      <c r="CR253" s="53">
        <v>1148</v>
      </c>
      <c r="CS253" s="53">
        <v>1159</v>
      </c>
      <c r="CT253" s="53">
        <v>1154</v>
      </c>
      <c r="CU253" s="53">
        <v>1163</v>
      </c>
      <c r="CV253" s="53">
        <v>1161</v>
      </c>
      <c r="CW253" s="53">
        <v>1155</v>
      </c>
      <c r="CX253" s="54">
        <v>1153</v>
      </c>
      <c r="CY253" s="53">
        <v>1150</v>
      </c>
      <c r="CZ253" s="53">
        <v>1145</v>
      </c>
      <c r="DA253" s="53">
        <v>1139</v>
      </c>
      <c r="DB253" s="53">
        <v>1131</v>
      </c>
      <c r="DC253" s="53">
        <v>1127</v>
      </c>
      <c r="DD253" s="53">
        <v>1123</v>
      </c>
      <c r="DE253" s="53">
        <v>1121</v>
      </c>
      <c r="DF253" s="53">
        <v>1123</v>
      </c>
      <c r="DG253" s="53">
        <v>1110</v>
      </c>
      <c r="DH253" s="53">
        <v>1110</v>
      </c>
      <c r="DI253" s="53">
        <v>1108</v>
      </c>
      <c r="DJ253" s="54">
        <v>1103</v>
      </c>
      <c r="DL253" s="50"/>
      <c r="DM253" s="51" t="s">
        <v>357</v>
      </c>
      <c r="DN253" s="52">
        <v>420</v>
      </c>
      <c r="DO253" s="53">
        <v>420</v>
      </c>
      <c r="DP253" s="53">
        <v>424</v>
      </c>
      <c r="DQ253" s="53">
        <v>419</v>
      </c>
      <c r="DR253" s="53">
        <v>410</v>
      </c>
      <c r="DS253" s="53">
        <v>407</v>
      </c>
      <c r="DT253" s="53">
        <v>406</v>
      </c>
      <c r="DU253" s="53">
        <v>404</v>
      </c>
      <c r="DV253" s="53">
        <v>406</v>
      </c>
      <c r="DW253" s="53">
        <v>405</v>
      </c>
      <c r="DX253" s="53">
        <v>401</v>
      </c>
      <c r="DY253" s="54">
        <v>403</v>
      </c>
      <c r="DZ253" s="53">
        <v>402</v>
      </c>
      <c r="EA253" s="53">
        <v>399</v>
      </c>
      <c r="EB253" s="53">
        <v>404</v>
      </c>
      <c r="EC253" s="53">
        <v>402</v>
      </c>
      <c r="ED253" s="53">
        <v>401</v>
      </c>
      <c r="EE253" s="53">
        <v>400</v>
      </c>
      <c r="EF253" s="53">
        <v>404</v>
      </c>
      <c r="EG253" s="53">
        <v>403</v>
      </c>
      <c r="EH253" s="53">
        <v>409</v>
      </c>
      <c r="EI253" s="53">
        <v>418</v>
      </c>
      <c r="EJ253" s="53">
        <v>417</v>
      </c>
      <c r="EK253" s="54">
        <v>416</v>
      </c>
      <c r="EL253" s="52">
        <v>421</v>
      </c>
      <c r="EM253" s="53">
        <v>424</v>
      </c>
      <c r="EN253" s="53">
        <v>446</v>
      </c>
      <c r="EO253" s="53">
        <v>452</v>
      </c>
      <c r="EP253" s="53">
        <v>450</v>
      </c>
      <c r="EQ253" s="53">
        <v>453</v>
      </c>
      <c r="ER253" s="53">
        <v>455</v>
      </c>
      <c r="ES253" s="53">
        <v>467</v>
      </c>
      <c r="ET253" s="53">
        <v>473</v>
      </c>
      <c r="EU253" s="53">
        <v>473</v>
      </c>
      <c r="EV253" s="53">
        <v>475</v>
      </c>
      <c r="EW253" s="54">
        <v>478</v>
      </c>
      <c r="EX253" s="52">
        <v>480</v>
      </c>
      <c r="EY253" s="53">
        <v>479</v>
      </c>
      <c r="EZ253" s="53">
        <v>484</v>
      </c>
      <c r="FA253" s="53">
        <v>481</v>
      </c>
      <c r="FB253" s="53">
        <v>482</v>
      </c>
      <c r="FC253" s="53">
        <v>484</v>
      </c>
      <c r="FD253" s="53">
        <v>485</v>
      </c>
      <c r="FE253" s="53">
        <v>489</v>
      </c>
      <c r="FF253" s="53">
        <v>490</v>
      </c>
      <c r="FG253" s="53">
        <v>489</v>
      </c>
      <c r="FH253" s="53">
        <v>490</v>
      </c>
      <c r="FI253" s="54">
        <v>462</v>
      </c>
      <c r="FJ253" s="52">
        <v>473</v>
      </c>
      <c r="FK253" s="53">
        <v>480</v>
      </c>
      <c r="FL253" s="53">
        <v>480</v>
      </c>
      <c r="FM253" s="53">
        <v>472</v>
      </c>
      <c r="FN253" s="53">
        <v>476</v>
      </c>
      <c r="FO253" s="53">
        <v>477</v>
      </c>
      <c r="FP253" s="53">
        <v>475</v>
      </c>
      <c r="FQ253" s="53">
        <v>477</v>
      </c>
      <c r="FR253" s="53">
        <v>481</v>
      </c>
      <c r="FS253" s="53">
        <v>480</v>
      </c>
      <c r="FT253" s="53">
        <v>484</v>
      </c>
      <c r="FU253" s="54">
        <v>492</v>
      </c>
      <c r="FV253" s="52">
        <v>501</v>
      </c>
      <c r="FW253" s="53">
        <v>497</v>
      </c>
      <c r="FX253" s="53">
        <v>501</v>
      </c>
      <c r="FY253" s="53">
        <v>498</v>
      </c>
      <c r="FZ253" s="53">
        <v>499</v>
      </c>
      <c r="GA253" s="53">
        <v>510</v>
      </c>
      <c r="GB253" s="53">
        <v>522</v>
      </c>
      <c r="GC253" s="53">
        <v>532</v>
      </c>
      <c r="GD253" s="53">
        <v>668</v>
      </c>
      <c r="GE253" s="53">
        <v>670</v>
      </c>
      <c r="GF253" s="53">
        <v>671</v>
      </c>
      <c r="GG253" s="54">
        <v>678</v>
      </c>
      <c r="GH253" s="52">
        <v>675</v>
      </c>
      <c r="GI253" s="53">
        <v>681</v>
      </c>
      <c r="GJ253" s="54">
        <v>685</v>
      </c>
    </row>
    <row r="254" spans="2:192" x14ac:dyDescent="0.25">
      <c r="B254" s="50"/>
      <c r="C254" s="51" t="s">
        <v>337</v>
      </c>
      <c r="D254" s="54">
        <v>4</v>
      </c>
      <c r="E254" s="54">
        <v>8</v>
      </c>
      <c r="F254" s="54">
        <v>9</v>
      </c>
      <c r="G254" s="52">
        <v>9</v>
      </c>
      <c r="H254" s="53">
        <v>9</v>
      </c>
      <c r="I254" s="53">
        <v>8</v>
      </c>
      <c r="J254" s="53">
        <v>8</v>
      </c>
      <c r="K254" s="53">
        <v>9</v>
      </c>
      <c r="L254" s="53">
        <v>9</v>
      </c>
      <c r="M254" s="53">
        <v>9</v>
      </c>
      <c r="N254" s="53">
        <v>10</v>
      </c>
      <c r="O254" s="53">
        <v>10</v>
      </c>
      <c r="P254" s="53">
        <v>10</v>
      </c>
      <c r="Q254" s="53">
        <v>10</v>
      </c>
      <c r="R254" s="54">
        <v>10</v>
      </c>
      <c r="S254" s="53">
        <v>9</v>
      </c>
      <c r="T254" s="53">
        <v>10</v>
      </c>
      <c r="U254" s="53">
        <v>10</v>
      </c>
      <c r="V254" s="53">
        <v>9</v>
      </c>
      <c r="W254" s="53">
        <v>9</v>
      </c>
      <c r="X254" s="53">
        <v>9</v>
      </c>
      <c r="Y254" s="53">
        <v>10</v>
      </c>
      <c r="Z254" s="53">
        <v>7</v>
      </c>
      <c r="AA254" s="53">
        <v>6</v>
      </c>
      <c r="AB254" s="53">
        <v>7</v>
      </c>
      <c r="AC254" s="53">
        <v>8</v>
      </c>
      <c r="AD254" s="54">
        <v>8</v>
      </c>
      <c r="AE254" s="53">
        <v>7</v>
      </c>
      <c r="AF254" s="53">
        <v>7</v>
      </c>
      <c r="AG254" s="112">
        <v>6</v>
      </c>
      <c r="AH254" s="53">
        <v>6</v>
      </c>
      <c r="AI254" s="53">
        <v>5</v>
      </c>
      <c r="AJ254" s="53">
        <v>6</v>
      </c>
      <c r="AK254" s="53">
        <v>5</v>
      </c>
      <c r="AL254" s="53">
        <v>5</v>
      </c>
      <c r="AM254" s="53">
        <v>5</v>
      </c>
      <c r="AN254" s="53">
        <v>5</v>
      </c>
      <c r="AO254" s="53">
        <v>5</v>
      </c>
      <c r="AP254" s="54">
        <v>6</v>
      </c>
      <c r="AQ254" s="52">
        <v>4</v>
      </c>
      <c r="AR254" s="53">
        <v>5</v>
      </c>
      <c r="AS254" s="53">
        <v>5</v>
      </c>
      <c r="AT254" s="53">
        <v>5</v>
      </c>
      <c r="AU254" s="53">
        <v>6</v>
      </c>
      <c r="AV254" s="53">
        <v>6</v>
      </c>
      <c r="AW254" s="53">
        <v>6</v>
      </c>
      <c r="AX254" s="53">
        <v>6</v>
      </c>
      <c r="AY254" s="53">
        <v>6</v>
      </c>
      <c r="AZ254" s="53">
        <v>6</v>
      </c>
      <c r="BA254" s="53">
        <v>6</v>
      </c>
      <c r="BB254" s="54">
        <v>6</v>
      </c>
      <c r="BC254" s="52">
        <v>6</v>
      </c>
      <c r="BD254" s="53">
        <v>6</v>
      </c>
      <c r="BE254" s="53">
        <v>6</v>
      </c>
      <c r="BF254" s="53">
        <v>6</v>
      </c>
      <c r="BG254" s="53">
        <v>6</v>
      </c>
      <c r="BH254" s="53">
        <v>6</v>
      </c>
      <c r="BI254" s="53">
        <v>6</v>
      </c>
      <c r="BJ254" s="53">
        <v>6</v>
      </c>
      <c r="BK254" s="53">
        <v>6</v>
      </c>
      <c r="BL254" s="53">
        <v>6</v>
      </c>
      <c r="BM254" s="53">
        <v>6</v>
      </c>
      <c r="BN254" s="54">
        <v>6</v>
      </c>
      <c r="BO254" s="52">
        <v>6</v>
      </c>
      <c r="BP254" s="53">
        <v>6</v>
      </c>
      <c r="BQ254" s="53">
        <v>6</v>
      </c>
      <c r="BR254" s="53">
        <v>6</v>
      </c>
      <c r="BS254" s="53">
        <v>6</v>
      </c>
      <c r="BT254" s="53">
        <v>6</v>
      </c>
      <c r="BU254" s="53">
        <v>6</v>
      </c>
      <c r="BV254" s="53">
        <v>6</v>
      </c>
      <c r="BW254" s="53">
        <v>6</v>
      </c>
      <c r="BX254" s="53">
        <v>7</v>
      </c>
      <c r="BY254" s="53">
        <v>7</v>
      </c>
      <c r="BZ254" s="54">
        <v>7</v>
      </c>
      <c r="CA254" s="53">
        <v>7</v>
      </c>
      <c r="CB254" s="53">
        <v>7</v>
      </c>
      <c r="CC254" s="53">
        <v>7</v>
      </c>
      <c r="CD254" s="53">
        <v>7</v>
      </c>
      <c r="CE254" s="53">
        <v>7</v>
      </c>
      <c r="CF254" s="53">
        <v>7</v>
      </c>
      <c r="CG254" s="53">
        <v>8</v>
      </c>
      <c r="CH254" s="53">
        <v>8</v>
      </c>
      <c r="CI254" s="53">
        <v>8</v>
      </c>
      <c r="CJ254" s="53">
        <v>8</v>
      </c>
      <c r="CK254" s="53">
        <v>8</v>
      </c>
      <c r="CL254" s="54">
        <v>8</v>
      </c>
      <c r="CM254" s="53">
        <v>13</v>
      </c>
      <c r="CN254" s="53">
        <v>13</v>
      </c>
      <c r="CO254" s="53">
        <v>17</v>
      </c>
      <c r="CP254" s="53">
        <v>17</v>
      </c>
      <c r="CQ254" s="53">
        <v>16</v>
      </c>
      <c r="CR254" s="53">
        <v>16</v>
      </c>
      <c r="CS254" s="53">
        <v>16</v>
      </c>
      <c r="CT254" s="53">
        <v>16</v>
      </c>
      <c r="CU254" s="53">
        <v>18</v>
      </c>
      <c r="CV254" s="53">
        <v>18</v>
      </c>
      <c r="CW254" s="53">
        <v>18</v>
      </c>
      <c r="CX254" s="54">
        <v>17</v>
      </c>
      <c r="CY254" s="53">
        <v>17</v>
      </c>
      <c r="CZ254" s="53">
        <v>17</v>
      </c>
      <c r="DA254" s="53">
        <v>18</v>
      </c>
      <c r="DB254" s="53">
        <v>18</v>
      </c>
      <c r="DC254" s="53">
        <v>18</v>
      </c>
      <c r="DD254" s="53">
        <v>16</v>
      </c>
      <c r="DE254" s="53">
        <v>17</v>
      </c>
      <c r="DF254" s="53">
        <v>17</v>
      </c>
      <c r="DG254" s="53">
        <v>18</v>
      </c>
      <c r="DH254" s="53">
        <v>18</v>
      </c>
      <c r="DI254" s="53">
        <v>18</v>
      </c>
      <c r="DJ254" s="54">
        <v>18</v>
      </c>
      <c r="DL254" s="50"/>
      <c r="DM254" s="51" t="s">
        <v>358</v>
      </c>
      <c r="DN254" s="52">
        <v>382</v>
      </c>
      <c r="DO254" s="53">
        <v>375</v>
      </c>
      <c r="DP254" s="53">
        <v>376</v>
      </c>
      <c r="DQ254" s="53">
        <v>370</v>
      </c>
      <c r="DR254" s="53">
        <v>365</v>
      </c>
      <c r="DS254" s="53">
        <v>361</v>
      </c>
      <c r="DT254" s="53">
        <v>356</v>
      </c>
      <c r="DU254" s="53">
        <v>354</v>
      </c>
      <c r="DV254" s="53">
        <v>350</v>
      </c>
      <c r="DW254" s="53">
        <v>344</v>
      </c>
      <c r="DX254" s="53">
        <v>356</v>
      </c>
      <c r="DY254" s="54">
        <v>392</v>
      </c>
      <c r="DZ254" s="53">
        <v>396</v>
      </c>
      <c r="EA254" s="53">
        <v>394</v>
      </c>
      <c r="EB254" s="53">
        <v>402</v>
      </c>
      <c r="EC254" s="53">
        <v>398</v>
      </c>
      <c r="ED254" s="53">
        <v>398</v>
      </c>
      <c r="EE254" s="53">
        <v>404</v>
      </c>
      <c r="EF254" s="53">
        <v>413</v>
      </c>
      <c r="EG254" s="53">
        <v>418</v>
      </c>
      <c r="EH254" s="53">
        <v>425</v>
      </c>
      <c r="EI254" s="53">
        <v>429</v>
      </c>
      <c r="EJ254" s="53">
        <v>433</v>
      </c>
      <c r="EK254" s="54">
        <v>432</v>
      </c>
      <c r="EL254" s="52">
        <v>435</v>
      </c>
      <c r="EM254" s="53">
        <v>442</v>
      </c>
      <c r="EN254" s="53">
        <v>450</v>
      </c>
      <c r="EO254" s="53">
        <v>452</v>
      </c>
      <c r="EP254" s="53">
        <v>454</v>
      </c>
      <c r="EQ254" s="53">
        <v>460</v>
      </c>
      <c r="ER254" s="53">
        <v>468</v>
      </c>
      <c r="ES254" s="53">
        <v>465</v>
      </c>
      <c r="ET254" s="53">
        <v>473</v>
      </c>
      <c r="EU254" s="53">
        <v>477</v>
      </c>
      <c r="EV254" s="53">
        <v>478</v>
      </c>
      <c r="EW254" s="54">
        <v>475</v>
      </c>
      <c r="EX254" s="52">
        <v>473</v>
      </c>
      <c r="EY254" s="53">
        <v>476</v>
      </c>
      <c r="EZ254" s="53">
        <v>479</v>
      </c>
      <c r="FA254" s="53">
        <v>482</v>
      </c>
      <c r="FB254" s="53">
        <v>482</v>
      </c>
      <c r="FC254" s="53">
        <v>474</v>
      </c>
      <c r="FD254" s="53">
        <v>475</v>
      </c>
      <c r="FE254" s="53">
        <v>472</v>
      </c>
      <c r="FF254" s="53">
        <v>474</v>
      </c>
      <c r="FG254" s="53">
        <v>474</v>
      </c>
      <c r="FH254" s="53">
        <v>471</v>
      </c>
      <c r="FI254" s="54">
        <v>456</v>
      </c>
      <c r="FJ254" s="52">
        <v>454</v>
      </c>
      <c r="FK254" s="53">
        <v>450</v>
      </c>
      <c r="FL254" s="53">
        <v>449</v>
      </c>
      <c r="FM254" s="53">
        <v>452</v>
      </c>
      <c r="FN254" s="53">
        <v>449</v>
      </c>
      <c r="FO254" s="53">
        <v>448</v>
      </c>
      <c r="FP254" s="53">
        <v>449</v>
      </c>
      <c r="FQ254" s="53">
        <v>454</v>
      </c>
      <c r="FR254" s="53">
        <v>457</v>
      </c>
      <c r="FS254" s="53">
        <v>459</v>
      </c>
      <c r="FT254" s="53">
        <v>452</v>
      </c>
      <c r="FU254" s="54">
        <v>458</v>
      </c>
      <c r="FV254" s="52">
        <v>467</v>
      </c>
      <c r="FW254" s="53">
        <v>469</v>
      </c>
      <c r="FX254" s="53">
        <v>471</v>
      </c>
      <c r="FY254" s="53">
        <v>474</v>
      </c>
      <c r="FZ254" s="53">
        <v>468</v>
      </c>
      <c r="GA254" s="53">
        <v>469</v>
      </c>
      <c r="GB254" s="53">
        <v>472</v>
      </c>
      <c r="GC254" s="53">
        <v>477</v>
      </c>
      <c r="GD254" s="53">
        <v>509</v>
      </c>
      <c r="GE254" s="53">
        <v>509</v>
      </c>
      <c r="GF254" s="53">
        <v>508</v>
      </c>
      <c r="GG254" s="54">
        <v>497</v>
      </c>
      <c r="GH254" s="52">
        <v>508</v>
      </c>
      <c r="GI254" s="53">
        <v>519</v>
      </c>
      <c r="GJ254" s="54">
        <v>520</v>
      </c>
    </row>
    <row r="255" spans="2:192" x14ac:dyDescent="0.25">
      <c r="B255" s="50"/>
      <c r="C255" s="51" t="s">
        <v>338</v>
      </c>
      <c r="D255" s="54">
        <v>127</v>
      </c>
      <c r="E255" s="54">
        <v>121</v>
      </c>
      <c r="F255" s="54">
        <v>123</v>
      </c>
      <c r="G255" s="52">
        <v>123</v>
      </c>
      <c r="H255" s="53">
        <v>123</v>
      </c>
      <c r="I255" s="53">
        <v>126</v>
      </c>
      <c r="J255" s="53">
        <v>128</v>
      </c>
      <c r="K255" s="53">
        <v>127</v>
      </c>
      <c r="L255" s="53">
        <v>117</v>
      </c>
      <c r="M255" s="53">
        <v>120</v>
      </c>
      <c r="N255" s="53">
        <v>125</v>
      </c>
      <c r="O255" s="53">
        <v>125</v>
      </c>
      <c r="P255" s="53">
        <v>128</v>
      </c>
      <c r="Q255" s="53">
        <v>126</v>
      </c>
      <c r="R255" s="54">
        <v>126</v>
      </c>
      <c r="S255" s="53">
        <v>125</v>
      </c>
      <c r="T255" s="53">
        <v>125</v>
      </c>
      <c r="U255" s="53">
        <v>123</v>
      </c>
      <c r="V255" s="53">
        <v>123</v>
      </c>
      <c r="W255" s="53">
        <v>120</v>
      </c>
      <c r="X255" s="53">
        <v>119</v>
      </c>
      <c r="Y255" s="53">
        <v>117</v>
      </c>
      <c r="Z255" s="53">
        <v>115</v>
      </c>
      <c r="AA255" s="53">
        <v>119</v>
      </c>
      <c r="AB255" s="53">
        <v>122</v>
      </c>
      <c r="AC255" s="53">
        <v>125</v>
      </c>
      <c r="AD255" s="54">
        <v>129</v>
      </c>
      <c r="AE255" s="53">
        <v>130</v>
      </c>
      <c r="AF255" s="53">
        <v>140</v>
      </c>
      <c r="AG255" s="112">
        <v>152</v>
      </c>
      <c r="AH255" s="53">
        <v>167</v>
      </c>
      <c r="AI255" s="53">
        <v>170</v>
      </c>
      <c r="AJ255" s="53">
        <v>183</v>
      </c>
      <c r="AK255" s="53">
        <v>191</v>
      </c>
      <c r="AL255" s="53">
        <v>195</v>
      </c>
      <c r="AM255" s="53">
        <v>195</v>
      </c>
      <c r="AN255" s="53">
        <v>202</v>
      </c>
      <c r="AO255" s="53">
        <v>201</v>
      </c>
      <c r="AP255" s="54">
        <v>197</v>
      </c>
      <c r="AQ255" s="52">
        <v>199</v>
      </c>
      <c r="AR255" s="53">
        <v>202</v>
      </c>
      <c r="AS255" s="53">
        <v>199</v>
      </c>
      <c r="AT255" s="53">
        <v>203</v>
      </c>
      <c r="AU255" s="53">
        <v>205</v>
      </c>
      <c r="AV255" s="53">
        <v>208</v>
      </c>
      <c r="AW255" s="53">
        <v>210</v>
      </c>
      <c r="AX255" s="53">
        <v>212</v>
      </c>
      <c r="AY255" s="53">
        <v>208</v>
      </c>
      <c r="AZ255" s="53">
        <v>209</v>
      </c>
      <c r="BA255" s="53">
        <v>208</v>
      </c>
      <c r="BB255" s="54">
        <v>204</v>
      </c>
      <c r="BC255" s="52">
        <v>202</v>
      </c>
      <c r="BD255" s="53">
        <v>201</v>
      </c>
      <c r="BE255" s="53">
        <v>201</v>
      </c>
      <c r="BF255" s="53">
        <v>195</v>
      </c>
      <c r="BG255" s="53">
        <v>194</v>
      </c>
      <c r="BH255" s="53">
        <v>192</v>
      </c>
      <c r="BI255" s="53">
        <v>193</v>
      </c>
      <c r="BJ255" s="53">
        <v>195</v>
      </c>
      <c r="BK255" s="53">
        <v>194</v>
      </c>
      <c r="BL255" s="53">
        <v>192</v>
      </c>
      <c r="BM255" s="53">
        <v>192</v>
      </c>
      <c r="BN255" s="54">
        <v>189</v>
      </c>
      <c r="BO255" s="52">
        <v>189</v>
      </c>
      <c r="BP255" s="53">
        <v>190</v>
      </c>
      <c r="BQ255" s="53">
        <v>192</v>
      </c>
      <c r="BR255" s="53">
        <v>196</v>
      </c>
      <c r="BS255" s="53">
        <v>200</v>
      </c>
      <c r="BT255" s="53">
        <v>200</v>
      </c>
      <c r="BU255" s="53">
        <v>203</v>
      </c>
      <c r="BV255" s="53">
        <v>210</v>
      </c>
      <c r="BW255" s="53">
        <v>213</v>
      </c>
      <c r="BX255" s="53">
        <v>214</v>
      </c>
      <c r="BY255" s="53">
        <v>214</v>
      </c>
      <c r="BZ255" s="54">
        <v>213</v>
      </c>
      <c r="CA255" s="53">
        <v>215</v>
      </c>
      <c r="CB255" s="53">
        <v>214</v>
      </c>
      <c r="CC255" s="53">
        <v>213</v>
      </c>
      <c r="CD255" s="53">
        <v>212</v>
      </c>
      <c r="CE255" s="53">
        <v>209</v>
      </c>
      <c r="CF255" s="53">
        <v>207</v>
      </c>
      <c r="CG255" s="53">
        <v>200</v>
      </c>
      <c r="CH255" s="53">
        <v>197</v>
      </c>
      <c r="CI255" s="53">
        <v>194</v>
      </c>
      <c r="CJ255" s="53">
        <v>194</v>
      </c>
      <c r="CK255" s="53">
        <v>194</v>
      </c>
      <c r="CL255" s="54">
        <v>194</v>
      </c>
      <c r="CM255" s="53">
        <v>193</v>
      </c>
      <c r="CN255" s="53">
        <v>191</v>
      </c>
      <c r="CO255" s="53">
        <v>189</v>
      </c>
      <c r="CP255" s="53">
        <v>187</v>
      </c>
      <c r="CQ255" s="53">
        <v>173</v>
      </c>
      <c r="CR255" s="53">
        <v>172</v>
      </c>
      <c r="CS255" s="53">
        <v>170</v>
      </c>
      <c r="CT255" s="53">
        <v>170</v>
      </c>
      <c r="CU255" s="53">
        <v>167</v>
      </c>
      <c r="CV255" s="53">
        <v>167</v>
      </c>
      <c r="CW255" s="53">
        <v>167</v>
      </c>
      <c r="CX255" s="54">
        <v>167</v>
      </c>
      <c r="CY255" s="53">
        <v>167</v>
      </c>
      <c r="CZ255" s="53">
        <v>164</v>
      </c>
      <c r="DA255" s="53">
        <v>155</v>
      </c>
      <c r="DB255" s="53">
        <v>154</v>
      </c>
      <c r="DC255" s="53">
        <v>151</v>
      </c>
      <c r="DD255" s="53">
        <v>151</v>
      </c>
      <c r="DE255" s="53">
        <v>148</v>
      </c>
      <c r="DF255" s="53">
        <v>147</v>
      </c>
      <c r="DG255" s="53">
        <v>146</v>
      </c>
      <c r="DH255" s="53">
        <v>146</v>
      </c>
      <c r="DI255" s="53">
        <v>146</v>
      </c>
      <c r="DJ255" s="54">
        <v>138</v>
      </c>
      <c r="DL255" s="50"/>
      <c r="DM255" s="51" t="s">
        <v>359</v>
      </c>
      <c r="DN255" s="52">
        <v>1014</v>
      </c>
      <c r="DO255" s="53">
        <v>1010</v>
      </c>
      <c r="DP255" s="53">
        <v>1008</v>
      </c>
      <c r="DQ255" s="53">
        <v>1007</v>
      </c>
      <c r="DR255" s="53">
        <v>1001</v>
      </c>
      <c r="DS255" s="53">
        <v>1007</v>
      </c>
      <c r="DT255" s="53">
        <v>1002</v>
      </c>
      <c r="DU255" s="53">
        <v>1009</v>
      </c>
      <c r="DV255" s="53">
        <v>1011</v>
      </c>
      <c r="DW255" s="53">
        <v>1016</v>
      </c>
      <c r="DX255" s="53">
        <v>1020</v>
      </c>
      <c r="DY255" s="54">
        <v>1015</v>
      </c>
      <c r="DZ255" s="53">
        <v>1013</v>
      </c>
      <c r="EA255" s="53">
        <v>1008</v>
      </c>
      <c r="EB255" s="53">
        <v>1012</v>
      </c>
      <c r="EC255" s="53">
        <v>1023</v>
      </c>
      <c r="ED255" s="53">
        <v>1030</v>
      </c>
      <c r="EE255" s="53">
        <v>1037</v>
      </c>
      <c r="EF255" s="53">
        <v>1059</v>
      </c>
      <c r="EG255" s="53">
        <v>1074</v>
      </c>
      <c r="EH255" s="53">
        <v>1093</v>
      </c>
      <c r="EI255" s="53">
        <v>1114</v>
      </c>
      <c r="EJ255" s="53">
        <v>1121</v>
      </c>
      <c r="EK255" s="54">
        <v>1124</v>
      </c>
      <c r="EL255" s="52">
        <v>1145</v>
      </c>
      <c r="EM255" s="53">
        <v>1156</v>
      </c>
      <c r="EN255" s="53">
        <v>1204</v>
      </c>
      <c r="EO255" s="53">
        <v>1223</v>
      </c>
      <c r="EP255" s="53">
        <v>1232</v>
      </c>
      <c r="EQ255" s="53">
        <v>1232</v>
      </c>
      <c r="ER255" s="53">
        <v>1237</v>
      </c>
      <c r="ES255" s="53">
        <v>1236</v>
      </c>
      <c r="ET255" s="53">
        <v>1229</v>
      </c>
      <c r="EU255" s="53">
        <v>1236</v>
      </c>
      <c r="EV255" s="53">
        <v>1231</v>
      </c>
      <c r="EW255" s="54">
        <v>1249</v>
      </c>
      <c r="EX255" s="52">
        <v>1245</v>
      </c>
      <c r="EY255" s="53">
        <v>1254</v>
      </c>
      <c r="EZ255" s="53">
        <v>1268</v>
      </c>
      <c r="FA255" s="53">
        <v>1264</v>
      </c>
      <c r="FB255" s="53">
        <v>1258</v>
      </c>
      <c r="FC255" s="53">
        <v>1260</v>
      </c>
      <c r="FD255" s="53">
        <v>1257</v>
      </c>
      <c r="FE255" s="53">
        <v>1256</v>
      </c>
      <c r="FF255" s="53">
        <v>1359</v>
      </c>
      <c r="FG255" s="53">
        <v>1656</v>
      </c>
      <c r="FH255" s="53">
        <v>1695</v>
      </c>
      <c r="FI255" s="54">
        <v>1661</v>
      </c>
      <c r="FJ255" s="52">
        <v>1641</v>
      </c>
      <c r="FK255" s="53">
        <v>1630</v>
      </c>
      <c r="FL255" s="53">
        <v>1608</v>
      </c>
      <c r="FM255" s="53">
        <v>1582</v>
      </c>
      <c r="FN255" s="53">
        <v>1595</v>
      </c>
      <c r="FO255" s="53">
        <v>1600</v>
      </c>
      <c r="FP255" s="53">
        <v>1617</v>
      </c>
      <c r="FQ255" s="53">
        <v>1632</v>
      </c>
      <c r="FR255" s="53">
        <v>1635</v>
      </c>
      <c r="FS255" s="53">
        <v>1642</v>
      </c>
      <c r="FT255" s="53">
        <v>1627</v>
      </c>
      <c r="FU255" s="54">
        <v>1643</v>
      </c>
      <c r="FV255" s="52">
        <v>1655</v>
      </c>
      <c r="FW255" s="53">
        <v>1633</v>
      </c>
      <c r="FX255" s="53">
        <v>1625</v>
      </c>
      <c r="FY255" s="53">
        <v>1647</v>
      </c>
      <c r="FZ255" s="53">
        <v>1655</v>
      </c>
      <c r="GA255" s="53">
        <v>1663</v>
      </c>
      <c r="GB255" s="53">
        <v>1675</v>
      </c>
      <c r="GC255" s="53">
        <v>1691</v>
      </c>
      <c r="GD255" s="53">
        <v>1697</v>
      </c>
      <c r="GE255" s="53">
        <v>1706</v>
      </c>
      <c r="GF255" s="53">
        <v>1715</v>
      </c>
      <c r="GG255" s="54">
        <v>1718</v>
      </c>
      <c r="GH255" s="52">
        <v>1726</v>
      </c>
      <c r="GI255" s="53">
        <v>1721</v>
      </c>
      <c r="GJ255" s="54">
        <v>1765</v>
      </c>
    </row>
    <row r="256" spans="2:192" x14ac:dyDescent="0.25">
      <c r="B256" s="50"/>
      <c r="C256" s="51" t="s">
        <v>339</v>
      </c>
      <c r="D256" s="54">
        <v>281</v>
      </c>
      <c r="E256" s="54">
        <v>360</v>
      </c>
      <c r="F256" s="54">
        <v>393</v>
      </c>
      <c r="G256" s="52">
        <v>399</v>
      </c>
      <c r="H256" s="53">
        <v>398</v>
      </c>
      <c r="I256" s="53">
        <v>404</v>
      </c>
      <c r="J256" s="53">
        <v>411</v>
      </c>
      <c r="K256" s="53">
        <v>416</v>
      </c>
      <c r="L256" s="53">
        <v>415</v>
      </c>
      <c r="M256" s="53">
        <v>418</v>
      </c>
      <c r="N256" s="53">
        <v>418</v>
      </c>
      <c r="O256" s="53">
        <v>422</v>
      </c>
      <c r="P256" s="53">
        <v>422</v>
      </c>
      <c r="Q256" s="53">
        <v>415</v>
      </c>
      <c r="R256" s="54">
        <v>416</v>
      </c>
      <c r="S256" s="53">
        <v>417</v>
      </c>
      <c r="T256" s="53">
        <v>413</v>
      </c>
      <c r="U256" s="53">
        <v>421</v>
      </c>
      <c r="V256" s="53">
        <v>425</v>
      </c>
      <c r="W256" s="53">
        <v>430</v>
      </c>
      <c r="X256" s="53">
        <v>430</v>
      </c>
      <c r="Y256" s="53">
        <v>451</v>
      </c>
      <c r="Z256" s="53">
        <v>495</v>
      </c>
      <c r="AA256" s="53">
        <v>512</v>
      </c>
      <c r="AB256" s="53">
        <v>528</v>
      </c>
      <c r="AC256" s="53">
        <v>548</v>
      </c>
      <c r="AD256" s="54">
        <v>561</v>
      </c>
      <c r="AE256" s="53">
        <v>579</v>
      </c>
      <c r="AF256" s="53">
        <v>584</v>
      </c>
      <c r="AG256" s="112">
        <v>608</v>
      </c>
      <c r="AH256" s="53">
        <v>632</v>
      </c>
      <c r="AI256" s="53">
        <v>632</v>
      </c>
      <c r="AJ256" s="53">
        <v>665</v>
      </c>
      <c r="AK256" s="53">
        <v>693</v>
      </c>
      <c r="AL256" s="53">
        <v>708</v>
      </c>
      <c r="AM256" s="53">
        <v>715</v>
      </c>
      <c r="AN256" s="53">
        <v>728</v>
      </c>
      <c r="AO256" s="53">
        <v>739</v>
      </c>
      <c r="AP256" s="54">
        <v>743</v>
      </c>
      <c r="AQ256" s="52">
        <v>749</v>
      </c>
      <c r="AR256" s="53">
        <v>763</v>
      </c>
      <c r="AS256" s="53">
        <v>789</v>
      </c>
      <c r="AT256" s="53">
        <v>795</v>
      </c>
      <c r="AU256" s="53">
        <v>800</v>
      </c>
      <c r="AV256" s="53">
        <v>818</v>
      </c>
      <c r="AW256" s="53">
        <v>829</v>
      </c>
      <c r="AX256" s="53">
        <v>838</v>
      </c>
      <c r="AY256" s="53">
        <v>835</v>
      </c>
      <c r="AZ256" s="53">
        <v>838</v>
      </c>
      <c r="BA256" s="53">
        <v>841</v>
      </c>
      <c r="BB256" s="54">
        <v>842</v>
      </c>
      <c r="BC256" s="52">
        <v>855</v>
      </c>
      <c r="BD256" s="53">
        <v>859</v>
      </c>
      <c r="BE256" s="53">
        <v>875</v>
      </c>
      <c r="BF256" s="53">
        <v>903</v>
      </c>
      <c r="BG256" s="53">
        <v>924</v>
      </c>
      <c r="BH256" s="53">
        <v>929</v>
      </c>
      <c r="BI256" s="53">
        <v>929</v>
      </c>
      <c r="BJ256" s="53">
        <v>932</v>
      </c>
      <c r="BK256" s="53">
        <v>931</v>
      </c>
      <c r="BL256" s="53">
        <v>942</v>
      </c>
      <c r="BM256" s="53">
        <v>951</v>
      </c>
      <c r="BN256" s="54">
        <v>953</v>
      </c>
      <c r="BO256" s="52">
        <v>970</v>
      </c>
      <c r="BP256" s="53">
        <v>972</v>
      </c>
      <c r="BQ256" s="53">
        <v>996</v>
      </c>
      <c r="BR256" s="53">
        <v>1014</v>
      </c>
      <c r="BS256" s="53">
        <v>1026</v>
      </c>
      <c r="BT256" s="53">
        <v>1037</v>
      </c>
      <c r="BU256" s="53">
        <v>1048</v>
      </c>
      <c r="BV256" s="53">
        <v>1060</v>
      </c>
      <c r="BW256" s="53">
        <v>1071</v>
      </c>
      <c r="BX256" s="53">
        <v>1072</v>
      </c>
      <c r="BY256" s="53">
        <v>1072</v>
      </c>
      <c r="BZ256" s="54">
        <v>1081</v>
      </c>
      <c r="CA256" s="53">
        <v>1077</v>
      </c>
      <c r="CB256" s="53">
        <v>1077</v>
      </c>
      <c r="CC256" s="53">
        <v>1079</v>
      </c>
      <c r="CD256" s="53">
        <v>1094</v>
      </c>
      <c r="CE256" s="53">
        <v>1094</v>
      </c>
      <c r="CF256" s="53">
        <v>1098</v>
      </c>
      <c r="CG256" s="53">
        <v>1094</v>
      </c>
      <c r="CH256" s="53">
        <v>1087</v>
      </c>
      <c r="CI256" s="53">
        <v>1076</v>
      </c>
      <c r="CJ256" s="53">
        <v>1077</v>
      </c>
      <c r="CK256" s="53">
        <v>1077</v>
      </c>
      <c r="CL256" s="54">
        <v>1078</v>
      </c>
      <c r="CM256" s="53">
        <v>1076</v>
      </c>
      <c r="CN256" s="53">
        <v>1078</v>
      </c>
      <c r="CO256" s="53">
        <v>1080</v>
      </c>
      <c r="CP256" s="53">
        <v>1074</v>
      </c>
      <c r="CQ256" s="53">
        <v>1063</v>
      </c>
      <c r="CR256" s="53">
        <v>1057</v>
      </c>
      <c r="CS256" s="53">
        <v>1061</v>
      </c>
      <c r="CT256" s="53">
        <v>1075</v>
      </c>
      <c r="CU256" s="53">
        <v>1077</v>
      </c>
      <c r="CV256" s="53">
        <v>1087</v>
      </c>
      <c r="CW256" s="53">
        <v>1095</v>
      </c>
      <c r="CX256" s="54">
        <v>1099</v>
      </c>
      <c r="CY256" s="53">
        <v>1093</v>
      </c>
      <c r="CZ256" s="53">
        <v>1086</v>
      </c>
      <c r="DA256" s="53">
        <v>1086</v>
      </c>
      <c r="DB256" s="53">
        <v>1087</v>
      </c>
      <c r="DC256" s="53">
        <v>1076</v>
      </c>
      <c r="DD256" s="53">
        <v>1059</v>
      </c>
      <c r="DE256" s="53">
        <v>1054</v>
      </c>
      <c r="DF256" s="53">
        <v>1046</v>
      </c>
      <c r="DG256" s="53">
        <v>1040</v>
      </c>
      <c r="DH256" s="53">
        <v>1048</v>
      </c>
      <c r="DI256" s="53">
        <v>1042</v>
      </c>
      <c r="DJ256" s="54">
        <v>1034</v>
      </c>
      <c r="DL256" s="50"/>
      <c r="DM256" s="51" t="s">
        <v>360</v>
      </c>
      <c r="DN256" s="52">
        <v>2</v>
      </c>
      <c r="DO256" s="53">
        <v>2</v>
      </c>
      <c r="DP256" s="53">
        <v>2</v>
      </c>
      <c r="DQ256" s="53">
        <v>2</v>
      </c>
      <c r="DR256" s="53">
        <v>2</v>
      </c>
      <c r="DS256" s="53">
        <v>2</v>
      </c>
      <c r="DT256" s="53">
        <v>2</v>
      </c>
      <c r="DU256" s="53">
        <v>2</v>
      </c>
      <c r="DV256" s="53">
        <v>2</v>
      </c>
      <c r="DW256" s="53">
        <v>2</v>
      </c>
      <c r="DX256" s="53">
        <v>2</v>
      </c>
      <c r="DY256" s="54">
        <v>2</v>
      </c>
      <c r="DZ256" s="53">
        <v>2</v>
      </c>
      <c r="EA256" s="53">
        <v>2</v>
      </c>
      <c r="EB256" s="53">
        <v>2</v>
      </c>
      <c r="EC256" s="53">
        <v>2</v>
      </c>
      <c r="ED256" s="53">
        <v>2</v>
      </c>
      <c r="EE256" s="53">
        <v>4</v>
      </c>
      <c r="EF256" s="53">
        <v>6</v>
      </c>
      <c r="EG256" s="53">
        <v>7</v>
      </c>
      <c r="EH256" s="53">
        <v>8</v>
      </c>
      <c r="EI256" s="53">
        <v>9</v>
      </c>
      <c r="EJ256" s="53">
        <v>10</v>
      </c>
      <c r="EK256" s="54">
        <v>11</v>
      </c>
      <c r="EL256" s="52">
        <v>12</v>
      </c>
      <c r="EM256" s="53">
        <v>12</v>
      </c>
      <c r="EN256" s="53">
        <v>13</v>
      </c>
      <c r="EO256" s="53">
        <v>17</v>
      </c>
      <c r="EP256" s="53">
        <v>16</v>
      </c>
      <c r="EQ256" s="53">
        <v>16</v>
      </c>
      <c r="ER256" s="53">
        <v>16</v>
      </c>
      <c r="ES256" s="53">
        <v>15</v>
      </c>
      <c r="ET256" s="53">
        <v>16</v>
      </c>
      <c r="EU256" s="53">
        <v>13</v>
      </c>
      <c r="EV256" s="53">
        <v>14</v>
      </c>
      <c r="EW256" s="54">
        <v>16</v>
      </c>
      <c r="EX256" s="52">
        <v>16</v>
      </c>
      <c r="EY256" s="53">
        <v>14</v>
      </c>
      <c r="EZ256" s="53">
        <v>22</v>
      </c>
      <c r="FA256" s="53">
        <v>22</v>
      </c>
      <c r="FB256" s="53">
        <v>21</v>
      </c>
      <c r="FC256" s="53">
        <v>23</v>
      </c>
      <c r="FD256" s="53">
        <v>24</v>
      </c>
      <c r="FE256" s="53">
        <v>29</v>
      </c>
      <c r="FF256" s="53">
        <v>29</v>
      </c>
      <c r="FG256" s="53">
        <v>30</v>
      </c>
      <c r="FH256" s="53">
        <v>33</v>
      </c>
      <c r="FI256" s="54">
        <v>30</v>
      </c>
      <c r="FJ256" s="52">
        <v>30</v>
      </c>
      <c r="FK256" s="53">
        <v>32</v>
      </c>
      <c r="FL256" s="53">
        <v>32</v>
      </c>
      <c r="FM256" s="53">
        <v>33</v>
      </c>
      <c r="FN256" s="53">
        <v>35</v>
      </c>
      <c r="FO256" s="53">
        <v>35</v>
      </c>
      <c r="FP256" s="53">
        <v>37</v>
      </c>
      <c r="FQ256" s="53">
        <v>39</v>
      </c>
      <c r="FR256" s="53">
        <v>41</v>
      </c>
      <c r="FS256" s="53">
        <v>43</v>
      </c>
      <c r="FT256" s="53">
        <v>45</v>
      </c>
      <c r="FU256" s="54">
        <v>52</v>
      </c>
      <c r="FV256" s="52">
        <v>57</v>
      </c>
      <c r="FW256" s="53">
        <v>67</v>
      </c>
      <c r="FX256" s="53">
        <v>77</v>
      </c>
      <c r="FY256" s="53">
        <v>77</v>
      </c>
      <c r="FZ256" s="53">
        <v>82</v>
      </c>
      <c r="GA256" s="53">
        <v>83</v>
      </c>
      <c r="GB256" s="53">
        <v>92</v>
      </c>
      <c r="GC256" s="53">
        <v>104</v>
      </c>
      <c r="GD256" s="53">
        <v>107</v>
      </c>
      <c r="GE256" s="53">
        <v>114</v>
      </c>
      <c r="GF256" s="53">
        <v>126</v>
      </c>
      <c r="GG256" s="54">
        <v>134</v>
      </c>
      <c r="GH256" s="52">
        <v>135</v>
      </c>
      <c r="GI256" s="53">
        <v>138</v>
      </c>
      <c r="GJ256" s="54">
        <v>144</v>
      </c>
    </row>
    <row r="257" spans="2:192" x14ac:dyDescent="0.25">
      <c r="B257" s="50"/>
      <c r="C257" s="51" t="s">
        <v>340</v>
      </c>
      <c r="D257" s="54">
        <v>95</v>
      </c>
      <c r="E257" s="54">
        <v>78</v>
      </c>
      <c r="F257" s="54">
        <v>6</v>
      </c>
      <c r="G257" s="52">
        <v>8</v>
      </c>
      <c r="H257" s="53">
        <v>8</v>
      </c>
      <c r="I257" s="53">
        <v>7</v>
      </c>
      <c r="J257" s="53">
        <v>7</v>
      </c>
      <c r="K257" s="53">
        <v>7</v>
      </c>
      <c r="L257" s="53">
        <v>7</v>
      </c>
      <c r="M257" s="53">
        <v>7</v>
      </c>
      <c r="N257" s="53">
        <v>7</v>
      </c>
      <c r="O257" s="53">
        <v>7</v>
      </c>
      <c r="P257" s="53">
        <v>6</v>
      </c>
      <c r="Q257" s="53">
        <v>6</v>
      </c>
      <c r="R257" s="54">
        <v>6</v>
      </c>
      <c r="S257" s="53">
        <v>4</v>
      </c>
      <c r="T257" s="53">
        <v>5</v>
      </c>
      <c r="U257" s="53">
        <v>6</v>
      </c>
      <c r="V257" s="53">
        <v>6</v>
      </c>
      <c r="W257" s="53">
        <v>6</v>
      </c>
      <c r="X257" s="53">
        <v>6</v>
      </c>
      <c r="Y257" s="53">
        <v>7</v>
      </c>
      <c r="Z257" s="53">
        <v>7</v>
      </c>
      <c r="AA257" s="53">
        <v>7</v>
      </c>
      <c r="AB257" s="53">
        <v>7</v>
      </c>
      <c r="AC257" s="53">
        <v>8</v>
      </c>
      <c r="AD257" s="54">
        <v>9</v>
      </c>
      <c r="AE257" s="53">
        <v>11</v>
      </c>
      <c r="AF257" s="53">
        <v>15</v>
      </c>
      <c r="AG257" s="112">
        <v>50</v>
      </c>
      <c r="AH257" s="53">
        <v>59</v>
      </c>
      <c r="AI257" s="53">
        <v>62</v>
      </c>
      <c r="AJ257" s="53">
        <v>66</v>
      </c>
      <c r="AK257" s="53">
        <v>70</v>
      </c>
      <c r="AL257" s="53">
        <v>82</v>
      </c>
      <c r="AM257" s="53">
        <v>83</v>
      </c>
      <c r="AN257" s="53">
        <v>86</v>
      </c>
      <c r="AO257" s="53">
        <v>86</v>
      </c>
      <c r="AP257" s="54">
        <v>83</v>
      </c>
      <c r="AQ257" s="52">
        <v>87</v>
      </c>
      <c r="AR257" s="53">
        <v>96</v>
      </c>
      <c r="AS257" s="53">
        <v>98</v>
      </c>
      <c r="AT257" s="53">
        <v>103</v>
      </c>
      <c r="AU257" s="53">
        <v>105</v>
      </c>
      <c r="AV257" s="53">
        <v>112</v>
      </c>
      <c r="AW257" s="53">
        <v>115</v>
      </c>
      <c r="AX257" s="53">
        <v>124</v>
      </c>
      <c r="AY257" s="53">
        <v>139</v>
      </c>
      <c r="AZ257" s="53">
        <v>149</v>
      </c>
      <c r="BA257" s="53">
        <v>150</v>
      </c>
      <c r="BB257" s="54">
        <v>157</v>
      </c>
      <c r="BC257" s="52">
        <v>156</v>
      </c>
      <c r="BD257" s="53">
        <v>161</v>
      </c>
      <c r="BE257" s="53">
        <v>166</v>
      </c>
      <c r="BF257" s="53">
        <v>161</v>
      </c>
      <c r="BG257" s="53">
        <v>162</v>
      </c>
      <c r="BH257" s="53">
        <v>163</v>
      </c>
      <c r="BI257" s="53">
        <v>163</v>
      </c>
      <c r="BJ257" s="53">
        <v>162</v>
      </c>
      <c r="BK257" s="53">
        <v>164</v>
      </c>
      <c r="BL257" s="53">
        <v>176</v>
      </c>
      <c r="BM257" s="53">
        <v>181</v>
      </c>
      <c r="BN257" s="54">
        <v>182</v>
      </c>
      <c r="BO257" s="52">
        <v>189</v>
      </c>
      <c r="BP257" s="53">
        <v>188</v>
      </c>
      <c r="BQ257" s="53">
        <v>191</v>
      </c>
      <c r="BR257" s="53">
        <v>203</v>
      </c>
      <c r="BS257" s="53">
        <v>210</v>
      </c>
      <c r="BT257" s="53">
        <v>213</v>
      </c>
      <c r="BU257" s="53">
        <v>215</v>
      </c>
      <c r="BV257" s="53">
        <v>214</v>
      </c>
      <c r="BW257" s="53">
        <v>215</v>
      </c>
      <c r="BX257" s="53">
        <v>218</v>
      </c>
      <c r="BY257" s="53">
        <v>216</v>
      </c>
      <c r="BZ257" s="54">
        <v>216</v>
      </c>
      <c r="CA257" s="53">
        <v>216</v>
      </c>
      <c r="CB257" s="53">
        <v>217</v>
      </c>
      <c r="CC257" s="53">
        <v>216</v>
      </c>
      <c r="CD257" s="53">
        <v>216</v>
      </c>
      <c r="CE257" s="53">
        <v>219</v>
      </c>
      <c r="CF257" s="53">
        <v>216</v>
      </c>
      <c r="CG257" s="53">
        <v>216</v>
      </c>
      <c r="CH257" s="53">
        <v>216</v>
      </c>
      <c r="CI257" s="53">
        <v>217</v>
      </c>
      <c r="CJ257" s="53">
        <v>211</v>
      </c>
      <c r="CK257" s="53">
        <v>211</v>
      </c>
      <c r="CL257" s="54">
        <v>212</v>
      </c>
      <c r="CM257" s="53">
        <v>213</v>
      </c>
      <c r="CN257" s="53">
        <v>212</v>
      </c>
      <c r="CO257" s="53">
        <v>212</v>
      </c>
      <c r="CP257" s="53">
        <v>213</v>
      </c>
      <c r="CQ257" s="53">
        <v>213</v>
      </c>
      <c r="CR257" s="53">
        <v>210</v>
      </c>
      <c r="CS257" s="53">
        <v>216</v>
      </c>
      <c r="CT257" s="53">
        <v>216</v>
      </c>
      <c r="CU257" s="53">
        <v>220</v>
      </c>
      <c r="CV257" s="53">
        <v>222</v>
      </c>
      <c r="CW257" s="53">
        <v>221</v>
      </c>
      <c r="CX257" s="54">
        <v>222</v>
      </c>
      <c r="CY257" s="53">
        <v>227</v>
      </c>
      <c r="CZ257" s="53">
        <v>227</v>
      </c>
      <c r="DA257" s="53">
        <v>223</v>
      </c>
      <c r="DB257" s="53">
        <v>216</v>
      </c>
      <c r="DC257" s="53">
        <v>216</v>
      </c>
      <c r="DD257" s="53">
        <v>209</v>
      </c>
      <c r="DE257" s="53">
        <v>210</v>
      </c>
      <c r="DF257" s="53">
        <v>210</v>
      </c>
      <c r="DG257" s="53">
        <v>208</v>
      </c>
      <c r="DH257" s="53">
        <v>208</v>
      </c>
      <c r="DI257" s="53">
        <v>208</v>
      </c>
      <c r="DJ257" s="54">
        <v>204</v>
      </c>
      <c r="DL257" s="50"/>
      <c r="DM257" s="51" t="s">
        <v>361</v>
      </c>
      <c r="DN257" s="52">
        <v>565</v>
      </c>
      <c r="DO257" s="53">
        <v>567</v>
      </c>
      <c r="DP257" s="53">
        <v>573</v>
      </c>
      <c r="DQ257" s="53">
        <v>577</v>
      </c>
      <c r="DR257" s="53">
        <v>577</v>
      </c>
      <c r="DS257" s="53">
        <v>578</v>
      </c>
      <c r="DT257" s="53">
        <v>576</v>
      </c>
      <c r="DU257" s="53">
        <v>571</v>
      </c>
      <c r="DV257" s="53">
        <v>571</v>
      </c>
      <c r="DW257" s="53">
        <v>570</v>
      </c>
      <c r="DX257" s="53">
        <v>572</v>
      </c>
      <c r="DY257" s="54">
        <v>565</v>
      </c>
      <c r="DZ257" s="53">
        <v>567</v>
      </c>
      <c r="EA257" s="53">
        <v>570</v>
      </c>
      <c r="EB257" s="53">
        <v>576</v>
      </c>
      <c r="EC257" s="53">
        <v>579</v>
      </c>
      <c r="ED257" s="53">
        <v>587</v>
      </c>
      <c r="EE257" s="53">
        <v>604</v>
      </c>
      <c r="EF257" s="53">
        <v>619</v>
      </c>
      <c r="EG257" s="53">
        <v>623</v>
      </c>
      <c r="EH257" s="53">
        <v>628</v>
      </c>
      <c r="EI257" s="53">
        <v>638</v>
      </c>
      <c r="EJ257" s="53">
        <v>647</v>
      </c>
      <c r="EK257" s="54">
        <v>651</v>
      </c>
      <c r="EL257" s="52">
        <v>663</v>
      </c>
      <c r="EM257" s="53">
        <v>669</v>
      </c>
      <c r="EN257" s="53">
        <v>698</v>
      </c>
      <c r="EO257" s="53">
        <v>711</v>
      </c>
      <c r="EP257" s="53">
        <v>711</v>
      </c>
      <c r="EQ257" s="53">
        <v>705</v>
      </c>
      <c r="ER257" s="53">
        <v>713</v>
      </c>
      <c r="ES257" s="53">
        <v>708</v>
      </c>
      <c r="ET257" s="53">
        <v>716</v>
      </c>
      <c r="EU257" s="53">
        <v>750</v>
      </c>
      <c r="EV257" s="53">
        <v>773</v>
      </c>
      <c r="EW257" s="54">
        <v>792</v>
      </c>
      <c r="EX257" s="52">
        <v>802</v>
      </c>
      <c r="EY257" s="53">
        <v>812</v>
      </c>
      <c r="EZ257" s="53">
        <v>824</v>
      </c>
      <c r="FA257" s="53">
        <v>836</v>
      </c>
      <c r="FB257" s="53">
        <v>831</v>
      </c>
      <c r="FC257" s="53">
        <v>828</v>
      </c>
      <c r="FD257" s="53">
        <v>830</v>
      </c>
      <c r="FE257" s="53">
        <v>1056</v>
      </c>
      <c r="FF257" s="53">
        <v>1054</v>
      </c>
      <c r="FG257" s="53">
        <v>1043</v>
      </c>
      <c r="FH257" s="53">
        <v>1063</v>
      </c>
      <c r="FI257" s="54">
        <v>1047</v>
      </c>
      <c r="FJ257" s="52">
        <v>1057</v>
      </c>
      <c r="FK257" s="53">
        <v>1062</v>
      </c>
      <c r="FL257" s="53">
        <v>1076</v>
      </c>
      <c r="FM257" s="53">
        <v>1084</v>
      </c>
      <c r="FN257" s="53">
        <v>1081</v>
      </c>
      <c r="FO257" s="53">
        <v>1088</v>
      </c>
      <c r="FP257" s="53">
        <v>1111</v>
      </c>
      <c r="FQ257" s="53">
        <v>1121</v>
      </c>
      <c r="FR257" s="53">
        <v>1126</v>
      </c>
      <c r="FS257" s="53">
        <v>1165</v>
      </c>
      <c r="FT257" s="53">
        <v>1160</v>
      </c>
      <c r="FU257" s="54">
        <v>1194</v>
      </c>
      <c r="FV257" s="52">
        <v>1213</v>
      </c>
      <c r="FW257" s="53">
        <v>1206</v>
      </c>
      <c r="FX257" s="53">
        <v>1219</v>
      </c>
      <c r="FY257" s="53">
        <v>1226</v>
      </c>
      <c r="FZ257" s="53">
        <v>1257</v>
      </c>
      <c r="GA257" s="53">
        <v>1286</v>
      </c>
      <c r="GB257" s="53">
        <v>1301</v>
      </c>
      <c r="GC257" s="53">
        <v>1298</v>
      </c>
      <c r="GD257" s="53">
        <v>1302</v>
      </c>
      <c r="GE257" s="53">
        <v>1306</v>
      </c>
      <c r="GF257" s="53">
        <v>1331</v>
      </c>
      <c r="GG257" s="54">
        <v>1336</v>
      </c>
      <c r="GH257" s="52">
        <v>1343</v>
      </c>
      <c r="GI257" s="53">
        <v>1360</v>
      </c>
      <c r="GJ257" s="54">
        <v>1393</v>
      </c>
    </row>
    <row r="258" spans="2:192" ht="13" thickBot="1" x14ac:dyDescent="0.3">
      <c r="B258" s="50"/>
      <c r="C258" s="51" t="s">
        <v>341</v>
      </c>
      <c r="D258" s="54">
        <v>546</v>
      </c>
      <c r="E258" s="54">
        <v>605</v>
      </c>
      <c r="F258" s="54">
        <v>601</v>
      </c>
      <c r="G258" s="52">
        <v>606</v>
      </c>
      <c r="H258" s="53">
        <v>604</v>
      </c>
      <c r="I258" s="53">
        <v>610</v>
      </c>
      <c r="J258" s="53">
        <v>610</v>
      </c>
      <c r="K258" s="53">
        <v>611</v>
      </c>
      <c r="L258" s="53">
        <v>616</v>
      </c>
      <c r="M258" s="53">
        <v>614</v>
      </c>
      <c r="N258" s="53">
        <v>612</v>
      </c>
      <c r="O258" s="53">
        <v>611</v>
      </c>
      <c r="P258" s="53">
        <v>614</v>
      </c>
      <c r="Q258" s="53">
        <v>608</v>
      </c>
      <c r="R258" s="54">
        <v>612</v>
      </c>
      <c r="S258" s="53">
        <v>614</v>
      </c>
      <c r="T258" s="53">
        <v>610</v>
      </c>
      <c r="U258" s="53">
        <v>608</v>
      </c>
      <c r="V258" s="53">
        <v>616</v>
      </c>
      <c r="W258" s="53">
        <v>615</v>
      </c>
      <c r="X258" s="53">
        <v>620</v>
      </c>
      <c r="Y258" s="53">
        <v>623</v>
      </c>
      <c r="Z258" s="53">
        <v>632</v>
      </c>
      <c r="AA258" s="53">
        <v>640</v>
      </c>
      <c r="AB258" s="53">
        <v>644</v>
      </c>
      <c r="AC258" s="53">
        <v>655</v>
      </c>
      <c r="AD258" s="54">
        <v>665</v>
      </c>
      <c r="AE258" s="53">
        <v>669</v>
      </c>
      <c r="AF258" s="53">
        <v>672</v>
      </c>
      <c r="AG258" s="112">
        <v>683</v>
      </c>
      <c r="AH258" s="53">
        <v>698</v>
      </c>
      <c r="AI258" s="53">
        <v>704</v>
      </c>
      <c r="AJ258" s="53">
        <v>713</v>
      </c>
      <c r="AK258" s="53">
        <v>716</v>
      </c>
      <c r="AL258" s="53">
        <v>717</v>
      </c>
      <c r="AM258" s="53">
        <v>722</v>
      </c>
      <c r="AN258" s="53">
        <v>727</v>
      </c>
      <c r="AO258" s="53">
        <v>737</v>
      </c>
      <c r="AP258" s="54">
        <v>744</v>
      </c>
      <c r="AQ258" s="52">
        <v>755</v>
      </c>
      <c r="AR258" s="53">
        <v>759</v>
      </c>
      <c r="AS258" s="53">
        <v>757</v>
      </c>
      <c r="AT258" s="53">
        <v>801</v>
      </c>
      <c r="AU258" s="53">
        <v>851</v>
      </c>
      <c r="AV258" s="53">
        <v>859</v>
      </c>
      <c r="AW258" s="53">
        <v>861</v>
      </c>
      <c r="AX258" s="53">
        <v>871</v>
      </c>
      <c r="AY258" s="53">
        <v>869</v>
      </c>
      <c r="AZ258" s="53">
        <v>881</v>
      </c>
      <c r="BA258" s="53">
        <v>888</v>
      </c>
      <c r="BB258" s="54">
        <v>899</v>
      </c>
      <c r="BC258" s="52">
        <v>902</v>
      </c>
      <c r="BD258" s="53">
        <v>909</v>
      </c>
      <c r="BE258" s="53">
        <v>924</v>
      </c>
      <c r="BF258" s="53">
        <v>960</v>
      </c>
      <c r="BG258" s="53">
        <v>972</v>
      </c>
      <c r="BH258" s="53">
        <v>1020</v>
      </c>
      <c r="BI258" s="53">
        <v>1101</v>
      </c>
      <c r="BJ258" s="53">
        <v>1142</v>
      </c>
      <c r="BK258" s="53">
        <v>1157</v>
      </c>
      <c r="BL258" s="53">
        <v>1186</v>
      </c>
      <c r="BM258" s="53">
        <v>1226</v>
      </c>
      <c r="BN258" s="54">
        <v>1243</v>
      </c>
      <c r="BO258" s="52">
        <v>1272</v>
      </c>
      <c r="BP258" s="53">
        <v>1287</v>
      </c>
      <c r="BQ258" s="53">
        <v>1327</v>
      </c>
      <c r="BR258" s="53">
        <v>1349</v>
      </c>
      <c r="BS258" s="53">
        <v>1362</v>
      </c>
      <c r="BT258" s="53">
        <v>1374</v>
      </c>
      <c r="BU258" s="53">
        <v>1396</v>
      </c>
      <c r="BV258" s="53">
        <v>1418</v>
      </c>
      <c r="BW258" s="53">
        <v>1442</v>
      </c>
      <c r="BX258" s="53">
        <v>1448</v>
      </c>
      <c r="BY258" s="53">
        <v>1454</v>
      </c>
      <c r="BZ258" s="54">
        <v>1454</v>
      </c>
      <c r="CA258" s="53">
        <v>1470</v>
      </c>
      <c r="CB258" s="53">
        <v>1472</v>
      </c>
      <c r="CC258" s="53">
        <v>1481</v>
      </c>
      <c r="CD258" s="53">
        <v>1505</v>
      </c>
      <c r="CE258" s="53">
        <v>1506</v>
      </c>
      <c r="CF258" s="53">
        <v>1511</v>
      </c>
      <c r="CG258" s="53">
        <v>1509</v>
      </c>
      <c r="CH258" s="53">
        <v>1508</v>
      </c>
      <c r="CI258" s="53">
        <v>1513</v>
      </c>
      <c r="CJ258" s="53">
        <v>1511</v>
      </c>
      <c r="CK258" s="53">
        <v>1510</v>
      </c>
      <c r="CL258" s="54">
        <v>1519</v>
      </c>
      <c r="CM258" s="53">
        <v>1529</v>
      </c>
      <c r="CN258" s="53">
        <v>1533</v>
      </c>
      <c r="CO258" s="53">
        <v>1530</v>
      </c>
      <c r="CP258" s="53">
        <v>1527</v>
      </c>
      <c r="CQ258" s="53">
        <v>1532</v>
      </c>
      <c r="CR258" s="53">
        <v>1536</v>
      </c>
      <c r="CS258" s="53">
        <v>1542</v>
      </c>
      <c r="CT258" s="53">
        <v>1540</v>
      </c>
      <c r="CU258" s="53">
        <v>1538</v>
      </c>
      <c r="CV258" s="53">
        <v>1546</v>
      </c>
      <c r="CW258" s="53">
        <v>1542</v>
      </c>
      <c r="CX258" s="54">
        <v>1546</v>
      </c>
      <c r="CY258" s="53">
        <v>1553</v>
      </c>
      <c r="CZ258" s="53">
        <v>1555</v>
      </c>
      <c r="DA258" s="53">
        <v>1564</v>
      </c>
      <c r="DB258" s="53">
        <v>1555</v>
      </c>
      <c r="DC258" s="53">
        <v>1567</v>
      </c>
      <c r="DD258" s="53">
        <v>1595</v>
      </c>
      <c r="DE258" s="53">
        <v>1626</v>
      </c>
      <c r="DF258" s="53">
        <v>1640</v>
      </c>
      <c r="DG258" s="53">
        <v>1631</v>
      </c>
      <c r="DH258" s="53">
        <v>1640</v>
      </c>
      <c r="DI258" s="53">
        <v>1645</v>
      </c>
      <c r="DJ258" s="54">
        <v>1638</v>
      </c>
      <c r="DL258" s="55"/>
      <c r="DM258" s="56" t="s">
        <v>436</v>
      </c>
      <c r="DN258" s="57"/>
      <c r="DO258" s="58"/>
      <c r="DP258" s="58"/>
      <c r="DQ258" s="58"/>
      <c r="DR258" s="58"/>
      <c r="DS258" s="58"/>
      <c r="DT258" s="58"/>
      <c r="DU258" s="58"/>
      <c r="DV258" s="58"/>
      <c r="DW258" s="58"/>
      <c r="DX258" s="58"/>
      <c r="DY258" s="59"/>
      <c r="DZ258" s="58"/>
      <c r="EA258" s="58"/>
      <c r="EB258" s="58"/>
      <c r="EC258" s="58"/>
      <c r="ED258" s="58"/>
      <c r="EE258" s="58"/>
      <c r="EF258" s="58"/>
      <c r="EG258" s="58"/>
      <c r="EH258" s="58"/>
      <c r="EI258" s="58"/>
      <c r="EJ258" s="58"/>
      <c r="EK258" s="59"/>
      <c r="EL258" s="57"/>
      <c r="EM258" s="58"/>
      <c r="EN258" s="58"/>
      <c r="EO258" s="58"/>
      <c r="EP258" s="58"/>
      <c r="EQ258" s="58"/>
      <c r="ER258" s="58"/>
      <c r="ES258" s="58"/>
      <c r="ET258" s="58"/>
      <c r="EU258" s="58"/>
      <c r="EV258" s="58"/>
      <c r="EW258" s="59"/>
      <c r="EX258" s="57"/>
      <c r="EY258" s="58"/>
      <c r="EZ258" s="58"/>
      <c r="FA258" s="58"/>
      <c r="FB258" s="58"/>
      <c r="FC258" s="58"/>
      <c r="FD258" s="58"/>
      <c r="FE258" s="58"/>
      <c r="FF258" s="58"/>
      <c r="FG258" s="58"/>
      <c r="FH258" s="58"/>
      <c r="FI258" s="59"/>
      <c r="FJ258" s="57"/>
      <c r="FK258" s="58"/>
      <c r="FL258" s="58"/>
      <c r="FM258" s="58"/>
      <c r="FN258" s="58"/>
      <c r="FO258" s="58"/>
      <c r="FP258" s="58"/>
      <c r="FQ258" s="58"/>
      <c r="FR258" s="58"/>
      <c r="FS258" s="58"/>
      <c r="FT258" s="58"/>
      <c r="FU258" s="59"/>
      <c r="FV258" s="57"/>
      <c r="FW258" s="58"/>
      <c r="FX258" s="58"/>
      <c r="FY258" s="58"/>
      <c r="FZ258" s="58"/>
      <c r="GA258" s="58"/>
      <c r="GB258" s="58"/>
      <c r="GC258" s="58"/>
      <c r="GD258" s="58"/>
      <c r="GE258" s="58"/>
      <c r="GF258" s="58"/>
      <c r="GG258" s="59"/>
      <c r="GH258" s="57"/>
      <c r="GI258" s="58"/>
      <c r="GJ258" s="59"/>
    </row>
    <row r="259" spans="2:192" ht="13" thickBot="1" x14ac:dyDescent="0.3">
      <c r="B259" s="50"/>
      <c r="C259" s="51" t="s">
        <v>342</v>
      </c>
      <c r="D259" s="54">
        <v>79</v>
      </c>
      <c r="E259" s="54">
        <v>111</v>
      </c>
      <c r="F259" s="54">
        <v>159</v>
      </c>
      <c r="G259" s="52">
        <v>157</v>
      </c>
      <c r="H259" s="53">
        <v>165</v>
      </c>
      <c r="I259" s="53">
        <v>168</v>
      </c>
      <c r="J259" s="53">
        <v>167</v>
      </c>
      <c r="K259" s="53">
        <v>169</v>
      </c>
      <c r="L259" s="53">
        <v>171</v>
      </c>
      <c r="M259" s="53">
        <v>171</v>
      </c>
      <c r="N259" s="53">
        <v>170</v>
      </c>
      <c r="O259" s="53">
        <v>172</v>
      </c>
      <c r="P259" s="53">
        <v>174</v>
      </c>
      <c r="Q259" s="53">
        <v>176</v>
      </c>
      <c r="R259" s="54">
        <v>179</v>
      </c>
      <c r="S259" s="53">
        <v>184</v>
      </c>
      <c r="T259" s="53">
        <v>180</v>
      </c>
      <c r="U259" s="53">
        <v>179</v>
      </c>
      <c r="V259" s="53">
        <v>183</v>
      </c>
      <c r="W259" s="53">
        <v>186</v>
      </c>
      <c r="X259" s="53">
        <v>191</v>
      </c>
      <c r="Y259" s="53">
        <v>192</v>
      </c>
      <c r="Z259" s="53">
        <v>192</v>
      </c>
      <c r="AA259" s="53">
        <v>194</v>
      </c>
      <c r="AB259" s="53">
        <v>197</v>
      </c>
      <c r="AC259" s="53">
        <v>202</v>
      </c>
      <c r="AD259" s="54">
        <v>202</v>
      </c>
      <c r="AE259" s="53">
        <v>202</v>
      </c>
      <c r="AF259" s="53">
        <v>203</v>
      </c>
      <c r="AG259" s="112">
        <v>205</v>
      </c>
      <c r="AH259" s="53">
        <v>209</v>
      </c>
      <c r="AI259" s="53">
        <v>207</v>
      </c>
      <c r="AJ259" s="53">
        <v>210</v>
      </c>
      <c r="AK259" s="53">
        <v>212</v>
      </c>
      <c r="AL259" s="53">
        <v>212</v>
      </c>
      <c r="AM259" s="53">
        <v>211</v>
      </c>
      <c r="AN259" s="53">
        <v>214</v>
      </c>
      <c r="AO259" s="53">
        <v>215</v>
      </c>
      <c r="AP259" s="54">
        <v>217</v>
      </c>
      <c r="AQ259" s="52">
        <v>221</v>
      </c>
      <c r="AR259" s="53">
        <v>223</v>
      </c>
      <c r="AS259" s="53">
        <v>220</v>
      </c>
      <c r="AT259" s="53">
        <v>219</v>
      </c>
      <c r="AU259" s="53">
        <v>252</v>
      </c>
      <c r="AV259" s="53">
        <v>252</v>
      </c>
      <c r="AW259" s="53">
        <v>258</v>
      </c>
      <c r="AX259" s="53">
        <v>255</v>
      </c>
      <c r="AY259" s="53">
        <v>254</v>
      </c>
      <c r="AZ259" s="53">
        <v>254</v>
      </c>
      <c r="BA259" s="53">
        <v>256</v>
      </c>
      <c r="BB259" s="54">
        <v>257</v>
      </c>
      <c r="BC259" s="52">
        <v>261</v>
      </c>
      <c r="BD259" s="53">
        <v>260</v>
      </c>
      <c r="BE259" s="53">
        <v>264</v>
      </c>
      <c r="BF259" s="53">
        <v>284</v>
      </c>
      <c r="BG259" s="53">
        <v>328</v>
      </c>
      <c r="BH259" s="53">
        <v>332</v>
      </c>
      <c r="BI259" s="53">
        <v>342</v>
      </c>
      <c r="BJ259" s="53">
        <v>350</v>
      </c>
      <c r="BK259" s="53">
        <v>349</v>
      </c>
      <c r="BL259" s="53">
        <v>348</v>
      </c>
      <c r="BM259" s="53">
        <v>346</v>
      </c>
      <c r="BN259" s="54">
        <v>351</v>
      </c>
      <c r="BO259" s="52">
        <v>354</v>
      </c>
      <c r="BP259" s="53">
        <v>355</v>
      </c>
      <c r="BQ259" s="53">
        <v>358</v>
      </c>
      <c r="BR259" s="53">
        <v>362</v>
      </c>
      <c r="BS259" s="53">
        <v>360</v>
      </c>
      <c r="BT259" s="53">
        <v>364</v>
      </c>
      <c r="BU259" s="53">
        <v>375</v>
      </c>
      <c r="BV259" s="53">
        <v>389</v>
      </c>
      <c r="BW259" s="53">
        <v>393</v>
      </c>
      <c r="BX259" s="53">
        <v>391</v>
      </c>
      <c r="BY259" s="53">
        <v>404</v>
      </c>
      <c r="BZ259" s="54">
        <v>410</v>
      </c>
      <c r="CA259" s="53">
        <v>412</v>
      </c>
      <c r="CB259" s="53">
        <v>415</v>
      </c>
      <c r="CC259" s="53">
        <v>418</v>
      </c>
      <c r="CD259" s="53">
        <v>419</v>
      </c>
      <c r="CE259" s="53">
        <v>413</v>
      </c>
      <c r="CF259" s="53">
        <v>414</v>
      </c>
      <c r="CG259" s="53">
        <v>413</v>
      </c>
      <c r="CH259" s="53">
        <v>409</v>
      </c>
      <c r="CI259" s="53">
        <v>408</v>
      </c>
      <c r="CJ259" s="53">
        <v>407</v>
      </c>
      <c r="CK259" s="53">
        <v>403</v>
      </c>
      <c r="CL259" s="54">
        <v>405</v>
      </c>
      <c r="CM259" s="53">
        <v>407</v>
      </c>
      <c r="CN259" s="53">
        <v>405</v>
      </c>
      <c r="CO259" s="53">
        <v>406</v>
      </c>
      <c r="CP259" s="53">
        <v>403</v>
      </c>
      <c r="CQ259" s="53">
        <v>403</v>
      </c>
      <c r="CR259" s="53">
        <v>403</v>
      </c>
      <c r="CS259" s="53">
        <v>400</v>
      </c>
      <c r="CT259" s="53">
        <v>401</v>
      </c>
      <c r="CU259" s="53">
        <v>399</v>
      </c>
      <c r="CV259" s="53">
        <v>397</v>
      </c>
      <c r="CW259" s="53">
        <v>398</v>
      </c>
      <c r="CX259" s="54">
        <v>395</v>
      </c>
      <c r="CY259" s="53">
        <v>394</v>
      </c>
      <c r="CZ259" s="53">
        <v>397</v>
      </c>
      <c r="DA259" s="53">
        <v>394</v>
      </c>
      <c r="DB259" s="53">
        <v>391</v>
      </c>
      <c r="DC259" s="53">
        <v>389</v>
      </c>
      <c r="DD259" s="53">
        <v>386</v>
      </c>
      <c r="DE259" s="53">
        <v>385</v>
      </c>
      <c r="DF259" s="53">
        <v>383</v>
      </c>
      <c r="DG259" s="53">
        <v>382</v>
      </c>
      <c r="DH259" s="53">
        <v>384</v>
      </c>
      <c r="DI259" s="53">
        <v>407</v>
      </c>
      <c r="DJ259" s="54">
        <v>447</v>
      </c>
      <c r="DL259" s="60" t="s">
        <v>362</v>
      </c>
      <c r="DM259" s="61"/>
      <c r="DN259" s="62">
        <f>SUM(DN228:DN258)</f>
        <v>119811</v>
      </c>
      <c r="DO259" s="63">
        <f>SUM(DO228:DO258)</f>
        <v>119657</v>
      </c>
      <c r="DP259" s="63">
        <f>SUM(DP228:DP258)</f>
        <v>120266</v>
      </c>
      <c r="DQ259" s="63">
        <f t="shared" ref="DQ259:FX259" si="46">SUM(DQ228:DQ258)</f>
        <v>120124</v>
      </c>
      <c r="DR259" s="63">
        <f t="shared" si="46"/>
        <v>120334</v>
      </c>
      <c r="DS259" s="63">
        <f t="shared" si="46"/>
        <v>120790</v>
      </c>
      <c r="DT259" s="63">
        <f t="shared" si="46"/>
        <v>121052</v>
      </c>
      <c r="DU259" s="63">
        <f t="shared" si="46"/>
        <v>121175</v>
      </c>
      <c r="DV259" s="63">
        <f t="shared" si="46"/>
        <v>120976</v>
      </c>
      <c r="DW259" s="63">
        <f t="shared" si="46"/>
        <v>120762</v>
      </c>
      <c r="DX259" s="63">
        <f t="shared" si="46"/>
        <v>120757</v>
      </c>
      <c r="DY259" s="64">
        <f t="shared" si="46"/>
        <v>120735</v>
      </c>
      <c r="DZ259" s="63">
        <f t="shared" si="46"/>
        <v>120795</v>
      </c>
      <c r="EA259" s="63">
        <f t="shared" si="46"/>
        <v>120854</v>
      </c>
      <c r="EB259" s="63">
        <f t="shared" si="46"/>
        <v>122253</v>
      </c>
      <c r="EC259" s="63">
        <f t="shared" si="46"/>
        <v>122640</v>
      </c>
      <c r="ED259" s="63">
        <f t="shared" si="46"/>
        <v>123762</v>
      </c>
      <c r="EE259" s="63">
        <f t="shared" si="46"/>
        <v>124585</v>
      </c>
      <c r="EF259" s="63">
        <f t="shared" si="46"/>
        <v>125805</v>
      </c>
      <c r="EG259" s="63">
        <f t="shared" si="46"/>
        <v>126715</v>
      </c>
      <c r="EH259" s="63">
        <f t="shared" si="46"/>
        <v>127843</v>
      </c>
      <c r="EI259" s="63">
        <f t="shared" si="46"/>
        <v>129133</v>
      </c>
      <c r="EJ259" s="63">
        <f t="shared" si="46"/>
        <v>130049</v>
      </c>
      <c r="EK259" s="64">
        <f t="shared" si="46"/>
        <v>130534</v>
      </c>
      <c r="EL259" s="62">
        <f t="shared" si="46"/>
        <v>131549</v>
      </c>
      <c r="EM259" s="63">
        <f t="shared" si="46"/>
        <v>132602</v>
      </c>
      <c r="EN259" s="63">
        <f t="shared" si="46"/>
        <v>134645</v>
      </c>
      <c r="EO259" s="63">
        <f t="shared" si="46"/>
        <v>136611</v>
      </c>
      <c r="EP259" s="63">
        <f t="shared" si="46"/>
        <v>139017</v>
      </c>
      <c r="EQ259" s="63">
        <f t="shared" si="46"/>
        <v>140015</v>
      </c>
      <c r="ER259" s="63">
        <f t="shared" si="46"/>
        <v>141258</v>
      </c>
      <c r="ES259" s="63">
        <f t="shared" si="46"/>
        <v>141931</v>
      </c>
      <c r="ET259" s="63">
        <f t="shared" si="46"/>
        <v>143915</v>
      </c>
      <c r="EU259" s="63">
        <f t="shared" si="46"/>
        <v>145010</v>
      </c>
      <c r="EV259" s="63">
        <f t="shared" si="46"/>
        <v>145415</v>
      </c>
      <c r="EW259" s="64">
        <f t="shared" si="46"/>
        <v>148416</v>
      </c>
      <c r="EX259" s="62">
        <f t="shared" si="46"/>
        <v>150294</v>
      </c>
      <c r="EY259" s="63">
        <f t="shared" si="46"/>
        <v>150078</v>
      </c>
      <c r="EZ259" s="63">
        <f t="shared" si="46"/>
        <v>152305</v>
      </c>
      <c r="FA259" s="63">
        <f t="shared" si="46"/>
        <v>154726</v>
      </c>
      <c r="FB259" s="63">
        <f t="shared" si="46"/>
        <v>155019</v>
      </c>
      <c r="FC259" s="63">
        <f t="shared" si="46"/>
        <v>155097</v>
      </c>
      <c r="FD259" s="63">
        <f t="shared" si="46"/>
        <v>155608</v>
      </c>
      <c r="FE259" s="63">
        <f t="shared" si="46"/>
        <v>158648</v>
      </c>
      <c r="FF259" s="63">
        <f t="shared" si="46"/>
        <v>159655</v>
      </c>
      <c r="FG259" s="63">
        <f t="shared" si="46"/>
        <v>161752</v>
      </c>
      <c r="FH259" s="63">
        <f t="shared" si="46"/>
        <v>165865</v>
      </c>
      <c r="FI259" s="64">
        <f t="shared" si="46"/>
        <v>166710</v>
      </c>
      <c r="FJ259" s="62">
        <f t="shared" si="46"/>
        <v>166570</v>
      </c>
      <c r="FK259" s="63">
        <f t="shared" si="46"/>
        <v>166150</v>
      </c>
      <c r="FL259" s="63">
        <f t="shared" si="46"/>
        <v>168819</v>
      </c>
      <c r="FM259" s="63">
        <f t="shared" si="46"/>
        <v>168314</v>
      </c>
      <c r="FN259" s="63">
        <f t="shared" si="46"/>
        <v>168707</v>
      </c>
      <c r="FO259" s="63">
        <f t="shared" si="46"/>
        <v>168488</v>
      </c>
      <c r="FP259" s="63">
        <f t="shared" si="46"/>
        <v>168588</v>
      </c>
      <c r="FQ259" s="63">
        <f t="shared" si="46"/>
        <v>170628</v>
      </c>
      <c r="FR259" s="63">
        <f t="shared" si="46"/>
        <v>170707</v>
      </c>
      <c r="FS259" s="63">
        <f t="shared" si="46"/>
        <v>172152</v>
      </c>
      <c r="FT259" s="63">
        <f t="shared" si="46"/>
        <v>171846</v>
      </c>
      <c r="FU259" s="64">
        <f t="shared" si="46"/>
        <v>173896</v>
      </c>
      <c r="FV259" s="62">
        <f t="shared" si="46"/>
        <v>174811</v>
      </c>
      <c r="FW259" s="63">
        <f t="shared" si="46"/>
        <v>173006</v>
      </c>
      <c r="FX259" s="63">
        <f t="shared" si="46"/>
        <v>174129</v>
      </c>
      <c r="FY259" s="63">
        <f t="shared" ref="FY259:GH259" si="47">SUM(FY228:FY258)</f>
        <v>175224</v>
      </c>
      <c r="FZ259" s="63">
        <f t="shared" si="47"/>
        <v>176068</v>
      </c>
      <c r="GA259" s="63">
        <f t="shared" si="47"/>
        <v>176435</v>
      </c>
      <c r="GB259" s="63">
        <f t="shared" si="47"/>
        <v>176806</v>
      </c>
      <c r="GC259" s="63">
        <f t="shared" si="47"/>
        <v>178231</v>
      </c>
      <c r="GD259" s="63">
        <f t="shared" si="47"/>
        <v>179743</v>
      </c>
      <c r="GE259" s="63">
        <f t="shared" si="47"/>
        <v>180403</v>
      </c>
      <c r="GF259" s="63">
        <f t="shared" si="47"/>
        <v>180363</v>
      </c>
      <c r="GG259" s="64">
        <f t="shared" si="47"/>
        <v>181616</v>
      </c>
      <c r="GH259" s="62">
        <f t="shared" si="47"/>
        <v>181647</v>
      </c>
      <c r="GI259" s="63">
        <f t="shared" ref="GI259:GJ259" si="48">SUM(GI228:GI258)</f>
        <v>182463</v>
      </c>
      <c r="GJ259" s="64">
        <f t="shared" si="48"/>
        <v>183631</v>
      </c>
    </row>
    <row r="260" spans="2:192" x14ac:dyDescent="0.25">
      <c r="B260" s="50"/>
      <c r="C260" s="51" t="s">
        <v>343</v>
      </c>
      <c r="D260" s="54">
        <v>4</v>
      </c>
      <c r="E260" s="54">
        <v>2</v>
      </c>
      <c r="F260" s="54">
        <v>1</v>
      </c>
      <c r="G260" s="52">
        <v>1</v>
      </c>
      <c r="H260" s="53">
        <v>1</v>
      </c>
      <c r="I260" s="53">
        <v>1</v>
      </c>
      <c r="J260" s="53">
        <v>1</v>
      </c>
      <c r="K260" s="53">
        <v>1</v>
      </c>
      <c r="L260" s="53">
        <v>1</v>
      </c>
      <c r="M260" s="53"/>
      <c r="N260" s="53"/>
      <c r="O260" s="53"/>
      <c r="P260" s="53"/>
      <c r="Q260" s="53"/>
      <c r="R260" s="54"/>
      <c r="S260" s="53"/>
      <c r="T260" s="53"/>
      <c r="U260" s="53"/>
      <c r="V260" s="53"/>
      <c r="W260" s="53"/>
      <c r="X260" s="53">
        <v>1</v>
      </c>
      <c r="Y260" s="53">
        <v>1</v>
      </c>
      <c r="Z260" s="53">
        <v>1</v>
      </c>
      <c r="AA260" s="53">
        <v>1</v>
      </c>
      <c r="AB260" s="53">
        <v>1</v>
      </c>
      <c r="AC260" s="53">
        <v>1</v>
      </c>
      <c r="AD260" s="54">
        <v>1</v>
      </c>
      <c r="AE260" s="53">
        <v>1</v>
      </c>
      <c r="AF260" s="53">
        <v>1</v>
      </c>
      <c r="AG260" s="112">
        <v>1</v>
      </c>
      <c r="AH260" s="53">
        <v>1</v>
      </c>
      <c r="AI260" s="53">
        <v>1</v>
      </c>
      <c r="AJ260" s="53">
        <v>1</v>
      </c>
      <c r="AK260" s="53">
        <v>1</v>
      </c>
      <c r="AL260" s="53"/>
      <c r="AM260" s="53"/>
      <c r="AN260" s="53"/>
      <c r="AO260" s="53"/>
      <c r="AP260" s="54">
        <v>20</v>
      </c>
      <c r="AQ260" s="52">
        <v>20</v>
      </c>
      <c r="AR260" s="53">
        <v>20</v>
      </c>
      <c r="AS260" s="53">
        <v>19</v>
      </c>
      <c r="AT260" s="53">
        <v>20</v>
      </c>
      <c r="AU260" s="53">
        <v>20</v>
      </c>
      <c r="AV260" s="53">
        <v>22</v>
      </c>
      <c r="AW260" s="53">
        <v>22</v>
      </c>
      <c r="AX260" s="53">
        <v>22</v>
      </c>
      <c r="AY260" s="53">
        <v>22</v>
      </c>
      <c r="AZ260" s="53">
        <v>23</v>
      </c>
      <c r="BA260" s="53">
        <v>24</v>
      </c>
      <c r="BB260" s="54">
        <v>24</v>
      </c>
      <c r="BC260" s="52">
        <v>25</v>
      </c>
      <c r="BD260" s="53">
        <v>26</v>
      </c>
      <c r="BE260" s="53">
        <v>27</v>
      </c>
      <c r="BF260" s="53">
        <v>27</v>
      </c>
      <c r="BG260" s="53">
        <v>27</v>
      </c>
      <c r="BH260" s="53">
        <v>27</v>
      </c>
      <c r="BI260" s="53">
        <v>28</v>
      </c>
      <c r="BJ260" s="53">
        <v>28</v>
      </c>
      <c r="BK260" s="53">
        <v>28</v>
      </c>
      <c r="BL260" s="53">
        <v>28</v>
      </c>
      <c r="BM260" s="53">
        <v>28</v>
      </c>
      <c r="BN260" s="54">
        <v>29</v>
      </c>
      <c r="BO260" s="52">
        <v>29</v>
      </c>
      <c r="BP260" s="53">
        <v>29</v>
      </c>
      <c r="BQ260" s="53">
        <v>28</v>
      </c>
      <c r="BR260" s="53">
        <v>28</v>
      </c>
      <c r="BS260" s="53">
        <v>28</v>
      </c>
      <c r="BT260" s="53">
        <v>30</v>
      </c>
      <c r="BU260" s="53">
        <v>31</v>
      </c>
      <c r="BV260" s="53">
        <v>31</v>
      </c>
      <c r="BW260" s="53">
        <v>279</v>
      </c>
      <c r="BX260" s="53">
        <v>284</v>
      </c>
      <c r="BY260" s="53">
        <v>284</v>
      </c>
      <c r="BZ260" s="54">
        <v>283</v>
      </c>
      <c r="CA260" s="53">
        <v>285</v>
      </c>
      <c r="CB260" s="53">
        <v>287</v>
      </c>
      <c r="CC260" s="53">
        <v>287</v>
      </c>
      <c r="CD260" s="53">
        <v>289</v>
      </c>
      <c r="CE260" s="53">
        <v>295</v>
      </c>
      <c r="CF260" s="53">
        <v>292</v>
      </c>
      <c r="CG260" s="53">
        <v>293</v>
      </c>
      <c r="CH260" s="53">
        <v>291</v>
      </c>
      <c r="CI260" s="53">
        <v>290</v>
      </c>
      <c r="CJ260" s="53">
        <v>288</v>
      </c>
      <c r="CK260" s="53">
        <v>286</v>
      </c>
      <c r="CL260" s="54">
        <v>284</v>
      </c>
      <c r="CM260" s="53">
        <v>284</v>
      </c>
      <c r="CN260" s="53">
        <v>284</v>
      </c>
      <c r="CO260" s="53">
        <v>284</v>
      </c>
      <c r="CP260" s="53">
        <v>281</v>
      </c>
      <c r="CQ260" s="53">
        <v>281</v>
      </c>
      <c r="CR260" s="53">
        <v>281</v>
      </c>
      <c r="CS260" s="53">
        <v>279</v>
      </c>
      <c r="CT260" s="53">
        <v>278</v>
      </c>
      <c r="CU260" s="53">
        <v>274</v>
      </c>
      <c r="CV260" s="53">
        <v>272</v>
      </c>
      <c r="CW260" s="53">
        <v>274</v>
      </c>
      <c r="CX260" s="54">
        <v>273</v>
      </c>
      <c r="CY260" s="53">
        <v>274</v>
      </c>
      <c r="CZ260" s="53">
        <v>272</v>
      </c>
      <c r="DA260" s="53">
        <v>269</v>
      </c>
      <c r="DB260" s="53">
        <v>267</v>
      </c>
      <c r="DC260" s="53">
        <v>263</v>
      </c>
      <c r="DD260" s="53">
        <v>255</v>
      </c>
      <c r="DE260" s="53">
        <v>254</v>
      </c>
      <c r="DF260" s="53">
        <v>255</v>
      </c>
      <c r="DG260" s="53">
        <v>253</v>
      </c>
      <c r="DH260" s="53">
        <v>252</v>
      </c>
      <c r="DI260" s="53">
        <v>251</v>
      </c>
      <c r="DJ260" s="54">
        <v>249</v>
      </c>
      <c r="DL260" s="74">
        <v>11</v>
      </c>
      <c r="DM260" s="65" t="s">
        <v>363</v>
      </c>
      <c r="DN260" s="66">
        <v>4113</v>
      </c>
      <c r="DO260" s="67">
        <v>4110</v>
      </c>
      <c r="DP260" s="67">
        <v>4119</v>
      </c>
      <c r="DQ260" s="67">
        <v>4114</v>
      </c>
      <c r="DR260" s="67">
        <v>4137</v>
      </c>
      <c r="DS260" s="67">
        <v>4183</v>
      </c>
      <c r="DT260" s="67">
        <v>4213</v>
      </c>
      <c r="DU260" s="67">
        <v>4255</v>
      </c>
      <c r="DV260" s="67">
        <v>4273</v>
      </c>
      <c r="DW260" s="67">
        <v>4290</v>
      </c>
      <c r="DX260" s="67">
        <v>4277</v>
      </c>
      <c r="DY260" s="68">
        <v>4268</v>
      </c>
      <c r="DZ260" s="67">
        <v>4263</v>
      </c>
      <c r="EA260" s="67">
        <v>4273</v>
      </c>
      <c r="EB260" s="67">
        <v>4387</v>
      </c>
      <c r="EC260" s="67">
        <v>4315</v>
      </c>
      <c r="ED260" s="67">
        <v>4327</v>
      </c>
      <c r="EE260" s="67">
        <v>4362</v>
      </c>
      <c r="EF260" s="67">
        <v>4388</v>
      </c>
      <c r="EG260" s="67">
        <v>4415</v>
      </c>
      <c r="EH260" s="67">
        <v>4420</v>
      </c>
      <c r="EI260" s="67">
        <v>4415</v>
      </c>
      <c r="EJ260" s="67">
        <v>4439</v>
      </c>
      <c r="EK260" s="68">
        <v>4454</v>
      </c>
      <c r="EL260" s="66">
        <v>4464</v>
      </c>
      <c r="EM260" s="67">
        <v>4498</v>
      </c>
      <c r="EN260" s="67">
        <v>4507</v>
      </c>
      <c r="EO260" s="67">
        <v>4525</v>
      </c>
      <c r="EP260" s="67">
        <v>4585</v>
      </c>
      <c r="EQ260" s="67">
        <v>4615</v>
      </c>
      <c r="ER260" s="67">
        <v>4676</v>
      </c>
      <c r="ES260" s="67">
        <v>4698</v>
      </c>
      <c r="ET260" s="67">
        <v>4768</v>
      </c>
      <c r="EU260" s="67">
        <v>4800</v>
      </c>
      <c r="EV260" s="67">
        <v>4813</v>
      </c>
      <c r="EW260" s="68">
        <v>4831</v>
      </c>
      <c r="EX260" s="66">
        <v>4800</v>
      </c>
      <c r="EY260" s="67">
        <v>4795</v>
      </c>
      <c r="EZ260" s="67">
        <v>4827</v>
      </c>
      <c r="FA260" s="67">
        <v>4841</v>
      </c>
      <c r="FB260" s="67">
        <v>4809</v>
      </c>
      <c r="FC260" s="67">
        <v>4815</v>
      </c>
      <c r="FD260" s="67">
        <v>4833</v>
      </c>
      <c r="FE260" s="67">
        <v>4860</v>
      </c>
      <c r="FF260" s="67">
        <v>4890</v>
      </c>
      <c r="FG260" s="67">
        <v>4917</v>
      </c>
      <c r="FH260" s="67">
        <v>4951</v>
      </c>
      <c r="FI260" s="68">
        <v>4970</v>
      </c>
      <c r="FJ260" s="66">
        <v>5012</v>
      </c>
      <c r="FK260" s="67">
        <v>5029</v>
      </c>
      <c r="FL260" s="67">
        <v>5079</v>
      </c>
      <c r="FM260" s="67">
        <v>5100</v>
      </c>
      <c r="FN260" s="67">
        <v>5196</v>
      </c>
      <c r="FO260" s="67">
        <v>5203</v>
      </c>
      <c r="FP260" s="67">
        <v>5238</v>
      </c>
      <c r="FQ260" s="67">
        <v>5263</v>
      </c>
      <c r="FR260" s="67">
        <v>5299</v>
      </c>
      <c r="FS260" s="67">
        <v>5305</v>
      </c>
      <c r="FT260" s="67">
        <v>5379</v>
      </c>
      <c r="FU260" s="68">
        <v>5457</v>
      </c>
      <c r="FV260" s="66">
        <v>5370</v>
      </c>
      <c r="FW260" s="67">
        <v>5303</v>
      </c>
      <c r="FX260" s="67">
        <v>5371</v>
      </c>
      <c r="FY260" s="67">
        <v>5417</v>
      </c>
      <c r="FZ260" s="67">
        <v>5453</v>
      </c>
      <c r="GA260" s="67">
        <v>5491</v>
      </c>
      <c r="GB260" s="67">
        <v>5513</v>
      </c>
      <c r="GC260" s="67">
        <v>5560</v>
      </c>
      <c r="GD260" s="67">
        <v>5576</v>
      </c>
      <c r="GE260" s="67">
        <v>5582</v>
      </c>
      <c r="GF260" s="67">
        <v>5597</v>
      </c>
      <c r="GG260" s="68">
        <v>5590</v>
      </c>
      <c r="GH260" s="66">
        <v>5599</v>
      </c>
      <c r="GI260" s="67">
        <v>5651</v>
      </c>
      <c r="GJ260" s="68">
        <v>5711</v>
      </c>
    </row>
    <row r="261" spans="2:192" x14ac:dyDescent="0.25">
      <c r="B261" s="50"/>
      <c r="C261" s="51" t="s">
        <v>344</v>
      </c>
      <c r="D261" s="54">
        <v>543</v>
      </c>
      <c r="E261" s="54">
        <v>561</v>
      </c>
      <c r="F261" s="54">
        <v>670</v>
      </c>
      <c r="G261" s="52">
        <v>666</v>
      </c>
      <c r="H261" s="53">
        <v>660</v>
      </c>
      <c r="I261" s="53">
        <v>682</v>
      </c>
      <c r="J261" s="53">
        <v>694</v>
      </c>
      <c r="K261" s="53">
        <v>705</v>
      </c>
      <c r="L261" s="53">
        <v>716</v>
      </c>
      <c r="M261" s="53">
        <v>716</v>
      </c>
      <c r="N261" s="53">
        <v>732</v>
      </c>
      <c r="O261" s="53">
        <v>728</v>
      </c>
      <c r="P261" s="53">
        <v>751</v>
      </c>
      <c r="Q261" s="53">
        <v>756</v>
      </c>
      <c r="R261" s="54">
        <v>758</v>
      </c>
      <c r="S261" s="53">
        <v>762</v>
      </c>
      <c r="T261" s="53">
        <v>758</v>
      </c>
      <c r="U261" s="53">
        <v>762</v>
      </c>
      <c r="V261" s="53">
        <v>771</v>
      </c>
      <c r="W261" s="53">
        <v>765</v>
      </c>
      <c r="X261" s="53">
        <v>760</v>
      </c>
      <c r="Y261" s="53">
        <v>773</v>
      </c>
      <c r="Z261" s="53">
        <v>774</v>
      </c>
      <c r="AA261" s="53">
        <v>785</v>
      </c>
      <c r="AB261" s="53">
        <v>963</v>
      </c>
      <c r="AC261" s="53">
        <v>1029</v>
      </c>
      <c r="AD261" s="54">
        <v>1044</v>
      </c>
      <c r="AE261" s="53">
        <v>1066</v>
      </c>
      <c r="AF261" s="53">
        <v>1081</v>
      </c>
      <c r="AG261" s="112">
        <v>1141</v>
      </c>
      <c r="AH261" s="53">
        <v>1181</v>
      </c>
      <c r="AI261" s="53">
        <v>1213</v>
      </c>
      <c r="AJ261" s="53">
        <v>1218</v>
      </c>
      <c r="AK261" s="53">
        <v>1221</v>
      </c>
      <c r="AL261" s="53">
        <v>1203</v>
      </c>
      <c r="AM261" s="53">
        <v>1201</v>
      </c>
      <c r="AN261" s="53">
        <v>1207</v>
      </c>
      <c r="AO261" s="53">
        <v>1199</v>
      </c>
      <c r="AP261" s="54">
        <v>1212</v>
      </c>
      <c r="AQ261" s="52">
        <v>1215</v>
      </c>
      <c r="AR261" s="53">
        <v>1230</v>
      </c>
      <c r="AS261" s="53">
        <v>1254</v>
      </c>
      <c r="AT261" s="53">
        <v>1277</v>
      </c>
      <c r="AU261" s="53">
        <v>1293</v>
      </c>
      <c r="AV261" s="53">
        <v>1309</v>
      </c>
      <c r="AW261" s="53">
        <v>1321</v>
      </c>
      <c r="AX261" s="53">
        <v>1339</v>
      </c>
      <c r="AY261" s="53">
        <v>1336</v>
      </c>
      <c r="AZ261" s="53">
        <v>1372</v>
      </c>
      <c r="BA261" s="53">
        <v>1386</v>
      </c>
      <c r="BB261" s="54">
        <v>1410</v>
      </c>
      <c r="BC261" s="52">
        <v>1412</v>
      </c>
      <c r="BD261" s="53">
        <v>1486</v>
      </c>
      <c r="BE261" s="53">
        <v>1515</v>
      </c>
      <c r="BF261" s="53">
        <v>1522</v>
      </c>
      <c r="BG261" s="53">
        <v>1539</v>
      </c>
      <c r="BH261" s="53">
        <v>1543</v>
      </c>
      <c r="BI261" s="53">
        <v>1556</v>
      </c>
      <c r="BJ261" s="53">
        <v>1572</v>
      </c>
      <c r="BK261" s="53">
        <v>1572</v>
      </c>
      <c r="BL261" s="53">
        <v>1573</v>
      </c>
      <c r="BM261" s="53">
        <v>1574</v>
      </c>
      <c r="BN261" s="54">
        <v>1585</v>
      </c>
      <c r="BO261" s="52">
        <v>1597</v>
      </c>
      <c r="BP261" s="53">
        <v>1593</v>
      </c>
      <c r="BQ261" s="53">
        <v>1605</v>
      </c>
      <c r="BR261" s="53">
        <v>1597</v>
      </c>
      <c r="BS261" s="53">
        <v>1604</v>
      </c>
      <c r="BT261" s="53">
        <v>1614</v>
      </c>
      <c r="BU261" s="53">
        <v>1621</v>
      </c>
      <c r="BV261" s="53">
        <v>1631</v>
      </c>
      <c r="BW261" s="53">
        <v>1647</v>
      </c>
      <c r="BX261" s="53">
        <v>1657</v>
      </c>
      <c r="BY261" s="53">
        <v>1649</v>
      </c>
      <c r="BZ261" s="54">
        <v>1643</v>
      </c>
      <c r="CA261" s="53">
        <v>1667</v>
      </c>
      <c r="CB261" s="53">
        <v>1641</v>
      </c>
      <c r="CC261" s="53">
        <v>1641</v>
      </c>
      <c r="CD261" s="53">
        <v>1644</v>
      </c>
      <c r="CE261" s="53">
        <v>1638</v>
      </c>
      <c r="CF261" s="53">
        <v>1634</v>
      </c>
      <c r="CG261" s="53">
        <v>1633</v>
      </c>
      <c r="CH261" s="53">
        <v>1633</v>
      </c>
      <c r="CI261" s="53">
        <v>1656</v>
      </c>
      <c r="CJ261" s="53">
        <v>1642</v>
      </c>
      <c r="CK261" s="53">
        <v>1644</v>
      </c>
      <c r="CL261" s="54">
        <v>1647</v>
      </c>
      <c r="CM261" s="53">
        <v>1655</v>
      </c>
      <c r="CN261" s="53">
        <v>1674</v>
      </c>
      <c r="CO261" s="53">
        <v>1695</v>
      </c>
      <c r="CP261" s="53">
        <v>1680</v>
      </c>
      <c r="CQ261" s="53">
        <v>1678</v>
      </c>
      <c r="CR261" s="53">
        <v>1665</v>
      </c>
      <c r="CS261" s="53">
        <v>1665</v>
      </c>
      <c r="CT261" s="53">
        <v>1664</v>
      </c>
      <c r="CU261" s="53">
        <v>1660</v>
      </c>
      <c r="CV261" s="53">
        <v>1658</v>
      </c>
      <c r="CW261" s="53">
        <v>1674</v>
      </c>
      <c r="CX261" s="54">
        <v>1716</v>
      </c>
      <c r="CY261" s="53">
        <v>1725</v>
      </c>
      <c r="CZ261" s="53">
        <v>1734</v>
      </c>
      <c r="DA261" s="53">
        <v>1730</v>
      </c>
      <c r="DB261" s="53">
        <v>1716</v>
      </c>
      <c r="DC261" s="53">
        <v>1714</v>
      </c>
      <c r="DD261" s="53">
        <v>1715</v>
      </c>
      <c r="DE261" s="53">
        <v>1713</v>
      </c>
      <c r="DF261" s="53">
        <v>1720</v>
      </c>
      <c r="DG261" s="53">
        <v>1709</v>
      </c>
      <c r="DH261" s="53">
        <v>1725</v>
      </c>
      <c r="DI261" s="53">
        <v>1728</v>
      </c>
      <c r="DJ261" s="54">
        <v>1730</v>
      </c>
      <c r="DL261" s="50"/>
      <c r="DM261" s="51" t="s">
        <v>364</v>
      </c>
      <c r="DN261" s="52">
        <v>335</v>
      </c>
      <c r="DO261" s="53">
        <v>329</v>
      </c>
      <c r="DP261" s="53">
        <v>326</v>
      </c>
      <c r="DQ261" s="53">
        <v>324</v>
      </c>
      <c r="DR261" s="53">
        <v>315</v>
      </c>
      <c r="DS261" s="53">
        <v>312</v>
      </c>
      <c r="DT261" s="53">
        <v>310</v>
      </c>
      <c r="DU261" s="53">
        <v>307</v>
      </c>
      <c r="DV261" s="53">
        <v>299</v>
      </c>
      <c r="DW261" s="53">
        <v>299</v>
      </c>
      <c r="DX261" s="53">
        <v>296</v>
      </c>
      <c r="DY261" s="54">
        <v>296</v>
      </c>
      <c r="DZ261" s="53">
        <v>290</v>
      </c>
      <c r="EA261" s="53">
        <v>282</v>
      </c>
      <c r="EB261" s="53">
        <v>282</v>
      </c>
      <c r="EC261" s="53">
        <v>278</v>
      </c>
      <c r="ED261" s="53">
        <v>277</v>
      </c>
      <c r="EE261" s="53">
        <v>279</v>
      </c>
      <c r="EF261" s="53">
        <v>278</v>
      </c>
      <c r="EG261" s="53">
        <v>274</v>
      </c>
      <c r="EH261" s="53">
        <v>272</v>
      </c>
      <c r="EI261" s="53">
        <v>273</v>
      </c>
      <c r="EJ261" s="53">
        <v>271</v>
      </c>
      <c r="EK261" s="54">
        <v>267</v>
      </c>
      <c r="EL261" s="52">
        <v>265</v>
      </c>
      <c r="EM261" s="53">
        <v>263</v>
      </c>
      <c r="EN261" s="53">
        <v>263</v>
      </c>
      <c r="EO261" s="53">
        <v>262</v>
      </c>
      <c r="EP261" s="53">
        <v>259</v>
      </c>
      <c r="EQ261" s="53">
        <v>254</v>
      </c>
      <c r="ER261" s="53">
        <v>254</v>
      </c>
      <c r="ES261" s="53">
        <v>251</v>
      </c>
      <c r="ET261" s="53">
        <v>252</v>
      </c>
      <c r="EU261" s="53">
        <v>252</v>
      </c>
      <c r="EV261" s="53">
        <v>247</v>
      </c>
      <c r="EW261" s="54">
        <v>411</v>
      </c>
      <c r="EX261" s="52">
        <v>503</v>
      </c>
      <c r="EY261" s="53">
        <v>526</v>
      </c>
      <c r="EZ261" s="53">
        <v>551</v>
      </c>
      <c r="FA261" s="53">
        <v>563</v>
      </c>
      <c r="FB261" s="53">
        <v>555</v>
      </c>
      <c r="FC261" s="53">
        <v>565</v>
      </c>
      <c r="FD261" s="53">
        <v>571</v>
      </c>
      <c r="FE261" s="53">
        <v>629</v>
      </c>
      <c r="FF261" s="53">
        <v>642</v>
      </c>
      <c r="FG261" s="53">
        <v>655</v>
      </c>
      <c r="FH261" s="53">
        <v>656</v>
      </c>
      <c r="FI261" s="54">
        <v>667</v>
      </c>
      <c r="FJ261" s="52">
        <v>674</v>
      </c>
      <c r="FK261" s="53">
        <v>687</v>
      </c>
      <c r="FL261" s="53">
        <v>694</v>
      </c>
      <c r="FM261" s="53">
        <v>701</v>
      </c>
      <c r="FN261" s="53">
        <v>716</v>
      </c>
      <c r="FO261" s="53">
        <v>717</v>
      </c>
      <c r="FP261" s="53">
        <v>716</v>
      </c>
      <c r="FQ261" s="53">
        <v>720</v>
      </c>
      <c r="FR261" s="53">
        <v>725</v>
      </c>
      <c r="FS261" s="53">
        <v>725</v>
      </c>
      <c r="FT261" s="53">
        <v>745</v>
      </c>
      <c r="FU261" s="54">
        <v>751</v>
      </c>
      <c r="FV261" s="52">
        <v>737</v>
      </c>
      <c r="FW261" s="53">
        <v>734</v>
      </c>
      <c r="FX261" s="53">
        <v>741</v>
      </c>
      <c r="FY261" s="53">
        <v>754</v>
      </c>
      <c r="FZ261" s="53">
        <v>768</v>
      </c>
      <c r="GA261" s="53">
        <v>766</v>
      </c>
      <c r="GB261" s="53">
        <v>770</v>
      </c>
      <c r="GC261" s="53">
        <v>776</v>
      </c>
      <c r="GD261" s="53">
        <v>782</v>
      </c>
      <c r="GE261" s="53">
        <v>783</v>
      </c>
      <c r="GF261" s="53">
        <v>790</v>
      </c>
      <c r="GG261" s="54">
        <v>787</v>
      </c>
      <c r="GH261" s="52">
        <v>797</v>
      </c>
      <c r="GI261" s="53">
        <v>813</v>
      </c>
      <c r="GJ261" s="54">
        <v>819</v>
      </c>
    </row>
    <row r="262" spans="2:192" x14ac:dyDescent="0.25">
      <c r="B262" s="50"/>
      <c r="C262" s="51" t="s">
        <v>345</v>
      </c>
      <c r="D262" s="54">
        <v>160</v>
      </c>
      <c r="E262" s="54">
        <v>213</v>
      </c>
      <c r="F262" s="54">
        <v>255</v>
      </c>
      <c r="G262" s="52">
        <v>252</v>
      </c>
      <c r="H262" s="53">
        <v>247</v>
      </c>
      <c r="I262" s="53">
        <v>252</v>
      </c>
      <c r="J262" s="53">
        <v>250</v>
      </c>
      <c r="K262" s="53">
        <v>255</v>
      </c>
      <c r="L262" s="53">
        <v>262</v>
      </c>
      <c r="M262" s="53">
        <v>271</v>
      </c>
      <c r="N262" s="53">
        <v>269</v>
      </c>
      <c r="O262" s="53">
        <v>267</v>
      </c>
      <c r="P262" s="53">
        <v>264</v>
      </c>
      <c r="Q262" s="53">
        <v>266</v>
      </c>
      <c r="R262" s="54">
        <v>266</v>
      </c>
      <c r="S262" s="53">
        <v>266</v>
      </c>
      <c r="T262" s="53">
        <v>265</v>
      </c>
      <c r="U262" s="53">
        <v>264</v>
      </c>
      <c r="V262" s="53">
        <v>265</v>
      </c>
      <c r="W262" s="53">
        <v>268</v>
      </c>
      <c r="X262" s="53">
        <v>270</v>
      </c>
      <c r="Y262" s="53">
        <v>269</v>
      </c>
      <c r="Z262" s="53">
        <v>275</v>
      </c>
      <c r="AA262" s="53">
        <v>273</v>
      </c>
      <c r="AB262" s="53">
        <v>269</v>
      </c>
      <c r="AC262" s="53">
        <v>272</v>
      </c>
      <c r="AD262" s="54">
        <v>271</v>
      </c>
      <c r="AE262" s="53">
        <v>265</v>
      </c>
      <c r="AF262" s="53">
        <v>264</v>
      </c>
      <c r="AG262" s="112">
        <v>268</v>
      </c>
      <c r="AH262" s="53">
        <v>270</v>
      </c>
      <c r="AI262" s="53">
        <v>270</v>
      </c>
      <c r="AJ262" s="53">
        <v>272</v>
      </c>
      <c r="AK262" s="53">
        <v>280</v>
      </c>
      <c r="AL262" s="53">
        <v>287</v>
      </c>
      <c r="AM262" s="53">
        <v>290</v>
      </c>
      <c r="AN262" s="53">
        <v>287</v>
      </c>
      <c r="AO262" s="53">
        <v>287</v>
      </c>
      <c r="AP262" s="54">
        <v>286</v>
      </c>
      <c r="AQ262" s="52">
        <v>289</v>
      </c>
      <c r="AR262" s="53">
        <v>288</v>
      </c>
      <c r="AS262" s="53">
        <v>292</v>
      </c>
      <c r="AT262" s="53">
        <v>294</v>
      </c>
      <c r="AU262" s="53">
        <v>297</v>
      </c>
      <c r="AV262" s="53">
        <v>299</v>
      </c>
      <c r="AW262" s="53">
        <v>303</v>
      </c>
      <c r="AX262" s="53">
        <v>306</v>
      </c>
      <c r="AY262" s="53">
        <v>310</v>
      </c>
      <c r="AZ262" s="53">
        <v>317</v>
      </c>
      <c r="BA262" s="53">
        <v>322</v>
      </c>
      <c r="BB262" s="54">
        <v>321</v>
      </c>
      <c r="BC262" s="52">
        <v>322</v>
      </c>
      <c r="BD262" s="53">
        <v>327</v>
      </c>
      <c r="BE262" s="53">
        <v>331</v>
      </c>
      <c r="BF262" s="53">
        <v>329</v>
      </c>
      <c r="BG262" s="53">
        <v>327</v>
      </c>
      <c r="BH262" s="53">
        <v>328</v>
      </c>
      <c r="BI262" s="53">
        <v>335</v>
      </c>
      <c r="BJ262" s="53">
        <v>338</v>
      </c>
      <c r="BK262" s="53">
        <v>336</v>
      </c>
      <c r="BL262" s="53">
        <v>334</v>
      </c>
      <c r="BM262" s="53">
        <v>330</v>
      </c>
      <c r="BN262" s="54">
        <v>334</v>
      </c>
      <c r="BO262" s="52">
        <v>334</v>
      </c>
      <c r="BP262" s="53">
        <v>333</v>
      </c>
      <c r="BQ262" s="53">
        <v>336</v>
      </c>
      <c r="BR262" s="53">
        <v>336</v>
      </c>
      <c r="BS262" s="53">
        <v>338</v>
      </c>
      <c r="BT262" s="53">
        <v>337</v>
      </c>
      <c r="BU262" s="53">
        <v>339</v>
      </c>
      <c r="BV262" s="53">
        <v>341</v>
      </c>
      <c r="BW262" s="53">
        <v>343</v>
      </c>
      <c r="BX262" s="53">
        <v>341</v>
      </c>
      <c r="BY262" s="53">
        <v>341</v>
      </c>
      <c r="BZ262" s="54">
        <v>340</v>
      </c>
      <c r="CA262" s="53">
        <v>342</v>
      </c>
      <c r="CB262" s="53">
        <v>346</v>
      </c>
      <c r="CC262" s="53">
        <v>346</v>
      </c>
      <c r="CD262" s="53">
        <v>352</v>
      </c>
      <c r="CE262" s="53">
        <v>350</v>
      </c>
      <c r="CF262" s="53">
        <v>350</v>
      </c>
      <c r="CG262" s="53">
        <v>346</v>
      </c>
      <c r="CH262" s="53">
        <v>339</v>
      </c>
      <c r="CI262" s="53">
        <v>339</v>
      </c>
      <c r="CJ262" s="53">
        <v>333</v>
      </c>
      <c r="CK262" s="53">
        <v>332</v>
      </c>
      <c r="CL262" s="54">
        <v>332</v>
      </c>
      <c r="CM262" s="53">
        <v>329</v>
      </c>
      <c r="CN262" s="53">
        <v>328</v>
      </c>
      <c r="CO262" s="53">
        <v>307</v>
      </c>
      <c r="CP262" s="53">
        <v>286</v>
      </c>
      <c r="CQ262" s="53">
        <v>278</v>
      </c>
      <c r="CR262" s="53">
        <v>264</v>
      </c>
      <c r="CS262" s="53">
        <v>257</v>
      </c>
      <c r="CT262" s="53">
        <v>255</v>
      </c>
      <c r="CU262" s="53">
        <v>248</v>
      </c>
      <c r="CV262" s="53">
        <v>242</v>
      </c>
      <c r="CW262" s="53">
        <v>239</v>
      </c>
      <c r="CX262" s="54">
        <v>236</v>
      </c>
      <c r="CY262" s="53">
        <v>234</v>
      </c>
      <c r="CZ262" s="53">
        <v>233</v>
      </c>
      <c r="DA262" s="53">
        <v>227</v>
      </c>
      <c r="DB262" s="53">
        <v>222</v>
      </c>
      <c r="DC262" s="53">
        <v>219</v>
      </c>
      <c r="DD262" s="53">
        <v>213</v>
      </c>
      <c r="DE262" s="53">
        <v>213</v>
      </c>
      <c r="DF262" s="53">
        <v>212</v>
      </c>
      <c r="DG262" s="53">
        <v>205</v>
      </c>
      <c r="DH262" s="53">
        <v>204</v>
      </c>
      <c r="DI262" s="53">
        <v>203</v>
      </c>
      <c r="DJ262" s="54">
        <v>198</v>
      </c>
      <c r="DL262" s="50"/>
      <c r="DM262" s="51" t="s">
        <v>515</v>
      </c>
      <c r="DN262" s="52">
        <v>926</v>
      </c>
      <c r="DO262" s="53">
        <v>925</v>
      </c>
      <c r="DP262" s="53">
        <v>922</v>
      </c>
      <c r="DQ262" s="53">
        <v>927</v>
      </c>
      <c r="DR262" s="53">
        <v>932</v>
      </c>
      <c r="DS262" s="53">
        <v>937</v>
      </c>
      <c r="DT262" s="53">
        <v>925</v>
      </c>
      <c r="DU262" s="53">
        <v>926</v>
      </c>
      <c r="DV262" s="53">
        <v>917</v>
      </c>
      <c r="DW262" s="53">
        <v>952</v>
      </c>
      <c r="DX262" s="53">
        <v>951</v>
      </c>
      <c r="DY262" s="54">
        <v>966</v>
      </c>
      <c r="DZ262" s="53">
        <v>966</v>
      </c>
      <c r="EA262" s="53">
        <v>971</v>
      </c>
      <c r="EB262" s="53">
        <v>1010</v>
      </c>
      <c r="EC262" s="53">
        <v>990</v>
      </c>
      <c r="ED262" s="53">
        <v>996</v>
      </c>
      <c r="EE262" s="53">
        <v>1016</v>
      </c>
      <c r="EF262" s="53">
        <v>1021</v>
      </c>
      <c r="EG262" s="53">
        <v>1020</v>
      </c>
      <c r="EH262" s="53">
        <v>1031</v>
      </c>
      <c r="EI262" s="53">
        <v>1053</v>
      </c>
      <c r="EJ262" s="53">
        <v>1069</v>
      </c>
      <c r="EK262" s="54">
        <v>1083</v>
      </c>
      <c r="EL262" s="52">
        <v>1093</v>
      </c>
      <c r="EM262" s="53">
        <v>1101</v>
      </c>
      <c r="EN262" s="53">
        <v>1125</v>
      </c>
      <c r="EO262" s="53">
        <v>1065</v>
      </c>
      <c r="EP262" s="53">
        <v>1154</v>
      </c>
      <c r="EQ262" s="53">
        <v>1160</v>
      </c>
      <c r="ER262" s="53">
        <v>1171</v>
      </c>
      <c r="ES262" s="53">
        <v>1173</v>
      </c>
      <c r="ET262" s="53">
        <v>1196</v>
      </c>
      <c r="EU262" s="53">
        <v>1202</v>
      </c>
      <c r="EV262" s="53">
        <v>1204</v>
      </c>
      <c r="EW262" s="54">
        <v>1230</v>
      </c>
      <c r="EX262" s="52">
        <v>1208</v>
      </c>
      <c r="EY262" s="53">
        <v>1210</v>
      </c>
      <c r="EZ262" s="53">
        <v>1231</v>
      </c>
      <c r="FA262" s="53">
        <v>1215</v>
      </c>
      <c r="FB262" s="53">
        <v>1192</v>
      </c>
      <c r="FC262" s="53">
        <v>1193</v>
      </c>
      <c r="FD262" s="53">
        <v>1189</v>
      </c>
      <c r="FE262" s="53">
        <v>1197</v>
      </c>
      <c r="FF262" s="53">
        <v>1199</v>
      </c>
      <c r="FG262" s="53">
        <v>1216</v>
      </c>
      <c r="FH262" s="53">
        <v>1233</v>
      </c>
      <c r="FI262" s="54">
        <v>1237</v>
      </c>
      <c r="FJ262" s="52">
        <v>1249</v>
      </c>
      <c r="FK262" s="53">
        <v>1249</v>
      </c>
      <c r="FL262" s="53">
        <v>1244</v>
      </c>
      <c r="FM262" s="53">
        <v>1236</v>
      </c>
      <c r="FN262" s="53">
        <v>1245</v>
      </c>
      <c r="FO262" s="53">
        <v>1246</v>
      </c>
      <c r="FP262" s="53">
        <v>1251</v>
      </c>
      <c r="FQ262" s="53">
        <v>1253</v>
      </c>
      <c r="FR262" s="53">
        <v>1264</v>
      </c>
      <c r="FS262" s="53">
        <v>1264</v>
      </c>
      <c r="FT262" s="53">
        <v>1299</v>
      </c>
      <c r="FU262" s="54">
        <v>1315</v>
      </c>
      <c r="FV262" s="52">
        <v>1295</v>
      </c>
      <c r="FW262" s="53">
        <v>1292</v>
      </c>
      <c r="FX262" s="53">
        <v>1313</v>
      </c>
      <c r="FY262" s="53">
        <v>1310</v>
      </c>
      <c r="FZ262" s="53">
        <v>1307</v>
      </c>
      <c r="GA262" s="53">
        <v>1318</v>
      </c>
      <c r="GB262" s="53">
        <v>1318</v>
      </c>
      <c r="GC262" s="53">
        <v>1334</v>
      </c>
      <c r="GD262" s="53">
        <v>1331</v>
      </c>
      <c r="GE262" s="53">
        <v>1349</v>
      </c>
      <c r="GF262" s="53">
        <v>1361</v>
      </c>
      <c r="GG262" s="54">
        <v>1349</v>
      </c>
      <c r="GH262" s="52">
        <v>1375</v>
      </c>
      <c r="GI262" s="53">
        <v>1387</v>
      </c>
      <c r="GJ262" s="54">
        <v>1398</v>
      </c>
    </row>
    <row r="263" spans="2:192" x14ac:dyDescent="0.25">
      <c r="B263" s="50"/>
      <c r="C263" s="51" t="s">
        <v>346</v>
      </c>
      <c r="D263" s="54">
        <v>185</v>
      </c>
      <c r="E263" s="54">
        <v>217</v>
      </c>
      <c r="F263" s="54">
        <v>231</v>
      </c>
      <c r="G263" s="52">
        <v>234</v>
      </c>
      <c r="H263" s="53">
        <v>229</v>
      </c>
      <c r="I263" s="53">
        <v>234</v>
      </c>
      <c r="J263" s="53">
        <v>236</v>
      </c>
      <c r="K263" s="53">
        <v>231</v>
      </c>
      <c r="L263" s="53">
        <v>237</v>
      </c>
      <c r="M263" s="53">
        <v>239</v>
      </c>
      <c r="N263" s="53">
        <v>241</v>
      </c>
      <c r="O263" s="53">
        <v>240</v>
      </c>
      <c r="P263" s="53">
        <v>237</v>
      </c>
      <c r="Q263" s="53">
        <v>238</v>
      </c>
      <c r="R263" s="54">
        <v>244</v>
      </c>
      <c r="S263" s="53">
        <v>241</v>
      </c>
      <c r="T263" s="53">
        <v>236</v>
      </c>
      <c r="U263" s="53">
        <v>239</v>
      </c>
      <c r="V263" s="53">
        <v>241</v>
      </c>
      <c r="W263" s="53">
        <v>244</v>
      </c>
      <c r="X263" s="53">
        <v>241</v>
      </c>
      <c r="Y263" s="53">
        <v>242</v>
      </c>
      <c r="Z263" s="53">
        <v>249</v>
      </c>
      <c r="AA263" s="53">
        <v>251</v>
      </c>
      <c r="AB263" s="53">
        <v>249</v>
      </c>
      <c r="AC263" s="53">
        <v>246</v>
      </c>
      <c r="AD263" s="54">
        <v>249</v>
      </c>
      <c r="AE263" s="53">
        <v>245</v>
      </c>
      <c r="AF263" s="53">
        <v>245</v>
      </c>
      <c r="AG263" s="112">
        <v>243</v>
      </c>
      <c r="AH263" s="53">
        <v>244</v>
      </c>
      <c r="AI263" s="53">
        <v>242</v>
      </c>
      <c r="AJ263" s="53">
        <v>245</v>
      </c>
      <c r="AK263" s="53">
        <v>260</v>
      </c>
      <c r="AL263" s="53">
        <v>262</v>
      </c>
      <c r="AM263" s="53">
        <v>266</v>
      </c>
      <c r="AN263" s="53">
        <v>266</v>
      </c>
      <c r="AO263" s="53">
        <v>267</v>
      </c>
      <c r="AP263" s="54">
        <v>276</v>
      </c>
      <c r="AQ263" s="52">
        <v>283</v>
      </c>
      <c r="AR263" s="53">
        <v>293</v>
      </c>
      <c r="AS263" s="53">
        <v>296</v>
      </c>
      <c r="AT263" s="53">
        <v>293</v>
      </c>
      <c r="AU263" s="53">
        <v>295</v>
      </c>
      <c r="AV263" s="53">
        <v>296</v>
      </c>
      <c r="AW263" s="53">
        <v>298</v>
      </c>
      <c r="AX263" s="53">
        <v>297</v>
      </c>
      <c r="AY263" s="53">
        <v>303</v>
      </c>
      <c r="AZ263" s="53">
        <v>304</v>
      </c>
      <c r="BA263" s="53">
        <v>308</v>
      </c>
      <c r="BB263" s="54">
        <v>310</v>
      </c>
      <c r="BC263" s="52">
        <v>312</v>
      </c>
      <c r="BD263" s="53">
        <v>316</v>
      </c>
      <c r="BE263" s="53">
        <v>318</v>
      </c>
      <c r="BF263" s="53">
        <v>315</v>
      </c>
      <c r="BG263" s="53">
        <v>317</v>
      </c>
      <c r="BH263" s="53">
        <v>320</v>
      </c>
      <c r="BI263" s="53">
        <v>329</v>
      </c>
      <c r="BJ263" s="53">
        <v>330</v>
      </c>
      <c r="BK263" s="53">
        <v>330</v>
      </c>
      <c r="BL263" s="53">
        <v>330</v>
      </c>
      <c r="BM263" s="53">
        <v>329</v>
      </c>
      <c r="BN263" s="54">
        <v>328</v>
      </c>
      <c r="BO263" s="52">
        <v>332</v>
      </c>
      <c r="BP263" s="53">
        <v>345</v>
      </c>
      <c r="BQ263" s="53">
        <v>348</v>
      </c>
      <c r="BR263" s="53">
        <v>355</v>
      </c>
      <c r="BS263" s="53">
        <v>361</v>
      </c>
      <c r="BT263" s="53">
        <v>357</v>
      </c>
      <c r="BU263" s="53">
        <v>356</v>
      </c>
      <c r="BV263" s="53">
        <v>357</v>
      </c>
      <c r="BW263" s="53">
        <v>356</v>
      </c>
      <c r="BX263" s="53">
        <v>356</v>
      </c>
      <c r="BY263" s="53">
        <v>358</v>
      </c>
      <c r="BZ263" s="54">
        <v>360</v>
      </c>
      <c r="CA263" s="53">
        <v>360</v>
      </c>
      <c r="CB263" s="53">
        <v>362</v>
      </c>
      <c r="CC263" s="53">
        <v>361</v>
      </c>
      <c r="CD263" s="53">
        <v>363</v>
      </c>
      <c r="CE263" s="53">
        <v>363</v>
      </c>
      <c r="CF263" s="53">
        <v>363</v>
      </c>
      <c r="CG263" s="53">
        <v>366</v>
      </c>
      <c r="CH263" s="53">
        <v>359</v>
      </c>
      <c r="CI263" s="53">
        <v>359</v>
      </c>
      <c r="CJ263" s="53">
        <v>360</v>
      </c>
      <c r="CK263" s="53">
        <v>360</v>
      </c>
      <c r="CL263" s="54">
        <v>360</v>
      </c>
      <c r="CM263" s="53">
        <v>362</v>
      </c>
      <c r="CN263" s="53">
        <v>364</v>
      </c>
      <c r="CO263" s="53">
        <v>364</v>
      </c>
      <c r="CP263" s="53">
        <v>360</v>
      </c>
      <c r="CQ263" s="53">
        <v>359</v>
      </c>
      <c r="CR263" s="53">
        <v>358</v>
      </c>
      <c r="CS263" s="53">
        <v>358</v>
      </c>
      <c r="CT263" s="53">
        <v>363</v>
      </c>
      <c r="CU263" s="53">
        <v>361</v>
      </c>
      <c r="CV263" s="53">
        <v>360</v>
      </c>
      <c r="CW263" s="53">
        <v>359</v>
      </c>
      <c r="CX263" s="54">
        <v>357</v>
      </c>
      <c r="CY263" s="53">
        <v>360</v>
      </c>
      <c r="CZ263" s="53">
        <v>355</v>
      </c>
      <c r="DA263" s="53">
        <v>350</v>
      </c>
      <c r="DB263" s="53">
        <v>348</v>
      </c>
      <c r="DC263" s="53">
        <v>343</v>
      </c>
      <c r="DD263" s="53">
        <v>341</v>
      </c>
      <c r="DE263" s="53">
        <v>341</v>
      </c>
      <c r="DF263" s="53">
        <v>342</v>
      </c>
      <c r="DG263" s="53">
        <v>334</v>
      </c>
      <c r="DH263" s="53">
        <v>334</v>
      </c>
      <c r="DI263" s="53">
        <v>328</v>
      </c>
      <c r="DJ263" s="54">
        <v>323</v>
      </c>
      <c r="DL263" s="50"/>
      <c r="DM263" s="51" t="s">
        <v>365</v>
      </c>
      <c r="DN263" s="52">
        <v>342</v>
      </c>
      <c r="DO263" s="53">
        <v>339</v>
      </c>
      <c r="DP263" s="53">
        <v>339</v>
      </c>
      <c r="DQ263" s="53">
        <v>337</v>
      </c>
      <c r="DR263" s="53">
        <v>331</v>
      </c>
      <c r="DS263" s="53">
        <v>332</v>
      </c>
      <c r="DT263" s="53">
        <v>331</v>
      </c>
      <c r="DU263" s="53">
        <v>329</v>
      </c>
      <c r="DV263" s="53">
        <v>327</v>
      </c>
      <c r="DW263" s="53">
        <v>327</v>
      </c>
      <c r="DX263" s="53">
        <v>326</v>
      </c>
      <c r="DY263" s="54">
        <v>323</v>
      </c>
      <c r="DZ263" s="53">
        <v>319</v>
      </c>
      <c r="EA263" s="53">
        <v>316</v>
      </c>
      <c r="EB263" s="53">
        <v>318</v>
      </c>
      <c r="EC263" s="53">
        <v>311</v>
      </c>
      <c r="ED263" s="53">
        <v>310</v>
      </c>
      <c r="EE263" s="53">
        <v>311</v>
      </c>
      <c r="EF263" s="53">
        <v>312</v>
      </c>
      <c r="EG263" s="53">
        <v>309</v>
      </c>
      <c r="EH263" s="53">
        <v>308</v>
      </c>
      <c r="EI263" s="53">
        <v>303</v>
      </c>
      <c r="EJ263" s="53">
        <v>302</v>
      </c>
      <c r="EK263" s="54">
        <v>300</v>
      </c>
      <c r="EL263" s="52">
        <v>297</v>
      </c>
      <c r="EM263" s="53">
        <v>298</v>
      </c>
      <c r="EN263" s="53">
        <v>296</v>
      </c>
      <c r="EO263" s="53">
        <v>291</v>
      </c>
      <c r="EP263" s="53">
        <v>292</v>
      </c>
      <c r="EQ263" s="53">
        <v>287</v>
      </c>
      <c r="ER263" s="53">
        <v>286</v>
      </c>
      <c r="ES263" s="53">
        <v>285</v>
      </c>
      <c r="ET263" s="53">
        <v>285</v>
      </c>
      <c r="EU263" s="53">
        <v>285</v>
      </c>
      <c r="EV263" s="53">
        <v>281</v>
      </c>
      <c r="EW263" s="54">
        <v>280</v>
      </c>
      <c r="EX263" s="52">
        <v>378</v>
      </c>
      <c r="EY263" s="53">
        <v>482</v>
      </c>
      <c r="EZ263" s="53">
        <v>544</v>
      </c>
      <c r="FA263" s="53">
        <v>568</v>
      </c>
      <c r="FB263" s="53">
        <v>599</v>
      </c>
      <c r="FC263" s="53">
        <v>602</v>
      </c>
      <c r="FD263" s="53">
        <v>597</v>
      </c>
      <c r="FE263" s="53">
        <v>603</v>
      </c>
      <c r="FF263" s="53">
        <v>615</v>
      </c>
      <c r="FG263" s="53">
        <v>623</v>
      </c>
      <c r="FH263" s="53">
        <v>620</v>
      </c>
      <c r="FI263" s="54">
        <v>623</v>
      </c>
      <c r="FJ263" s="52">
        <v>627</v>
      </c>
      <c r="FK263" s="53">
        <v>636</v>
      </c>
      <c r="FL263" s="53">
        <v>653</v>
      </c>
      <c r="FM263" s="53">
        <v>660</v>
      </c>
      <c r="FN263" s="53">
        <v>664</v>
      </c>
      <c r="FO263" s="53">
        <v>667</v>
      </c>
      <c r="FP263" s="53">
        <v>679</v>
      </c>
      <c r="FQ263" s="53">
        <v>685</v>
      </c>
      <c r="FR263" s="53">
        <v>684</v>
      </c>
      <c r="FS263" s="53">
        <v>693</v>
      </c>
      <c r="FT263" s="53">
        <v>710</v>
      </c>
      <c r="FU263" s="54">
        <v>726</v>
      </c>
      <c r="FV263" s="52">
        <v>714</v>
      </c>
      <c r="FW263" s="53">
        <v>731</v>
      </c>
      <c r="FX263" s="53">
        <v>738</v>
      </c>
      <c r="FY263" s="53">
        <v>743</v>
      </c>
      <c r="FZ263" s="53">
        <v>741</v>
      </c>
      <c r="GA263" s="53">
        <v>751</v>
      </c>
      <c r="GB263" s="53">
        <v>751</v>
      </c>
      <c r="GC263" s="53">
        <v>754</v>
      </c>
      <c r="GD263" s="53">
        <v>755</v>
      </c>
      <c r="GE263" s="53">
        <v>762</v>
      </c>
      <c r="GF263" s="53">
        <v>771</v>
      </c>
      <c r="GG263" s="54">
        <v>775</v>
      </c>
      <c r="GH263" s="52">
        <v>775</v>
      </c>
      <c r="GI263" s="53">
        <v>782</v>
      </c>
      <c r="GJ263" s="54">
        <v>789</v>
      </c>
    </row>
    <row r="264" spans="2:192" x14ac:dyDescent="0.25">
      <c r="B264" s="50"/>
      <c r="C264" s="51" t="s">
        <v>347</v>
      </c>
      <c r="D264" s="54">
        <v>11859</v>
      </c>
      <c r="E264" s="54">
        <v>13817</v>
      </c>
      <c r="F264" s="54">
        <v>15761</v>
      </c>
      <c r="G264" s="52">
        <v>15828</v>
      </c>
      <c r="H264" s="53">
        <v>15859</v>
      </c>
      <c r="I264" s="53">
        <v>16208</v>
      </c>
      <c r="J264" s="53">
        <v>16421</v>
      </c>
      <c r="K264" s="53">
        <v>16457</v>
      </c>
      <c r="L264" s="53">
        <v>16540</v>
      </c>
      <c r="M264" s="53">
        <v>16794</v>
      </c>
      <c r="N264" s="53">
        <v>17093</v>
      </c>
      <c r="O264" s="53">
        <v>17284</v>
      </c>
      <c r="P264" s="53">
        <v>17526</v>
      </c>
      <c r="Q264" s="53">
        <v>17657</v>
      </c>
      <c r="R264" s="54">
        <v>17738</v>
      </c>
      <c r="S264" s="53">
        <v>17720</v>
      </c>
      <c r="T264" s="53">
        <v>17678</v>
      </c>
      <c r="U264" s="53">
        <v>17994</v>
      </c>
      <c r="V264" s="53">
        <v>18262</v>
      </c>
      <c r="W264" s="53">
        <v>18554</v>
      </c>
      <c r="X264" s="53">
        <v>18789</v>
      </c>
      <c r="Y264" s="53">
        <v>18985</v>
      </c>
      <c r="Z264" s="53">
        <v>19263</v>
      </c>
      <c r="AA264" s="53">
        <v>19648</v>
      </c>
      <c r="AB264" s="53">
        <v>20049</v>
      </c>
      <c r="AC264" s="53">
        <v>20322</v>
      </c>
      <c r="AD264" s="54">
        <v>20539</v>
      </c>
      <c r="AE264" s="53">
        <v>20399</v>
      </c>
      <c r="AF264" s="53">
        <v>20436</v>
      </c>
      <c r="AG264" s="112">
        <v>20827</v>
      </c>
      <c r="AH264" s="53">
        <v>21265</v>
      </c>
      <c r="AI264" s="53">
        <v>21453</v>
      </c>
      <c r="AJ264" s="53">
        <v>21739</v>
      </c>
      <c r="AK264" s="53">
        <v>22066</v>
      </c>
      <c r="AL264" s="53">
        <v>22020</v>
      </c>
      <c r="AM264" s="53">
        <v>22139</v>
      </c>
      <c r="AN264" s="53">
        <v>22421</v>
      </c>
      <c r="AO264" s="53">
        <v>22528</v>
      </c>
      <c r="AP264" s="54">
        <v>22665</v>
      </c>
      <c r="AQ264" s="52">
        <v>22744</v>
      </c>
      <c r="AR264" s="53">
        <v>22817</v>
      </c>
      <c r="AS264" s="53">
        <v>23404</v>
      </c>
      <c r="AT264" s="53">
        <v>23719</v>
      </c>
      <c r="AU264" s="53">
        <v>23859</v>
      </c>
      <c r="AV264" s="53">
        <v>24217</v>
      </c>
      <c r="AW264" s="53">
        <v>24158</v>
      </c>
      <c r="AX264" s="53">
        <v>24185</v>
      </c>
      <c r="AY264" s="53">
        <v>24240</v>
      </c>
      <c r="AZ264" s="53">
        <v>24628</v>
      </c>
      <c r="BA264" s="53">
        <v>24720</v>
      </c>
      <c r="BB264" s="54">
        <v>24649</v>
      </c>
      <c r="BC264" s="52">
        <v>24623</v>
      </c>
      <c r="BD264" s="53">
        <v>24731</v>
      </c>
      <c r="BE264" s="53">
        <v>25173</v>
      </c>
      <c r="BF264" s="53">
        <v>25299</v>
      </c>
      <c r="BG264" s="53">
        <v>25402</v>
      </c>
      <c r="BH264" s="53">
        <v>25686</v>
      </c>
      <c r="BI264" s="53">
        <v>26162</v>
      </c>
      <c r="BJ264" s="53">
        <v>26425</v>
      </c>
      <c r="BK264" s="53">
        <v>26508</v>
      </c>
      <c r="BL264" s="53">
        <v>26743</v>
      </c>
      <c r="BM264" s="53">
        <v>26869</v>
      </c>
      <c r="BN264" s="54">
        <v>26949</v>
      </c>
      <c r="BO264" s="52">
        <v>27112</v>
      </c>
      <c r="BP264" s="53">
        <v>27271</v>
      </c>
      <c r="BQ264" s="53">
        <v>28118</v>
      </c>
      <c r="BR264" s="53">
        <v>28483</v>
      </c>
      <c r="BS264" s="53">
        <v>28817</v>
      </c>
      <c r="BT264" s="53">
        <v>29037</v>
      </c>
      <c r="BU264" s="53">
        <v>29446</v>
      </c>
      <c r="BV264" s="53">
        <v>29828</v>
      </c>
      <c r="BW264" s="53">
        <v>30035</v>
      </c>
      <c r="BX264" s="53">
        <v>30257</v>
      </c>
      <c r="BY264" s="53">
        <v>30392</v>
      </c>
      <c r="BZ264" s="54">
        <v>30381</v>
      </c>
      <c r="CA264" s="53">
        <v>30473</v>
      </c>
      <c r="CB264" s="53">
        <v>30595</v>
      </c>
      <c r="CC264" s="53">
        <v>30876</v>
      </c>
      <c r="CD264" s="53">
        <v>31224</v>
      </c>
      <c r="CE264" s="53">
        <v>31582</v>
      </c>
      <c r="CF264" s="53">
        <v>31840</v>
      </c>
      <c r="CG264" s="53">
        <v>32143</v>
      </c>
      <c r="CH264" s="53">
        <v>32643</v>
      </c>
      <c r="CI264" s="53">
        <v>32845</v>
      </c>
      <c r="CJ264" s="53">
        <v>32969</v>
      </c>
      <c r="CK264" s="53">
        <v>33035</v>
      </c>
      <c r="CL264" s="54">
        <v>33106</v>
      </c>
      <c r="CM264" s="53">
        <v>33289</v>
      </c>
      <c r="CN264" s="53">
        <v>33488</v>
      </c>
      <c r="CO264" s="53">
        <v>34042</v>
      </c>
      <c r="CP264" s="53">
        <v>34305</v>
      </c>
      <c r="CQ264" s="53">
        <v>34501</v>
      </c>
      <c r="CR264" s="53">
        <v>34677</v>
      </c>
      <c r="CS264" s="53">
        <v>34919</v>
      </c>
      <c r="CT264" s="53">
        <v>35111</v>
      </c>
      <c r="CU264" s="53">
        <v>35280</v>
      </c>
      <c r="CV264" s="53">
        <v>35627</v>
      </c>
      <c r="CW264" s="53">
        <v>35517</v>
      </c>
      <c r="CX264" s="54">
        <v>35420</v>
      </c>
      <c r="CY264" s="53">
        <v>35338</v>
      </c>
      <c r="CZ264" s="53">
        <v>35242</v>
      </c>
      <c r="DA264" s="53">
        <v>35383</v>
      </c>
      <c r="DB264" s="53">
        <v>35521</v>
      </c>
      <c r="DC264" s="53">
        <v>35698</v>
      </c>
      <c r="DD264" s="53">
        <v>35763</v>
      </c>
      <c r="DE264" s="53">
        <v>36014</v>
      </c>
      <c r="DF264" s="53">
        <v>36218</v>
      </c>
      <c r="DG264" s="53">
        <v>35678</v>
      </c>
      <c r="DH264" s="53">
        <v>36152</v>
      </c>
      <c r="DI264" s="53">
        <v>36208</v>
      </c>
      <c r="DJ264" s="54">
        <v>36210</v>
      </c>
      <c r="DL264" s="50"/>
      <c r="DM264" s="51" t="s">
        <v>366</v>
      </c>
      <c r="DN264" s="52">
        <v>11383</v>
      </c>
      <c r="DO264" s="53">
        <v>11342</v>
      </c>
      <c r="DP264" s="53">
        <v>11343</v>
      </c>
      <c r="DQ264" s="53">
        <v>11351</v>
      </c>
      <c r="DR264" s="53">
        <v>11353</v>
      </c>
      <c r="DS264" s="53">
        <v>11422</v>
      </c>
      <c r="DT264" s="53">
        <v>11375</v>
      </c>
      <c r="DU264" s="53">
        <v>11360</v>
      </c>
      <c r="DV264" s="53">
        <v>11322</v>
      </c>
      <c r="DW264" s="53">
        <v>11306</v>
      </c>
      <c r="DX264" s="53">
        <v>11300</v>
      </c>
      <c r="DY264" s="54">
        <v>11296</v>
      </c>
      <c r="DZ264" s="53">
        <v>11238</v>
      </c>
      <c r="EA264" s="53">
        <v>11269</v>
      </c>
      <c r="EB264" s="53">
        <v>11560</v>
      </c>
      <c r="EC264" s="53">
        <v>11393</v>
      </c>
      <c r="ED264" s="53">
        <v>11451</v>
      </c>
      <c r="EE264" s="53">
        <v>11517</v>
      </c>
      <c r="EF264" s="53">
        <v>11525</v>
      </c>
      <c r="EG264" s="53">
        <v>11586</v>
      </c>
      <c r="EH264" s="53">
        <v>11653</v>
      </c>
      <c r="EI264" s="53">
        <v>11739</v>
      </c>
      <c r="EJ264" s="53">
        <v>11830</v>
      </c>
      <c r="EK264" s="54">
        <v>11863</v>
      </c>
      <c r="EL264" s="52">
        <v>11923</v>
      </c>
      <c r="EM264" s="53">
        <v>11969</v>
      </c>
      <c r="EN264" s="53">
        <v>12145</v>
      </c>
      <c r="EO264" s="53">
        <v>12258</v>
      </c>
      <c r="EP264" s="53">
        <v>12363</v>
      </c>
      <c r="EQ264" s="53">
        <v>12481</v>
      </c>
      <c r="ER264" s="53">
        <v>12547</v>
      </c>
      <c r="ES264" s="53">
        <v>12642</v>
      </c>
      <c r="ET264" s="53">
        <v>12704</v>
      </c>
      <c r="EU264" s="53">
        <v>12715</v>
      </c>
      <c r="EV264" s="53">
        <v>12715</v>
      </c>
      <c r="EW264" s="54">
        <v>12734</v>
      </c>
      <c r="EX264" s="52">
        <v>12723</v>
      </c>
      <c r="EY264" s="53">
        <v>12729</v>
      </c>
      <c r="EZ264" s="53">
        <v>12797</v>
      </c>
      <c r="FA264" s="53">
        <v>12852</v>
      </c>
      <c r="FB264" s="53">
        <v>12819</v>
      </c>
      <c r="FC264" s="53">
        <v>12834</v>
      </c>
      <c r="FD264" s="53">
        <v>12853</v>
      </c>
      <c r="FE264" s="53">
        <v>12906</v>
      </c>
      <c r="FF264" s="53">
        <v>12935</v>
      </c>
      <c r="FG264" s="53">
        <v>12985</v>
      </c>
      <c r="FH264" s="53">
        <v>12998</v>
      </c>
      <c r="FI264" s="54">
        <v>12999</v>
      </c>
      <c r="FJ264" s="52">
        <v>12971</v>
      </c>
      <c r="FK264" s="53">
        <v>12964</v>
      </c>
      <c r="FL264" s="53">
        <v>13065</v>
      </c>
      <c r="FM264" s="53">
        <v>13099</v>
      </c>
      <c r="FN264" s="53">
        <v>13140</v>
      </c>
      <c r="FO264" s="53">
        <v>13210</v>
      </c>
      <c r="FP264" s="53">
        <v>13244</v>
      </c>
      <c r="FQ264" s="53">
        <v>13295</v>
      </c>
      <c r="FR264" s="53">
        <v>13326</v>
      </c>
      <c r="FS264" s="53">
        <v>13389</v>
      </c>
      <c r="FT264" s="53">
        <v>13573</v>
      </c>
      <c r="FU264" s="54">
        <v>13836</v>
      </c>
      <c r="FV264" s="52">
        <v>13775</v>
      </c>
      <c r="FW264" s="53">
        <v>13696</v>
      </c>
      <c r="FX264" s="53">
        <v>13930</v>
      </c>
      <c r="FY264" s="53">
        <v>14059</v>
      </c>
      <c r="FZ264" s="53">
        <v>14101</v>
      </c>
      <c r="GA264" s="53">
        <v>14149</v>
      </c>
      <c r="GB264" s="53">
        <v>14243</v>
      </c>
      <c r="GC264" s="53">
        <v>14385</v>
      </c>
      <c r="GD264" s="53">
        <v>14426</v>
      </c>
      <c r="GE264" s="53">
        <v>14492</v>
      </c>
      <c r="GF264" s="53">
        <v>14567</v>
      </c>
      <c r="GG264" s="54">
        <v>14620</v>
      </c>
      <c r="GH264" s="52">
        <v>14651</v>
      </c>
      <c r="GI264" s="53">
        <v>14773</v>
      </c>
      <c r="GJ264" s="54">
        <v>14918</v>
      </c>
    </row>
    <row r="265" spans="2:192" x14ac:dyDescent="0.25">
      <c r="B265" s="50"/>
      <c r="C265" s="51" t="s">
        <v>348</v>
      </c>
      <c r="D265" s="54">
        <v>56</v>
      </c>
      <c r="E265" s="54">
        <v>92</v>
      </c>
      <c r="F265" s="54">
        <v>121</v>
      </c>
      <c r="G265" s="52">
        <v>122</v>
      </c>
      <c r="H265" s="53">
        <v>125</v>
      </c>
      <c r="I265" s="53">
        <v>126</v>
      </c>
      <c r="J265" s="53">
        <v>124</v>
      </c>
      <c r="K265" s="53">
        <v>125</v>
      </c>
      <c r="L265" s="53">
        <v>127</v>
      </c>
      <c r="M265" s="53">
        <v>129</v>
      </c>
      <c r="N265" s="53">
        <v>131</v>
      </c>
      <c r="O265" s="53">
        <v>133</v>
      </c>
      <c r="P265" s="53">
        <v>134</v>
      </c>
      <c r="Q265" s="53">
        <v>137</v>
      </c>
      <c r="R265" s="54">
        <v>136</v>
      </c>
      <c r="S265" s="53">
        <v>136</v>
      </c>
      <c r="T265" s="53">
        <v>135</v>
      </c>
      <c r="U265" s="53">
        <v>135</v>
      </c>
      <c r="V265" s="53">
        <v>137</v>
      </c>
      <c r="W265" s="53">
        <v>134</v>
      </c>
      <c r="X265" s="53">
        <v>132</v>
      </c>
      <c r="Y265" s="53">
        <v>132</v>
      </c>
      <c r="Z265" s="53">
        <v>135</v>
      </c>
      <c r="AA265" s="53">
        <v>138</v>
      </c>
      <c r="AB265" s="53">
        <v>138</v>
      </c>
      <c r="AC265" s="53">
        <v>134</v>
      </c>
      <c r="AD265" s="54">
        <v>133</v>
      </c>
      <c r="AE265" s="53">
        <v>132</v>
      </c>
      <c r="AF265" s="53">
        <v>136</v>
      </c>
      <c r="AG265" s="112">
        <v>134</v>
      </c>
      <c r="AH265" s="53">
        <v>132</v>
      </c>
      <c r="AI265" s="53">
        <v>133</v>
      </c>
      <c r="AJ265" s="53">
        <v>136</v>
      </c>
      <c r="AK265" s="53">
        <v>135</v>
      </c>
      <c r="AL265" s="53">
        <v>136</v>
      </c>
      <c r="AM265" s="53">
        <v>135</v>
      </c>
      <c r="AN265" s="53">
        <v>136</v>
      </c>
      <c r="AO265" s="53">
        <v>134</v>
      </c>
      <c r="AP265" s="54">
        <v>146</v>
      </c>
      <c r="AQ265" s="52">
        <v>147</v>
      </c>
      <c r="AR265" s="53">
        <v>149</v>
      </c>
      <c r="AS265" s="53">
        <v>150</v>
      </c>
      <c r="AT265" s="53">
        <v>152</v>
      </c>
      <c r="AU265" s="53">
        <v>175</v>
      </c>
      <c r="AV265" s="53">
        <v>177</v>
      </c>
      <c r="AW265" s="53">
        <v>183</v>
      </c>
      <c r="AX265" s="53">
        <v>190</v>
      </c>
      <c r="AY265" s="53">
        <v>189</v>
      </c>
      <c r="AZ265" s="53">
        <v>193</v>
      </c>
      <c r="BA265" s="53">
        <v>196</v>
      </c>
      <c r="BB265" s="54">
        <v>196</v>
      </c>
      <c r="BC265" s="52">
        <v>199</v>
      </c>
      <c r="BD265" s="53">
        <v>196</v>
      </c>
      <c r="BE265" s="53">
        <v>196</v>
      </c>
      <c r="BF265" s="53">
        <v>198</v>
      </c>
      <c r="BG265" s="53">
        <v>199</v>
      </c>
      <c r="BH265" s="53">
        <v>199</v>
      </c>
      <c r="BI265" s="53">
        <v>202</v>
      </c>
      <c r="BJ265" s="53">
        <v>203</v>
      </c>
      <c r="BK265" s="53">
        <v>200</v>
      </c>
      <c r="BL265" s="53">
        <v>202</v>
      </c>
      <c r="BM265" s="53">
        <v>206</v>
      </c>
      <c r="BN265" s="54">
        <v>208</v>
      </c>
      <c r="BO265" s="52">
        <v>211</v>
      </c>
      <c r="BP265" s="53">
        <v>211</v>
      </c>
      <c r="BQ265" s="53">
        <v>213</v>
      </c>
      <c r="BR265" s="53">
        <v>211</v>
      </c>
      <c r="BS265" s="53">
        <v>207</v>
      </c>
      <c r="BT265" s="53">
        <v>211</v>
      </c>
      <c r="BU265" s="53">
        <v>210</v>
      </c>
      <c r="BV265" s="53">
        <v>214</v>
      </c>
      <c r="BW265" s="53">
        <v>214</v>
      </c>
      <c r="BX265" s="53">
        <v>216</v>
      </c>
      <c r="BY265" s="53">
        <v>221</v>
      </c>
      <c r="BZ265" s="54">
        <v>221</v>
      </c>
      <c r="CA265" s="53">
        <v>221</v>
      </c>
      <c r="CB265" s="53">
        <v>224</v>
      </c>
      <c r="CC265" s="53">
        <v>226</v>
      </c>
      <c r="CD265" s="53">
        <v>226</v>
      </c>
      <c r="CE265" s="53">
        <v>226</v>
      </c>
      <c r="CF265" s="53">
        <v>231</v>
      </c>
      <c r="CG265" s="53">
        <v>232</v>
      </c>
      <c r="CH265" s="53">
        <v>233</v>
      </c>
      <c r="CI265" s="53">
        <v>235</v>
      </c>
      <c r="CJ265" s="53">
        <v>234</v>
      </c>
      <c r="CK265" s="53">
        <v>233</v>
      </c>
      <c r="CL265" s="54">
        <v>233</v>
      </c>
      <c r="CM265" s="53">
        <v>232</v>
      </c>
      <c r="CN265" s="53">
        <v>232</v>
      </c>
      <c r="CO265" s="53">
        <v>231</v>
      </c>
      <c r="CP265" s="53">
        <v>230</v>
      </c>
      <c r="CQ265" s="53">
        <v>230</v>
      </c>
      <c r="CR265" s="53">
        <v>227</v>
      </c>
      <c r="CS265" s="53">
        <v>225</v>
      </c>
      <c r="CT265" s="53">
        <v>225</v>
      </c>
      <c r="CU265" s="53">
        <v>224</v>
      </c>
      <c r="CV265" s="53">
        <v>220</v>
      </c>
      <c r="CW265" s="53">
        <v>219</v>
      </c>
      <c r="CX265" s="54">
        <v>219</v>
      </c>
      <c r="CY265" s="53">
        <v>255</v>
      </c>
      <c r="CZ265" s="53">
        <v>261</v>
      </c>
      <c r="DA265" s="53">
        <v>268</v>
      </c>
      <c r="DB265" s="53">
        <v>270</v>
      </c>
      <c r="DC265" s="53">
        <v>273</v>
      </c>
      <c r="DD265" s="53">
        <v>271</v>
      </c>
      <c r="DE265" s="53">
        <v>268</v>
      </c>
      <c r="DF265" s="53">
        <v>267</v>
      </c>
      <c r="DG265" s="53">
        <v>264</v>
      </c>
      <c r="DH265" s="53">
        <v>267</v>
      </c>
      <c r="DI265" s="53">
        <v>265</v>
      </c>
      <c r="DJ265" s="54">
        <v>263</v>
      </c>
      <c r="DL265" s="50"/>
      <c r="DM265" s="51" t="s">
        <v>367</v>
      </c>
      <c r="DN265" s="52">
        <v>133</v>
      </c>
      <c r="DO265" s="53">
        <v>131</v>
      </c>
      <c r="DP265" s="53">
        <v>131</v>
      </c>
      <c r="DQ265" s="53">
        <v>130</v>
      </c>
      <c r="DR265" s="53">
        <v>130</v>
      </c>
      <c r="DS265" s="53">
        <v>129</v>
      </c>
      <c r="DT265" s="53">
        <v>128</v>
      </c>
      <c r="DU265" s="53">
        <v>129</v>
      </c>
      <c r="DV265" s="53">
        <v>126</v>
      </c>
      <c r="DW265" s="53">
        <v>125</v>
      </c>
      <c r="DX265" s="53">
        <v>124</v>
      </c>
      <c r="DY265" s="54">
        <v>124</v>
      </c>
      <c r="DZ265" s="53">
        <v>126</v>
      </c>
      <c r="EA265" s="53">
        <v>125</v>
      </c>
      <c r="EB265" s="53">
        <v>127</v>
      </c>
      <c r="EC265" s="53">
        <v>122</v>
      </c>
      <c r="ED265" s="53">
        <v>125</v>
      </c>
      <c r="EE265" s="53">
        <v>125</v>
      </c>
      <c r="EF265" s="53">
        <v>124</v>
      </c>
      <c r="EG265" s="53">
        <v>122</v>
      </c>
      <c r="EH265" s="53">
        <v>122</v>
      </c>
      <c r="EI265" s="53">
        <v>122</v>
      </c>
      <c r="EJ265" s="53">
        <v>122</v>
      </c>
      <c r="EK265" s="54">
        <v>122</v>
      </c>
      <c r="EL265" s="52">
        <v>120</v>
      </c>
      <c r="EM265" s="53">
        <v>120</v>
      </c>
      <c r="EN265" s="53">
        <v>120</v>
      </c>
      <c r="EO265" s="53">
        <v>120</v>
      </c>
      <c r="EP265" s="53">
        <v>119</v>
      </c>
      <c r="EQ265" s="53">
        <v>119</v>
      </c>
      <c r="ER265" s="53">
        <v>119</v>
      </c>
      <c r="ES265" s="53">
        <v>119</v>
      </c>
      <c r="ET265" s="53">
        <v>119</v>
      </c>
      <c r="EU265" s="53">
        <v>119</v>
      </c>
      <c r="EV265" s="53">
        <v>116</v>
      </c>
      <c r="EW265" s="54">
        <v>116</v>
      </c>
      <c r="EX265" s="52">
        <v>116</v>
      </c>
      <c r="EY265" s="53">
        <v>116</v>
      </c>
      <c r="EZ265" s="53">
        <v>116</v>
      </c>
      <c r="FA265" s="53">
        <v>116</v>
      </c>
      <c r="FB265" s="53">
        <v>111</v>
      </c>
      <c r="FC265" s="53">
        <v>112</v>
      </c>
      <c r="FD265" s="53">
        <v>111</v>
      </c>
      <c r="FE265" s="53">
        <v>122</v>
      </c>
      <c r="FF265" s="53">
        <v>120</v>
      </c>
      <c r="FG265" s="53">
        <v>123</v>
      </c>
      <c r="FH265" s="53">
        <v>128</v>
      </c>
      <c r="FI265" s="54">
        <v>129</v>
      </c>
      <c r="FJ265" s="52">
        <v>128</v>
      </c>
      <c r="FK265" s="53">
        <v>129</v>
      </c>
      <c r="FL265" s="53">
        <v>129</v>
      </c>
      <c r="FM265" s="53">
        <v>136</v>
      </c>
      <c r="FN265" s="53">
        <v>147</v>
      </c>
      <c r="FO265" s="53">
        <v>140</v>
      </c>
      <c r="FP265" s="53">
        <v>146</v>
      </c>
      <c r="FQ265" s="53">
        <v>148</v>
      </c>
      <c r="FR265" s="53">
        <v>150</v>
      </c>
      <c r="FS265" s="53">
        <v>156</v>
      </c>
      <c r="FT265" s="53">
        <v>153</v>
      </c>
      <c r="FU265" s="54">
        <v>152</v>
      </c>
      <c r="FV265" s="52">
        <v>151</v>
      </c>
      <c r="FW265" s="53">
        <v>154</v>
      </c>
      <c r="FX265" s="53">
        <v>155</v>
      </c>
      <c r="FY265" s="53">
        <v>157</v>
      </c>
      <c r="FZ265" s="53">
        <v>160</v>
      </c>
      <c r="GA265" s="53">
        <v>163</v>
      </c>
      <c r="GB265" s="53">
        <v>163</v>
      </c>
      <c r="GC265" s="53">
        <v>170</v>
      </c>
      <c r="GD265" s="53">
        <v>176</v>
      </c>
      <c r="GE265" s="53">
        <v>176</v>
      </c>
      <c r="GF265" s="53">
        <v>179</v>
      </c>
      <c r="GG265" s="54">
        <v>170</v>
      </c>
      <c r="GH265" s="52">
        <v>179</v>
      </c>
      <c r="GI265" s="53">
        <v>179</v>
      </c>
      <c r="GJ265" s="54">
        <v>178</v>
      </c>
    </row>
    <row r="266" spans="2:192" x14ac:dyDescent="0.25">
      <c r="B266" s="50"/>
      <c r="C266" s="51" t="s">
        <v>349</v>
      </c>
      <c r="D266" s="54">
        <v>20110</v>
      </c>
      <c r="E266" s="54">
        <v>22371</v>
      </c>
      <c r="F266" s="54">
        <v>24115</v>
      </c>
      <c r="G266" s="52">
        <v>23833</v>
      </c>
      <c r="H266" s="53">
        <v>23551</v>
      </c>
      <c r="I266" s="53">
        <v>23845</v>
      </c>
      <c r="J266" s="53">
        <v>24094</v>
      </c>
      <c r="K266" s="53">
        <v>24168</v>
      </c>
      <c r="L266" s="53">
        <v>24234</v>
      </c>
      <c r="M266" s="53">
        <v>24126</v>
      </c>
      <c r="N266" s="53">
        <v>24198</v>
      </c>
      <c r="O266" s="53">
        <v>24071</v>
      </c>
      <c r="P266" s="53">
        <v>24140</v>
      </c>
      <c r="Q266" s="53">
        <v>24228</v>
      </c>
      <c r="R266" s="54">
        <v>24436</v>
      </c>
      <c r="S266" s="53">
        <v>24398</v>
      </c>
      <c r="T266" s="53">
        <v>24262</v>
      </c>
      <c r="U266" s="53">
        <v>24715</v>
      </c>
      <c r="V266" s="53">
        <v>25169</v>
      </c>
      <c r="W266" s="53">
        <v>25493</v>
      </c>
      <c r="X266" s="53">
        <v>25794</v>
      </c>
      <c r="Y266" s="53">
        <v>26258</v>
      </c>
      <c r="Z266" s="53">
        <v>26671</v>
      </c>
      <c r="AA266" s="53">
        <v>27047</v>
      </c>
      <c r="AB266" s="53">
        <v>27326</v>
      </c>
      <c r="AC266" s="53">
        <v>27507</v>
      </c>
      <c r="AD266" s="54">
        <v>27585</v>
      </c>
      <c r="AE266" s="53">
        <v>27754</v>
      </c>
      <c r="AF266" s="53">
        <v>27959</v>
      </c>
      <c r="AG266" s="112">
        <v>28148</v>
      </c>
      <c r="AH266" s="53">
        <v>28795</v>
      </c>
      <c r="AI266" s="53">
        <v>29162</v>
      </c>
      <c r="AJ266" s="53">
        <v>29162</v>
      </c>
      <c r="AK266" s="53">
        <v>29483</v>
      </c>
      <c r="AL266" s="53">
        <v>29598</v>
      </c>
      <c r="AM266" s="53">
        <v>29679</v>
      </c>
      <c r="AN266" s="53">
        <v>29921</v>
      </c>
      <c r="AO266" s="53">
        <v>30044</v>
      </c>
      <c r="AP266" s="54">
        <v>29986</v>
      </c>
      <c r="AQ266" s="52">
        <v>29967</v>
      </c>
      <c r="AR266" s="53">
        <v>30199</v>
      </c>
      <c r="AS266" s="53">
        <v>30803</v>
      </c>
      <c r="AT266" s="53">
        <v>30994</v>
      </c>
      <c r="AU266" s="53">
        <v>31176</v>
      </c>
      <c r="AV266" s="53">
        <v>31428</v>
      </c>
      <c r="AW266" s="53">
        <v>31399</v>
      </c>
      <c r="AX266" s="53">
        <v>31619</v>
      </c>
      <c r="AY266" s="53">
        <v>31646</v>
      </c>
      <c r="AZ266" s="53">
        <v>32051</v>
      </c>
      <c r="BA266" s="53">
        <v>31989</v>
      </c>
      <c r="BB266" s="54">
        <v>31784</v>
      </c>
      <c r="BC266" s="52">
        <v>31840</v>
      </c>
      <c r="BD266" s="53">
        <v>31781</v>
      </c>
      <c r="BE266" s="53">
        <v>32586</v>
      </c>
      <c r="BF266" s="53">
        <v>32811</v>
      </c>
      <c r="BG266" s="53">
        <v>33047</v>
      </c>
      <c r="BH266" s="53">
        <v>33500</v>
      </c>
      <c r="BI266" s="53">
        <v>33982</v>
      </c>
      <c r="BJ266" s="53">
        <v>34383</v>
      </c>
      <c r="BK266" s="53">
        <v>34515</v>
      </c>
      <c r="BL266" s="53">
        <v>34815</v>
      </c>
      <c r="BM266" s="53">
        <v>35121</v>
      </c>
      <c r="BN266" s="54">
        <v>35134</v>
      </c>
      <c r="BO266" s="52">
        <v>35303</v>
      </c>
      <c r="BP266" s="53">
        <v>35454</v>
      </c>
      <c r="BQ266" s="53">
        <v>36229</v>
      </c>
      <c r="BR266" s="53">
        <v>36603</v>
      </c>
      <c r="BS266" s="53">
        <v>37028</v>
      </c>
      <c r="BT266" s="53">
        <v>37184</v>
      </c>
      <c r="BU266" s="53">
        <v>37568</v>
      </c>
      <c r="BV266" s="53">
        <v>37998</v>
      </c>
      <c r="BW266" s="53">
        <v>38885</v>
      </c>
      <c r="BX266" s="53">
        <v>39036</v>
      </c>
      <c r="BY266" s="53">
        <v>39108</v>
      </c>
      <c r="BZ266" s="54">
        <v>39015</v>
      </c>
      <c r="CA266" s="53">
        <v>39205</v>
      </c>
      <c r="CB266" s="53">
        <v>39282</v>
      </c>
      <c r="CC266" s="53">
        <v>38024</v>
      </c>
      <c r="CD266" s="53">
        <v>39639</v>
      </c>
      <c r="CE266" s="53">
        <v>40342</v>
      </c>
      <c r="CF266" s="53">
        <v>40568</v>
      </c>
      <c r="CG266" s="53">
        <v>40773</v>
      </c>
      <c r="CH266" s="53">
        <v>40989</v>
      </c>
      <c r="CI266" s="53">
        <v>41073</v>
      </c>
      <c r="CJ266" s="53">
        <v>41181</v>
      </c>
      <c r="CK266" s="53">
        <v>41233</v>
      </c>
      <c r="CL266" s="54">
        <v>41146</v>
      </c>
      <c r="CM266" s="53">
        <v>41216</v>
      </c>
      <c r="CN266" s="53">
        <v>41353</v>
      </c>
      <c r="CO266" s="53">
        <v>41936</v>
      </c>
      <c r="CP266" s="53">
        <v>42156</v>
      </c>
      <c r="CQ266" s="53">
        <v>42425</v>
      </c>
      <c r="CR266" s="53">
        <v>42558</v>
      </c>
      <c r="CS266" s="53">
        <v>42743</v>
      </c>
      <c r="CT266" s="53">
        <v>42929</v>
      </c>
      <c r="CU266" s="53">
        <v>43065</v>
      </c>
      <c r="CV266" s="53">
        <v>40878</v>
      </c>
      <c r="CW266" s="53">
        <v>40673</v>
      </c>
      <c r="CX266" s="54">
        <v>40646</v>
      </c>
      <c r="CY266" s="53">
        <v>40722</v>
      </c>
      <c r="CZ266" s="53">
        <v>40691</v>
      </c>
      <c r="DA266" s="53">
        <v>40910</v>
      </c>
      <c r="DB266" s="53">
        <v>41109</v>
      </c>
      <c r="DC266" s="53">
        <v>41165</v>
      </c>
      <c r="DD266" s="53">
        <v>41266</v>
      </c>
      <c r="DE266" s="53">
        <v>41459</v>
      </c>
      <c r="DF266" s="53">
        <v>41729</v>
      </c>
      <c r="DG266" s="53">
        <v>41475</v>
      </c>
      <c r="DH266" s="53">
        <v>43633</v>
      </c>
      <c r="DI266" s="53">
        <v>42638</v>
      </c>
      <c r="DJ266" s="54">
        <v>44029</v>
      </c>
      <c r="DL266" s="50"/>
      <c r="DM266" s="51" t="s">
        <v>368</v>
      </c>
      <c r="DN266" s="52">
        <v>23</v>
      </c>
      <c r="DO266" s="53">
        <v>23</v>
      </c>
      <c r="DP266" s="53">
        <v>23</v>
      </c>
      <c r="DQ266" s="53">
        <v>23</v>
      </c>
      <c r="DR266" s="53">
        <v>23</v>
      </c>
      <c r="DS266" s="53">
        <v>23</v>
      </c>
      <c r="DT266" s="53">
        <v>23</v>
      </c>
      <c r="DU266" s="53">
        <v>23</v>
      </c>
      <c r="DV266" s="53">
        <v>23</v>
      </c>
      <c r="DW266" s="53">
        <v>23</v>
      </c>
      <c r="DX266" s="53">
        <v>22</v>
      </c>
      <c r="DY266" s="54">
        <v>22</v>
      </c>
      <c r="DZ266" s="53">
        <v>23</v>
      </c>
      <c r="EA266" s="53">
        <v>24</v>
      </c>
      <c r="EB266" s="53">
        <v>24</v>
      </c>
      <c r="EC266" s="53">
        <v>24</v>
      </c>
      <c r="ED266" s="53">
        <v>25</v>
      </c>
      <c r="EE266" s="53">
        <v>27</v>
      </c>
      <c r="EF266" s="53">
        <v>35</v>
      </c>
      <c r="EG266" s="53">
        <v>47</v>
      </c>
      <c r="EH266" s="53">
        <v>56</v>
      </c>
      <c r="EI266" s="53">
        <v>70</v>
      </c>
      <c r="EJ266" s="53">
        <v>73</v>
      </c>
      <c r="EK266" s="54">
        <v>74</v>
      </c>
      <c r="EL266" s="52">
        <v>75</v>
      </c>
      <c r="EM266" s="53">
        <v>79</v>
      </c>
      <c r="EN266" s="53">
        <v>81</v>
      </c>
      <c r="EO266" s="53">
        <v>89</v>
      </c>
      <c r="EP266" s="53">
        <v>93</v>
      </c>
      <c r="EQ266" s="53">
        <v>89</v>
      </c>
      <c r="ER266" s="53">
        <v>91</v>
      </c>
      <c r="ES266" s="53">
        <v>90</v>
      </c>
      <c r="ET266" s="53">
        <v>92</v>
      </c>
      <c r="EU266" s="53">
        <v>92</v>
      </c>
      <c r="EV266" s="53">
        <v>92</v>
      </c>
      <c r="EW266" s="54">
        <v>105</v>
      </c>
      <c r="EX266" s="52">
        <v>93</v>
      </c>
      <c r="EY266" s="53">
        <v>93</v>
      </c>
      <c r="EZ266" s="53">
        <v>113</v>
      </c>
      <c r="FA266" s="53">
        <v>108</v>
      </c>
      <c r="FB266" s="53">
        <v>113</v>
      </c>
      <c r="FC266" s="53">
        <v>116</v>
      </c>
      <c r="FD266" s="53">
        <v>124</v>
      </c>
      <c r="FE266" s="53">
        <v>127</v>
      </c>
      <c r="FF266" s="53">
        <v>126</v>
      </c>
      <c r="FG266" s="53">
        <v>134</v>
      </c>
      <c r="FH266" s="53">
        <v>134</v>
      </c>
      <c r="FI266" s="54">
        <v>132</v>
      </c>
      <c r="FJ266" s="52">
        <v>129</v>
      </c>
      <c r="FK266" s="53">
        <v>129</v>
      </c>
      <c r="FL266" s="53">
        <v>129</v>
      </c>
      <c r="FM266" s="53">
        <v>126</v>
      </c>
      <c r="FN266" s="53">
        <v>124</v>
      </c>
      <c r="FO266" s="53">
        <v>125</v>
      </c>
      <c r="FP266" s="53">
        <v>128</v>
      </c>
      <c r="FQ266" s="53">
        <v>126</v>
      </c>
      <c r="FR266" s="53">
        <v>131</v>
      </c>
      <c r="FS266" s="53">
        <v>131</v>
      </c>
      <c r="FT266" s="53">
        <v>135</v>
      </c>
      <c r="FU266" s="54">
        <v>141</v>
      </c>
      <c r="FV266" s="52">
        <v>146</v>
      </c>
      <c r="FW266" s="53">
        <v>136</v>
      </c>
      <c r="FX266" s="53">
        <v>141</v>
      </c>
      <c r="FY266" s="53">
        <v>145</v>
      </c>
      <c r="FZ266" s="53">
        <v>137</v>
      </c>
      <c r="GA266" s="53">
        <v>139</v>
      </c>
      <c r="GB266" s="53">
        <v>135</v>
      </c>
      <c r="GC266" s="53">
        <v>141</v>
      </c>
      <c r="GD266" s="53">
        <v>132</v>
      </c>
      <c r="GE266" s="53">
        <v>146</v>
      </c>
      <c r="GF266" s="53">
        <v>146</v>
      </c>
      <c r="GG266" s="54">
        <v>143</v>
      </c>
      <c r="GH266" s="52">
        <v>150</v>
      </c>
      <c r="GI266" s="53">
        <v>155</v>
      </c>
      <c r="GJ266" s="54">
        <v>161</v>
      </c>
    </row>
    <row r="267" spans="2:192" x14ac:dyDescent="0.25">
      <c r="B267" s="50"/>
      <c r="C267" s="51" t="s">
        <v>350</v>
      </c>
      <c r="D267" s="54">
        <v>106</v>
      </c>
      <c r="E267" s="54">
        <v>133</v>
      </c>
      <c r="F267" s="54">
        <v>137</v>
      </c>
      <c r="G267" s="52">
        <v>143</v>
      </c>
      <c r="H267" s="53">
        <v>145</v>
      </c>
      <c r="I267" s="53">
        <v>144</v>
      </c>
      <c r="J267" s="53">
        <v>144</v>
      </c>
      <c r="K267" s="53">
        <v>143</v>
      </c>
      <c r="L267" s="53">
        <v>137</v>
      </c>
      <c r="M267" s="53">
        <v>138</v>
      </c>
      <c r="N267" s="53">
        <v>140</v>
      </c>
      <c r="O267" s="53">
        <v>138</v>
      </c>
      <c r="P267" s="53">
        <v>141</v>
      </c>
      <c r="Q267" s="53">
        <v>142</v>
      </c>
      <c r="R267" s="54">
        <v>141</v>
      </c>
      <c r="S267" s="53">
        <v>141</v>
      </c>
      <c r="T267" s="53">
        <v>139</v>
      </c>
      <c r="U267" s="53">
        <v>143</v>
      </c>
      <c r="V267" s="53">
        <v>142</v>
      </c>
      <c r="W267" s="53">
        <v>146</v>
      </c>
      <c r="X267" s="53">
        <v>146</v>
      </c>
      <c r="Y267" s="53">
        <v>146</v>
      </c>
      <c r="Z267" s="53">
        <v>154</v>
      </c>
      <c r="AA267" s="53">
        <v>160</v>
      </c>
      <c r="AB267" s="53">
        <v>161</v>
      </c>
      <c r="AC267" s="53">
        <v>161</v>
      </c>
      <c r="AD267" s="54">
        <v>163</v>
      </c>
      <c r="AE267" s="53">
        <v>158</v>
      </c>
      <c r="AF267" s="53">
        <v>158</v>
      </c>
      <c r="AG267" s="112">
        <v>159</v>
      </c>
      <c r="AH267" s="53">
        <v>160</v>
      </c>
      <c r="AI267" s="53">
        <v>160</v>
      </c>
      <c r="AJ267" s="53">
        <v>161</v>
      </c>
      <c r="AK267" s="53">
        <v>164</v>
      </c>
      <c r="AL267" s="53">
        <v>165</v>
      </c>
      <c r="AM267" s="53">
        <v>168</v>
      </c>
      <c r="AN267" s="53">
        <v>171</v>
      </c>
      <c r="AO267" s="53">
        <v>172</v>
      </c>
      <c r="AP267" s="54">
        <v>169</v>
      </c>
      <c r="AQ267" s="52">
        <v>169</v>
      </c>
      <c r="AR267" s="53">
        <v>165</v>
      </c>
      <c r="AS267" s="53">
        <v>168</v>
      </c>
      <c r="AT267" s="53">
        <v>165</v>
      </c>
      <c r="AU267" s="53">
        <v>167</v>
      </c>
      <c r="AV267" s="53">
        <v>170</v>
      </c>
      <c r="AW267" s="53">
        <v>172</v>
      </c>
      <c r="AX267" s="53">
        <v>173</v>
      </c>
      <c r="AY267" s="53">
        <v>177</v>
      </c>
      <c r="AZ267" s="53">
        <v>177</v>
      </c>
      <c r="BA267" s="53">
        <v>177</v>
      </c>
      <c r="BB267" s="54">
        <v>179</v>
      </c>
      <c r="BC267" s="52">
        <v>178</v>
      </c>
      <c r="BD267" s="53">
        <v>181</v>
      </c>
      <c r="BE267" s="53">
        <v>182</v>
      </c>
      <c r="BF267" s="53">
        <v>184</v>
      </c>
      <c r="BG267" s="53">
        <v>185</v>
      </c>
      <c r="BH267" s="53">
        <v>188</v>
      </c>
      <c r="BI267" s="53">
        <v>183</v>
      </c>
      <c r="BJ267" s="53">
        <v>180</v>
      </c>
      <c r="BK267" s="53">
        <v>187</v>
      </c>
      <c r="BL267" s="53">
        <v>188</v>
      </c>
      <c r="BM267" s="53">
        <v>190</v>
      </c>
      <c r="BN267" s="54">
        <v>190</v>
      </c>
      <c r="BO267" s="52">
        <v>188</v>
      </c>
      <c r="BP267" s="53">
        <v>191</v>
      </c>
      <c r="BQ267" s="53">
        <v>191</v>
      </c>
      <c r="BR267" s="53">
        <v>192</v>
      </c>
      <c r="BS267" s="53">
        <v>198</v>
      </c>
      <c r="BT267" s="53">
        <v>199</v>
      </c>
      <c r="BU267" s="53">
        <v>199</v>
      </c>
      <c r="BV267" s="53">
        <v>206</v>
      </c>
      <c r="BW267" s="53">
        <v>208</v>
      </c>
      <c r="BX267" s="53">
        <v>211</v>
      </c>
      <c r="BY267" s="53">
        <v>212</v>
      </c>
      <c r="BZ267" s="54">
        <v>211</v>
      </c>
      <c r="CA267" s="53">
        <v>209</v>
      </c>
      <c r="CB267" s="53">
        <v>209</v>
      </c>
      <c r="CC267" s="53">
        <v>211</v>
      </c>
      <c r="CD267" s="53">
        <v>215</v>
      </c>
      <c r="CE267" s="53">
        <v>213</v>
      </c>
      <c r="CF267" s="53">
        <v>212</v>
      </c>
      <c r="CG267" s="53">
        <v>212</v>
      </c>
      <c r="CH267" s="53">
        <v>209</v>
      </c>
      <c r="CI267" s="53">
        <v>207</v>
      </c>
      <c r="CJ267" s="53">
        <v>207</v>
      </c>
      <c r="CK267" s="53">
        <v>206</v>
      </c>
      <c r="CL267" s="54">
        <v>204</v>
      </c>
      <c r="CM267" s="53">
        <v>198</v>
      </c>
      <c r="CN267" s="53">
        <v>197</v>
      </c>
      <c r="CO267" s="53">
        <v>198</v>
      </c>
      <c r="CP267" s="53">
        <v>195</v>
      </c>
      <c r="CQ267" s="53">
        <v>194</v>
      </c>
      <c r="CR267" s="53">
        <v>194</v>
      </c>
      <c r="CS267" s="53">
        <v>193</v>
      </c>
      <c r="CT267" s="53">
        <v>195</v>
      </c>
      <c r="CU267" s="53">
        <v>192</v>
      </c>
      <c r="CV267" s="53">
        <v>191</v>
      </c>
      <c r="CW267" s="53">
        <v>191</v>
      </c>
      <c r="CX267" s="54">
        <v>189</v>
      </c>
      <c r="CY267" s="53">
        <v>188</v>
      </c>
      <c r="CZ267" s="53">
        <v>189</v>
      </c>
      <c r="DA267" s="53">
        <v>186</v>
      </c>
      <c r="DB267" s="53">
        <v>186</v>
      </c>
      <c r="DC267" s="53">
        <v>182</v>
      </c>
      <c r="DD267" s="53">
        <v>178</v>
      </c>
      <c r="DE267" s="53">
        <v>177</v>
      </c>
      <c r="DF267" s="53">
        <v>175</v>
      </c>
      <c r="DG267" s="53">
        <v>174</v>
      </c>
      <c r="DH267" s="53">
        <v>174</v>
      </c>
      <c r="DI267" s="53">
        <v>173</v>
      </c>
      <c r="DJ267" s="54">
        <v>167</v>
      </c>
      <c r="DL267" s="50"/>
      <c r="DM267" s="51" t="s">
        <v>369</v>
      </c>
      <c r="DN267" s="52"/>
      <c r="DO267" s="53"/>
      <c r="DP267" s="53"/>
      <c r="DQ267" s="53"/>
      <c r="DR267" s="53"/>
      <c r="DS267" s="53"/>
      <c r="DT267" s="53"/>
      <c r="DU267" s="53"/>
      <c r="DV267" s="53"/>
      <c r="DW267" s="53"/>
      <c r="DX267" s="53"/>
      <c r="DY267" s="54"/>
      <c r="DZ267" s="53"/>
      <c r="EA267" s="53"/>
      <c r="EB267" s="53"/>
      <c r="EC267" s="53"/>
      <c r="ED267" s="53"/>
      <c r="EE267" s="53"/>
      <c r="EF267" s="53"/>
      <c r="EG267" s="53"/>
      <c r="EH267" s="53"/>
      <c r="EI267" s="53"/>
      <c r="EJ267" s="53"/>
      <c r="EK267" s="54"/>
      <c r="EL267" s="52"/>
      <c r="EM267" s="53"/>
      <c r="EN267" s="53"/>
      <c r="EO267" s="53"/>
      <c r="EP267" s="53"/>
      <c r="EQ267" s="53"/>
      <c r="ER267" s="53"/>
      <c r="ES267" s="53"/>
      <c r="ET267" s="53"/>
      <c r="EU267" s="53"/>
      <c r="EV267" s="53"/>
      <c r="EW267" s="54"/>
      <c r="EX267" s="52"/>
      <c r="EY267" s="53"/>
      <c r="EZ267" s="53"/>
      <c r="FA267" s="53"/>
      <c r="FB267" s="53"/>
      <c r="FC267" s="53"/>
      <c r="FD267" s="53"/>
      <c r="FE267" s="53">
        <v>9</v>
      </c>
      <c r="FF267" s="53">
        <v>26</v>
      </c>
      <c r="FG267" s="53">
        <v>34</v>
      </c>
      <c r="FH267" s="53">
        <v>48</v>
      </c>
      <c r="FI267" s="54">
        <v>57</v>
      </c>
      <c r="FJ267" s="52">
        <v>69</v>
      </c>
      <c r="FK267" s="53">
        <v>76</v>
      </c>
      <c r="FL267" s="53">
        <v>83</v>
      </c>
      <c r="FM267" s="53">
        <v>91</v>
      </c>
      <c r="FN267" s="53">
        <v>103</v>
      </c>
      <c r="FO267" s="53">
        <v>107</v>
      </c>
      <c r="FP267" s="53">
        <v>110</v>
      </c>
      <c r="FQ267" s="53">
        <v>108</v>
      </c>
      <c r="FR267" s="53">
        <v>109</v>
      </c>
      <c r="FS267" s="53">
        <v>118</v>
      </c>
      <c r="FT267" s="53">
        <v>124</v>
      </c>
      <c r="FU267" s="54">
        <v>126</v>
      </c>
      <c r="FV267" s="52">
        <v>128</v>
      </c>
      <c r="FW267" s="53">
        <v>132</v>
      </c>
      <c r="FX267" s="53">
        <v>134</v>
      </c>
      <c r="FY267" s="53">
        <v>133</v>
      </c>
      <c r="FZ267" s="53">
        <v>138</v>
      </c>
      <c r="GA267" s="53">
        <v>145</v>
      </c>
      <c r="GB267" s="53">
        <v>147</v>
      </c>
      <c r="GC267" s="53">
        <v>152</v>
      </c>
      <c r="GD267" s="53">
        <v>162</v>
      </c>
      <c r="GE267" s="53">
        <v>169</v>
      </c>
      <c r="GF267" s="53">
        <v>175</v>
      </c>
      <c r="GG267" s="54">
        <v>175</v>
      </c>
      <c r="GH267" s="52">
        <v>183</v>
      </c>
      <c r="GI267" s="53">
        <v>194</v>
      </c>
      <c r="GJ267" s="54">
        <v>195</v>
      </c>
    </row>
    <row r="268" spans="2:192" x14ac:dyDescent="0.25">
      <c r="B268" s="50"/>
      <c r="C268" s="51" t="s">
        <v>351</v>
      </c>
      <c r="D268" s="54">
        <v>2657</v>
      </c>
      <c r="E268" s="54">
        <v>3536</v>
      </c>
      <c r="F268" s="54">
        <v>3600</v>
      </c>
      <c r="G268" s="52">
        <v>3608</v>
      </c>
      <c r="H268" s="53">
        <v>3579</v>
      </c>
      <c r="I268" s="53">
        <v>3607</v>
      </c>
      <c r="J268" s="53">
        <v>3611</v>
      </c>
      <c r="K268" s="53">
        <v>3584</v>
      </c>
      <c r="L268" s="53">
        <v>3614</v>
      </c>
      <c r="M268" s="53">
        <v>3660</v>
      </c>
      <c r="N268" s="53">
        <v>3676</v>
      </c>
      <c r="O268" s="53">
        <v>3667</v>
      </c>
      <c r="P268" s="53">
        <v>3763</v>
      </c>
      <c r="Q268" s="53">
        <v>3788</v>
      </c>
      <c r="R268" s="54">
        <v>3825</v>
      </c>
      <c r="S268" s="53">
        <v>3854</v>
      </c>
      <c r="T268" s="53">
        <v>3854</v>
      </c>
      <c r="U268" s="53">
        <v>3964</v>
      </c>
      <c r="V268" s="53">
        <v>4022</v>
      </c>
      <c r="W268" s="53">
        <v>4074</v>
      </c>
      <c r="X268" s="53">
        <v>4111</v>
      </c>
      <c r="Y268" s="53">
        <v>4134</v>
      </c>
      <c r="Z268" s="53">
        <v>4147</v>
      </c>
      <c r="AA268" s="53">
        <v>4195</v>
      </c>
      <c r="AB268" s="53">
        <v>4213</v>
      </c>
      <c r="AC268" s="53">
        <v>4290</v>
      </c>
      <c r="AD268" s="54">
        <v>4323</v>
      </c>
      <c r="AE268" s="53">
        <v>4372</v>
      </c>
      <c r="AF268" s="53">
        <v>4378</v>
      </c>
      <c r="AG268" s="112">
        <v>4399</v>
      </c>
      <c r="AH268" s="53">
        <v>4436</v>
      </c>
      <c r="AI268" s="53">
        <v>4436</v>
      </c>
      <c r="AJ268" s="53">
        <v>4418</v>
      </c>
      <c r="AK268" s="53">
        <v>4426</v>
      </c>
      <c r="AL268" s="53">
        <v>4460</v>
      </c>
      <c r="AM268" s="53">
        <v>4454</v>
      </c>
      <c r="AN268" s="53">
        <v>4482</v>
      </c>
      <c r="AO268" s="53">
        <v>4475</v>
      </c>
      <c r="AP268" s="54">
        <v>4474</v>
      </c>
      <c r="AQ268" s="52">
        <v>4490</v>
      </c>
      <c r="AR268" s="53">
        <v>4523</v>
      </c>
      <c r="AS268" s="53">
        <v>4591</v>
      </c>
      <c r="AT268" s="53">
        <v>4642</v>
      </c>
      <c r="AU268" s="53">
        <v>4656</v>
      </c>
      <c r="AV268" s="53">
        <v>4710</v>
      </c>
      <c r="AW268" s="53">
        <v>4747</v>
      </c>
      <c r="AX268" s="53">
        <v>4781</v>
      </c>
      <c r="AY268" s="53">
        <v>4806</v>
      </c>
      <c r="AZ268" s="53">
        <v>4911</v>
      </c>
      <c r="BA268" s="53">
        <v>4959</v>
      </c>
      <c r="BB268" s="54">
        <v>5056</v>
      </c>
      <c r="BC268" s="52">
        <v>5144</v>
      </c>
      <c r="BD268" s="53">
        <v>5180</v>
      </c>
      <c r="BE268" s="53">
        <v>5266</v>
      </c>
      <c r="BF268" s="53">
        <v>5279</v>
      </c>
      <c r="BG268" s="53">
        <v>5470</v>
      </c>
      <c r="BH268" s="53">
        <v>5604</v>
      </c>
      <c r="BI268" s="53">
        <v>5689</v>
      </c>
      <c r="BJ268" s="53">
        <v>5738</v>
      </c>
      <c r="BK268" s="53">
        <v>5822</v>
      </c>
      <c r="BL268" s="53">
        <v>5863</v>
      </c>
      <c r="BM268" s="53">
        <v>5958</v>
      </c>
      <c r="BN268" s="54">
        <v>6005</v>
      </c>
      <c r="BO268" s="52">
        <v>6092</v>
      </c>
      <c r="BP268" s="53">
        <v>6143</v>
      </c>
      <c r="BQ268" s="53">
        <v>6293</v>
      </c>
      <c r="BR268" s="53">
        <v>6400</v>
      </c>
      <c r="BS268" s="53">
        <v>6535</v>
      </c>
      <c r="BT268" s="53">
        <v>6559</v>
      </c>
      <c r="BU268" s="53">
        <v>6678</v>
      </c>
      <c r="BV268" s="53">
        <v>6792</v>
      </c>
      <c r="BW268" s="53">
        <v>6218</v>
      </c>
      <c r="BX268" s="53">
        <v>6305</v>
      </c>
      <c r="BY268" s="53">
        <v>6312</v>
      </c>
      <c r="BZ268" s="54">
        <v>6367</v>
      </c>
      <c r="CA268" s="53">
        <v>6408</v>
      </c>
      <c r="CB268" s="53">
        <v>6468</v>
      </c>
      <c r="CC268" s="53">
        <v>6536</v>
      </c>
      <c r="CD268" s="53">
        <v>6587</v>
      </c>
      <c r="CE268" s="53">
        <v>6645</v>
      </c>
      <c r="CF268" s="53">
        <v>6690</v>
      </c>
      <c r="CG268" s="53">
        <v>6761</v>
      </c>
      <c r="CH268" s="53">
        <v>6838</v>
      </c>
      <c r="CI268" s="53">
        <v>6903</v>
      </c>
      <c r="CJ268" s="53">
        <v>6982</v>
      </c>
      <c r="CK268" s="53">
        <v>7033</v>
      </c>
      <c r="CL268" s="54">
        <v>7192</v>
      </c>
      <c r="CM268" s="53">
        <v>7339</v>
      </c>
      <c r="CN268" s="53">
        <v>7401</v>
      </c>
      <c r="CO268" s="53">
        <v>7507</v>
      </c>
      <c r="CP268" s="53">
        <v>7574</v>
      </c>
      <c r="CQ268" s="53">
        <v>7645</v>
      </c>
      <c r="CR268" s="53">
        <v>7669</v>
      </c>
      <c r="CS268" s="53">
        <v>7720</v>
      </c>
      <c r="CT268" s="53">
        <v>7747</v>
      </c>
      <c r="CU268" s="53">
        <v>7799</v>
      </c>
      <c r="CV268" s="53">
        <v>7552</v>
      </c>
      <c r="CW268" s="53">
        <v>7540</v>
      </c>
      <c r="CX268" s="54">
        <v>7578</v>
      </c>
      <c r="CY268" s="53">
        <v>7658</v>
      </c>
      <c r="CZ268" s="53">
        <v>7651</v>
      </c>
      <c r="DA268" s="53">
        <v>7698</v>
      </c>
      <c r="DB268" s="53">
        <v>7723</v>
      </c>
      <c r="DC268" s="53">
        <v>7761</v>
      </c>
      <c r="DD268" s="53">
        <v>7769</v>
      </c>
      <c r="DE268" s="53">
        <v>7874</v>
      </c>
      <c r="DF268" s="53">
        <v>7959</v>
      </c>
      <c r="DG268" s="53">
        <v>7962</v>
      </c>
      <c r="DH268" s="53">
        <v>8334</v>
      </c>
      <c r="DI268" s="53">
        <v>8188</v>
      </c>
      <c r="DJ268" s="54">
        <v>8462</v>
      </c>
      <c r="DL268" s="50"/>
      <c r="DM268" s="51" t="s">
        <v>370</v>
      </c>
      <c r="DN268" s="52">
        <v>115</v>
      </c>
      <c r="DO268" s="53">
        <v>117</v>
      </c>
      <c r="DP268" s="53">
        <v>118</v>
      </c>
      <c r="DQ268" s="53">
        <v>118</v>
      </c>
      <c r="DR268" s="53">
        <v>117</v>
      </c>
      <c r="DS268" s="53">
        <v>117</v>
      </c>
      <c r="DT268" s="53">
        <v>114</v>
      </c>
      <c r="DU268" s="53">
        <v>113</v>
      </c>
      <c r="DV268" s="53">
        <v>113</v>
      </c>
      <c r="DW268" s="53">
        <v>112</v>
      </c>
      <c r="DX268" s="53">
        <v>112</v>
      </c>
      <c r="DY268" s="54">
        <v>112</v>
      </c>
      <c r="DZ268" s="53">
        <v>110</v>
      </c>
      <c r="EA268" s="53">
        <v>110</v>
      </c>
      <c r="EB268" s="53">
        <v>112</v>
      </c>
      <c r="EC268" s="53">
        <v>106</v>
      </c>
      <c r="ED268" s="53">
        <v>106</v>
      </c>
      <c r="EE268" s="53">
        <v>107</v>
      </c>
      <c r="EF268" s="53">
        <v>107</v>
      </c>
      <c r="EG268" s="53">
        <v>105</v>
      </c>
      <c r="EH268" s="53">
        <v>103</v>
      </c>
      <c r="EI268" s="53">
        <v>102</v>
      </c>
      <c r="EJ268" s="53">
        <v>102</v>
      </c>
      <c r="EK268" s="54">
        <v>101</v>
      </c>
      <c r="EL268" s="52">
        <v>101</v>
      </c>
      <c r="EM268" s="53">
        <v>101</v>
      </c>
      <c r="EN268" s="53">
        <v>100</v>
      </c>
      <c r="EO268" s="53">
        <v>102</v>
      </c>
      <c r="EP268" s="53">
        <v>99</v>
      </c>
      <c r="EQ268" s="53">
        <v>98</v>
      </c>
      <c r="ER268" s="53">
        <v>98</v>
      </c>
      <c r="ES268" s="53">
        <v>98</v>
      </c>
      <c r="ET268" s="53">
        <v>98</v>
      </c>
      <c r="EU268" s="53">
        <v>98</v>
      </c>
      <c r="EV268" s="53">
        <v>98</v>
      </c>
      <c r="EW268" s="54">
        <v>98</v>
      </c>
      <c r="EX268" s="52">
        <v>97</v>
      </c>
      <c r="EY268" s="53">
        <v>96</v>
      </c>
      <c r="EZ268" s="53">
        <v>95</v>
      </c>
      <c r="FA268" s="53">
        <v>93</v>
      </c>
      <c r="FB268" s="53">
        <v>91</v>
      </c>
      <c r="FC268" s="53">
        <v>91</v>
      </c>
      <c r="FD268" s="53">
        <v>142</v>
      </c>
      <c r="FE268" s="53">
        <v>176</v>
      </c>
      <c r="FF268" s="53">
        <v>198</v>
      </c>
      <c r="FG268" s="53">
        <v>268</v>
      </c>
      <c r="FH268" s="53">
        <v>281</v>
      </c>
      <c r="FI268" s="54">
        <v>301</v>
      </c>
      <c r="FJ268" s="52">
        <v>306</v>
      </c>
      <c r="FK268" s="53">
        <v>308</v>
      </c>
      <c r="FL268" s="53">
        <v>312</v>
      </c>
      <c r="FM268" s="53">
        <v>316</v>
      </c>
      <c r="FN268" s="53">
        <v>331</v>
      </c>
      <c r="FO268" s="53">
        <v>334</v>
      </c>
      <c r="FP268" s="53">
        <v>340</v>
      </c>
      <c r="FQ268" s="53">
        <v>342</v>
      </c>
      <c r="FR268" s="53">
        <v>350</v>
      </c>
      <c r="FS268" s="53">
        <v>354</v>
      </c>
      <c r="FT268" s="53">
        <v>376</v>
      </c>
      <c r="FU268" s="54">
        <v>394</v>
      </c>
      <c r="FV268" s="52">
        <v>404</v>
      </c>
      <c r="FW268" s="53">
        <v>406</v>
      </c>
      <c r="FX268" s="53">
        <v>413</v>
      </c>
      <c r="FY268" s="53">
        <v>422</v>
      </c>
      <c r="FZ268" s="53">
        <v>415</v>
      </c>
      <c r="GA268" s="53">
        <v>416</v>
      </c>
      <c r="GB268" s="53">
        <v>407</v>
      </c>
      <c r="GC268" s="53">
        <v>413</v>
      </c>
      <c r="GD268" s="53">
        <v>418</v>
      </c>
      <c r="GE268" s="53">
        <v>431</v>
      </c>
      <c r="GF268" s="53">
        <v>437</v>
      </c>
      <c r="GG268" s="54">
        <v>441</v>
      </c>
      <c r="GH268" s="52">
        <v>448</v>
      </c>
      <c r="GI268" s="53">
        <v>455</v>
      </c>
      <c r="GJ268" s="54">
        <v>457</v>
      </c>
    </row>
    <row r="269" spans="2:192" x14ac:dyDescent="0.25">
      <c r="B269" s="50"/>
      <c r="C269" s="51" t="s">
        <v>352</v>
      </c>
      <c r="D269" s="54">
        <v>52</v>
      </c>
      <c r="E269" s="54">
        <v>48</v>
      </c>
      <c r="F269" s="54">
        <v>48</v>
      </c>
      <c r="G269" s="52">
        <v>49</v>
      </c>
      <c r="H269" s="53">
        <v>50</v>
      </c>
      <c r="I269" s="53">
        <v>50</v>
      </c>
      <c r="J269" s="53">
        <v>49</v>
      </c>
      <c r="K269" s="53">
        <v>49</v>
      </c>
      <c r="L269" s="53">
        <v>49</v>
      </c>
      <c r="M269" s="53">
        <v>50</v>
      </c>
      <c r="N269" s="53">
        <v>50</v>
      </c>
      <c r="O269" s="53">
        <v>51</v>
      </c>
      <c r="P269" s="53">
        <v>51</v>
      </c>
      <c r="Q269" s="53">
        <v>51</v>
      </c>
      <c r="R269" s="54">
        <v>50</v>
      </c>
      <c r="S269" s="53">
        <v>50</v>
      </c>
      <c r="T269" s="53">
        <v>50</v>
      </c>
      <c r="U269" s="53">
        <v>51</v>
      </c>
      <c r="V269" s="53">
        <v>53</v>
      </c>
      <c r="W269" s="53">
        <v>53</v>
      </c>
      <c r="X269" s="53">
        <v>57</v>
      </c>
      <c r="Y269" s="53">
        <v>57</v>
      </c>
      <c r="Z269" s="53">
        <v>61</v>
      </c>
      <c r="AA269" s="53">
        <v>62</v>
      </c>
      <c r="AB269" s="53">
        <v>70</v>
      </c>
      <c r="AC269" s="53">
        <v>71</v>
      </c>
      <c r="AD269" s="54">
        <v>72</v>
      </c>
      <c r="AE269" s="53">
        <v>81</v>
      </c>
      <c r="AF269" s="53">
        <v>84</v>
      </c>
      <c r="AG269" s="112">
        <v>86</v>
      </c>
      <c r="AH269" s="53">
        <v>83</v>
      </c>
      <c r="AI269" s="53">
        <v>83</v>
      </c>
      <c r="AJ269" s="53">
        <v>86</v>
      </c>
      <c r="AK269" s="53">
        <v>90</v>
      </c>
      <c r="AL269" s="53">
        <v>95</v>
      </c>
      <c r="AM269" s="53">
        <v>97</v>
      </c>
      <c r="AN269" s="53">
        <v>96</v>
      </c>
      <c r="AO269" s="53">
        <v>95</v>
      </c>
      <c r="AP269" s="54">
        <v>95</v>
      </c>
      <c r="AQ269" s="52">
        <v>93</v>
      </c>
      <c r="AR269" s="53">
        <v>95</v>
      </c>
      <c r="AS269" s="53">
        <v>97</v>
      </c>
      <c r="AT269" s="53">
        <v>99</v>
      </c>
      <c r="AU269" s="53">
        <v>106</v>
      </c>
      <c r="AV269" s="53">
        <v>108</v>
      </c>
      <c r="AW269" s="53">
        <v>109</v>
      </c>
      <c r="AX269" s="53">
        <v>114</v>
      </c>
      <c r="AY269" s="53">
        <v>113</v>
      </c>
      <c r="AZ269" s="53">
        <v>115</v>
      </c>
      <c r="BA269" s="53">
        <v>118</v>
      </c>
      <c r="BB269" s="54">
        <v>116</v>
      </c>
      <c r="BC269" s="52">
        <v>116</v>
      </c>
      <c r="BD269" s="53">
        <v>116</v>
      </c>
      <c r="BE269" s="53">
        <v>118</v>
      </c>
      <c r="BF269" s="53">
        <v>120</v>
      </c>
      <c r="BG269" s="53">
        <v>120</v>
      </c>
      <c r="BH269" s="53">
        <v>121</v>
      </c>
      <c r="BI269" s="53">
        <v>123</v>
      </c>
      <c r="BJ269" s="53">
        <v>124</v>
      </c>
      <c r="BK269" s="53">
        <v>123</v>
      </c>
      <c r="BL269" s="53">
        <v>126</v>
      </c>
      <c r="BM269" s="53">
        <v>125</v>
      </c>
      <c r="BN269" s="54">
        <v>125</v>
      </c>
      <c r="BO269" s="52">
        <v>124</v>
      </c>
      <c r="BP269" s="53">
        <v>125</v>
      </c>
      <c r="BQ269" s="53">
        <v>130</v>
      </c>
      <c r="BR269" s="53">
        <v>131</v>
      </c>
      <c r="BS269" s="53">
        <v>134</v>
      </c>
      <c r="BT269" s="53">
        <v>133</v>
      </c>
      <c r="BU269" s="53">
        <v>131</v>
      </c>
      <c r="BV269" s="53">
        <v>134</v>
      </c>
      <c r="BW269" s="53">
        <v>137</v>
      </c>
      <c r="BX269" s="53">
        <v>138</v>
      </c>
      <c r="BY269" s="53">
        <v>137</v>
      </c>
      <c r="BZ269" s="54">
        <v>136</v>
      </c>
      <c r="CA269" s="53">
        <v>136</v>
      </c>
      <c r="CB269" s="53">
        <v>132</v>
      </c>
      <c r="CC269" s="53">
        <v>132</v>
      </c>
      <c r="CD269" s="53">
        <v>132</v>
      </c>
      <c r="CE269" s="53">
        <v>132</v>
      </c>
      <c r="CF269" s="53">
        <v>130</v>
      </c>
      <c r="CG269" s="53">
        <v>130</v>
      </c>
      <c r="CH269" s="53">
        <v>130</v>
      </c>
      <c r="CI269" s="53">
        <v>130</v>
      </c>
      <c r="CJ269" s="53">
        <v>130</v>
      </c>
      <c r="CK269" s="53">
        <v>129</v>
      </c>
      <c r="CL269" s="54">
        <v>129</v>
      </c>
      <c r="CM269" s="53">
        <v>126</v>
      </c>
      <c r="CN269" s="53">
        <v>126</v>
      </c>
      <c r="CO269" s="53">
        <v>122</v>
      </c>
      <c r="CP269" s="53">
        <v>121</v>
      </c>
      <c r="CQ269" s="53">
        <v>111</v>
      </c>
      <c r="CR269" s="53">
        <v>109</v>
      </c>
      <c r="CS269" s="53">
        <v>109</v>
      </c>
      <c r="CT269" s="53">
        <v>111</v>
      </c>
      <c r="CU269" s="53">
        <v>112</v>
      </c>
      <c r="CV269" s="53">
        <v>111</v>
      </c>
      <c r="CW269" s="53">
        <v>110</v>
      </c>
      <c r="CX269" s="54">
        <v>110</v>
      </c>
      <c r="CY269" s="53">
        <v>110</v>
      </c>
      <c r="CZ269" s="53">
        <v>108</v>
      </c>
      <c r="DA269" s="53">
        <v>109</v>
      </c>
      <c r="DB269" s="53">
        <v>109</v>
      </c>
      <c r="DC269" s="53">
        <v>108</v>
      </c>
      <c r="DD269" s="53">
        <v>108</v>
      </c>
      <c r="DE269" s="53">
        <v>108</v>
      </c>
      <c r="DF269" s="53">
        <v>107</v>
      </c>
      <c r="DG269" s="53">
        <v>107</v>
      </c>
      <c r="DH269" s="53">
        <v>107</v>
      </c>
      <c r="DI269" s="53">
        <v>106</v>
      </c>
      <c r="DJ269" s="54">
        <v>105</v>
      </c>
      <c r="DL269" s="50"/>
      <c r="DM269" s="51" t="s">
        <v>371</v>
      </c>
      <c r="DN269" s="52">
        <v>2</v>
      </c>
      <c r="DO269" s="53">
        <v>2</v>
      </c>
      <c r="DP269" s="53">
        <v>2</v>
      </c>
      <c r="DQ269" s="53">
        <v>2</v>
      </c>
      <c r="DR269" s="53">
        <v>2</v>
      </c>
      <c r="DS269" s="53">
        <v>2</v>
      </c>
      <c r="DT269" s="53">
        <v>2</v>
      </c>
      <c r="DU269" s="53">
        <v>2</v>
      </c>
      <c r="DV269" s="53">
        <v>2</v>
      </c>
      <c r="DW269" s="53">
        <v>2</v>
      </c>
      <c r="DX269" s="53">
        <v>2</v>
      </c>
      <c r="DY269" s="54">
        <v>2</v>
      </c>
      <c r="DZ269" s="53">
        <v>2</v>
      </c>
      <c r="EA269" s="53">
        <v>2</v>
      </c>
      <c r="EB269" s="53">
        <v>2</v>
      </c>
      <c r="EC269" s="53">
        <v>2</v>
      </c>
      <c r="ED269" s="53">
        <v>2</v>
      </c>
      <c r="EE269" s="53">
        <v>2</v>
      </c>
      <c r="EF269" s="53">
        <v>2</v>
      </c>
      <c r="EG269" s="53">
        <v>2</v>
      </c>
      <c r="EH269" s="53">
        <v>2</v>
      </c>
      <c r="EI269" s="53">
        <v>2</v>
      </c>
      <c r="EJ269" s="53">
        <v>2</v>
      </c>
      <c r="EK269" s="54">
        <v>2</v>
      </c>
      <c r="EL269" s="52">
        <v>2</v>
      </c>
      <c r="EM269" s="53">
        <v>2</v>
      </c>
      <c r="EN269" s="53">
        <v>2</v>
      </c>
      <c r="EO269" s="53">
        <v>2</v>
      </c>
      <c r="EP269" s="53">
        <v>2</v>
      </c>
      <c r="EQ269" s="53">
        <v>2</v>
      </c>
      <c r="ER269" s="53">
        <v>2</v>
      </c>
      <c r="ES269" s="53">
        <v>2</v>
      </c>
      <c r="ET269" s="53">
        <v>2</v>
      </c>
      <c r="EU269" s="53">
        <v>2</v>
      </c>
      <c r="EV269" s="53">
        <v>2</v>
      </c>
      <c r="EW269" s="54">
        <v>2</v>
      </c>
      <c r="EX269" s="52">
        <v>2</v>
      </c>
      <c r="EY269" s="53">
        <v>2</v>
      </c>
      <c r="EZ269" s="53">
        <v>2</v>
      </c>
      <c r="FA269" s="53">
        <v>2</v>
      </c>
      <c r="FB269" s="53">
        <v>2</v>
      </c>
      <c r="FC269" s="53">
        <v>2</v>
      </c>
      <c r="FD269" s="53">
        <v>2</v>
      </c>
      <c r="FE269" s="53">
        <v>3</v>
      </c>
      <c r="FF269" s="53">
        <v>3</v>
      </c>
      <c r="FG269" s="53">
        <v>3</v>
      </c>
      <c r="FH269" s="53">
        <v>7</v>
      </c>
      <c r="FI269" s="54">
        <v>10</v>
      </c>
      <c r="FJ269" s="52">
        <v>11</v>
      </c>
      <c r="FK269" s="53">
        <v>11</v>
      </c>
      <c r="FL269" s="53">
        <v>11</v>
      </c>
      <c r="FM269" s="53">
        <v>13</v>
      </c>
      <c r="FN269" s="53">
        <v>12</v>
      </c>
      <c r="FO269" s="53">
        <v>13</v>
      </c>
      <c r="FP269" s="53">
        <v>15</v>
      </c>
      <c r="FQ269" s="53">
        <v>16</v>
      </c>
      <c r="FR269" s="53">
        <v>16</v>
      </c>
      <c r="FS269" s="53">
        <v>16</v>
      </c>
      <c r="FT269" s="53">
        <v>17</v>
      </c>
      <c r="FU269" s="54">
        <v>19</v>
      </c>
      <c r="FV269" s="52">
        <v>19</v>
      </c>
      <c r="FW269" s="53">
        <v>23</v>
      </c>
      <c r="FX269" s="53">
        <v>25</v>
      </c>
      <c r="FY269" s="53">
        <v>24</v>
      </c>
      <c r="FZ269" s="53">
        <v>26</v>
      </c>
      <c r="GA269" s="53">
        <v>26</v>
      </c>
      <c r="GB269" s="53">
        <v>28</v>
      </c>
      <c r="GC269" s="53">
        <v>27</v>
      </c>
      <c r="GD269" s="53">
        <v>27</v>
      </c>
      <c r="GE269" s="53">
        <v>25</v>
      </c>
      <c r="GF269" s="53">
        <v>27</v>
      </c>
      <c r="GG269" s="54">
        <v>24</v>
      </c>
      <c r="GH269" s="52">
        <v>26</v>
      </c>
      <c r="GI269" s="53">
        <v>27</v>
      </c>
      <c r="GJ269" s="54">
        <v>29</v>
      </c>
    </row>
    <row r="270" spans="2:192" ht="13" thickBot="1" x14ac:dyDescent="0.3">
      <c r="B270" s="50"/>
      <c r="C270" s="51" t="s">
        <v>353</v>
      </c>
      <c r="D270" s="54">
        <v>366</v>
      </c>
      <c r="E270" s="54">
        <v>482</v>
      </c>
      <c r="F270" s="54">
        <v>604</v>
      </c>
      <c r="G270" s="52">
        <v>613</v>
      </c>
      <c r="H270" s="53">
        <v>610</v>
      </c>
      <c r="I270" s="53">
        <v>637</v>
      </c>
      <c r="J270" s="53">
        <v>658</v>
      </c>
      <c r="K270" s="53">
        <v>665</v>
      </c>
      <c r="L270" s="53">
        <v>684</v>
      </c>
      <c r="M270" s="53">
        <v>703</v>
      </c>
      <c r="N270" s="53">
        <v>723</v>
      </c>
      <c r="O270" s="53">
        <v>733</v>
      </c>
      <c r="P270" s="53">
        <v>747</v>
      </c>
      <c r="Q270" s="53">
        <v>750</v>
      </c>
      <c r="R270" s="54">
        <v>761</v>
      </c>
      <c r="S270" s="53">
        <v>773</v>
      </c>
      <c r="T270" s="53">
        <v>775</v>
      </c>
      <c r="U270" s="53">
        <v>786</v>
      </c>
      <c r="V270" s="53">
        <v>808</v>
      </c>
      <c r="W270" s="53">
        <v>837</v>
      </c>
      <c r="X270" s="53">
        <v>829</v>
      </c>
      <c r="Y270" s="53">
        <v>840</v>
      </c>
      <c r="Z270" s="53">
        <v>945</v>
      </c>
      <c r="AA270" s="53">
        <v>955</v>
      </c>
      <c r="AB270" s="53">
        <v>969</v>
      </c>
      <c r="AC270" s="53">
        <v>976</v>
      </c>
      <c r="AD270" s="54">
        <v>989</v>
      </c>
      <c r="AE270" s="53">
        <v>990</v>
      </c>
      <c r="AF270" s="53">
        <v>990</v>
      </c>
      <c r="AG270" s="112">
        <v>1006</v>
      </c>
      <c r="AH270" s="53">
        <v>1021</v>
      </c>
      <c r="AI270" s="53">
        <v>1051</v>
      </c>
      <c r="AJ270" s="53">
        <v>1061</v>
      </c>
      <c r="AK270" s="53">
        <v>1059</v>
      </c>
      <c r="AL270" s="53">
        <v>1056</v>
      </c>
      <c r="AM270" s="53">
        <v>1061</v>
      </c>
      <c r="AN270" s="53">
        <v>1068</v>
      </c>
      <c r="AO270" s="53">
        <v>1078</v>
      </c>
      <c r="AP270" s="54">
        <v>1069</v>
      </c>
      <c r="AQ270" s="52">
        <v>1058</v>
      </c>
      <c r="AR270" s="53">
        <v>1079</v>
      </c>
      <c r="AS270" s="53">
        <v>1115</v>
      </c>
      <c r="AT270" s="53">
        <v>1128</v>
      </c>
      <c r="AU270" s="53">
        <v>1145</v>
      </c>
      <c r="AV270" s="53">
        <v>1154</v>
      </c>
      <c r="AW270" s="53">
        <v>1244</v>
      </c>
      <c r="AX270" s="53">
        <v>1321</v>
      </c>
      <c r="AY270" s="53">
        <v>1341</v>
      </c>
      <c r="AZ270" s="53">
        <v>1348</v>
      </c>
      <c r="BA270" s="53">
        <v>1359</v>
      </c>
      <c r="BB270" s="54">
        <v>1363</v>
      </c>
      <c r="BC270" s="52">
        <v>1344</v>
      </c>
      <c r="BD270" s="53">
        <v>1343</v>
      </c>
      <c r="BE270" s="53">
        <v>1366</v>
      </c>
      <c r="BF270" s="53">
        <v>1378</v>
      </c>
      <c r="BG270" s="53">
        <v>1383</v>
      </c>
      <c r="BH270" s="53">
        <v>1379</v>
      </c>
      <c r="BI270" s="53">
        <v>1400</v>
      </c>
      <c r="BJ270" s="53">
        <v>1406</v>
      </c>
      <c r="BK270" s="53">
        <v>1411</v>
      </c>
      <c r="BL270" s="53">
        <v>1410</v>
      </c>
      <c r="BM270" s="53">
        <v>1419</v>
      </c>
      <c r="BN270" s="54">
        <v>1428</v>
      </c>
      <c r="BO270" s="52">
        <v>1433</v>
      </c>
      <c r="BP270" s="53">
        <v>1445</v>
      </c>
      <c r="BQ270" s="53">
        <v>1461</v>
      </c>
      <c r="BR270" s="53">
        <v>1476</v>
      </c>
      <c r="BS270" s="53">
        <v>1502</v>
      </c>
      <c r="BT270" s="53">
        <v>1507</v>
      </c>
      <c r="BU270" s="53">
        <v>1511</v>
      </c>
      <c r="BV270" s="53">
        <v>1525</v>
      </c>
      <c r="BW270" s="53">
        <v>1544</v>
      </c>
      <c r="BX270" s="53">
        <v>1549</v>
      </c>
      <c r="BY270" s="53">
        <v>1550</v>
      </c>
      <c r="BZ270" s="54">
        <v>1554</v>
      </c>
      <c r="CA270" s="53">
        <v>1565</v>
      </c>
      <c r="CB270" s="53">
        <v>1572</v>
      </c>
      <c r="CC270" s="53">
        <v>1583</v>
      </c>
      <c r="CD270" s="53">
        <v>1585</v>
      </c>
      <c r="CE270" s="53">
        <v>1592</v>
      </c>
      <c r="CF270" s="53">
        <v>1619</v>
      </c>
      <c r="CG270" s="53">
        <v>1651</v>
      </c>
      <c r="CH270" s="53">
        <v>1652</v>
      </c>
      <c r="CI270" s="53">
        <v>1658</v>
      </c>
      <c r="CJ270" s="53">
        <v>1661</v>
      </c>
      <c r="CK270" s="53">
        <v>1651</v>
      </c>
      <c r="CL270" s="54">
        <v>1640</v>
      </c>
      <c r="CM270" s="53">
        <v>1694</v>
      </c>
      <c r="CN270" s="53">
        <v>1744</v>
      </c>
      <c r="CO270" s="53">
        <v>1764</v>
      </c>
      <c r="CP270" s="53">
        <v>1761</v>
      </c>
      <c r="CQ270" s="53">
        <v>1775</v>
      </c>
      <c r="CR270" s="53">
        <v>1791</v>
      </c>
      <c r="CS270" s="53">
        <v>1812</v>
      </c>
      <c r="CT270" s="53">
        <v>1811</v>
      </c>
      <c r="CU270" s="53">
        <v>1819</v>
      </c>
      <c r="CV270" s="53">
        <v>1818</v>
      </c>
      <c r="CW270" s="53">
        <v>1803</v>
      </c>
      <c r="CX270" s="54">
        <v>1842</v>
      </c>
      <c r="CY270" s="53">
        <v>1843</v>
      </c>
      <c r="CZ270" s="53">
        <v>1832</v>
      </c>
      <c r="DA270" s="53">
        <v>1836</v>
      </c>
      <c r="DB270" s="53">
        <v>1833</v>
      </c>
      <c r="DC270" s="53">
        <v>1823</v>
      </c>
      <c r="DD270" s="53">
        <v>1826</v>
      </c>
      <c r="DE270" s="53">
        <v>1837</v>
      </c>
      <c r="DF270" s="53">
        <v>1829</v>
      </c>
      <c r="DG270" s="53">
        <v>1821</v>
      </c>
      <c r="DH270" s="53">
        <v>1876</v>
      </c>
      <c r="DI270" s="53">
        <v>1903</v>
      </c>
      <c r="DJ270" s="54">
        <v>1896</v>
      </c>
      <c r="DL270" s="55"/>
      <c r="DM270" s="56" t="s">
        <v>436</v>
      </c>
      <c r="DN270" s="57"/>
      <c r="DO270" s="58"/>
      <c r="DP270" s="58"/>
      <c r="DQ270" s="58"/>
      <c r="DR270" s="58"/>
      <c r="DS270" s="58"/>
      <c r="DT270" s="58"/>
      <c r="DU270" s="58"/>
      <c r="DV270" s="58"/>
      <c r="DW270" s="58"/>
      <c r="DX270" s="58"/>
      <c r="DY270" s="59"/>
      <c r="DZ270" s="58"/>
      <c r="EA270" s="58"/>
      <c r="EB270" s="58"/>
      <c r="EC270" s="58"/>
      <c r="ED270" s="58"/>
      <c r="EE270" s="58"/>
      <c r="EF270" s="58"/>
      <c r="EG270" s="58"/>
      <c r="EH270" s="58"/>
      <c r="EI270" s="58"/>
      <c r="EJ270" s="58"/>
      <c r="EK270" s="59"/>
      <c r="EL270" s="57"/>
      <c r="EM270" s="58"/>
      <c r="EN270" s="58"/>
      <c r="EO270" s="58"/>
      <c r="EP270" s="58"/>
      <c r="EQ270" s="58"/>
      <c r="ER270" s="58"/>
      <c r="ES270" s="58"/>
      <c r="ET270" s="58"/>
      <c r="EU270" s="58"/>
      <c r="EV270" s="58"/>
      <c r="EW270" s="59"/>
      <c r="EX270" s="57"/>
      <c r="EY270" s="58"/>
      <c r="EZ270" s="58"/>
      <c r="FA270" s="58"/>
      <c r="FB270" s="58"/>
      <c r="FC270" s="58"/>
      <c r="FD270" s="58"/>
      <c r="FE270" s="58"/>
      <c r="FF270" s="58"/>
      <c r="FG270" s="58"/>
      <c r="FH270" s="58"/>
      <c r="FI270" s="59"/>
      <c r="FJ270" s="57"/>
      <c r="FK270" s="58"/>
      <c r="FL270" s="58"/>
      <c r="FM270" s="58"/>
      <c r="FN270" s="58"/>
      <c r="FO270" s="58"/>
      <c r="FP270" s="58"/>
      <c r="FQ270" s="58"/>
      <c r="FR270" s="58"/>
      <c r="FS270" s="58"/>
      <c r="FT270" s="58"/>
      <c r="FU270" s="59"/>
      <c r="FV270" s="57"/>
      <c r="FW270" s="58"/>
      <c r="FX270" s="58"/>
      <c r="FY270" s="58"/>
      <c r="FZ270" s="58"/>
      <c r="GA270" s="58"/>
      <c r="GB270" s="58"/>
      <c r="GC270" s="58"/>
      <c r="GD270" s="58"/>
      <c r="GE270" s="58"/>
      <c r="GF270" s="58"/>
      <c r="GG270" s="59"/>
      <c r="GH270" s="57"/>
      <c r="GI270" s="58"/>
      <c r="GJ270" s="59"/>
    </row>
    <row r="271" spans="2:192" ht="13" thickBot="1" x14ac:dyDescent="0.3">
      <c r="B271" s="50"/>
      <c r="C271" s="51" t="s">
        <v>354</v>
      </c>
      <c r="D271" s="54">
        <v>104</v>
      </c>
      <c r="E271" s="54">
        <v>147</v>
      </c>
      <c r="F271" s="54">
        <v>194</v>
      </c>
      <c r="G271" s="52">
        <v>194</v>
      </c>
      <c r="H271" s="53">
        <v>194</v>
      </c>
      <c r="I271" s="53">
        <v>198</v>
      </c>
      <c r="J271" s="53">
        <v>207</v>
      </c>
      <c r="K271" s="53">
        <v>212</v>
      </c>
      <c r="L271" s="53">
        <v>210</v>
      </c>
      <c r="M271" s="53">
        <v>218</v>
      </c>
      <c r="N271" s="53">
        <v>221</v>
      </c>
      <c r="O271" s="53">
        <v>218</v>
      </c>
      <c r="P271" s="53">
        <v>218</v>
      </c>
      <c r="Q271" s="53">
        <v>222</v>
      </c>
      <c r="R271" s="54">
        <v>220</v>
      </c>
      <c r="S271" s="53">
        <v>227</v>
      </c>
      <c r="T271" s="53">
        <v>228</v>
      </c>
      <c r="U271" s="53">
        <v>229</v>
      </c>
      <c r="V271" s="53">
        <v>232</v>
      </c>
      <c r="W271" s="53">
        <v>237</v>
      </c>
      <c r="X271" s="53">
        <v>240</v>
      </c>
      <c r="Y271" s="53">
        <v>244</v>
      </c>
      <c r="Z271" s="53">
        <v>255</v>
      </c>
      <c r="AA271" s="53">
        <v>257</v>
      </c>
      <c r="AB271" s="53">
        <v>255</v>
      </c>
      <c r="AC271" s="53">
        <v>278</v>
      </c>
      <c r="AD271" s="54">
        <v>284</v>
      </c>
      <c r="AE271" s="53">
        <v>288</v>
      </c>
      <c r="AF271" s="53">
        <v>292</v>
      </c>
      <c r="AG271" s="112">
        <v>301</v>
      </c>
      <c r="AH271" s="53">
        <v>310</v>
      </c>
      <c r="AI271" s="53">
        <v>302</v>
      </c>
      <c r="AJ271" s="53">
        <v>305</v>
      </c>
      <c r="AK271" s="53">
        <v>325</v>
      </c>
      <c r="AL271" s="53">
        <v>321</v>
      </c>
      <c r="AM271" s="53">
        <v>330</v>
      </c>
      <c r="AN271" s="53">
        <v>333</v>
      </c>
      <c r="AO271" s="53">
        <v>337</v>
      </c>
      <c r="AP271" s="54">
        <v>340</v>
      </c>
      <c r="AQ271" s="52">
        <v>341</v>
      </c>
      <c r="AR271" s="53">
        <v>340</v>
      </c>
      <c r="AS271" s="53">
        <v>350</v>
      </c>
      <c r="AT271" s="53">
        <v>354</v>
      </c>
      <c r="AU271" s="53">
        <v>362</v>
      </c>
      <c r="AV271" s="53">
        <v>374</v>
      </c>
      <c r="AW271" s="53">
        <v>374</v>
      </c>
      <c r="AX271" s="53">
        <v>377</v>
      </c>
      <c r="AY271" s="53">
        <v>392</v>
      </c>
      <c r="AZ271" s="53">
        <v>397</v>
      </c>
      <c r="BA271" s="53">
        <v>411</v>
      </c>
      <c r="BB271" s="54">
        <v>416</v>
      </c>
      <c r="BC271" s="52">
        <v>421</v>
      </c>
      <c r="BD271" s="53">
        <v>421</v>
      </c>
      <c r="BE271" s="53">
        <v>428</v>
      </c>
      <c r="BF271" s="53">
        <v>431</v>
      </c>
      <c r="BG271" s="53">
        <v>430</v>
      </c>
      <c r="BH271" s="53">
        <v>432</v>
      </c>
      <c r="BI271" s="53">
        <v>432</v>
      </c>
      <c r="BJ271" s="53">
        <v>435</v>
      </c>
      <c r="BK271" s="53">
        <v>445</v>
      </c>
      <c r="BL271" s="53">
        <v>452</v>
      </c>
      <c r="BM271" s="53">
        <v>452</v>
      </c>
      <c r="BN271" s="54">
        <v>453</v>
      </c>
      <c r="BO271" s="52">
        <v>454</v>
      </c>
      <c r="BP271" s="53">
        <v>452</v>
      </c>
      <c r="BQ271" s="53">
        <v>462</v>
      </c>
      <c r="BR271" s="53">
        <v>474</v>
      </c>
      <c r="BS271" s="53">
        <v>480</v>
      </c>
      <c r="BT271" s="53">
        <v>474</v>
      </c>
      <c r="BU271" s="53">
        <v>478</v>
      </c>
      <c r="BV271" s="53">
        <v>491</v>
      </c>
      <c r="BW271" s="53">
        <v>497</v>
      </c>
      <c r="BX271" s="53">
        <v>497</v>
      </c>
      <c r="BY271" s="53">
        <v>491</v>
      </c>
      <c r="BZ271" s="54">
        <v>498</v>
      </c>
      <c r="CA271" s="53">
        <v>489</v>
      </c>
      <c r="CB271" s="53">
        <v>495</v>
      </c>
      <c r="CC271" s="53">
        <v>501</v>
      </c>
      <c r="CD271" s="53">
        <v>501</v>
      </c>
      <c r="CE271" s="53">
        <v>506</v>
      </c>
      <c r="CF271" s="53">
        <v>508</v>
      </c>
      <c r="CG271" s="53">
        <v>503</v>
      </c>
      <c r="CH271" s="53">
        <v>506</v>
      </c>
      <c r="CI271" s="53">
        <v>503</v>
      </c>
      <c r="CJ271" s="53">
        <v>505</v>
      </c>
      <c r="CK271" s="53">
        <v>501</v>
      </c>
      <c r="CL271" s="54">
        <v>499</v>
      </c>
      <c r="CM271" s="53">
        <v>496</v>
      </c>
      <c r="CN271" s="53">
        <v>491</v>
      </c>
      <c r="CO271" s="53">
        <v>489</v>
      </c>
      <c r="CP271" s="53">
        <v>488</v>
      </c>
      <c r="CQ271" s="53">
        <v>485</v>
      </c>
      <c r="CR271" s="53">
        <v>481</v>
      </c>
      <c r="CS271" s="53">
        <v>482</v>
      </c>
      <c r="CT271" s="53">
        <v>481</v>
      </c>
      <c r="CU271" s="53">
        <v>476</v>
      </c>
      <c r="CV271" s="53">
        <v>476</v>
      </c>
      <c r="CW271" s="53">
        <v>477</v>
      </c>
      <c r="CX271" s="54">
        <v>478</v>
      </c>
      <c r="CY271" s="53">
        <v>471</v>
      </c>
      <c r="CZ271" s="53">
        <v>475</v>
      </c>
      <c r="DA271" s="53">
        <v>476</v>
      </c>
      <c r="DB271" s="53">
        <v>474</v>
      </c>
      <c r="DC271" s="53">
        <v>473</v>
      </c>
      <c r="DD271" s="53">
        <v>469</v>
      </c>
      <c r="DE271" s="53">
        <v>471</v>
      </c>
      <c r="DF271" s="53">
        <v>467</v>
      </c>
      <c r="DG271" s="53">
        <v>465</v>
      </c>
      <c r="DH271" s="53">
        <v>465</v>
      </c>
      <c r="DI271" s="53">
        <v>461</v>
      </c>
      <c r="DJ271" s="54">
        <v>462</v>
      </c>
      <c r="DL271" s="60" t="s">
        <v>372</v>
      </c>
      <c r="DM271" s="61"/>
      <c r="DN271" s="62">
        <f>SUM(DN260:DN270)</f>
        <v>17372</v>
      </c>
      <c r="DO271" s="63">
        <f>SUM(DO260:DO270)</f>
        <v>17318</v>
      </c>
      <c r="DP271" s="63">
        <f>SUM(DP260:DP270)</f>
        <v>17323</v>
      </c>
      <c r="DQ271" s="63">
        <f t="shared" ref="DQ271:FX271" si="49">SUM(DQ260:DQ270)</f>
        <v>17326</v>
      </c>
      <c r="DR271" s="63">
        <f t="shared" si="49"/>
        <v>17340</v>
      </c>
      <c r="DS271" s="63">
        <f t="shared" si="49"/>
        <v>17457</v>
      </c>
      <c r="DT271" s="63">
        <f t="shared" si="49"/>
        <v>17421</v>
      </c>
      <c r="DU271" s="63">
        <f t="shared" si="49"/>
        <v>17444</v>
      </c>
      <c r="DV271" s="63">
        <f t="shared" si="49"/>
        <v>17402</v>
      </c>
      <c r="DW271" s="63">
        <f t="shared" si="49"/>
        <v>17436</v>
      </c>
      <c r="DX271" s="63">
        <f t="shared" si="49"/>
        <v>17410</v>
      </c>
      <c r="DY271" s="64">
        <f t="shared" si="49"/>
        <v>17409</v>
      </c>
      <c r="DZ271" s="63">
        <f t="shared" si="49"/>
        <v>17337</v>
      </c>
      <c r="EA271" s="63">
        <f t="shared" si="49"/>
        <v>17372</v>
      </c>
      <c r="EB271" s="63">
        <f t="shared" si="49"/>
        <v>17822</v>
      </c>
      <c r="EC271" s="63">
        <f t="shared" si="49"/>
        <v>17541</v>
      </c>
      <c r="ED271" s="63">
        <f t="shared" si="49"/>
        <v>17619</v>
      </c>
      <c r="EE271" s="63">
        <f t="shared" si="49"/>
        <v>17746</v>
      </c>
      <c r="EF271" s="63">
        <f t="shared" si="49"/>
        <v>17792</v>
      </c>
      <c r="EG271" s="63">
        <f t="shared" si="49"/>
        <v>17880</v>
      </c>
      <c r="EH271" s="63">
        <f t="shared" si="49"/>
        <v>17967</v>
      </c>
      <c r="EI271" s="63">
        <f t="shared" si="49"/>
        <v>18079</v>
      </c>
      <c r="EJ271" s="63">
        <f t="shared" si="49"/>
        <v>18210</v>
      </c>
      <c r="EK271" s="64">
        <f t="shared" si="49"/>
        <v>18266</v>
      </c>
      <c r="EL271" s="62">
        <f t="shared" si="49"/>
        <v>18340</v>
      </c>
      <c r="EM271" s="63">
        <f t="shared" si="49"/>
        <v>18431</v>
      </c>
      <c r="EN271" s="63">
        <f t="shared" si="49"/>
        <v>18639</v>
      </c>
      <c r="EO271" s="63">
        <f t="shared" si="49"/>
        <v>18714</v>
      </c>
      <c r="EP271" s="63">
        <f t="shared" si="49"/>
        <v>18966</v>
      </c>
      <c r="EQ271" s="63">
        <f t="shared" si="49"/>
        <v>19105</v>
      </c>
      <c r="ER271" s="63">
        <f t="shared" si="49"/>
        <v>19244</v>
      </c>
      <c r="ES271" s="63">
        <f t="shared" si="49"/>
        <v>19358</v>
      </c>
      <c r="ET271" s="63">
        <f t="shared" si="49"/>
        <v>19516</v>
      </c>
      <c r="EU271" s="63">
        <f t="shared" si="49"/>
        <v>19565</v>
      </c>
      <c r="EV271" s="63">
        <f t="shared" si="49"/>
        <v>19568</v>
      </c>
      <c r="EW271" s="64">
        <f t="shared" si="49"/>
        <v>19807</v>
      </c>
      <c r="EX271" s="62">
        <f t="shared" si="49"/>
        <v>19920</v>
      </c>
      <c r="EY271" s="63">
        <f t="shared" si="49"/>
        <v>20049</v>
      </c>
      <c r="EZ271" s="63">
        <f t="shared" si="49"/>
        <v>20276</v>
      </c>
      <c r="FA271" s="63">
        <f t="shared" si="49"/>
        <v>20358</v>
      </c>
      <c r="FB271" s="63">
        <f t="shared" si="49"/>
        <v>20291</v>
      </c>
      <c r="FC271" s="63">
        <f t="shared" si="49"/>
        <v>20330</v>
      </c>
      <c r="FD271" s="63">
        <f t="shared" si="49"/>
        <v>20422</v>
      </c>
      <c r="FE271" s="63">
        <f t="shared" si="49"/>
        <v>20632</v>
      </c>
      <c r="FF271" s="63">
        <f t="shared" si="49"/>
        <v>20754</v>
      </c>
      <c r="FG271" s="63">
        <f t="shared" si="49"/>
        <v>20958</v>
      </c>
      <c r="FH271" s="63">
        <f t="shared" si="49"/>
        <v>21056</v>
      </c>
      <c r="FI271" s="64">
        <f t="shared" si="49"/>
        <v>21125</v>
      </c>
      <c r="FJ271" s="62">
        <f t="shared" si="49"/>
        <v>21176</v>
      </c>
      <c r="FK271" s="63">
        <f t="shared" si="49"/>
        <v>21218</v>
      </c>
      <c r="FL271" s="63">
        <f t="shared" si="49"/>
        <v>21399</v>
      </c>
      <c r="FM271" s="63">
        <f t="shared" si="49"/>
        <v>21478</v>
      </c>
      <c r="FN271" s="63">
        <f t="shared" si="49"/>
        <v>21678</v>
      </c>
      <c r="FO271" s="63">
        <f t="shared" si="49"/>
        <v>21762</v>
      </c>
      <c r="FP271" s="63">
        <f t="shared" si="49"/>
        <v>21867</v>
      </c>
      <c r="FQ271" s="63">
        <f t="shared" si="49"/>
        <v>21956</v>
      </c>
      <c r="FR271" s="63">
        <f t="shared" si="49"/>
        <v>22054</v>
      </c>
      <c r="FS271" s="63">
        <f t="shared" si="49"/>
        <v>22151</v>
      </c>
      <c r="FT271" s="63">
        <f t="shared" si="49"/>
        <v>22511</v>
      </c>
      <c r="FU271" s="64">
        <f t="shared" si="49"/>
        <v>22917</v>
      </c>
      <c r="FV271" s="62">
        <f t="shared" si="49"/>
        <v>22739</v>
      </c>
      <c r="FW271" s="63">
        <f t="shared" si="49"/>
        <v>22607</v>
      </c>
      <c r="FX271" s="63">
        <f t="shared" si="49"/>
        <v>22961</v>
      </c>
      <c r="FY271" s="63">
        <f t="shared" ref="FY271:GH271" si="50">SUM(FY260:FY270)</f>
        <v>23164</v>
      </c>
      <c r="FZ271" s="63">
        <f t="shared" si="50"/>
        <v>23246</v>
      </c>
      <c r="GA271" s="63">
        <f t="shared" si="50"/>
        <v>23364</v>
      </c>
      <c r="GB271" s="63">
        <f t="shared" si="50"/>
        <v>23475</v>
      </c>
      <c r="GC271" s="63">
        <f t="shared" si="50"/>
        <v>23712</v>
      </c>
      <c r="GD271" s="63">
        <f t="shared" si="50"/>
        <v>23785</v>
      </c>
      <c r="GE271" s="63">
        <f t="shared" si="50"/>
        <v>23915</v>
      </c>
      <c r="GF271" s="63">
        <f t="shared" si="50"/>
        <v>24050</v>
      </c>
      <c r="GG271" s="64">
        <f t="shared" si="50"/>
        <v>24074</v>
      </c>
      <c r="GH271" s="62">
        <f t="shared" si="50"/>
        <v>24183</v>
      </c>
      <c r="GI271" s="63">
        <f t="shared" ref="GI271:GJ271" si="51">SUM(GI260:GI270)</f>
        <v>24416</v>
      </c>
      <c r="GJ271" s="64">
        <f t="shared" si="51"/>
        <v>24655</v>
      </c>
    </row>
    <row r="272" spans="2:192" x14ac:dyDescent="0.25">
      <c r="B272" s="50"/>
      <c r="C272" s="51" t="s">
        <v>355</v>
      </c>
      <c r="D272" s="54">
        <v>92</v>
      </c>
      <c r="E272" s="54">
        <v>126</v>
      </c>
      <c r="F272" s="54">
        <v>126</v>
      </c>
      <c r="G272" s="52">
        <v>126</v>
      </c>
      <c r="H272" s="53">
        <v>125</v>
      </c>
      <c r="I272" s="53">
        <v>126</v>
      </c>
      <c r="J272" s="53">
        <v>130</v>
      </c>
      <c r="K272" s="53">
        <v>133</v>
      </c>
      <c r="L272" s="53">
        <v>134</v>
      </c>
      <c r="M272" s="53">
        <v>138</v>
      </c>
      <c r="N272" s="53">
        <v>139</v>
      </c>
      <c r="O272" s="53">
        <v>141</v>
      </c>
      <c r="P272" s="53">
        <v>142</v>
      </c>
      <c r="Q272" s="53">
        <v>137</v>
      </c>
      <c r="R272" s="54">
        <v>140</v>
      </c>
      <c r="S272" s="53">
        <v>142</v>
      </c>
      <c r="T272" s="53">
        <v>140</v>
      </c>
      <c r="U272" s="53">
        <v>143</v>
      </c>
      <c r="V272" s="53">
        <v>149</v>
      </c>
      <c r="W272" s="53">
        <v>147</v>
      </c>
      <c r="X272" s="53">
        <v>147</v>
      </c>
      <c r="Y272" s="53">
        <v>147</v>
      </c>
      <c r="Z272" s="53">
        <v>152</v>
      </c>
      <c r="AA272" s="53">
        <v>157</v>
      </c>
      <c r="AB272" s="53">
        <v>170</v>
      </c>
      <c r="AC272" s="53">
        <v>173</v>
      </c>
      <c r="AD272" s="54">
        <v>175</v>
      </c>
      <c r="AE272" s="53">
        <v>178</v>
      </c>
      <c r="AF272" s="53">
        <v>179</v>
      </c>
      <c r="AG272" s="112">
        <v>181</v>
      </c>
      <c r="AH272" s="53">
        <v>178</v>
      </c>
      <c r="AI272" s="53">
        <v>175</v>
      </c>
      <c r="AJ272" s="53">
        <v>187</v>
      </c>
      <c r="AK272" s="53">
        <v>192</v>
      </c>
      <c r="AL272" s="53">
        <v>202</v>
      </c>
      <c r="AM272" s="53">
        <v>201</v>
      </c>
      <c r="AN272" s="53">
        <v>205</v>
      </c>
      <c r="AO272" s="53">
        <v>204</v>
      </c>
      <c r="AP272" s="54">
        <v>203</v>
      </c>
      <c r="AQ272" s="52">
        <v>202</v>
      </c>
      <c r="AR272" s="53">
        <v>203</v>
      </c>
      <c r="AS272" s="53">
        <v>205</v>
      </c>
      <c r="AT272" s="53">
        <v>205</v>
      </c>
      <c r="AU272" s="53">
        <v>206</v>
      </c>
      <c r="AV272" s="53">
        <v>211</v>
      </c>
      <c r="AW272" s="53">
        <v>217</v>
      </c>
      <c r="AX272" s="53">
        <v>219</v>
      </c>
      <c r="AY272" s="53">
        <v>211</v>
      </c>
      <c r="AZ272" s="53">
        <v>213</v>
      </c>
      <c r="BA272" s="53">
        <v>215</v>
      </c>
      <c r="BB272" s="54">
        <v>216</v>
      </c>
      <c r="BC272" s="52">
        <v>218</v>
      </c>
      <c r="BD272" s="53">
        <v>217</v>
      </c>
      <c r="BE272" s="53">
        <v>220</v>
      </c>
      <c r="BF272" s="53">
        <v>221</v>
      </c>
      <c r="BG272" s="53">
        <v>223</v>
      </c>
      <c r="BH272" s="53">
        <v>222</v>
      </c>
      <c r="BI272" s="53">
        <v>227</v>
      </c>
      <c r="BJ272" s="53">
        <v>228</v>
      </c>
      <c r="BK272" s="53">
        <v>231</v>
      </c>
      <c r="BL272" s="53">
        <v>231</v>
      </c>
      <c r="BM272" s="53">
        <v>230</v>
      </c>
      <c r="BN272" s="54">
        <v>284</v>
      </c>
      <c r="BO272" s="52">
        <v>292</v>
      </c>
      <c r="BP272" s="53">
        <v>300</v>
      </c>
      <c r="BQ272" s="53">
        <v>322</v>
      </c>
      <c r="BR272" s="53">
        <v>327</v>
      </c>
      <c r="BS272" s="53">
        <v>338</v>
      </c>
      <c r="BT272" s="53">
        <v>345</v>
      </c>
      <c r="BU272" s="53">
        <v>347</v>
      </c>
      <c r="BV272" s="53">
        <v>351</v>
      </c>
      <c r="BW272" s="53">
        <v>360</v>
      </c>
      <c r="BX272" s="53">
        <v>362</v>
      </c>
      <c r="BY272" s="53">
        <v>370</v>
      </c>
      <c r="BZ272" s="54">
        <v>375</v>
      </c>
      <c r="CA272" s="53">
        <v>376</v>
      </c>
      <c r="CB272" s="53">
        <v>369</v>
      </c>
      <c r="CC272" s="53">
        <v>372</v>
      </c>
      <c r="CD272" s="53">
        <v>379</v>
      </c>
      <c r="CE272" s="53">
        <v>380</v>
      </c>
      <c r="CF272" s="53">
        <v>383</v>
      </c>
      <c r="CG272" s="53">
        <v>392</v>
      </c>
      <c r="CH272" s="53">
        <v>393</v>
      </c>
      <c r="CI272" s="53">
        <v>390</v>
      </c>
      <c r="CJ272" s="53">
        <v>393</v>
      </c>
      <c r="CK272" s="53">
        <v>395</v>
      </c>
      <c r="CL272" s="54">
        <v>399</v>
      </c>
      <c r="CM272" s="53">
        <v>400</v>
      </c>
      <c r="CN272" s="53">
        <v>398</v>
      </c>
      <c r="CO272" s="53">
        <v>401</v>
      </c>
      <c r="CP272" s="53">
        <v>403</v>
      </c>
      <c r="CQ272" s="53">
        <v>404</v>
      </c>
      <c r="CR272" s="53">
        <v>410</v>
      </c>
      <c r="CS272" s="53">
        <v>415</v>
      </c>
      <c r="CT272" s="53">
        <v>417</v>
      </c>
      <c r="CU272" s="53">
        <v>416</v>
      </c>
      <c r="CV272" s="53">
        <v>418</v>
      </c>
      <c r="CW272" s="53">
        <v>417</v>
      </c>
      <c r="CX272" s="54">
        <v>421</v>
      </c>
      <c r="CY272" s="53">
        <v>420</v>
      </c>
      <c r="CZ272" s="53">
        <v>421</v>
      </c>
      <c r="DA272" s="53">
        <v>417</v>
      </c>
      <c r="DB272" s="53">
        <v>418</v>
      </c>
      <c r="DC272" s="53">
        <v>416</v>
      </c>
      <c r="DD272" s="53">
        <v>415</v>
      </c>
      <c r="DE272" s="53">
        <v>411</v>
      </c>
      <c r="DF272" s="53">
        <v>406</v>
      </c>
      <c r="DG272" s="53">
        <v>412</v>
      </c>
      <c r="DH272" s="53">
        <v>410</v>
      </c>
      <c r="DI272" s="53">
        <v>407</v>
      </c>
      <c r="DJ272" s="54">
        <v>403</v>
      </c>
      <c r="DL272" s="75">
        <v>12</v>
      </c>
      <c r="DM272" s="45" t="s">
        <v>458</v>
      </c>
      <c r="DN272" s="47">
        <v>4</v>
      </c>
      <c r="DO272" s="48">
        <v>4</v>
      </c>
      <c r="DP272" s="48">
        <v>4</v>
      </c>
      <c r="DQ272" s="48">
        <v>4</v>
      </c>
      <c r="DR272" s="48">
        <v>4</v>
      </c>
      <c r="DS272" s="48">
        <v>4</v>
      </c>
      <c r="DT272" s="48">
        <v>4</v>
      </c>
      <c r="DU272" s="48">
        <v>4</v>
      </c>
      <c r="DV272" s="48">
        <v>4</v>
      </c>
      <c r="DW272" s="48">
        <v>4</v>
      </c>
      <c r="DX272" s="48">
        <v>4</v>
      </c>
      <c r="DY272" s="49">
        <v>4</v>
      </c>
      <c r="DZ272" s="48">
        <v>4</v>
      </c>
      <c r="EA272" s="48">
        <v>4</v>
      </c>
      <c r="EB272" s="48">
        <v>4</v>
      </c>
      <c r="EC272" s="48">
        <v>4</v>
      </c>
      <c r="ED272" s="48">
        <v>4</v>
      </c>
      <c r="EE272" s="48">
        <v>4</v>
      </c>
      <c r="EF272" s="48">
        <v>4</v>
      </c>
      <c r="EG272" s="48">
        <v>3</v>
      </c>
      <c r="EH272" s="48">
        <v>3</v>
      </c>
      <c r="EI272" s="48">
        <v>3</v>
      </c>
      <c r="EJ272" s="48">
        <v>5</v>
      </c>
      <c r="EK272" s="49">
        <v>11</v>
      </c>
      <c r="EL272" s="47">
        <v>11</v>
      </c>
      <c r="EM272" s="48">
        <v>11</v>
      </c>
      <c r="EN272" s="48">
        <v>11</v>
      </c>
      <c r="EO272" s="48">
        <v>11</v>
      </c>
      <c r="EP272" s="48">
        <v>11</v>
      </c>
      <c r="EQ272" s="48">
        <v>3</v>
      </c>
      <c r="ER272" s="48">
        <v>3</v>
      </c>
      <c r="ES272" s="48">
        <v>3</v>
      </c>
      <c r="ET272" s="48">
        <v>3</v>
      </c>
      <c r="EU272" s="48">
        <v>3</v>
      </c>
      <c r="EV272" s="48">
        <v>3</v>
      </c>
      <c r="EW272" s="49">
        <v>3</v>
      </c>
      <c r="EX272" s="47">
        <v>49</v>
      </c>
      <c r="EY272" s="48">
        <v>48</v>
      </c>
      <c r="EZ272" s="48">
        <v>46</v>
      </c>
      <c r="FA272" s="48">
        <v>46</v>
      </c>
      <c r="FB272" s="48">
        <v>45</v>
      </c>
      <c r="FC272" s="48">
        <v>44</v>
      </c>
      <c r="FD272" s="48">
        <v>40</v>
      </c>
      <c r="FE272" s="48">
        <v>38</v>
      </c>
      <c r="FF272" s="48">
        <v>37</v>
      </c>
      <c r="FG272" s="48">
        <v>36</v>
      </c>
      <c r="FH272" s="48">
        <v>33</v>
      </c>
      <c r="FI272" s="49">
        <v>34</v>
      </c>
      <c r="FJ272" s="47">
        <v>33</v>
      </c>
      <c r="FK272" s="48">
        <v>33</v>
      </c>
      <c r="FL272" s="48">
        <v>33</v>
      </c>
      <c r="FM272" s="48">
        <v>31</v>
      </c>
      <c r="FN272" s="48">
        <v>30</v>
      </c>
      <c r="FO272" s="48">
        <v>1</v>
      </c>
      <c r="FP272" s="48">
        <v>29</v>
      </c>
      <c r="FQ272" s="48">
        <v>27</v>
      </c>
      <c r="FR272" s="48">
        <v>25</v>
      </c>
      <c r="FS272" s="48">
        <v>24</v>
      </c>
      <c r="FT272" s="48">
        <v>24</v>
      </c>
      <c r="FU272" s="49">
        <v>24</v>
      </c>
      <c r="FV272" s="47">
        <v>22</v>
      </c>
      <c r="FW272" s="48">
        <v>20</v>
      </c>
      <c r="FX272" s="48">
        <v>20</v>
      </c>
      <c r="FY272" s="48">
        <v>20</v>
      </c>
      <c r="FZ272" s="48">
        <v>19</v>
      </c>
      <c r="GA272" s="48">
        <v>17</v>
      </c>
      <c r="GB272" s="48">
        <v>17</v>
      </c>
      <c r="GC272" s="48">
        <v>16</v>
      </c>
      <c r="GD272" s="48">
        <v>16</v>
      </c>
      <c r="GE272" s="48">
        <v>16</v>
      </c>
      <c r="GF272" s="48">
        <v>16</v>
      </c>
      <c r="GG272" s="49">
        <v>16</v>
      </c>
      <c r="GH272" s="47">
        <v>15</v>
      </c>
      <c r="GI272" s="48">
        <v>14</v>
      </c>
      <c r="GJ272" s="49">
        <v>14</v>
      </c>
    </row>
    <row r="273" spans="2:192" x14ac:dyDescent="0.25">
      <c r="B273" s="50"/>
      <c r="C273" s="51" t="s">
        <v>356</v>
      </c>
      <c r="D273" s="54">
        <v>768</v>
      </c>
      <c r="E273" s="54">
        <v>950</v>
      </c>
      <c r="F273" s="54">
        <v>1029</v>
      </c>
      <c r="G273" s="52">
        <v>1034</v>
      </c>
      <c r="H273" s="53">
        <v>1005</v>
      </c>
      <c r="I273" s="53">
        <v>1018</v>
      </c>
      <c r="J273" s="53">
        <v>1028</v>
      </c>
      <c r="K273" s="53">
        <v>1031</v>
      </c>
      <c r="L273" s="53">
        <v>1009</v>
      </c>
      <c r="M273" s="53">
        <v>1015</v>
      </c>
      <c r="N273" s="53">
        <v>1013</v>
      </c>
      <c r="O273" s="53">
        <v>1025</v>
      </c>
      <c r="P273" s="53">
        <v>1036</v>
      </c>
      <c r="Q273" s="53">
        <v>1036</v>
      </c>
      <c r="R273" s="54">
        <v>1044</v>
      </c>
      <c r="S273" s="53">
        <v>1060</v>
      </c>
      <c r="T273" s="53">
        <v>1055</v>
      </c>
      <c r="U273" s="53">
        <v>1063</v>
      </c>
      <c r="V273" s="53">
        <v>1074</v>
      </c>
      <c r="W273" s="53">
        <v>1090</v>
      </c>
      <c r="X273" s="53">
        <v>1081</v>
      </c>
      <c r="Y273" s="53">
        <v>1096</v>
      </c>
      <c r="Z273" s="53">
        <v>1111</v>
      </c>
      <c r="AA273" s="53">
        <v>1147</v>
      </c>
      <c r="AB273" s="53">
        <v>1163</v>
      </c>
      <c r="AC273" s="53">
        <v>1177</v>
      </c>
      <c r="AD273" s="54">
        <v>1185</v>
      </c>
      <c r="AE273" s="53">
        <v>1222</v>
      </c>
      <c r="AF273" s="53">
        <v>1251</v>
      </c>
      <c r="AG273" s="112">
        <v>1262</v>
      </c>
      <c r="AH273" s="53">
        <v>1293</v>
      </c>
      <c r="AI273" s="53">
        <v>1316</v>
      </c>
      <c r="AJ273" s="53">
        <v>1362</v>
      </c>
      <c r="AK273" s="53">
        <v>1388</v>
      </c>
      <c r="AL273" s="53">
        <v>1408</v>
      </c>
      <c r="AM273" s="53">
        <v>1414</v>
      </c>
      <c r="AN273" s="53">
        <v>1459</v>
      </c>
      <c r="AO273" s="53">
        <v>1481</v>
      </c>
      <c r="AP273" s="54">
        <v>1487</v>
      </c>
      <c r="AQ273" s="52">
        <v>1501</v>
      </c>
      <c r="AR273" s="53">
        <v>1507</v>
      </c>
      <c r="AS273" s="53">
        <v>1535</v>
      </c>
      <c r="AT273" s="53">
        <v>1568</v>
      </c>
      <c r="AU273" s="53">
        <v>1602</v>
      </c>
      <c r="AV273" s="53">
        <v>1620</v>
      </c>
      <c r="AW273" s="53">
        <v>1636</v>
      </c>
      <c r="AX273" s="53">
        <v>1677</v>
      </c>
      <c r="AY273" s="53">
        <v>1690</v>
      </c>
      <c r="AZ273" s="53">
        <v>1712</v>
      </c>
      <c r="BA273" s="53">
        <v>1720</v>
      </c>
      <c r="BB273" s="54">
        <v>1726</v>
      </c>
      <c r="BC273" s="52">
        <v>1739</v>
      </c>
      <c r="BD273" s="53">
        <v>1735</v>
      </c>
      <c r="BE273" s="53">
        <v>1746</v>
      </c>
      <c r="BF273" s="53">
        <v>1804</v>
      </c>
      <c r="BG273" s="53">
        <v>1842</v>
      </c>
      <c r="BH273" s="53">
        <v>1862</v>
      </c>
      <c r="BI273" s="53">
        <v>1889</v>
      </c>
      <c r="BJ273" s="53">
        <v>1918</v>
      </c>
      <c r="BK273" s="53">
        <v>1925</v>
      </c>
      <c r="BL273" s="53">
        <v>1930</v>
      </c>
      <c r="BM273" s="53">
        <v>1956</v>
      </c>
      <c r="BN273" s="54">
        <v>1958</v>
      </c>
      <c r="BO273" s="52">
        <v>2034</v>
      </c>
      <c r="BP273" s="53">
        <v>2057</v>
      </c>
      <c r="BQ273" s="53">
        <v>2068</v>
      </c>
      <c r="BR273" s="53">
        <v>2112</v>
      </c>
      <c r="BS273" s="53">
        <v>2162</v>
      </c>
      <c r="BT273" s="53">
        <v>2197</v>
      </c>
      <c r="BU273" s="53">
        <v>2224</v>
      </c>
      <c r="BV273" s="53">
        <v>2248</v>
      </c>
      <c r="BW273" s="53">
        <v>2276</v>
      </c>
      <c r="BX273" s="53">
        <v>2411</v>
      </c>
      <c r="BY273" s="53">
        <v>2436</v>
      </c>
      <c r="BZ273" s="54">
        <v>2438</v>
      </c>
      <c r="CA273" s="53">
        <v>2439</v>
      </c>
      <c r="CB273" s="53">
        <v>2450</v>
      </c>
      <c r="CC273" s="53">
        <v>2456</v>
      </c>
      <c r="CD273" s="53">
        <v>2478</v>
      </c>
      <c r="CE273" s="53">
        <v>2472</v>
      </c>
      <c r="CF273" s="53">
        <v>2464</v>
      </c>
      <c r="CG273" s="53">
        <v>2450</v>
      </c>
      <c r="CH273" s="53">
        <v>2441</v>
      </c>
      <c r="CI273" s="53">
        <v>2408</v>
      </c>
      <c r="CJ273" s="53">
        <v>2377</v>
      </c>
      <c r="CK273" s="53">
        <v>2355</v>
      </c>
      <c r="CL273" s="54">
        <v>2342</v>
      </c>
      <c r="CM273" s="53">
        <v>2340</v>
      </c>
      <c r="CN273" s="53">
        <v>2315</v>
      </c>
      <c r="CO273" s="53">
        <v>2302</v>
      </c>
      <c r="CP273" s="53">
        <v>2275</v>
      </c>
      <c r="CQ273" s="53">
        <v>2223</v>
      </c>
      <c r="CR273" s="53">
        <v>2234</v>
      </c>
      <c r="CS273" s="53">
        <v>2258</v>
      </c>
      <c r="CT273" s="53">
        <v>2249</v>
      </c>
      <c r="CU273" s="53">
        <v>2260</v>
      </c>
      <c r="CV273" s="53">
        <v>2261</v>
      </c>
      <c r="CW273" s="53">
        <v>2272</v>
      </c>
      <c r="CX273" s="54">
        <v>2265</v>
      </c>
      <c r="CY273" s="53">
        <v>2270</v>
      </c>
      <c r="CZ273" s="53">
        <v>2253</v>
      </c>
      <c r="DA273" s="53">
        <v>2237</v>
      </c>
      <c r="DB273" s="53">
        <v>2222</v>
      </c>
      <c r="DC273" s="53">
        <v>2226</v>
      </c>
      <c r="DD273" s="53">
        <v>2229</v>
      </c>
      <c r="DE273" s="53">
        <v>2246</v>
      </c>
      <c r="DF273" s="53">
        <v>2263</v>
      </c>
      <c r="DG273" s="53">
        <v>2269</v>
      </c>
      <c r="DH273" s="53">
        <v>2315</v>
      </c>
      <c r="DI273" s="53">
        <v>2302</v>
      </c>
      <c r="DJ273" s="54">
        <v>2303</v>
      </c>
      <c r="DL273" s="74"/>
      <c r="DM273" s="50" t="s">
        <v>373</v>
      </c>
      <c r="DN273" s="52"/>
      <c r="DO273" s="53"/>
      <c r="DP273" s="53"/>
      <c r="DQ273" s="53"/>
      <c r="DR273" s="53"/>
      <c r="DS273" s="53"/>
      <c r="DT273" s="53"/>
      <c r="DU273" s="53"/>
      <c r="DV273" s="53"/>
      <c r="DW273" s="53"/>
      <c r="DX273" s="53"/>
      <c r="DY273" s="54"/>
      <c r="DZ273" s="53"/>
      <c r="EA273" s="53"/>
      <c r="EB273" s="53"/>
      <c r="EC273" s="53"/>
      <c r="ED273" s="53"/>
      <c r="EE273" s="53"/>
      <c r="EF273" s="53"/>
      <c r="EG273" s="53"/>
      <c r="EH273" s="53"/>
      <c r="EI273" s="53"/>
      <c r="EJ273" s="53"/>
      <c r="EK273" s="54"/>
      <c r="EL273" s="52"/>
      <c r="EM273" s="53"/>
      <c r="EN273" s="53"/>
      <c r="EO273" s="53"/>
      <c r="EP273" s="53"/>
      <c r="EQ273" s="53"/>
      <c r="ER273" s="53"/>
      <c r="ES273" s="53"/>
      <c r="ET273" s="53"/>
      <c r="EU273" s="53"/>
      <c r="EV273" s="53"/>
      <c r="EW273" s="54">
        <v>67</v>
      </c>
      <c r="EX273" s="52"/>
      <c r="EY273" s="53"/>
      <c r="EZ273" s="53"/>
      <c r="FA273" s="53">
        <v>169</v>
      </c>
      <c r="FB273" s="53">
        <v>174</v>
      </c>
      <c r="FC273" s="53">
        <v>181</v>
      </c>
      <c r="FD273" s="53">
        <v>181</v>
      </c>
      <c r="FE273" s="53">
        <v>182</v>
      </c>
      <c r="FF273" s="53">
        <v>189</v>
      </c>
      <c r="FG273" s="53">
        <v>192</v>
      </c>
      <c r="FH273" s="53">
        <v>194</v>
      </c>
      <c r="FI273" s="54">
        <v>197</v>
      </c>
      <c r="FJ273" s="52">
        <v>204</v>
      </c>
      <c r="FK273" s="53">
        <v>203</v>
      </c>
      <c r="FL273" s="53">
        <v>218</v>
      </c>
      <c r="FM273" s="53">
        <v>222</v>
      </c>
      <c r="FN273" s="53">
        <v>234</v>
      </c>
      <c r="FO273" s="53">
        <v>238</v>
      </c>
      <c r="FP273" s="53">
        <v>236</v>
      </c>
      <c r="FQ273" s="53">
        <v>255</v>
      </c>
      <c r="FR273" s="53">
        <v>257</v>
      </c>
      <c r="FS273" s="53">
        <v>265</v>
      </c>
      <c r="FT273" s="53">
        <v>271</v>
      </c>
      <c r="FU273" s="54">
        <v>275</v>
      </c>
      <c r="FV273" s="52">
        <v>281</v>
      </c>
      <c r="FW273" s="53">
        <v>284</v>
      </c>
      <c r="FX273" s="53">
        <v>296</v>
      </c>
      <c r="FY273" s="53">
        <v>300</v>
      </c>
      <c r="FZ273" s="53">
        <v>305</v>
      </c>
      <c r="GA273" s="53">
        <v>308</v>
      </c>
      <c r="GB273" s="53">
        <v>312</v>
      </c>
      <c r="GC273" s="53">
        <v>307</v>
      </c>
      <c r="GD273" s="53">
        <v>309</v>
      </c>
      <c r="GE273" s="53">
        <v>313</v>
      </c>
      <c r="GF273" s="53">
        <v>323</v>
      </c>
      <c r="GG273" s="54">
        <v>328</v>
      </c>
      <c r="GH273" s="52">
        <v>320</v>
      </c>
      <c r="GI273" s="53">
        <v>318</v>
      </c>
      <c r="GJ273" s="54">
        <v>335</v>
      </c>
    </row>
    <row r="274" spans="2:192" x14ac:dyDescent="0.25">
      <c r="B274" s="50"/>
      <c r="C274" s="51" t="s">
        <v>357</v>
      </c>
      <c r="D274" s="54">
        <v>97</v>
      </c>
      <c r="E274" s="54">
        <v>112</v>
      </c>
      <c r="F274" s="54">
        <v>124</v>
      </c>
      <c r="G274" s="52">
        <v>122</v>
      </c>
      <c r="H274" s="53">
        <v>118</v>
      </c>
      <c r="I274" s="53">
        <v>116</v>
      </c>
      <c r="J274" s="53">
        <v>114</v>
      </c>
      <c r="K274" s="53">
        <v>114</v>
      </c>
      <c r="L274" s="53">
        <v>112</v>
      </c>
      <c r="M274" s="53">
        <v>109</v>
      </c>
      <c r="N274" s="53">
        <v>107</v>
      </c>
      <c r="O274" s="53">
        <v>107</v>
      </c>
      <c r="P274" s="53">
        <v>108</v>
      </c>
      <c r="Q274" s="53">
        <v>106</v>
      </c>
      <c r="R274" s="54">
        <v>108</v>
      </c>
      <c r="S274" s="53">
        <v>109</v>
      </c>
      <c r="T274" s="53">
        <v>112</v>
      </c>
      <c r="U274" s="53">
        <v>114</v>
      </c>
      <c r="V274" s="53">
        <v>117</v>
      </c>
      <c r="W274" s="53">
        <v>121</v>
      </c>
      <c r="X274" s="53">
        <v>122</v>
      </c>
      <c r="Y274" s="53">
        <v>122</v>
      </c>
      <c r="Z274" s="53">
        <v>124</v>
      </c>
      <c r="AA274" s="53">
        <v>129</v>
      </c>
      <c r="AB274" s="53">
        <v>131</v>
      </c>
      <c r="AC274" s="53">
        <v>137</v>
      </c>
      <c r="AD274" s="54">
        <v>144</v>
      </c>
      <c r="AE274" s="53">
        <v>151</v>
      </c>
      <c r="AF274" s="53">
        <v>153</v>
      </c>
      <c r="AG274" s="112">
        <v>156</v>
      </c>
      <c r="AH274" s="53">
        <v>165</v>
      </c>
      <c r="AI274" s="53">
        <v>176</v>
      </c>
      <c r="AJ274" s="53">
        <v>183</v>
      </c>
      <c r="AK274" s="53">
        <v>192</v>
      </c>
      <c r="AL274" s="53">
        <v>198</v>
      </c>
      <c r="AM274" s="53">
        <v>203</v>
      </c>
      <c r="AN274" s="53">
        <v>209</v>
      </c>
      <c r="AO274" s="53">
        <v>214</v>
      </c>
      <c r="AP274" s="54">
        <v>209</v>
      </c>
      <c r="AQ274" s="52">
        <v>215</v>
      </c>
      <c r="AR274" s="53">
        <v>224</v>
      </c>
      <c r="AS274" s="53">
        <v>231</v>
      </c>
      <c r="AT274" s="53">
        <v>236</v>
      </c>
      <c r="AU274" s="53">
        <v>240</v>
      </c>
      <c r="AV274" s="53">
        <v>243</v>
      </c>
      <c r="AW274" s="53">
        <v>245</v>
      </c>
      <c r="AX274" s="53">
        <v>248</v>
      </c>
      <c r="AY274" s="53">
        <v>236</v>
      </c>
      <c r="AZ274" s="53">
        <v>235</v>
      </c>
      <c r="BA274" s="53">
        <v>236</v>
      </c>
      <c r="BB274" s="54">
        <v>235</v>
      </c>
      <c r="BC274" s="52">
        <v>236</v>
      </c>
      <c r="BD274" s="53">
        <v>233</v>
      </c>
      <c r="BE274" s="53">
        <v>234</v>
      </c>
      <c r="BF274" s="53">
        <v>231</v>
      </c>
      <c r="BG274" s="53">
        <v>229</v>
      </c>
      <c r="BH274" s="53">
        <v>229</v>
      </c>
      <c r="BI274" s="53">
        <v>234</v>
      </c>
      <c r="BJ274" s="53">
        <v>235</v>
      </c>
      <c r="BK274" s="53">
        <v>237</v>
      </c>
      <c r="BL274" s="53">
        <v>240</v>
      </c>
      <c r="BM274" s="53">
        <v>239</v>
      </c>
      <c r="BN274" s="54">
        <v>242</v>
      </c>
      <c r="BO274" s="52">
        <v>246</v>
      </c>
      <c r="BP274" s="53">
        <v>254</v>
      </c>
      <c r="BQ274" s="53">
        <v>254</v>
      </c>
      <c r="BR274" s="53">
        <v>253</v>
      </c>
      <c r="BS274" s="53">
        <v>253</v>
      </c>
      <c r="BT274" s="53">
        <v>252</v>
      </c>
      <c r="BU274" s="53">
        <v>254</v>
      </c>
      <c r="BV274" s="53">
        <v>261</v>
      </c>
      <c r="BW274" s="53">
        <v>261</v>
      </c>
      <c r="BX274" s="53">
        <v>265</v>
      </c>
      <c r="BY274" s="53">
        <v>263</v>
      </c>
      <c r="BZ274" s="54">
        <v>264</v>
      </c>
      <c r="CA274" s="53">
        <v>313</v>
      </c>
      <c r="CB274" s="53">
        <v>317</v>
      </c>
      <c r="CC274" s="53">
        <v>324</v>
      </c>
      <c r="CD274" s="53">
        <v>333</v>
      </c>
      <c r="CE274" s="53">
        <v>334</v>
      </c>
      <c r="CF274" s="53">
        <v>332</v>
      </c>
      <c r="CG274" s="53">
        <v>335</v>
      </c>
      <c r="CH274" s="53">
        <v>343</v>
      </c>
      <c r="CI274" s="53">
        <v>354</v>
      </c>
      <c r="CJ274" s="53">
        <v>354</v>
      </c>
      <c r="CK274" s="53">
        <v>357</v>
      </c>
      <c r="CL274" s="54">
        <v>360</v>
      </c>
      <c r="CM274" s="53">
        <v>362</v>
      </c>
      <c r="CN274" s="53">
        <v>364</v>
      </c>
      <c r="CO274" s="53">
        <v>371</v>
      </c>
      <c r="CP274" s="53">
        <v>377</v>
      </c>
      <c r="CQ274" s="53">
        <v>370</v>
      </c>
      <c r="CR274" s="53">
        <v>369</v>
      </c>
      <c r="CS274" s="53">
        <v>375</v>
      </c>
      <c r="CT274" s="53">
        <v>376</v>
      </c>
      <c r="CU274" s="53">
        <v>417</v>
      </c>
      <c r="CV274" s="53">
        <v>431</v>
      </c>
      <c r="CW274" s="53">
        <v>439</v>
      </c>
      <c r="CX274" s="54">
        <v>437</v>
      </c>
      <c r="CY274" s="53">
        <v>444</v>
      </c>
      <c r="CZ274" s="53">
        <v>438</v>
      </c>
      <c r="DA274" s="53">
        <v>443</v>
      </c>
      <c r="DB274" s="53">
        <v>438</v>
      </c>
      <c r="DC274" s="53">
        <v>441</v>
      </c>
      <c r="DD274" s="53">
        <v>431</v>
      </c>
      <c r="DE274" s="53">
        <v>425</v>
      </c>
      <c r="DF274" s="53">
        <v>429</v>
      </c>
      <c r="DG274" s="53">
        <v>426</v>
      </c>
      <c r="DH274" s="53">
        <v>427</v>
      </c>
      <c r="DI274" s="53">
        <v>428</v>
      </c>
      <c r="DJ274" s="54">
        <v>421</v>
      </c>
      <c r="DL274" s="50"/>
      <c r="DM274" s="51" t="s">
        <v>374</v>
      </c>
      <c r="DN274" s="52">
        <v>32</v>
      </c>
      <c r="DO274" s="53">
        <v>31</v>
      </c>
      <c r="DP274" s="53">
        <v>31</v>
      </c>
      <c r="DQ274" s="53">
        <v>27</v>
      </c>
      <c r="DR274" s="53">
        <v>25</v>
      </c>
      <c r="DS274" s="53">
        <v>26</v>
      </c>
      <c r="DT274" s="53">
        <v>24</v>
      </c>
      <c r="DU274" s="53">
        <v>26</v>
      </c>
      <c r="DV274" s="53">
        <v>25</v>
      </c>
      <c r="DW274" s="53">
        <v>25</v>
      </c>
      <c r="DX274" s="53">
        <v>26</v>
      </c>
      <c r="DY274" s="54">
        <v>25</v>
      </c>
      <c r="DZ274" s="53">
        <v>26</v>
      </c>
      <c r="EA274" s="53">
        <v>26</v>
      </c>
      <c r="EB274" s="53">
        <v>26</v>
      </c>
      <c r="EC274" s="53">
        <v>25</v>
      </c>
      <c r="ED274" s="53">
        <v>25</v>
      </c>
      <c r="EE274" s="53">
        <v>25</v>
      </c>
      <c r="EF274" s="53">
        <v>25</v>
      </c>
      <c r="EG274" s="53">
        <v>25</v>
      </c>
      <c r="EH274" s="53">
        <v>24</v>
      </c>
      <c r="EI274" s="53">
        <v>24</v>
      </c>
      <c r="EJ274" s="53"/>
      <c r="EK274" s="54"/>
      <c r="EL274" s="52"/>
      <c r="EM274" s="53"/>
      <c r="EN274" s="53"/>
      <c r="EO274" s="53"/>
      <c r="EP274" s="53"/>
      <c r="EQ274" s="53"/>
      <c r="ER274" s="53"/>
      <c r="ES274" s="53"/>
      <c r="ET274" s="53"/>
      <c r="EU274" s="53"/>
      <c r="EV274" s="53"/>
      <c r="EW274" s="54"/>
      <c r="EX274" s="52"/>
      <c r="EY274" s="53"/>
      <c r="EZ274" s="53"/>
      <c r="FA274" s="53"/>
      <c r="FB274" s="53"/>
      <c r="FC274" s="53"/>
      <c r="FD274" s="53"/>
      <c r="FE274" s="53"/>
      <c r="FF274" s="53">
        <v>2</v>
      </c>
      <c r="FG274" s="53">
        <v>3</v>
      </c>
      <c r="FH274" s="53">
        <v>7</v>
      </c>
      <c r="FI274" s="54">
        <v>9</v>
      </c>
      <c r="FJ274" s="52">
        <v>11</v>
      </c>
      <c r="FK274" s="53">
        <v>11</v>
      </c>
      <c r="FL274" s="53">
        <v>11</v>
      </c>
      <c r="FM274" s="53">
        <v>11</v>
      </c>
      <c r="FN274" s="53">
        <v>11</v>
      </c>
      <c r="FO274" s="53">
        <v>13</v>
      </c>
      <c r="FP274" s="53">
        <v>15</v>
      </c>
      <c r="FQ274" s="53">
        <v>15</v>
      </c>
      <c r="FR274" s="53">
        <v>15</v>
      </c>
      <c r="FS274" s="53">
        <v>18</v>
      </c>
      <c r="FT274" s="53">
        <v>19</v>
      </c>
      <c r="FU274" s="54">
        <v>20</v>
      </c>
      <c r="FV274" s="52">
        <v>20</v>
      </c>
      <c r="FW274" s="53">
        <v>23</v>
      </c>
      <c r="FX274" s="53">
        <v>23</v>
      </c>
      <c r="FY274" s="53">
        <v>26</v>
      </c>
      <c r="FZ274" s="53">
        <v>24</v>
      </c>
      <c r="GA274" s="53">
        <v>26</v>
      </c>
      <c r="GB274" s="53">
        <v>26</v>
      </c>
      <c r="GC274" s="53">
        <v>27</v>
      </c>
      <c r="GD274" s="53">
        <v>29</v>
      </c>
      <c r="GE274" s="53">
        <v>30</v>
      </c>
      <c r="GF274" s="53">
        <v>30</v>
      </c>
      <c r="GG274" s="54">
        <v>31</v>
      </c>
      <c r="GH274" s="52">
        <v>31</v>
      </c>
      <c r="GI274" s="53">
        <v>31</v>
      </c>
      <c r="GJ274" s="54">
        <v>31</v>
      </c>
    </row>
    <row r="275" spans="2:192" x14ac:dyDescent="0.25">
      <c r="B275" s="50"/>
      <c r="C275" s="51" t="s">
        <v>358</v>
      </c>
      <c r="D275" s="54">
        <v>223</v>
      </c>
      <c r="E275" s="54">
        <v>274</v>
      </c>
      <c r="F275" s="54">
        <v>289</v>
      </c>
      <c r="G275" s="52">
        <v>291</v>
      </c>
      <c r="H275" s="53">
        <v>292</v>
      </c>
      <c r="I275" s="53">
        <v>303</v>
      </c>
      <c r="J275" s="53">
        <v>308</v>
      </c>
      <c r="K275" s="53">
        <v>304</v>
      </c>
      <c r="L275" s="53">
        <v>303</v>
      </c>
      <c r="M275" s="53">
        <v>306</v>
      </c>
      <c r="N275" s="53">
        <v>305</v>
      </c>
      <c r="O275" s="53">
        <v>303</v>
      </c>
      <c r="P275" s="53">
        <v>304</v>
      </c>
      <c r="Q275" s="53">
        <v>300</v>
      </c>
      <c r="R275" s="54">
        <v>303</v>
      </c>
      <c r="S275" s="53">
        <v>302</v>
      </c>
      <c r="T275" s="53">
        <v>296</v>
      </c>
      <c r="U275" s="53">
        <v>301</v>
      </c>
      <c r="V275" s="53">
        <v>302</v>
      </c>
      <c r="W275" s="53">
        <v>305</v>
      </c>
      <c r="X275" s="53">
        <v>311</v>
      </c>
      <c r="Y275" s="53">
        <v>308</v>
      </c>
      <c r="Z275" s="53">
        <v>308</v>
      </c>
      <c r="AA275" s="53">
        <v>312</v>
      </c>
      <c r="AB275" s="53">
        <v>312</v>
      </c>
      <c r="AC275" s="53">
        <v>313</v>
      </c>
      <c r="AD275" s="54">
        <v>317</v>
      </c>
      <c r="AE275" s="53">
        <v>320</v>
      </c>
      <c r="AF275" s="53">
        <v>323</v>
      </c>
      <c r="AG275" s="112">
        <v>324</v>
      </c>
      <c r="AH275" s="53">
        <v>325</v>
      </c>
      <c r="AI275" s="53">
        <v>326</v>
      </c>
      <c r="AJ275" s="53">
        <v>336</v>
      </c>
      <c r="AK275" s="53">
        <v>338</v>
      </c>
      <c r="AL275" s="53">
        <v>345</v>
      </c>
      <c r="AM275" s="53">
        <v>347</v>
      </c>
      <c r="AN275" s="53">
        <v>352</v>
      </c>
      <c r="AO275" s="53">
        <v>356</v>
      </c>
      <c r="AP275" s="54">
        <v>358</v>
      </c>
      <c r="AQ275" s="52">
        <v>361</v>
      </c>
      <c r="AR275" s="53">
        <v>364</v>
      </c>
      <c r="AS275" s="53">
        <v>365</v>
      </c>
      <c r="AT275" s="53">
        <v>374</v>
      </c>
      <c r="AU275" s="53">
        <v>376</v>
      </c>
      <c r="AV275" s="53">
        <v>386</v>
      </c>
      <c r="AW275" s="53">
        <v>394</v>
      </c>
      <c r="AX275" s="53">
        <v>400</v>
      </c>
      <c r="AY275" s="53">
        <v>402</v>
      </c>
      <c r="AZ275" s="53">
        <v>402</v>
      </c>
      <c r="BA275" s="53">
        <v>404</v>
      </c>
      <c r="BB275" s="54">
        <v>403</v>
      </c>
      <c r="BC275" s="52">
        <v>404</v>
      </c>
      <c r="BD275" s="53">
        <v>409</v>
      </c>
      <c r="BE275" s="53">
        <v>407</v>
      </c>
      <c r="BF275" s="53">
        <v>404</v>
      </c>
      <c r="BG275" s="53">
        <v>407</v>
      </c>
      <c r="BH275" s="53">
        <v>412</v>
      </c>
      <c r="BI275" s="53">
        <v>422</v>
      </c>
      <c r="BJ275" s="53">
        <v>422</v>
      </c>
      <c r="BK275" s="53">
        <v>427</v>
      </c>
      <c r="BL275" s="53">
        <v>430</v>
      </c>
      <c r="BM275" s="53">
        <v>428</v>
      </c>
      <c r="BN275" s="54">
        <v>429</v>
      </c>
      <c r="BO275" s="52">
        <v>435</v>
      </c>
      <c r="BP275" s="53">
        <v>440</v>
      </c>
      <c r="BQ275" s="53">
        <v>441</v>
      </c>
      <c r="BR275" s="53">
        <v>453</v>
      </c>
      <c r="BS275" s="53">
        <v>458</v>
      </c>
      <c r="BT275" s="53">
        <v>460</v>
      </c>
      <c r="BU275" s="53">
        <v>463</v>
      </c>
      <c r="BV275" s="53">
        <v>466</v>
      </c>
      <c r="BW275" s="53">
        <v>466</v>
      </c>
      <c r="BX275" s="53">
        <v>468</v>
      </c>
      <c r="BY275" s="53">
        <v>473</v>
      </c>
      <c r="BZ275" s="54">
        <v>468</v>
      </c>
      <c r="CA275" s="53">
        <v>466</v>
      </c>
      <c r="CB275" s="53">
        <v>472</v>
      </c>
      <c r="CC275" s="53">
        <v>463</v>
      </c>
      <c r="CD275" s="53">
        <v>471</v>
      </c>
      <c r="CE275" s="53">
        <v>469</v>
      </c>
      <c r="CF275" s="53">
        <v>460</v>
      </c>
      <c r="CG275" s="53">
        <v>454</v>
      </c>
      <c r="CH275" s="53">
        <v>452</v>
      </c>
      <c r="CI275" s="53">
        <v>446</v>
      </c>
      <c r="CJ275" s="53">
        <v>440</v>
      </c>
      <c r="CK275" s="53">
        <v>442</v>
      </c>
      <c r="CL275" s="54">
        <v>441</v>
      </c>
      <c r="CM275" s="53">
        <v>441</v>
      </c>
      <c r="CN275" s="53">
        <v>443</v>
      </c>
      <c r="CO275" s="53">
        <v>449</v>
      </c>
      <c r="CP275" s="53">
        <v>443</v>
      </c>
      <c r="CQ275" s="53">
        <v>440</v>
      </c>
      <c r="CR275" s="53">
        <v>435</v>
      </c>
      <c r="CS275" s="53">
        <v>441</v>
      </c>
      <c r="CT275" s="53">
        <v>439</v>
      </c>
      <c r="CU275" s="53">
        <v>437</v>
      </c>
      <c r="CV275" s="53">
        <v>438</v>
      </c>
      <c r="CW275" s="53">
        <v>440</v>
      </c>
      <c r="CX275" s="54">
        <v>438</v>
      </c>
      <c r="CY275" s="53">
        <v>439</v>
      </c>
      <c r="CZ275" s="53">
        <v>438</v>
      </c>
      <c r="DA275" s="53">
        <v>422</v>
      </c>
      <c r="DB275" s="53">
        <v>420</v>
      </c>
      <c r="DC275" s="53">
        <v>414</v>
      </c>
      <c r="DD275" s="53">
        <v>408</v>
      </c>
      <c r="DE275" s="53">
        <v>404</v>
      </c>
      <c r="DF275" s="53">
        <v>401</v>
      </c>
      <c r="DG275" s="53">
        <v>399</v>
      </c>
      <c r="DH275" s="53">
        <v>398</v>
      </c>
      <c r="DI275" s="53">
        <v>398</v>
      </c>
      <c r="DJ275" s="54">
        <v>389</v>
      </c>
      <c r="DL275" s="50"/>
      <c r="DM275" s="51" t="s">
        <v>375</v>
      </c>
      <c r="DN275" s="52">
        <v>4141</v>
      </c>
      <c r="DO275" s="53">
        <v>4114</v>
      </c>
      <c r="DP275" s="53">
        <v>4143</v>
      </c>
      <c r="DQ275" s="53">
        <v>4170</v>
      </c>
      <c r="DR275" s="53">
        <v>4155</v>
      </c>
      <c r="DS275" s="53">
        <v>4318</v>
      </c>
      <c r="DT275" s="53">
        <v>4521</v>
      </c>
      <c r="DU275" s="53">
        <v>4731</v>
      </c>
      <c r="DV275" s="53">
        <v>4783</v>
      </c>
      <c r="DW275" s="53">
        <v>4882</v>
      </c>
      <c r="DX275" s="53">
        <v>5032</v>
      </c>
      <c r="DY275" s="54">
        <v>5127</v>
      </c>
      <c r="DZ275" s="53">
        <v>5183</v>
      </c>
      <c r="EA275" s="53">
        <v>5277</v>
      </c>
      <c r="EB275" s="53">
        <v>5342</v>
      </c>
      <c r="EC275" s="53">
        <v>5397</v>
      </c>
      <c r="ED275" s="53">
        <v>5519</v>
      </c>
      <c r="EE275" s="53">
        <v>5584</v>
      </c>
      <c r="EF275" s="53">
        <v>5656</v>
      </c>
      <c r="EG275" s="53">
        <v>5725</v>
      </c>
      <c r="EH275" s="53">
        <v>5696</v>
      </c>
      <c r="EI275" s="53">
        <v>5764</v>
      </c>
      <c r="EJ275" s="53">
        <v>5788</v>
      </c>
      <c r="EK275" s="54">
        <v>5901</v>
      </c>
      <c r="EL275" s="52">
        <v>6055</v>
      </c>
      <c r="EM275" s="53">
        <v>6000</v>
      </c>
      <c r="EN275" s="53">
        <v>6128</v>
      </c>
      <c r="EO275" s="53">
        <v>6214</v>
      </c>
      <c r="EP275" s="53">
        <v>6322</v>
      </c>
      <c r="EQ275" s="53">
        <v>6387</v>
      </c>
      <c r="ER275" s="53">
        <v>6454</v>
      </c>
      <c r="ES275" s="53">
        <v>6455</v>
      </c>
      <c r="ET275" s="53">
        <v>6534</v>
      </c>
      <c r="EU275" s="53">
        <v>6595</v>
      </c>
      <c r="EV275" s="53">
        <v>6740</v>
      </c>
      <c r="EW275" s="54">
        <v>6752</v>
      </c>
      <c r="EX275" s="52">
        <v>6748</v>
      </c>
      <c r="EY275" s="53">
        <v>6719</v>
      </c>
      <c r="EZ275" s="53">
        <v>6826</v>
      </c>
      <c r="FA275" s="53">
        <v>6840</v>
      </c>
      <c r="FB275" s="53">
        <v>6923</v>
      </c>
      <c r="FC275" s="53">
        <v>7076</v>
      </c>
      <c r="FD275" s="53">
        <v>7109</v>
      </c>
      <c r="FE275" s="53">
        <v>7129</v>
      </c>
      <c r="FF275" s="53">
        <v>7165</v>
      </c>
      <c r="FG275" s="53">
        <v>7201</v>
      </c>
      <c r="FH275" s="53">
        <v>7358</v>
      </c>
      <c r="FI275" s="54">
        <v>7405</v>
      </c>
      <c r="FJ275" s="52">
        <v>7486</v>
      </c>
      <c r="FK275" s="53">
        <v>7531</v>
      </c>
      <c r="FL275" s="53">
        <v>7541</v>
      </c>
      <c r="FM275" s="53">
        <v>7605</v>
      </c>
      <c r="FN275" s="53">
        <v>7592</v>
      </c>
      <c r="FO275" s="53">
        <v>7706</v>
      </c>
      <c r="FP275" s="53">
        <v>7778</v>
      </c>
      <c r="FQ275" s="53">
        <v>7789</v>
      </c>
      <c r="FR275" s="53">
        <v>7931</v>
      </c>
      <c r="FS275" s="53">
        <v>7985</v>
      </c>
      <c r="FT275" s="53">
        <v>8051</v>
      </c>
      <c r="FU275" s="54">
        <v>8053</v>
      </c>
      <c r="FV275" s="52">
        <v>8061</v>
      </c>
      <c r="FW275" s="53">
        <v>8095</v>
      </c>
      <c r="FX275" s="53">
        <v>8119</v>
      </c>
      <c r="FY275" s="53">
        <v>8166</v>
      </c>
      <c r="FZ275" s="53">
        <v>8187</v>
      </c>
      <c r="GA275" s="53">
        <v>8203</v>
      </c>
      <c r="GB275" s="53">
        <v>8211</v>
      </c>
      <c r="GC275" s="53">
        <v>8313</v>
      </c>
      <c r="GD275" s="53">
        <v>8311</v>
      </c>
      <c r="GE275" s="53">
        <v>8320</v>
      </c>
      <c r="GF275" s="53">
        <v>8355</v>
      </c>
      <c r="GG275" s="54">
        <v>8305</v>
      </c>
      <c r="GH275" s="52">
        <v>8291</v>
      </c>
      <c r="GI275" s="53">
        <v>8320</v>
      </c>
      <c r="GJ275" s="54">
        <v>8395</v>
      </c>
    </row>
    <row r="276" spans="2:192" x14ac:dyDescent="0.25">
      <c r="B276" s="50"/>
      <c r="C276" s="51" t="s">
        <v>359</v>
      </c>
      <c r="D276" s="54">
        <v>240</v>
      </c>
      <c r="E276" s="54">
        <v>314</v>
      </c>
      <c r="F276" s="54">
        <v>391</v>
      </c>
      <c r="G276" s="52">
        <v>390</v>
      </c>
      <c r="H276" s="53">
        <v>389</v>
      </c>
      <c r="I276" s="53">
        <v>407</v>
      </c>
      <c r="J276" s="53">
        <v>417</v>
      </c>
      <c r="K276" s="53">
        <v>427</v>
      </c>
      <c r="L276" s="53">
        <v>434</v>
      </c>
      <c r="M276" s="53">
        <v>438</v>
      </c>
      <c r="N276" s="53">
        <v>447</v>
      </c>
      <c r="O276" s="53">
        <v>434</v>
      </c>
      <c r="P276" s="53">
        <v>444</v>
      </c>
      <c r="Q276" s="53">
        <v>453</v>
      </c>
      <c r="R276" s="54">
        <v>457</v>
      </c>
      <c r="S276" s="53">
        <v>459</v>
      </c>
      <c r="T276" s="53">
        <v>464</v>
      </c>
      <c r="U276" s="53">
        <v>465</v>
      </c>
      <c r="V276" s="53">
        <v>479</v>
      </c>
      <c r="W276" s="53">
        <v>479</v>
      </c>
      <c r="X276" s="53">
        <v>477</v>
      </c>
      <c r="Y276" s="53">
        <v>481</v>
      </c>
      <c r="Z276" s="53">
        <v>516</v>
      </c>
      <c r="AA276" s="53">
        <v>515</v>
      </c>
      <c r="AB276" s="53">
        <v>516</v>
      </c>
      <c r="AC276" s="53">
        <v>514</v>
      </c>
      <c r="AD276" s="54">
        <v>517</v>
      </c>
      <c r="AE276" s="53">
        <v>518</v>
      </c>
      <c r="AF276" s="53">
        <v>519</v>
      </c>
      <c r="AG276" s="112">
        <v>520</v>
      </c>
      <c r="AH276" s="53">
        <v>535</v>
      </c>
      <c r="AI276" s="53">
        <v>549</v>
      </c>
      <c r="AJ276" s="53">
        <v>558</v>
      </c>
      <c r="AK276" s="53">
        <v>565</v>
      </c>
      <c r="AL276" s="53">
        <v>573</v>
      </c>
      <c r="AM276" s="53">
        <v>572</v>
      </c>
      <c r="AN276" s="53">
        <v>570</v>
      </c>
      <c r="AO276" s="53">
        <v>579</v>
      </c>
      <c r="AP276" s="54">
        <v>577</v>
      </c>
      <c r="AQ276" s="52">
        <v>581</v>
      </c>
      <c r="AR276" s="53">
        <v>590</v>
      </c>
      <c r="AS276" s="53">
        <v>605</v>
      </c>
      <c r="AT276" s="53">
        <v>603</v>
      </c>
      <c r="AU276" s="53">
        <v>608</v>
      </c>
      <c r="AV276" s="53">
        <v>613</v>
      </c>
      <c r="AW276" s="53">
        <v>614</v>
      </c>
      <c r="AX276" s="53">
        <v>618</v>
      </c>
      <c r="AY276" s="53">
        <v>619</v>
      </c>
      <c r="AZ276" s="53">
        <v>622</v>
      </c>
      <c r="BA276" s="53">
        <v>624</v>
      </c>
      <c r="BB276" s="54">
        <v>620</v>
      </c>
      <c r="BC276" s="52">
        <v>626</v>
      </c>
      <c r="BD276" s="53">
        <v>633</v>
      </c>
      <c r="BE276" s="53">
        <v>649</v>
      </c>
      <c r="BF276" s="53">
        <v>729</v>
      </c>
      <c r="BG276" s="53">
        <v>760</v>
      </c>
      <c r="BH276" s="53">
        <v>775</v>
      </c>
      <c r="BI276" s="53">
        <v>785</v>
      </c>
      <c r="BJ276" s="53">
        <v>790</v>
      </c>
      <c r="BK276" s="53">
        <v>797</v>
      </c>
      <c r="BL276" s="53">
        <v>793</v>
      </c>
      <c r="BM276" s="53">
        <v>804</v>
      </c>
      <c r="BN276" s="54">
        <v>804</v>
      </c>
      <c r="BO276" s="52">
        <v>811</v>
      </c>
      <c r="BP276" s="53">
        <v>815</v>
      </c>
      <c r="BQ276" s="53">
        <v>824</v>
      </c>
      <c r="BR276" s="53">
        <v>845</v>
      </c>
      <c r="BS276" s="53">
        <v>862</v>
      </c>
      <c r="BT276" s="53">
        <v>868</v>
      </c>
      <c r="BU276" s="53">
        <v>872</v>
      </c>
      <c r="BV276" s="53">
        <v>879</v>
      </c>
      <c r="BW276" s="53">
        <v>890</v>
      </c>
      <c r="BX276" s="53">
        <v>888</v>
      </c>
      <c r="BY276" s="53">
        <v>891</v>
      </c>
      <c r="BZ276" s="54">
        <v>897</v>
      </c>
      <c r="CA276" s="53">
        <v>900</v>
      </c>
      <c r="CB276" s="53">
        <v>908</v>
      </c>
      <c r="CC276" s="53">
        <v>918</v>
      </c>
      <c r="CD276" s="53">
        <v>911</v>
      </c>
      <c r="CE276" s="53">
        <v>902</v>
      </c>
      <c r="CF276" s="53">
        <v>896</v>
      </c>
      <c r="CG276" s="53">
        <v>891</v>
      </c>
      <c r="CH276" s="53">
        <v>900</v>
      </c>
      <c r="CI276" s="53">
        <v>896</v>
      </c>
      <c r="CJ276" s="53">
        <v>900</v>
      </c>
      <c r="CK276" s="53">
        <v>890</v>
      </c>
      <c r="CL276" s="54">
        <v>887</v>
      </c>
      <c r="CM276" s="53">
        <v>890</v>
      </c>
      <c r="CN276" s="53">
        <v>883</v>
      </c>
      <c r="CO276" s="53">
        <v>891</v>
      </c>
      <c r="CP276" s="53">
        <v>888</v>
      </c>
      <c r="CQ276" s="53">
        <v>898</v>
      </c>
      <c r="CR276" s="53">
        <v>916</v>
      </c>
      <c r="CS276" s="53">
        <v>914</v>
      </c>
      <c r="CT276" s="53">
        <v>937</v>
      </c>
      <c r="CU276" s="53">
        <v>956</v>
      </c>
      <c r="CV276" s="53">
        <v>960</v>
      </c>
      <c r="CW276" s="53">
        <v>961</v>
      </c>
      <c r="CX276" s="54">
        <v>958</v>
      </c>
      <c r="CY276" s="53">
        <v>959</v>
      </c>
      <c r="CZ276" s="53">
        <v>952</v>
      </c>
      <c r="DA276" s="53">
        <v>952</v>
      </c>
      <c r="DB276" s="53">
        <v>953</v>
      </c>
      <c r="DC276" s="53">
        <v>964</v>
      </c>
      <c r="DD276" s="53">
        <v>982</v>
      </c>
      <c r="DE276" s="53">
        <v>1006</v>
      </c>
      <c r="DF276" s="53">
        <v>1012</v>
      </c>
      <c r="DG276" s="53">
        <v>1025</v>
      </c>
      <c r="DH276" s="53">
        <v>1037</v>
      </c>
      <c r="DI276" s="53">
        <v>1021</v>
      </c>
      <c r="DJ276" s="54">
        <v>1014</v>
      </c>
      <c r="DL276" s="50"/>
      <c r="DM276" s="51" t="s">
        <v>376</v>
      </c>
      <c r="DN276" s="52">
        <v>842</v>
      </c>
      <c r="DO276" s="53">
        <v>837</v>
      </c>
      <c r="DP276" s="53">
        <v>836</v>
      </c>
      <c r="DQ276" s="53">
        <v>837</v>
      </c>
      <c r="DR276" s="53">
        <v>832</v>
      </c>
      <c r="DS276" s="53">
        <v>835</v>
      </c>
      <c r="DT276" s="53">
        <v>834</v>
      </c>
      <c r="DU276" s="53">
        <v>827</v>
      </c>
      <c r="DV276" s="53">
        <v>824</v>
      </c>
      <c r="DW276" s="53">
        <v>822</v>
      </c>
      <c r="DX276" s="53">
        <v>815</v>
      </c>
      <c r="DY276" s="54">
        <v>811</v>
      </c>
      <c r="DZ276" s="53">
        <v>789</v>
      </c>
      <c r="EA276" s="53">
        <v>785</v>
      </c>
      <c r="EB276" s="53">
        <v>786</v>
      </c>
      <c r="EC276" s="53">
        <v>785</v>
      </c>
      <c r="ED276" s="53">
        <v>778</v>
      </c>
      <c r="EE276" s="53">
        <v>695</v>
      </c>
      <c r="EF276" s="53">
        <v>687</v>
      </c>
      <c r="EG276" s="53">
        <v>685</v>
      </c>
      <c r="EH276" s="53">
        <v>682</v>
      </c>
      <c r="EI276" s="53">
        <v>757</v>
      </c>
      <c r="EJ276" s="53">
        <v>751</v>
      </c>
      <c r="EK276" s="54">
        <v>746</v>
      </c>
      <c r="EL276" s="52">
        <v>718</v>
      </c>
      <c r="EM276" s="53">
        <v>734</v>
      </c>
      <c r="EN276" s="53">
        <v>745</v>
      </c>
      <c r="EO276" s="53">
        <v>744</v>
      </c>
      <c r="EP276" s="53">
        <v>743</v>
      </c>
      <c r="EQ276" s="53">
        <v>738</v>
      </c>
      <c r="ER276" s="53">
        <v>737</v>
      </c>
      <c r="ES276" s="53">
        <v>731</v>
      </c>
      <c r="ET276" s="53">
        <v>724</v>
      </c>
      <c r="EU276" s="53">
        <v>720</v>
      </c>
      <c r="EV276" s="53">
        <v>723</v>
      </c>
      <c r="EW276" s="54">
        <v>719</v>
      </c>
      <c r="EX276" s="52">
        <v>714</v>
      </c>
      <c r="EY276" s="53">
        <v>702</v>
      </c>
      <c r="EZ276" s="53">
        <v>703</v>
      </c>
      <c r="FA276" s="53">
        <v>1088</v>
      </c>
      <c r="FB276" s="53">
        <v>1495</v>
      </c>
      <c r="FC276" s="53">
        <v>1617</v>
      </c>
      <c r="FD276" s="53">
        <v>1696</v>
      </c>
      <c r="FE276" s="53">
        <v>1712</v>
      </c>
      <c r="FF276" s="53">
        <v>1733</v>
      </c>
      <c r="FG276" s="53">
        <v>1752</v>
      </c>
      <c r="FH276" s="53">
        <v>1762</v>
      </c>
      <c r="FI276" s="54">
        <v>1760</v>
      </c>
      <c r="FJ276" s="52">
        <v>1770</v>
      </c>
      <c r="FK276" s="53">
        <v>1783</v>
      </c>
      <c r="FL276" s="53">
        <v>1742</v>
      </c>
      <c r="FM276" s="53">
        <v>1795</v>
      </c>
      <c r="FN276" s="53">
        <v>1789</v>
      </c>
      <c r="FO276" s="53">
        <v>1775</v>
      </c>
      <c r="FP276" s="53">
        <v>1847</v>
      </c>
      <c r="FQ276" s="53">
        <v>1844</v>
      </c>
      <c r="FR276" s="53">
        <v>1846</v>
      </c>
      <c r="FS276" s="53">
        <v>1854</v>
      </c>
      <c r="FT276" s="53">
        <v>1851</v>
      </c>
      <c r="FU276" s="54">
        <v>1846</v>
      </c>
      <c r="FV276" s="52">
        <v>1844</v>
      </c>
      <c r="FW276" s="53">
        <v>1851</v>
      </c>
      <c r="FX276" s="53">
        <v>1879</v>
      </c>
      <c r="FY276" s="53">
        <v>1883</v>
      </c>
      <c r="FZ276" s="53">
        <v>1904</v>
      </c>
      <c r="GA276" s="53">
        <v>1903</v>
      </c>
      <c r="GB276" s="53">
        <v>1919</v>
      </c>
      <c r="GC276" s="53">
        <v>1938</v>
      </c>
      <c r="GD276" s="53">
        <v>1931</v>
      </c>
      <c r="GE276" s="53">
        <v>1938</v>
      </c>
      <c r="GF276" s="53">
        <v>1931</v>
      </c>
      <c r="GG276" s="54">
        <v>1957</v>
      </c>
      <c r="GH276" s="52">
        <v>1966</v>
      </c>
      <c r="GI276" s="53">
        <v>1966</v>
      </c>
      <c r="GJ276" s="54">
        <v>1991</v>
      </c>
    </row>
    <row r="277" spans="2:192" x14ac:dyDescent="0.25">
      <c r="B277" s="50"/>
      <c r="C277" s="51" t="s">
        <v>360</v>
      </c>
      <c r="D277" s="54">
        <v>2</v>
      </c>
      <c r="E277" s="54">
        <v>2</v>
      </c>
      <c r="F277" s="54">
        <v>6</v>
      </c>
      <c r="G277" s="52">
        <v>6</v>
      </c>
      <c r="H277" s="53">
        <v>6</v>
      </c>
      <c r="I277" s="53">
        <v>6</v>
      </c>
      <c r="J277" s="53">
        <v>6</v>
      </c>
      <c r="K277" s="53">
        <v>8</v>
      </c>
      <c r="L277" s="53">
        <v>8</v>
      </c>
      <c r="M277" s="53">
        <v>8</v>
      </c>
      <c r="N277" s="53">
        <v>8</v>
      </c>
      <c r="O277" s="53">
        <v>8</v>
      </c>
      <c r="P277" s="53">
        <v>7</v>
      </c>
      <c r="Q277" s="53">
        <v>7</v>
      </c>
      <c r="R277" s="54">
        <v>7</v>
      </c>
      <c r="S277" s="53">
        <v>7</v>
      </c>
      <c r="T277" s="53">
        <v>7</v>
      </c>
      <c r="U277" s="53">
        <v>8</v>
      </c>
      <c r="V277" s="53">
        <v>8</v>
      </c>
      <c r="W277" s="53">
        <v>8</v>
      </c>
      <c r="X277" s="53">
        <v>8</v>
      </c>
      <c r="Y277" s="53">
        <v>8</v>
      </c>
      <c r="Z277" s="53">
        <v>8</v>
      </c>
      <c r="AA277" s="53">
        <v>8</v>
      </c>
      <c r="AB277" s="53">
        <v>8</v>
      </c>
      <c r="AC277" s="53">
        <v>8</v>
      </c>
      <c r="AD277" s="54">
        <v>9</v>
      </c>
      <c r="AE277" s="53">
        <v>8</v>
      </c>
      <c r="AF277" s="53">
        <v>7</v>
      </c>
      <c r="AG277" s="112">
        <v>8</v>
      </c>
      <c r="AH277" s="53">
        <v>9</v>
      </c>
      <c r="AI277" s="53">
        <v>9</v>
      </c>
      <c r="AJ277" s="53">
        <v>9</v>
      </c>
      <c r="AK277" s="53">
        <v>9</v>
      </c>
      <c r="AL277" s="53">
        <v>8</v>
      </c>
      <c r="AM277" s="53">
        <v>8</v>
      </c>
      <c r="AN277" s="53">
        <v>8</v>
      </c>
      <c r="AO277" s="53">
        <v>8</v>
      </c>
      <c r="AP277" s="54">
        <v>8</v>
      </c>
      <c r="AQ277" s="52">
        <v>8</v>
      </c>
      <c r="AR277" s="53">
        <v>8</v>
      </c>
      <c r="AS277" s="53">
        <v>8</v>
      </c>
      <c r="AT277" s="53">
        <v>8</v>
      </c>
      <c r="AU277" s="53">
        <v>8</v>
      </c>
      <c r="AV277" s="53">
        <v>8</v>
      </c>
      <c r="AW277" s="53">
        <v>8</v>
      </c>
      <c r="AX277" s="53">
        <v>8</v>
      </c>
      <c r="AY277" s="53">
        <v>8</v>
      </c>
      <c r="AZ277" s="53">
        <v>8</v>
      </c>
      <c r="BA277" s="53">
        <v>8</v>
      </c>
      <c r="BB277" s="54">
        <v>8</v>
      </c>
      <c r="BC277" s="52">
        <v>8</v>
      </c>
      <c r="BD277" s="53">
        <v>8</v>
      </c>
      <c r="BE277" s="53">
        <v>7</v>
      </c>
      <c r="BF277" s="53">
        <v>7</v>
      </c>
      <c r="BG277" s="53">
        <v>7</v>
      </c>
      <c r="BH277" s="53">
        <v>7</v>
      </c>
      <c r="BI277" s="53">
        <v>6</v>
      </c>
      <c r="BJ277" s="53">
        <v>4</v>
      </c>
      <c r="BK277" s="53">
        <v>4</v>
      </c>
      <c r="BL277" s="53">
        <v>4</v>
      </c>
      <c r="BM277" s="53">
        <v>4</v>
      </c>
      <c r="BN277" s="54">
        <v>3</v>
      </c>
      <c r="BO277" s="52">
        <v>3</v>
      </c>
      <c r="BP277" s="53">
        <v>3</v>
      </c>
      <c r="BQ277" s="53">
        <v>3</v>
      </c>
      <c r="BR277" s="53">
        <v>3</v>
      </c>
      <c r="BS277" s="53">
        <v>3</v>
      </c>
      <c r="BT277" s="53">
        <v>3</v>
      </c>
      <c r="BU277" s="53">
        <v>3</v>
      </c>
      <c r="BV277" s="53">
        <v>3</v>
      </c>
      <c r="BW277" s="53">
        <v>3</v>
      </c>
      <c r="BX277" s="53">
        <v>3</v>
      </c>
      <c r="BY277" s="53">
        <v>3</v>
      </c>
      <c r="BZ277" s="54">
        <v>3</v>
      </c>
      <c r="CA277" s="53">
        <v>3</v>
      </c>
      <c r="CB277" s="53">
        <v>3</v>
      </c>
      <c r="CC277" s="53">
        <v>3</v>
      </c>
      <c r="CD277" s="53">
        <v>3</v>
      </c>
      <c r="CE277" s="53">
        <v>3</v>
      </c>
      <c r="CF277" s="53">
        <v>3</v>
      </c>
      <c r="CG277" s="53">
        <v>3</v>
      </c>
      <c r="CH277" s="53">
        <v>3</v>
      </c>
      <c r="CI277" s="53">
        <v>4</v>
      </c>
      <c r="CJ277" s="53">
        <v>4</v>
      </c>
      <c r="CK277" s="53">
        <v>3</v>
      </c>
      <c r="CL277" s="54">
        <v>3</v>
      </c>
      <c r="CM277" s="53">
        <v>3</v>
      </c>
      <c r="CN277" s="53">
        <v>3</v>
      </c>
      <c r="CO277" s="53">
        <v>3</v>
      </c>
      <c r="CP277" s="53">
        <v>3</v>
      </c>
      <c r="CQ277" s="53">
        <v>2</v>
      </c>
      <c r="CR277" s="53">
        <v>2</v>
      </c>
      <c r="CS277" s="53">
        <v>2</v>
      </c>
      <c r="CT277" s="53">
        <v>2</v>
      </c>
      <c r="CU277" s="53">
        <v>2</v>
      </c>
      <c r="CV277" s="53">
        <v>2</v>
      </c>
      <c r="CW277" s="53">
        <v>2</v>
      </c>
      <c r="CX277" s="54">
        <v>2</v>
      </c>
      <c r="CY277" s="53">
        <v>2</v>
      </c>
      <c r="CZ277" s="53">
        <v>2</v>
      </c>
      <c r="DA277" s="53">
        <v>2</v>
      </c>
      <c r="DB277" s="53">
        <v>2</v>
      </c>
      <c r="DC277" s="53">
        <v>2</v>
      </c>
      <c r="DD277" s="53">
        <v>2</v>
      </c>
      <c r="DE277" s="53">
        <v>2</v>
      </c>
      <c r="DF277" s="53">
        <v>2</v>
      </c>
      <c r="DG277" s="53">
        <v>2</v>
      </c>
      <c r="DH277" s="53">
        <v>2</v>
      </c>
      <c r="DI277" s="53">
        <v>2</v>
      </c>
      <c r="DJ277" s="54">
        <v>2</v>
      </c>
      <c r="DL277" s="50"/>
      <c r="DM277" s="51" t="s">
        <v>377</v>
      </c>
      <c r="DN277" s="52">
        <v>9</v>
      </c>
      <c r="DO277" s="53">
        <v>5</v>
      </c>
      <c r="DP277" s="53">
        <v>5</v>
      </c>
      <c r="DQ277" s="53">
        <v>5</v>
      </c>
      <c r="DR277" s="53">
        <v>5</v>
      </c>
      <c r="DS277" s="53">
        <v>5</v>
      </c>
      <c r="DT277" s="53">
        <v>6</v>
      </c>
      <c r="DU277" s="53">
        <v>6</v>
      </c>
      <c r="DV277" s="53">
        <v>6</v>
      </c>
      <c r="DW277" s="53">
        <v>6</v>
      </c>
      <c r="DX277" s="53">
        <v>6</v>
      </c>
      <c r="DY277" s="54">
        <v>6</v>
      </c>
      <c r="DZ277" s="53">
        <v>6</v>
      </c>
      <c r="EA277" s="53">
        <v>6</v>
      </c>
      <c r="EB277" s="53">
        <v>6</v>
      </c>
      <c r="EC277" s="53">
        <v>6</v>
      </c>
      <c r="ED277" s="53">
        <v>6</v>
      </c>
      <c r="EE277" s="53">
        <v>6</v>
      </c>
      <c r="EF277" s="53">
        <v>5</v>
      </c>
      <c r="EG277" s="53">
        <v>5</v>
      </c>
      <c r="EH277" s="53">
        <v>5</v>
      </c>
      <c r="EI277" s="53">
        <v>5</v>
      </c>
      <c r="EJ277" s="53">
        <v>37</v>
      </c>
      <c r="EK277" s="54">
        <v>35</v>
      </c>
      <c r="EL277" s="52">
        <v>35</v>
      </c>
      <c r="EM277" s="53">
        <v>18</v>
      </c>
      <c r="EN277" s="53">
        <v>18</v>
      </c>
      <c r="EO277" s="53">
        <v>18</v>
      </c>
      <c r="EP277" s="53">
        <v>18</v>
      </c>
      <c r="EQ277" s="53">
        <v>17</v>
      </c>
      <c r="ER277" s="53">
        <v>16</v>
      </c>
      <c r="ES277" s="53">
        <v>14</v>
      </c>
      <c r="ET277" s="53">
        <v>14</v>
      </c>
      <c r="EU277" s="53">
        <v>14</v>
      </c>
      <c r="EV277" s="53">
        <v>13</v>
      </c>
      <c r="EW277" s="54">
        <v>13</v>
      </c>
      <c r="EX277" s="52">
        <v>14</v>
      </c>
      <c r="EY277" s="53">
        <v>12</v>
      </c>
      <c r="EZ277" s="53">
        <v>12</v>
      </c>
      <c r="FA277" s="53">
        <v>12</v>
      </c>
      <c r="FB277" s="53">
        <v>43</v>
      </c>
      <c r="FC277" s="53">
        <v>42</v>
      </c>
      <c r="FD277" s="53">
        <v>3</v>
      </c>
      <c r="FE277" s="53">
        <v>4</v>
      </c>
      <c r="FF277" s="53">
        <v>7</v>
      </c>
      <c r="FG277" s="53">
        <v>11</v>
      </c>
      <c r="FH277" s="53">
        <v>13</v>
      </c>
      <c r="FI277" s="54">
        <v>11</v>
      </c>
      <c r="FJ277" s="52">
        <v>13</v>
      </c>
      <c r="FK277" s="53">
        <v>15</v>
      </c>
      <c r="FL277" s="53">
        <v>17</v>
      </c>
      <c r="FM277" s="53">
        <v>17</v>
      </c>
      <c r="FN277" s="53">
        <v>21</v>
      </c>
      <c r="FO277" s="53">
        <v>23</v>
      </c>
      <c r="FP277" s="53">
        <v>23</v>
      </c>
      <c r="FQ277" s="53">
        <v>24</v>
      </c>
      <c r="FR277" s="53">
        <v>25</v>
      </c>
      <c r="FS277" s="53">
        <v>23</v>
      </c>
      <c r="FT277" s="53">
        <v>26</v>
      </c>
      <c r="FU277" s="54">
        <v>25</v>
      </c>
      <c r="FV277" s="52">
        <v>27</v>
      </c>
      <c r="FW277" s="53">
        <v>29</v>
      </c>
      <c r="FX277" s="53">
        <v>31</v>
      </c>
      <c r="FY277" s="53">
        <v>31</v>
      </c>
      <c r="FZ277" s="53">
        <v>33</v>
      </c>
      <c r="GA277" s="53">
        <v>42</v>
      </c>
      <c r="GB277" s="53">
        <v>48</v>
      </c>
      <c r="GC277" s="53">
        <v>47</v>
      </c>
      <c r="GD277" s="53">
        <v>51</v>
      </c>
      <c r="GE277" s="53">
        <v>53</v>
      </c>
      <c r="GF277" s="53">
        <v>58</v>
      </c>
      <c r="GG277" s="54">
        <v>57</v>
      </c>
      <c r="GH277" s="52">
        <v>60</v>
      </c>
      <c r="GI277" s="53">
        <v>59</v>
      </c>
      <c r="GJ277" s="54">
        <v>65</v>
      </c>
    </row>
    <row r="278" spans="2:192" x14ac:dyDescent="0.25">
      <c r="B278" s="50"/>
      <c r="C278" s="51" t="s">
        <v>361</v>
      </c>
      <c r="D278" s="54">
        <v>53</v>
      </c>
      <c r="E278" s="54">
        <v>69</v>
      </c>
      <c r="F278" s="54">
        <v>106</v>
      </c>
      <c r="G278" s="52">
        <v>106</v>
      </c>
      <c r="H278" s="53">
        <v>106</v>
      </c>
      <c r="I278" s="53">
        <v>109</v>
      </c>
      <c r="J278" s="53">
        <v>110</v>
      </c>
      <c r="K278" s="53">
        <v>111</v>
      </c>
      <c r="L278" s="53">
        <v>111</v>
      </c>
      <c r="M278" s="53">
        <v>115</v>
      </c>
      <c r="N278" s="53">
        <v>116</v>
      </c>
      <c r="O278" s="53">
        <v>115</v>
      </c>
      <c r="P278" s="53">
        <v>119</v>
      </c>
      <c r="Q278" s="53">
        <v>117</v>
      </c>
      <c r="R278" s="54">
        <v>115</v>
      </c>
      <c r="S278" s="53">
        <v>109</v>
      </c>
      <c r="T278" s="53">
        <v>108</v>
      </c>
      <c r="U278" s="53">
        <v>113</v>
      </c>
      <c r="V278" s="53">
        <v>116</v>
      </c>
      <c r="W278" s="53">
        <v>120</v>
      </c>
      <c r="X278" s="53">
        <v>124</v>
      </c>
      <c r="Y278" s="53">
        <v>125</v>
      </c>
      <c r="Z278" s="53">
        <v>129</v>
      </c>
      <c r="AA278" s="53">
        <v>130</v>
      </c>
      <c r="AB278" s="53">
        <v>130</v>
      </c>
      <c r="AC278" s="53">
        <v>133</v>
      </c>
      <c r="AD278" s="54">
        <v>129</v>
      </c>
      <c r="AE278" s="53">
        <v>132</v>
      </c>
      <c r="AF278" s="53">
        <v>134</v>
      </c>
      <c r="AG278" s="112">
        <v>135</v>
      </c>
      <c r="AH278" s="53">
        <v>134</v>
      </c>
      <c r="AI278" s="53">
        <v>136</v>
      </c>
      <c r="AJ278" s="53">
        <v>135</v>
      </c>
      <c r="AK278" s="53">
        <v>137</v>
      </c>
      <c r="AL278" s="53">
        <v>135</v>
      </c>
      <c r="AM278" s="53">
        <v>140</v>
      </c>
      <c r="AN278" s="53">
        <v>141</v>
      </c>
      <c r="AO278" s="53">
        <v>145</v>
      </c>
      <c r="AP278" s="54">
        <v>147</v>
      </c>
      <c r="AQ278" s="52">
        <v>146</v>
      </c>
      <c r="AR278" s="53">
        <v>145</v>
      </c>
      <c r="AS278" s="53">
        <v>159</v>
      </c>
      <c r="AT278" s="53">
        <v>159</v>
      </c>
      <c r="AU278" s="53">
        <v>168</v>
      </c>
      <c r="AV278" s="53">
        <v>175</v>
      </c>
      <c r="AW278" s="53">
        <v>181</v>
      </c>
      <c r="AX278" s="53">
        <v>184</v>
      </c>
      <c r="AY278" s="53">
        <v>187</v>
      </c>
      <c r="AZ278" s="53">
        <v>191</v>
      </c>
      <c r="BA278" s="53">
        <v>193</v>
      </c>
      <c r="BB278" s="54">
        <v>192</v>
      </c>
      <c r="BC278" s="52">
        <v>197</v>
      </c>
      <c r="BD278" s="53">
        <v>202</v>
      </c>
      <c r="BE278" s="53">
        <v>197</v>
      </c>
      <c r="BF278" s="53">
        <v>190</v>
      </c>
      <c r="BG278" s="53">
        <v>193</v>
      </c>
      <c r="BH278" s="53">
        <v>191</v>
      </c>
      <c r="BI278" s="53">
        <v>193</v>
      </c>
      <c r="BJ278" s="53">
        <v>199</v>
      </c>
      <c r="BK278" s="53">
        <v>201</v>
      </c>
      <c r="BL278" s="53">
        <v>203</v>
      </c>
      <c r="BM278" s="53">
        <v>207</v>
      </c>
      <c r="BN278" s="54">
        <v>206</v>
      </c>
      <c r="BO278" s="52">
        <v>210</v>
      </c>
      <c r="BP278" s="53">
        <v>211</v>
      </c>
      <c r="BQ278" s="53">
        <v>213</v>
      </c>
      <c r="BR278" s="53">
        <v>210</v>
      </c>
      <c r="BS278" s="53">
        <v>290</v>
      </c>
      <c r="BT278" s="53">
        <v>369</v>
      </c>
      <c r="BU278" s="53">
        <v>376</v>
      </c>
      <c r="BV278" s="53">
        <v>388</v>
      </c>
      <c r="BW278" s="53">
        <v>405</v>
      </c>
      <c r="BX278" s="53">
        <v>414</v>
      </c>
      <c r="BY278" s="53">
        <v>416</v>
      </c>
      <c r="BZ278" s="54">
        <v>415</v>
      </c>
      <c r="CA278" s="53">
        <v>418</v>
      </c>
      <c r="CB278" s="53">
        <v>429</v>
      </c>
      <c r="CC278" s="53">
        <v>435</v>
      </c>
      <c r="CD278" s="53">
        <v>436</v>
      </c>
      <c r="CE278" s="53">
        <v>442</v>
      </c>
      <c r="CF278" s="53">
        <v>441</v>
      </c>
      <c r="CG278" s="53">
        <v>443</v>
      </c>
      <c r="CH278" s="53">
        <v>446</v>
      </c>
      <c r="CI278" s="53">
        <v>444</v>
      </c>
      <c r="CJ278" s="53">
        <v>442</v>
      </c>
      <c r="CK278" s="53">
        <v>447</v>
      </c>
      <c r="CL278" s="54">
        <v>451</v>
      </c>
      <c r="CM278" s="53">
        <v>455</v>
      </c>
      <c r="CN278" s="53">
        <v>458</v>
      </c>
      <c r="CO278" s="53">
        <v>471</v>
      </c>
      <c r="CP278" s="53">
        <v>480</v>
      </c>
      <c r="CQ278" s="53">
        <v>480</v>
      </c>
      <c r="CR278" s="53">
        <v>480</v>
      </c>
      <c r="CS278" s="53">
        <v>484</v>
      </c>
      <c r="CT278" s="53">
        <v>489</v>
      </c>
      <c r="CU278" s="53">
        <v>492</v>
      </c>
      <c r="CV278" s="53">
        <v>490</v>
      </c>
      <c r="CW278" s="53">
        <v>504</v>
      </c>
      <c r="CX278" s="54">
        <v>515</v>
      </c>
      <c r="CY278" s="53">
        <v>533</v>
      </c>
      <c r="CZ278" s="53">
        <v>548</v>
      </c>
      <c r="DA278" s="53">
        <v>559</v>
      </c>
      <c r="DB278" s="53">
        <v>565</v>
      </c>
      <c r="DC278" s="53">
        <v>575</v>
      </c>
      <c r="DD278" s="53">
        <v>578</v>
      </c>
      <c r="DE278" s="53">
        <v>581</v>
      </c>
      <c r="DF278" s="53">
        <v>581</v>
      </c>
      <c r="DG278" s="53">
        <v>570</v>
      </c>
      <c r="DH278" s="53">
        <v>573</v>
      </c>
      <c r="DI278" s="53">
        <v>564</v>
      </c>
      <c r="DJ278" s="54">
        <v>571</v>
      </c>
      <c r="DL278" s="50"/>
      <c r="DM278" s="51" t="s">
        <v>378</v>
      </c>
      <c r="DN278" s="52">
        <v>34263</v>
      </c>
      <c r="DO278" s="53">
        <v>34168</v>
      </c>
      <c r="DP278" s="53">
        <v>34638</v>
      </c>
      <c r="DQ278" s="53">
        <v>34825</v>
      </c>
      <c r="DR278" s="53">
        <v>34792</v>
      </c>
      <c r="DS278" s="53">
        <v>35028</v>
      </c>
      <c r="DT278" s="53">
        <v>35258</v>
      </c>
      <c r="DU278" s="53">
        <v>35383</v>
      </c>
      <c r="DV278" s="53">
        <v>35159</v>
      </c>
      <c r="DW278" s="53">
        <v>35251</v>
      </c>
      <c r="DX278" s="53">
        <v>35335</v>
      </c>
      <c r="DY278" s="54">
        <v>35376</v>
      </c>
      <c r="DZ278" s="53">
        <v>35211</v>
      </c>
      <c r="EA278" s="53">
        <v>35553</v>
      </c>
      <c r="EB278" s="53">
        <v>35663</v>
      </c>
      <c r="EC278" s="53">
        <v>36172</v>
      </c>
      <c r="ED278" s="53">
        <v>36513</v>
      </c>
      <c r="EE278" s="53">
        <v>36670</v>
      </c>
      <c r="EF278" s="53">
        <v>36845</v>
      </c>
      <c r="EG278" s="53">
        <v>37044</v>
      </c>
      <c r="EH278" s="53">
        <v>37025</v>
      </c>
      <c r="EI278" s="53">
        <v>37189</v>
      </c>
      <c r="EJ278" s="53">
        <v>37604</v>
      </c>
      <c r="EK278" s="54">
        <v>37785</v>
      </c>
      <c r="EL278" s="52">
        <v>38363</v>
      </c>
      <c r="EM278" s="53">
        <v>38029</v>
      </c>
      <c r="EN278" s="53">
        <v>38554</v>
      </c>
      <c r="EO278" s="53">
        <v>39075</v>
      </c>
      <c r="EP278" s="53">
        <v>39523</v>
      </c>
      <c r="EQ278" s="53">
        <v>39942</v>
      </c>
      <c r="ER278" s="53">
        <v>40492</v>
      </c>
      <c r="ES278" s="53">
        <v>40612</v>
      </c>
      <c r="ET278" s="53">
        <v>41234</v>
      </c>
      <c r="EU278" s="53">
        <v>41559</v>
      </c>
      <c r="EV278" s="53">
        <v>41733</v>
      </c>
      <c r="EW278" s="54">
        <v>41765</v>
      </c>
      <c r="EX278" s="52">
        <v>41645</v>
      </c>
      <c r="EY278" s="53">
        <v>41407</v>
      </c>
      <c r="EZ278" s="53">
        <v>42314</v>
      </c>
      <c r="FA278" s="53">
        <v>42416</v>
      </c>
      <c r="FB278" s="53">
        <v>42444</v>
      </c>
      <c r="FC278" s="53">
        <v>42625</v>
      </c>
      <c r="FD278" s="53">
        <v>42703</v>
      </c>
      <c r="FE278" s="53">
        <v>42902</v>
      </c>
      <c r="FF278" s="53">
        <v>42978</v>
      </c>
      <c r="FG278" s="53">
        <v>43237</v>
      </c>
      <c r="FH278" s="53">
        <v>43234</v>
      </c>
      <c r="FI278" s="54">
        <v>42805</v>
      </c>
      <c r="FJ278" s="52">
        <v>42603</v>
      </c>
      <c r="FK278" s="53">
        <v>42765</v>
      </c>
      <c r="FL278" s="53">
        <v>42622</v>
      </c>
      <c r="FM278" s="53">
        <v>42902</v>
      </c>
      <c r="FN278" s="53">
        <v>42661</v>
      </c>
      <c r="FO278" s="53">
        <v>43065</v>
      </c>
      <c r="FP278" s="53">
        <v>42729</v>
      </c>
      <c r="FQ278" s="53">
        <v>42756</v>
      </c>
      <c r="FR278" s="53">
        <v>42667</v>
      </c>
      <c r="FS278" s="53">
        <v>42562</v>
      </c>
      <c r="FT278" s="53">
        <v>42717</v>
      </c>
      <c r="FU278" s="54">
        <v>42986</v>
      </c>
      <c r="FV278" s="52">
        <v>43089</v>
      </c>
      <c r="FW278" s="53">
        <v>43264</v>
      </c>
      <c r="FX278" s="53">
        <v>43467</v>
      </c>
      <c r="FY278" s="53">
        <v>43580</v>
      </c>
      <c r="FZ278" s="53">
        <v>43722</v>
      </c>
      <c r="GA278" s="53">
        <v>43816</v>
      </c>
      <c r="GB278" s="53">
        <v>43822</v>
      </c>
      <c r="GC278" s="53">
        <v>44049</v>
      </c>
      <c r="GD278" s="53">
        <v>43902</v>
      </c>
      <c r="GE278" s="53">
        <v>44041</v>
      </c>
      <c r="GF278" s="53">
        <v>43685</v>
      </c>
      <c r="GG278" s="54">
        <v>44117</v>
      </c>
      <c r="GH278" s="52">
        <v>43863</v>
      </c>
      <c r="GI278" s="53">
        <v>43957</v>
      </c>
      <c r="GJ278" s="54">
        <v>44434</v>
      </c>
    </row>
    <row r="279" spans="2:192" ht="13" thickBot="1" x14ac:dyDescent="0.3">
      <c r="B279" s="55"/>
      <c r="C279" s="56" t="s">
        <v>436</v>
      </c>
      <c r="D279" s="59"/>
      <c r="E279" s="59"/>
      <c r="F279" s="59"/>
      <c r="G279" s="57"/>
      <c r="H279" s="58"/>
      <c r="I279" s="58"/>
      <c r="J279" s="58"/>
      <c r="K279" s="58"/>
      <c r="L279" s="58"/>
      <c r="M279" s="58"/>
      <c r="N279" s="58"/>
      <c r="O279" s="58"/>
      <c r="P279" s="58"/>
      <c r="Q279" s="58"/>
      <c r="R279" s="59"/>
      <c r="S279" s="58"/>
      <c r="T279" s="58"/>
      <c r="U279" s="58"/>
      <c r="V279" s="58"/>
      <c r="W279" s="58"/>
      <c r="X279" s="58"/>
      <c r="Y279" s="58"/>
      <c r="Z279" s="58"/>
      <c r="AA279" s="58"/>
      <c r="AB279" s="58"/>
      <c r="AC279" s="58"/>
      <c r="AD279" s="59"/>
      <c r="AE279" s="58"/>
      <c r="AF279" s="58"/>
      <c r="AG279" s="113"/>
      <c r="AH279" s="58"/>
      <c r="AI279" s="58"/>
      <c r="AJ279" s="58"/>
      <c r="AK279" s="58"/>
      <c r="AL279" s="58"/>
      <c r="AM279" s="58"/>
      <c r="AN279" s="58"/>
      <c r="AO279" s="58"/>
      <c r="AP279" s="59"/>
      <c r="AQ279" s="57"/>
      <c r="AR279" s="58"/>
      <c r="AS279" s="58"/>
      <c r="AT279" s="58"/>
      <c r="AU279" s="58"/>
      <c r="AV279" s="58"/>
      <c r="AW279" s="58"/>
      <c r="AX279" s="58"/>
      <c r="AY279" s="58"/>
      <c r="AZ279" s="58"/>
      <c r="BA279" s="58"/>
      <c r="BB279" s="59"/>
      <c r="BC279" s="57"/>
      <c r="BD279" s="58"/>
      <c r="BE279" s="58"/>
      <c r="BF279" s="58"/>
      <c r="BG279" s="58"/>
      <c r="BH279" s="58"/>
      <c r="BI279" s="58"/>
      <c r="BJ279" s="58"/>
      <c r="BK279" s="58"/>
      <c r="BL279" s="58"/>
      <c r="BM279" s="58"/>
      <c r="BN279" s="59"/>
      <c r="BO279" s="57"/>
      <c r="BP279" s="58"/>
      <c r="BQ279" s="58"/>
      <c r="BR279" s="58"/>
      <c r="BS279" s="58"/>
      <c r="BT279" s="58"/>
      <c r="BU279" s="58"/>
      <c r="BV279" s="58"/>
      <c r="BW279" s="58"/>
      <c r="BX279" s="58"/>
      <c r="BY279" s="58"/>
      <c r="BZ279" s="59"/>
      <c r="CA279" s="58"/>
      <c r="CB279" s="58"/>
      <c r="CC279" s="58"/>
      <c r="CD279" s="58"/>
      <c r="CE279" s="58"/>
      <c r="CF279" s="58"/>
      <c r="CG279" s="58"/>
      <c r="CH279" s="58"/>
      <c r="CI279" s="58"/>
      <c r="CJ279" s="58"/>
      <c r="CK279" s="58"/>
      <c r="CL279" s="59"/>
      <c r="CM279" s="58"/>
      <c r="CN279" s="58"/>
      <c r="CO279" s="58"/>
      <c r="CP279" s="58"/>
      <c r="CQ279" s="58"/>
      <c r="CR279" s="58"/>
      <c r="CS279" s="58"/>
      <c r="CT279" s="58"/>
      <c r="CU279" s="58"/>
      <c r="CV279" s="58"/>
      <c r="CW279" s="58"/>
      <c r="CX279" s="59"/>
      <c r="CY279" s="58"/>
      <c r="CZ279" s="58"/>
      <c r="DA279" s="58"/>
      <c r="DB279" s="58"/>
      <c r="DC279" s="58"/>
      <c r="DD279" s="58"/>
      <c r="DE279" s="58"/>
      <c r="DF279" s="58"/>
      <c r="DG279" s="58"/>
      <c r="DH279" s="58"/>
      <c r="DI279" s="58"/>
      <c r="DJ279" s="59"/>
      <c r="DL279" s="50"/>
      <c r="DM279" s="51" t="s">
        <v>379</v>
      </c>
      <c r="DN279" s="52"/>
      <c r="DO279" s="53"/>
      <c r="DP279" s="53"/>
      <c r="DQ279" s="53"/>
      <c r="DR279" s="53"/>
      <c r="DS279" s="53"/>
      <c r="DT279" s="53"/>
      <c r="DU279" s="53"/>
      <c r="DV279" s="53"/>
      <c r="DW279" s="53"/>
      <c r="DX279" s="53"/>
      <c r="DY279" s="54"/>
      <c r="DZ279" s="53"/>
      <c r="EA279" s="53"/>
      <c r="EB279" s="53"/>
      <c r="EC279" s="53"/>
      <c r="ED279" s="53"/>
      <c r="EE279" s="53"/>
      <c r="EF279" s="53"/>
      <c r="EG279" s="53"/>
      <c r="EH279" s="53"/>
      <c r="EI279" s="53"/>
      <c r="EJ279" s="53">
        <v>1</v>
      </c>
      <c r="EK279" s="54">
        <v>1</v>
      </c>
      <c r="EL279" s="52">
        <v>1</v>
      </c>
      <c r="EM279" s="53">
        <v>1</v>
      </c>
      <c r="EN279" s="53">
        <v>2</v>
      </c>
      <c r="EO279" s="53">
        <v>2</v>
      </c>
      <c r="EP279" s="53">
        <v>2</v>
      </c>
      <c r="EQ279" s="53">
        <v>2</v>
      </c>
      <c r="ER279" s="53">
        <v>2</v>
      </c>
      <c r="ES279" s="53">
        <v>2</v>
      </c>
      <c r="ET279" s="53">
        <v>2</v>
      </c>
      <c r="EU279" s="53">
        <v>2</v>
      </c>
      <c r="EV279" s="53">
        <v>2</v>
      </c>
      <c r="EW279" s="54">
        <v>2</v>
      </c>
      <c r="EX279" s="52">
        <v>2</v>
      </c>
      <c r="EY279" s="53">
        <v>2</v>
      </c>
      <c r="EZ279" s="53">
        <v>2</v>
      </c>
      <c r="FA279" s="53">
        <v>2</v>
      </c>
      <c r="FB279" s="53">
        <v>2</v>
      </c>
      <c r="FC279" s="53">
        <v>2</v>
      </c>
      <c r="FD279" s="53">
        <v>2</v>
      </c>
      <c r="FE279" s="53">
        <v>2</v>
      </c>
      <c r="FF279" s="53">
        <v>2</v>
      </c>
      <c r="FG279" s="53">
        <v>2</v>
      </c>
      <c r="FH279" s="53">
        <v>2</v>
      </c>
      <c r="FI279" s="54">
        <v>2</v>
      </c>
      <c r="FJ279" s="52">
        <v>2</v>
      </c>
      <c r="FK279" s="53">
        <v>2</v>
      </c>
      <c r="FL279" s="53">
        <v>2</v>
      </c>
      <c r="FM279" s="53">
        <v>2</v>
      </c>
      <c r="FN279" s="53">
        <v>2</v>
      </c>
      <c r="FO279" s="53">
        <v>2</v>
      </c>
      <c r="FP279" s="53">
        <v>2</v>
      </c>
      <c r="FQ279" s="53">
        <v>2</v>
      </c>
      <c r="FR279" s="53">
        <v>2</v>
      </c>
      <c r="FS279" s="53">
        <v>2</v>
      </c>
      <c r="FT279" s="53">
        <v>2</v>
      </c>
      <c r="FU279" s="54">
        <v>2</v>
      </c>
      <c r="FV279" s="52">
        <v>2</v>
      </c>
      <c r="FW279" s="53">
        <v>2</v>
      </c>
      <c r="FX279" s="53">
        <v>2</v>
      </c>
      <c r="FY279" s="53">
        <v>2</v>
      </c>
      <c r="FZ279" s="53">
        <v>2</v>
      </c>
      <c r="GA279" s="53">
        <v>2</v>
      </c>
      <c r="GB279" s="53">
        <v>2</v>
      </c>
      <c r="GC279" s="53">
        <v>2</v>
      </c>
      <c r="GD279" s="53">
        <v>2</v>
      </c>
      <c r="GE279" s="53">
        <v>2</v>
      </c>
      <c r="GF279" s="53">
        <v>2</v>
      </c>
      <c r="GG279" s="54">
        <v>2</v>
      </c>
      <c r="GH279" s="52">
        <v>2</v>
      </c>
      <c r="GI279" s="53">
        <v>2</v>
      </c>
      <c r="GJ279" s="54">
        <v>2</v>
      </c>
    </row>
    <row r="280" spans="2:192" ht="13" thickBot="1" x14ac:dyDescent="0.3">
      <c r="B280" s="60" t="s">
        <v>362</v>
      </c>
      <c r="C280" s="61"/>
      <c r="D280" s="64">
        <f t="shared" ref="D280:BO280" si="52">SUM(D249:D279)</f>
        <v>44577</v>
      </c>
      <c r="E280" s="64">
        <f t="shared" si="52"/>
        <v>51546</v>
      </c>
      <c r="F280" s="64">
        <f t="shared" si="52"/>
        <v>56884</v>
      </c>
      <c r="G280" s="62">
        <f t="shared" si="52"/>
        <v>56758</v>
      </c>
      <c r="H280" s="63">
        <f t="shared" si="52"/>
        <v>56369</v>
      </c>
      <c r="I280" s="63">
        <f t="shared" si="52"/>
        <v>57345</v>
      </c>
      <c r="J280" s="63">
        <f t="shared" si="52"/>
        <v>58001</v>
      </c>
      <c r="K280" s="63">
        <f t="shared" si="52"/>
        <v>58229</v>
      </c>
      <c r="L280" s="63">
        <f t="shared" si="52"/>
        <v>58521</v>
      </c>
      <c r="M280" s="63">
        <f t="shared" si="52"/>
        <v>58907</v>
      </c>
      <c r="N280" s="63">
        <f t="shared" si="52"/>
        <v>59397</v>
      </c>
      <c r="O280" s="63">
        <f t="shared" si="52"/>
        <v>59510</v>
      </c>
      <c r="P280" s="63">
        <f t="shared" si="52"/>
        <v>60194</v>
      </c>
      <c r="Q280" s="63">
        <f t="shared" si="52"/>
        <v>60459</v>
      </c>
      <c r="R280" s="64">
        <f t="shared" si="52"/>
        <v>60910</v>
      </c>
      <c r="S280" s="63">
        <f t="shared" si="52"/>
        <v>60990</v>
      </c>
      <c r="T280" s="63">
        <f t="shared" si="52"/>
        <v>60820</v>
      </c>
      <c r="U280" s="63">
        <f t="shared" si="52"/>
        <v>61879</v>
      </c>
      <c r="V280" s="63">
        <f t="shared" si="52"/>
        <v>62803</v>
      </c>
      <c r="W280" s="63">
        <f t="shared" si="52"/>
        <v>63587</v>
      </c>
      <c r="X280" s="63">
        <f t="shared" si="52"/>
        <v>64167</v>
      </c>
      <c r="Y280" s="63">
        <f t="shared" si="52"/>
        <v>65034</v>
      </c>
      <c r="Z280" s="63">
        <f t="shared" si="52"/>
        <v>66089</v>
      </c>
      <c r="AA280" s="63">
        <f t="shared" si="52"/>
        <v>67266</v>
      </c>
      <c r="AB280" s="63">
        <f t="shared" si="52"/>
        <v>68349</v>
      </c>
      <c r="AC280" s="63">
        <f t="shared" si="52"/>
        <v>69193</v>
      </c>
      <c r="AD280" s="64">
        <f t="shared" si="52"/>
        <v>69776</v>
      </c>
      <c r="AE280" s="63">
        <f t="shared" si="52"/>
        <v>70059</v>
      </c>
      <c r="AF280" s="63">
        <f t="shared" si="52"/>
        <v>70499</v>
      </c>
      <c r="AG280" s="114">
        <f t="shared" si="52"/>
        <v>71610</v>
      </c>
      <c r="AH280" s="63">
        <f t="shared" si="52"/>
        <v>73040</v>
      </c>
      <c r="AI280" s="63">
        <f t="shared" si="52"/>
        <v>73796</v>
      </c>
      <c r="AJ280" s="63">
        <f t="shared" si="52"/>
        <v>74354</v>
      </c>
      <c r="AK280" s="63">
        <f t="shared" si="52"/>
        <v>75293</v>
      </c>
      <c r="AL280" s="63">
        <f t="shared" si="52"/>
        <v>75561</v>
      </c>
      <c r="AM280" s="63">
        <f t="shared" si="52"/>
        <v>75856</v>
      </c>
      <c r="AN280" s="63">
        <f t="shared" si="52"/>
        <v>76619</v>
      </c>
      <c r="AO280" s="63">
        <f t="shared" si="52"/>
        <v>76986</v>
      </c>
      <c r="AP280" s="64">
        <f t="shared" si="52"/>
        <v>77202</v>
      </c>
      <c r="AQ280" s="62">
        <f t="shared" si="52"/>
        <v>77426</v>
      </c>
      <c r="AR280" s="63">
        <f t="shared" si="52"/>
        <v>77931</v>
      </c>
      <c r="AS280" s="63">
        <f t="shared" si="52"/>
        <v>79409</v>
      </c>
      <c r="AT280" s="63">
        <f t="shared" si="52"/>
        <v>80268</v>
      </c>
      <c r="AU280" s="63">
        <f t="shared" si="52"/>
        <v>80954</v>
      </c>
      <c r="AV280" s="63">
        <f t="shared" si="52"/>
        <v>81863</v>
      </c>
      <c r="AW280" s="63">
        <f t="shared" si="52"/>
        <v>82076</v>
      </c>
      <c r="AX280" s="63">
        <f t="shared" si="52"/>
        <v>82669</v>
      </c>
      <c r="AY280" s="63">
        <f t="shared" si="52"/>
        <v>82841</v>
      </c>
      <c r="AZ280" s="63">
        <f t="shared" si="52"/>
        <v>83936</v>
      </c>
      <c r="BA280" s="63">
        <f t="shared" si="52"/>
        <v>84141</v>
      </c>
      <c r="BB280" s="64">
        <f t="shared" si="52"/>
        <v>84126</v>
      </c>
      <c r="BC280" s="62">
        <f t="shared" si="52"/>
        <v>84390</v>
      </c>
      <c r="BD280" s="63">
        <f t="shared" si="52"/>
        <v>84622</v>
      </c>
      <c r="BE280" s="63">
        <f t="shared" si="52"/>
        <v>86307</v>
      </c>
      <c r="BF280" s="63">
        <f t="shared" si="52"/>
        <v>86956</v>
      </c>
      <c r="BG280" s="63">
        <f t="shared" si="52"/>
        <v>87749</v>
      </c>
      <c r="BH280" s="63">
        <f t="shared" si="52"/>
        <v>88811</v>
      </c>
      <c r="BI280" s="63">
        <f t="shared" si="52"/>
        <v>90179</v>
      </c>
      <c r="BJ280" s="63">
        <f t="shared" si="52"/>
        <v>91372</v>
      </c>
      <c r="BK280" s="63">
        <f t="shared" si="52"/>
        <v>91900</v>
      </c>
      <c r="BL280" s="63">
        <f t="shared" si="52"/>
        <v>92722</v>
      </c>
      <c r="BM280" s="63">
        <f t="shared" si="52"/>
        <v>93443</v>
      </c>
      <c r="BN280" s="64">
        <f t="shared" si="52"/>
        <v>93755</v>
      </c>
      <c r="BO280" s="62">
        <f t="shared" si="52"/>
        <v>94491</v>
      </c>
      <c r="BP280" s="63">
        <f t="shared" ref="BP280:DJ280" si="53">SUM(BP249:BP279)</f>
        <v>95053</v>
      </c>
      <c r="BQ280" s="63">
        <f t="shared" si="53"/>
        <v>97165</v>
      </c>
      <c r="BR280" s="63">
        <f t="shared" si="53"/>
        <v>98330</v>
      </c>
      <c r="BS280" s="63">
        <f t="shared" si="53"/>
        <v>99590</v>
      </c>
      <c r="BT280" s="63">
        <f t="shared" si="53"/>
        <v>100269</v>
      </c>
      <c r="BU280" s="63">
        <f t="shared" si="53"/>
        <v>101415</v>
      </c>
      <c r="BV280" s="63">
        <f t="shared" si="53"/>
        <v>102675</v>
      </c>
      <c r="BW280" s="63">
        <f t="shared" si="53"/>
        <v>103489</v>
      </c>
      <c r="BX280" s="63">
        <f t="shared" si="53"/>
        <v>104207</v>
      </c>
      <c r="BY280" s="63">
        <f t="shared" si="53"/>
        <v>104504</v>
      </c>
      <c r="BZ280" s="64">
        <f t="shared" si="53"/>
        <v>104522</v>
      </c>
      <c r="CA280" s="63">
        <f t="shared" si="53"/>
        <v>105070</v>
      </c>
      <c r="CB280" s="63">
        <f t="shared" si="53"/>
        <v>105446</v>
      </c>
      <c r="CC280" s="63">
        <f t="shared" si="53"/>
        <v>104733</v>
      </c>
      <c r="CD280" s="63">
        <f t="shared" si="53"/>
        <v>106905</v>
      </c>
      <c r="CE280" s="63">
        <f t="shared" si="53"/>
        <v>108002</v>
      </c>
      <c r="CF280" s="63">
        <f t="shared" si="53"/>
        <v>108569</v>
      </c>
      <c r="CG280" s="63">
        <f t="shared" si="53"/>
        <v>109243</v>
      </c>
      <c r="CH280" s="63">
        <f t="shared" si="53"/>
        <v>110091</v>
      </c>
      <c r="CI280" s="63">
        <f t="shared" si="53"/>
        <v>110482</v>
      </c>
      <c r="CJ280" s="63">
        <f t="shared" si="53"/>
        <v>110743</v>
      </c>
      <c r="CK280" s="63">
        <f t="shared" si="53"/>
        <v>110880</v>
      </c>
      <c r="CL280" s="64">
        <f t="shared" si="53"/>
        <v>111037</v>
      </c>
      <c r="CM280" s="63">
        <f t="shared" si="53"/>
        <v>111566</v>
      </c>
      <c r="CN280" s="63">
        <f t="shared" si="53"/>
        <v>112024</v>
      </c>
      <c r="CO280" s="63">
        <f t="shared" si="53"/>
        <v>113397</v>
      </c>
      <c r="CP280" s="63">
        <f t="shared" si="53"/>
        <v>113906</v>
      </c>
      <c r="CQ280" s="63">
        <f t="shared" si="53"/>
        <v>114355</v>
      </c>
      <c r="CR280" s="63">
        <f t="shared" si="53"/>
        <v>114716</v>
      </c>
      <c r="CS280" s="63">
        <f t="shared" si="53"/>
        <v>115437</v>
      </c>
      <c r="CT280" s="63">
        <f t="shared" si="53"/>
        <v>115916</v>
      </c>
      <c r="CU280" s="63">
        <f t="shared" si="53"/>
        <v>116364</v>
      </c>
      <c r="CV280" s="63">
        <f t="shared" si="53"/>
        <v>114332</v>
      </c>
      <c r="CW280" s="63">
        <f t="shared" si="53"/>
        <v>114025</v>
      </c>
      <c r="CX280" s="64">
        <f t="shared" si="53"/>
        <v>113995</v>
      </c>
      <c r="CY280" s="63">
        <f t="shared" si="53"/>
        <v>114236</v>
      </c>
      <c r="CZ280" s="63">
        <f t="shared" si="53"/>
        <v>114008</v>
      </c>
      <c r="DA280" s="63">
        <f t="shared" si="53"/>
        <v>114369</v>
      </c>
      <c r="DB280" s="63">
        <f t="shared" si="53"/>
        <v>114640</v>
      </c>
      <c r="DC280" s="63">
        <f t="shared" si="53"/>
        <v>114836</v>
      </c>
      <c r="DD280" s="63">
        <f t="shared" si="53"/>
        <v>114918</v>
      </c>
      <c r="DE280" s="63">
        <f t="shared" si="53"/>
        <v>115507</v>
      </c>
      <c r="DF280" s="63">
        <f t="shared" si="53"/>
        <v>116048</v>
      </c>
      <c r="DG280" s="63">
        <f t="shared" si="53"/>
        <v>115170</v>
      </c>
      <c r="DH280" s="63">
        <f t="shared" si="53"/>
        <v>118393</v>
      </c>
      <c r="DI280" s="63">
        <f t="shared" si="53"/>
        <v>117282</v>
      </c>
      <c r="DJ280" s="64">
        <f t="shared" si="53"/>
        <v>118836</v>
      </c>
      <c r="DL280" s="50"/>
      <c r="DM280" s="51" t="s">
        <v>380</v>
      </c>
      <c r="DN280" s="52">
        <v>6</v>
      </c>
      <c r="DO280" s="53">
        <v>6</v>
      </c>
      <c r="DP280" s="53">
        <v>6</v>
      </c>
      <c r="DQ280" s="53">
        <v>6</v>
      </c>
      <c r="DR280" s="53">
        <v>6</v>
      </c>
      <c r="DS280" s="53">
        <v>6</v>
      </c>
      <c r="DT280" s="53">
        <v>6</v>
      </c>
      <c r="DU280" s="53">
        <v>6</v>
      </c>
      <c r="DV280" s="53">
        <v>6</v>
      </c>
      <c r="DW280" s="53">
        <v>6</v>
      </c>
      <c r="DX280" s="53">
        <v>6</v>
      </c>
      <c r="DY280" s="54">
        <v>6</v>
      </c>
      <c r="DZ280" s="53">
        <v>6</v>
      </c>
      <c r="EA280" s="53">
        <v>6</v>
      </c>
      <c r="EB280" s="53">
        <v>6</v>
      </c>
      <c r="EC280" s="53">
        <v>6</v>
      </c>
      <c r="ED280" s="53">
        <v>6</v>
      </c>
      <c r="EE280" s="53">
        <v>6</v>
      </c>
      <c r="EF280" s="53">
        <v>6</v>
      </c>
      <c r="EG280" s="53">
        <v>6</v>
      </c>
      <c r="EH280" s="53">
        <v>6</v>
      </c>
      <c r="EI280" s="53">
        <v>6</v>
      </c>
      <c r="EJ280" s="53">
        <v>6</v>
      </c>
      <c r="EK280" s="54">
        <v>6</v>
      </c>
      <c r="EL280" s="52">
        <v>6</v>
      </c>
      <c r="EM280" s="53">
        <v>7</v>
      </c>
      <c r="EN280" s="53">
        <v>6</v>
      </c>
      <c r="EO280" s="53">
        <v>6</v>
      </c>
      <c r="EP280" s="53">
        <v>6</v>
      </c>
      <c r="EQ280" s="53">
        <v>6</v>
      </c>
      <c r="ER280" s="53">
        <v>6</v>
      </c>
      <c r="ES280" s="53">
        <v>6</v>
      </c>
      <c r="ET280" s="53">
        <v>6</v>
      </c>
      <c r="EU280" s="53">
        <v>6</v>
      </c>
      <c r="EV280" s="53">
        <v>6</v>
      </c>
      <c r="EW280" s="54">
        <v>6</v>
      </c>
      <c r="EX280" s="52">
        <v>6</v>
      </c>
      <c r="EY280" s="53">
        <v>6</v>
      </c>
      <c r="EZ280" s="53">
        <v>6</v>
      </c>
      <c r="FA280" s="53">
        <v>6</v>
      </c>
      <c r="FB280" s="53">
        <v>6</v>
      </c>
      <c r="FC280" s="53">
        <v>6</v>
      </c>
      <c r="FD280" s="53">
        <v>5</v>
      </c>
      <c r="FE280" s="53">
        <v>5</v>
      </c>
      <c r="FF280" s="53">
        <v>8</v>
      </c>
      <c r="FG280" s="53">
        <v>10</v>
      </c>
      <c r="FH280" s="53">
        <v>12</v>
      </c>
      <c r="FI280" s="54">
        <v>13</v>
      </c>
      <c r="FJ280" s="52">
        <v>14</v>
      </c>
      <c r="FK280" s="53">
        <v>16</v>
      </c>
      <c r="FL280" s="53">
        <v>19</v>
      </c>
      <c r="FM280" s="53">
        <v>20</v>
      </c>
      <c r="FN280" s="53">
        <v>20</v>
      </c>
      <c r="FO280" s="53">
        <v>25</v>
      </c>
      <c r="FP280" s="53">
        <v>25</v>
      </c>
      <c r="FQ280" s="53">
        <v>28</v>
      </c>
      <c r="FR280" s="53">
        <v>29</v>
      </c>
      <c r="FS280" s="53">
        <v>31</v>
      </c>
      <c r="FT280" s="53">
        <v>32</v>
      </c>
      <c r="FU280" s="54">
        <v>36</v>
      </c>
      <c r="FV280" s="52">
        <v>38</v>
      </c>
      <c r="FW280" s="53">
        <v>39</v>
      </c>
      <c r="FX280" s="53">
        <v>44</v>
      </c>
      <c r="FY280" s="53">
        <v>45</v>
      </c>
      <c r="FZ280" s="53">
        <v>50</v>
      </c>
      <c r="GA280" s="53">
        <v>52</v>
      </c>
      <c r="GB280" s="53">
        <v>55</v>
      </c>
      <c r="GC280" s="53">
        <v>61</v>
      </c>
      <c r="GD280" s="53">
        <v>60</v>
      </c>
      <c r="GE280" s="53">
        <v>58</v>
      </c>
      <c r="GF280" s="53">
        <v>62</v>
      </c>
      <c r="GG280" s="54">
        <v>69</v>
      </c>
      <c r="GH280" s="52">
        <v>75</v>
      </c>
      <c r="GI280" s="53">
        <v>77</v>
      </c>
      <c r="GJ280" s="54">
        <v>81</v>
      </c>
    </row>
    <row r="281" spans="2:192" x14ac:dyDescent="0.25">
      <c r="B281" s="74">
        <v>11</v>
      </c>
      <c r="C281" s="65" t="s">
        <v>363</v>
      </c>
      <c r="D281" s="68">
        <v>72</v>
      </c>
      <c r="E281" s="68">
        <v>178</v>
      </c>
      <c r="F281" s="68">
        <v>1594</v>
      </c>
      <c r="G281" s="66">
        <v>1549</v>
      </c>
      <c r="H281" s="67">
        <v>1560</v>
      </c>
      <c r="I281" s="67">
        <v>1582</v>
      </c>
      <c r="J281" s="67">
        <v>1602</v>
      </c>
      <c r="K281" s="67">
        <v>1630</v>
      </c>
      <c r="L281" s="67">
        <v>1645</v>
      </c>
      <c r="M281" s="67">
        <v>1644</v>
      </c>
      <c r="N281" s="67">
        <v>1660</v>
      </c>
      <c r="O281" s="67">
        <v>1645</v>
      </c>
      <c r="P281" s="67">
        <v>1649</v>
      </c>
      <c r="Q281" s="67">
        <v>1647</v>
      </c>
      <c r="R281" s="68">
        <v>1639</v>
      </c>
      <c r="S281" s="67">
        <v>1631</v>
      </c>
      <c r="T281" s="67">
        <v>1627</v>
      </c>
      <c r="U281" s="67">
        <v>1659</v>
      </c>
      <c r="V281" s="67">
        <v>1676</v>
      </c>
      <c r="W281" s="67">
        <v>1665</v>
      </c>
      <c r="X281" s="67">
        <v>1690</v>
      </c>
      <c r="Y281" s="67">
        <v>1719</v>
      </c>
      <c r="Z281" s="67">
        <v>1760</v>
      </c>
      <c r="AA281" s="67">
        <v>1833</v>
      </c>
      <c r="AB281" s="67">
        <v>1817</v>
      </c>
      <c r="AC281" s="67">
        <v>1847</v>
      </c>
      <c r="AD281" s="68">
        <v>1854</v>
      </c>
      <c r="AE281" s="67">
        <v>1849</v>
      </c>
      <c r="AF281" s="67">
        <v>1847</v>
      </c>
      <c r="AG281" s="116">
        <v>1828</v>
      </c>
      <c r="AH281" s="67">
        <v>1829</v>
      </c>
      <c r="AI281" s="67">
        <v>1836</v>
      </c>
      <c r="AJ281" s="67">
        <v>1865</v>
      </c>
      <c r="AK281" s="67">
        <v>1853</v>
      </c>
      <c r="AL281" s="67">
        <v>1883</v>
      </c>
      <c r="AM281" s="67">
        <v>1891</v>
      </c>
      <c r="AN281" s="67">
        <v>1897</v>
      </c>
      <c r="AO281" s="67">
        <v>1887</v>
      </c>
      <c r="AP281" s="68">
        <v>1911</v>
      </c>
      <c r="AQ281" s="66">
        <v>1899</v>
      </c>
      <c r="AR281" s="67">
        <v>1958</v>
      </c>
      <c r="AS281" s="67">
        <v>1982</v>
      </c>
      <c r="AT281" s="67">
        <v>2043</v>
      </c>
      <c r="AU281" s="67">
        <v>2066</v>
      </c>
      <c r="AV281" s="67">
        <v>2102</v>
      </c>
      <c r="AW281" s="67">
        <v>2121</v>
      </c>
      <c r="AX281" s="67">
        <v>2143</v>
      </c>
      <c r="AY281" s="67">
        <v>2153</v>
      </c>
      <c r="AZ281" s="67">
        <v>2164</v>
      </c>
      <c r="BA281" s="67">
        <v>2202</v>
      </c>
      <c r="BB281" s="68">
        <v>2230</v>
      </c>
      <c r="BC281" s="66">
        <v>2252</v>
      </c>
      <c r="BD281" s="67">
        <v>2273</v>
      </c>
      <c r="BE281" s="67">
        <v>2309</v>
      </c>
      <c r="BF281" s="67">
        <v>2396</v>
      </c>
      <c r="BG281" s="67">
        <v>2503</v>
      </c>
      <c r="BH281" s="67">
        <v>2549</v>
      </c>
      <c r="BI281" s="67">
        <v>2599</v>
      </c>
      <c r="BJ281" s="67">
        <v>2649</v>
      </c>
      <c r="BK281" s="67">
        <v>2677</v>
      </c>
      <c r="BL281" s="67">
        <v>2708</v>
      </c>
      <c r="BM281" s="67">
        <v>2756</v>
      </c>
      <c r="BN281" s="68">
        <v>2747</v>
      </c>
      <c r="BO281" s="66">
        <v>2775</v>
      </c>
      <c r="BP281" s="67">
        <v>2791</v>
      </c>
      <c r="BQ281" s="67">
        <v>2884</v>
      </c>
      <c r="BR281" s="67">
        <v>2971</v>
      </c>
      <c r="BS281" s="67">
        <v>3014</v>
      </c>
      <c r="BT281" s="67">
        <v>3088</v>
      </c>
      <c r="BU281" s="67">
        <v>3156</v>
      </c>
      <c r="BV281" s="67">
        <v>3211</v>
      </c>
      <c r="BW281" s="67">
        <v>3215</v>
      </c>
      <c r="BX281" s="67">
        <v>3246</v>
      </c>
      <c r="BY281" s="67">
        <v>3257</v>
      </c>
      <c r="BZ281" s="68">
        <v>3272</v>
      </c>
      <c r="CA281" s="67">
        <v>3292</v>
      </c>
      <c r="CB281" s="67">
        <v>3307</v>
      </c>
      <c r="CC281" s="67">
        <v>3358</v>
      </c>
      <c r="CD281" s="67">
        <v>3428</v>
      </c>
      <c r="CE281" s="67">
        <v>3456</v>
      </c>
      <c r="CF281" s="67">
        <v>3482</v>
      </c>
      <c r="CG281" s="67">
        <v>3529</v>
      </c>
      <c r="CH281" s="67">
        <v>3592</v>
      </c>
      <c r="CI281" s="67">
        <v>3592</v>
      </c>
      <c r="CJ281" s="67">
        <v>3613</v>
      </c>
      <c r="CK281" s="67">
        <v>3631</v>
      </c>
      <c r="CL281" s="68">
        <v>3656</v>
      </c>
      <c r="CM281" s="67">
        <v>3654</v>
      </c>
      <c r="CN281" s="67">
        <v>3642</v>
      </c>
      <c r="CO281" s="67">
        <v>3697</v>
      </c>
      <c r="CP281" s="67">
        <v>3777</v>
      </c>
      <c r="CQ281" s="67">
        <v>3860</v>
      </c>
      <c r="CR281" s="67">
        <v>3879</v>
      </c>
      <c r="CS281" s="67">
        <v>3894</v>
      </c>
      <c r="CT281" s="67">
        <v>3912</v>
      </c>
      <c r="CU281" s="67">
        <v>3951</v>
      </c>
      <c r="CV281" s="67">
        <v>3973</v>
      </c>
      <c r="CW281" s="67">
        <v>3994</v>
      </c>
      <c r="CX281" s="68">
        <v>4003</v>
      </c>
      <c r="CY281" s="67">
        <v>4004</v>
      </c>
      <c r="CZ281" s="67">
        <v>3998</v>
      </c>
      <c r="DA281" s="67">
        <v>4002</v>
      </c>
      <c r="DB281" s="67">
        <v>3990</v>
      </c>
      <c r="DC281" s="67">
        <v>3987</v>
      </c>
      <c r="DD281" s="67">
        <v>3996</v>
      </c>
      <c r="DE281" s="67">
        <v>4032</v>
      </c>
      <c r="DF281" s="67">
        <v>4036</v>
      </c>
      <c r="DG281" s="67">
        <v>4059</v>
      </c>
      <c r="DH281" s="67">
        <v>4082</v>
      </c>
      <c r="DI281" s="67">
        <v>4080</v>
      </c>
      <c r="DJ281" s="68">
        <v>4080</v>
      </c>
      <c r="DL281" s="50"/>
      <c r="DM281" s="51" t="s">
        <v>381</v>
      </c>
      <c r="DN281" s="52">
        <v>3</v>
      </c>
      <c r="DO281" s="53">
        <v>3</v>
      </c>
      <c r="DP281" s="53">
        <v>3</v>
      </c>
      <c r="DQ281" s="53">
        <v>3</v>
      </c>
      <c r="DR281" s="53">
        <v>3</v>
      </c>
      <c r="DS281" s="53">
        <v>3</v>
      </c>
      <c r="DT281" s="53">
        <v>3</v>
      </c>
      <c r="DU281" s="53">
        <v>3</v>
      </c>
      <c r="DV281" s="53">
        <v>3</v>
      </c>
      <c r="DW281" s="53">
        <v>3</v>
      </c>
      <c r="DX281" s="53">
        <v>3</v>
      </c>
      <c r="DY281" s="54">
        <v>3</v>
      </c>
      <c r="DZ281" s="53">
        <v>3</v>
      </c>
      <c r="EA281" s="53">
        <v>3</v>
      </c>
      <c r="EB281" s="53">
        <v>3</v>
      </c>
      <c r="EC281" s="53">
        <v>3</v>
      </c>
      <c r="ED281" s="53">
        <v>3</v>
      </c>
      <c r="EE281" s="53">
        <v>3</v>
      </c>
      <c r="EF281" s="53">
        <v>3</v>
      </c>
      <c r="EG281" s="53">
        <v>3</v>
      </c>
      <c r="EH281" s="53">
        <v>3</v>
      </c>
      <c r="EI281" s="53">
        <v>3</v>
      </c>
      <c r="EJ281" s="53">
        <v>3</v>
      </c>
      <c r="EK281" s="54">
        <v>4</v>
      </c>
      <c r="EL281" s="52">
        <v>4</v>
      </c>
      <c r="EM281" s="53">
        <v>4</v>
      </c>
      <c r="EN281" s="53">
        <v>4</v>
      </c>
      <c r="EO281" s="53">
        <v>4</v>
      </c>
      <c r="EP281" s="53">
        <v>4</v>
      </c>
      <c r="EQ281" s="53">
        <v>1</v>
      </c>
      <c r="ER281" s="53">
        <v>1</v>
      </c>
      <c r="ES281" s="53">
        <v>1</v>
      </c>
      <c r="ET281" s="53">
        <v>1</v>
      </c>
      <c r="EU281" s="53">
        <v>1</v>
      </c>
      <c r="EV281" s="53">
        <v>1</v>
      </c>
      <c r="EW281" s="54">
        <v>1</v>
      </c>
      <c r="EX281" s="52">
        <v>1</v>
      </c>
      <c r="EY281" s="53">
        <v>1</v>
      </c>
      <c r="EZ281" s="53">
        <v>1</v>
      </c>
      <c r="FA281" s="53">
        <v>1</v>
      </c>
      <c r="FB281" s="53">
        <v>1</v>
      </c>
      <c r="FC281" s="53">
        <v>1</v>
      </c>
      <c r="FD281" s="53">
        <v>1</v>
      </c>
      <c r="FE281" s="53">
        <v>1</v>
      </c>
      <c r="FF281" s="53">
        <v>1</v>
      </c>
      <c r="FG281" s="53">
        <v>1</v>
      </c>
      <c r="FH281" s="53">
        <v>3</v>
      </c>
      <c r="FI281" s="54">
        <v>7</v>
      </c>
      <c r="FJ281" s="52">
        <v>8</v>
      </c>
      <c r="FK281" s="53">
        <v>10</v>
      </c>
      <c r="FL281" s="53">
        <v>14</v>
      </c>
      <c r="FM281" s="53">
        <v>16</v>
      </c>
      <c r="FN281" s="53">
        <v>17</v>
      </c>
      <c r="FO281" s="53">
        <v>17</v>
      </c>
      <c r="FP281" s="53">
        <v>19</v>
      </c>
      <c r="FQ281" s="53">
        <v>19</v>
      </c>
      <c r="FR281" s="53">
        <v>19</v>
      </c>
      <c r="FS281" s="53">
        <v>20</v>
      </c>
      <c r="FT281" s="53">
        <v>22</v>
      </c>
      <c r="FU281" s="54">
        <v>25</v>
      </c>
      <c r="FV281" s="52">
        <v>27</v>
      </c>
      <c r="FW281" s="53">
        <v>31</v>
      </c>
      <c r="FX281" s="53">
        <v>32</v>
      </c>
      <c r="FY281" s="53">
        <v>33</v>
      </c>
      <c r="FZ281" s="53">
        <v>31</v>
      </c>
      <c r="GA281" s="53">
        <v>33</v>
      </c>
      <c r="GB281" s="53">
        <v>33</v>
      </c>
      <c r="GC281" s="53">
        <v>32</v>
      </c>
      <c r="GD281" s="53">
        <v>34</v>
      </c>
      <c r="GE281" s="53">
        <v>36</v>
      </c>
      <c r="GF281" s="53">
        <v>36</v>
      </c>
      <c r="GG281" s="54">
        <v>37</v>
      </c>
      <c r="GH281" s="52">
        <v>41</v>
      </c>
      <c r="GI281" s="53">
        <v>43</v>
      </c>
      <c r="GJ281" s="54">
        <v>43</v>
      </c>
    </row>
    <row r="282" spans="2:192" ht="13" thickBot="1" x14ac:dyDescent="0.3">
      <c r="B282" s="50"/>
      <c r="C282" s="51" t="s">
        <v>364</v>
      </c>
      <c r="D282" s="54">
        <v>14</v>
      </c>
      <c r="E282" s="54">
        <v>9</v>
      </c>
      <c r="F282" s="54">
        <v>11</v>
      </c>
      <c r="G282" s="52">
        <v>11</v>
      </c>
      <c r="H282" s="53">
        <v>11</v>
      </c>
      <c r="I282" s="53">
        <v>10</v>
      </c>
      <c r="J282" s="53">
        <v>8</v>
      </c>
      <c r="K282" s="53">
        <v>9</v>
      </c>
      <c r="L282" s="53">
        <v>9</v>
      </c>
      <c r="M282" s="53">
        <v>9</v>
      </c>
      <c r="N282" s="53">
        <v>9</v>
      </c>
      <c r="O282" s="53">
        <v>9</v>
      </c>
      <c r="P282" s="53">
        <v>8</v>
      </c>
      <c r="Q282" s="53">
        <v>8</v>
      </c>
      <c r="R282" s="54">
        <v>8</v>
      </c>
      <c r="S282" s="53">
        <v>7</v>
      </c>
      <c r="T282" s="53">
        <v>8</v>
      </c>
      <c r="U282" s="53">
        <v>8</v>
      </c>
      <c r="V282" s="53">
        <v>8</v>
      </c>
      <c r="W282" s="53">
        <v>8</v>
      </c>
      <c r="X282" s="53">
        <v>8</v>
      </c>
      <c r="Y282" s="53">
        <v>8</v>
      </c>
      <c r="Z282" s="53">
        <v>8</v>
      </c>
      <c r="AA282" s="53">
        <v>8</v>
      </c>
      <c r="AB282" s="53">
        <v>9</v>
      </c>
      <c r="AC282" s="53">
        <v>10</v>
      </c>
      <c r="AD282" s="54">
        <v>10</v>
      </c>
      <c r="AE282" s="53">
        <v>39</v>
      </c>
      <c r="AF282" s="53">
        <v>78</v>
      </c>
      <c r="AG282" s="112">
        <v>116</v>
      </c>
      <c r="AH282" s="53">
        <v>142</v>
      </c>
      <c r="AI282" s="53">
        <v>150</v>
      </c>
      <c r="AJ282" s="53">
        <v>164</v>
      </c>
      <c r="AK282" s="53">
        <v>195</v>
      </c>
      <c r="AL282" s="53">
        <v>207</v>
      </c>
      <c r="AM282" s="53">
        <v>213</v>
      </c>
      <c r="AN282" s="53">
        <v>226</v>
      </c>
      <c r="AO282" s="53">
        <v>231</v>
      </c>
      <c r="AP282" s="54">
        <v>239</v>
      </c>
      <c r="AQ282" s="52">
        <v>234</v>
      </c>
      <c r="AR282" s="53">
        <v>242</v>
      </c>
      <c r="AS282" s="53">
        <v>253</v>
      </c>
      <c r="AT282" s="53">
        <v>255</v>
      </c>
      <c r="AU282" s="53">
        <v>256</v>
      </c>
      <c r="AV282" s="53">
        <v>256</v>
      </c>
      <c r="AW282" s="53">
        <v>289</v>
      </c>
      <c r="AX282" s="53">
        <v>295</v>
      </c>
      <c r="AY282" s="53">
        <v>298</v>
      </c>
      <c r="AZ282" s="53">
        <v>299</v>
      </c>
      <c r="BA282" s="53">
        <v>305</v>
      </c>
      <c r="BB282" s="54">
        <v>309</v>
      </c>
      <c r="BC282" s="52">
        <v>309</v>
      </c>
      <c r="BD282" s="53">
        <v>304</v>
      </c>
      <c r="BE282" s="53">
        <v>296</v>
      </c>
      <c r="BF282" s="53">
        <v>298</v>
      </c>
      <c r="BG282" s="53">
        <v>301</v>
      </c>
      <c r="BH282" s="53">
        <v>300</v>
      </c>
      <c r="BI282" s="53">
        <v>298</v>
      </c>
      <c r="BJ282" s="53">
        <v>300</v>
      </c>
      <c r="BK282" s="53">
        <v>303</v>
      </c>
      <c r="BL282" s="53">
        <v>305</v>
      </c>
      <c r="BM282" s="53">
        <v>306</v>
      </c>
      <c r="BN282" s="54">
        <v>307</v>
      </c>
      <c r="BO282" s="52">
        <v>308</v>
      </c>
      <c r="BP282" s="53">
        <v>303</v>
      </c>
      <c r="BQ282" s="53">
        <v>309</v>
      </c>
      <c r="BR282" s="53">
        <v>318</v>
      </c>
      <c r="BS282" s="53">
        <v>320</v>
      </c>
      <c r="BT282" s="53">
        <v>325</v>
      </c>
      <c r="BU282" s="53">
        <v>325</v>
      </c>
      <c r="BV282" s="53">
        <v>329</v>
      </c>
      <c r="BW282" s="53">
        <v>336</v>
      </c>
      <c r="BX282" s="53">
        <v>343</v>
      </c>
      <c r="BY282" s="53">
        <v>346</v>
      </c>
      <c r="BZ282" s="54">
        <v>350</v>
      </c>
      <c r="CA282" s="53">
        <v>356</v>
      </c>
      <c r="CB282" s="53">
        <v>367</v>
      </c>
      <c r="CC282" s="53">
        <v>381</v>
      </c>
      <c r="CD282" s="53">
        <v>377</v>
      </c>
      <c r="CE282" s="53">
        <v>378</v>
      </c>
      <c r="CF282" s="53">
        <v>378</v>
      </c>
      <c r="CG282" s="53">
        <v>381</v>
      </c>
      <c r="CH282" s="53">
        <v>387</v>
      </c>
      <c r="CI282" s="53">
        <v>380</v>
      </c>
      <c r="CJ282" s="53">
        <v>376</v>
      </c>
      <c r="CK282" s="53">
        <v>378</v>
      </c>
      <c r="CL282" s="54">
        <v>380</v>
      </c>
      <c r="CM282" s="53">
        <v>381</v>
      </c>
      <c r="CN282" s="53">
        <v>383</v>
      </c>
      <c r="CO282" s="53">
        <v>383</v>
      </c>
      <c r="CP282" s="53">
        <v>380</v>
      </c>
      <c r="CQ282" s="53">
        <v>385</v>
      </c>
      <c r="CR282" s="53">
        <v>387</v>
      </c>
      <c r="CS282" s="53">
        <v>390</v>
      </c>
      <c r="CT282" s="53">
        <v>395</v>
      </c>
      <c r="CU282" s="53">
        <v>392</v>
      </c>
      <c r="CV282" s="53">
        <v>390</v>
      </c>
      <c r="CW282" s="53">
        <v>385</v>
      </c>
      <c r="CX282" s="54">
        <v>383</v>
      </c>
      <c r="CY282" s="53">
        <v>380</v>
      </c>
      <c r="CZ282" s="53">
        <v>376</v>
      </c>
      <c r="DA282" s="53">
        <v>371</v>
      </c>
      <c r="DB282" s="53">
        <v>367</v>
      </c>
      <c r="DC282" s="53">
        <v>364</v>
      </c>
      <c r="DD282" s="53">
        <v>363</v>
      </c>
      <c r="DE282" s="53">
        <v>359</v>
      </c>
      <c r="DF282" s="53">
        <v>359</v>
      </c>
      <c r="DG282" s="53">
        <v>361</v>
      </c>
      <c r="DH282" s="53">
        <v>361</v>
      </c>
      <c r="DI282" s="53">
        <v>342</v>
      </c>
      <c r="DJ282" s="54">
        <v>336</v>
      </c>
      <c r="DL282" s="69"/>
      <c r="DM282" s="70" t="s">
        <v>382</v>
      </c>
      <c r="DN282" s="71">
        <v>24</v>
      </c>
      <c r="DO282" s="72">
        <v>24</v>
      </c>
      <c r="DP282" s="72">
        <v>25</v>
      </c>
      <c r="DQ282" s="72">
        <v>25</v>
      </c>
      <c r="DR282" s="72">
        <v>25</v>
      </c>
      <c r="DS282" s="72">
        <v>25</v>
      </c>
      <c r="DT282" s="72">
        <v>25</v>
      </c>
      <c r="DU282" s="72">
        <v>25</v>
      </c>
      <c r="DV282" s="72">
        <v>25</v>
      </c>
      <c r="DW282" s="72">
        <v>25</v>
      </c>
      <c r="DX282" s="72">
        <v>25</v>
      </c>
      <c r="DY282" s="73">
        <v>25</v>
      </c>
      <c r="DZ282" s="72">
        <v>25</v>
      </c>
      <c r="EA282" s="72">
        <v>25</v>
      </c>
      <c r="EB282" s="72">
        <v>25</v>
      </c>
      <c r="EC282" s="72">
        <v>25</v>
      </c>
      <c r="ED282" s="72">
        <v>24</v>
      </c>
      <c r="EE282" s="72">
        <v>24</v>
      </c>
      <c r="EF282" s="72">
        <v>23</v>
      </c>
      <c r="EG282" s="72">
        <v>23</v>
      </c>
      <c r="EH282" s="72">
        <v>23</v>
      </c>
      <c r="EI282" s="72">
        <v>23</v>
      </c>
      <c r="EJ282" s="72">
        <v>23</v>
      </c>
      <c r="EK282" s="73">
        <v>23</v>
      </c>
      <c r="EL282" s="71">
        <v>23</v>
      </c>
      <c r="EM282" s="72">
        <v>23</v>
      </c>
      <c r="EN282" s="72">
        <v>22</v>
      </c>
      <c r="EO282" s="72">
        <v>22</v>
      </c>
      <c r="EP282" s="72">
        <v>22</v>
      </c>
      <c r="EQ282" s="72">
        <v>22</v>
      </c>
      <c r="ER282" s="72">
        <v>15</v>
      </c>
      <c r="ES282" s="72">
        <v>15</v>
      </c>
      <c r="ET282" s="72">
        <v>15</v>
      </c>
      <c r="EU282" s="72">
        <v>15</v>
      </c>
      <c r="EV282" s="72">
        <v>15</v>
      </c>
      <c r="EW282" s="73">
        <v>15</v>
      </c>
      <c r="EX282" s="71">
        <v>15</v>
      </c>
      <c r="EY282" s="72">
        <v>16</v>
      </c>
      <c r="EZ282" s="72">
        <v>15</v>
      </c>
      <c r="FA282" s="72">
        <v>15</v>
      </c>
      <c r="FB282" s="72">
        <v>15</v>
      </c>
      <c r="FC282" s="72">
        <v>15</v>
      </c>
      <c r="FD282" s="72">
        <v>15</v>
      </c>
      <c r="FE282" s="72">
        <v>15</v>
      </c>
      <c r="FF282" s="72">
        <v>35</v>
      </c>
      <c r="FG282" s="72">
        <v>45</v>
      </c>
      <c r="FH282" s="72">
        <v>53</v>
      </c>
      <c r="FI282" s="73">
        <v>56</v>
      </c>
      <c r="FJ282" s="71">
        <v>58</v>
      </c>
      <c r="FK282" s="72">
        <v>61</v>
      </c>
      <c r="FL282" s="72">
        <v>61</v>
      </c>
      <c r="FM282" s="72">
        <v>56</v>
      </c>
      <c r="FN282" s="72">
        <v>61</v>
      </c>
      <c r="FO282" s="72">
        <v>63</v>
      </c>
      <c r="FP282" s="72">
        <v>65</v>
      </c>
      <c r="FQ282" s="72">
        <v>70</v>
      </c>
      <c r="FR282" s="72">
        <v>77</v>
      </c>
      <c r="FS282" s="72">
        <v>85</v>
      </c>
      <c r="FT282" s="72">
        <v>90</v>
      </c>
      <c r="FU282" s="73">
        <v>92</v>
      </c>
      <c r="FV282" s="71">
        <v>99</v>
      </c>
      <c r="FW282" s="72">
        <v>107</v>
      </c>
      <c r="FX282" s="72">
        <v>110</v>
      </c>
      <c r="FY282" s="72">
        <v>108</v>
      </c>
      <c r="FZ282" s="72">
        <v>105</v>
      </c>
      <c r="GA282" s="72">
        <v>113</v>
      </c>
      <c r="GB282" s="72">
        <v>112</v>
      </c>
      <c r="GC282" s="72">
        <v>119</v>
      </c>
      <c r="GD282" s="72">
        <v>132</v>
      </c>
      <c r="GE282" s="72">
        <v>141</v>
      </c>
      <c r="GF282" s="72">
        <v>144</v>
      </c>
      <c r="GG282" s="73">
        <v>153</v>
      </c>
      <c r="GH282" s="71">
        <v>162</v>
      </c>
      <c r="GI282" s="72">
        <v>167</v>
      </c>
      <c r="GJ282" s="73">
        <v>169</v>
      </c>
    </row>
    <row r="283" spans="2:192" ht="13" thickBot="1" x14ac:dyDescent="0.3">
      <c r="B283" s="50"/>
      <c r="C283" s="51" t="s">
        <v>515</v>
      </c>
      <c r="D283" s="54">
        <v>32</v>
      </c>
      <c r="E283" s="54">
        <v>89</v>
      </c>
      <c r="F283" s="54">
        <v>132</v>
      </c>
      <c r="G283" s="52">
        <v>129</v>
      </c>
      <c r="H283" s="53">
        <v>132</v>
      </c>
      <c r="I283" s="53">
        <v>134</v>
      </c>
      <c r="J283" s="53">
        <v>139</v>
      </c>
      <c r="K283" s="53">
        <v>134</v>
      </c>
      <c r="L283" s="53">
        <v>133</v>
      </c>
      <c r="M283" s="53">
        <v>132</v>
      </c>
      <c r="N283" s="53">
        <v>134</v>
      </c>
      <c r="O283" s="53">
        <v>136</v>
      </c>
      <c r="P283" s="53">
        <v>135</v>
      </c>
      <c r="Q283" s="53">
        <v>136</v>
      </c>
      <c r="R283" s="54">
        <v>137</v>
      </c>
      <c r="S283" s="53">
        <v>135</v>
      </c>
      <c r="T283" s="53">
        <v>133</v>
      </c>
      <c r="U283" s="53">
        <v>134</v>
      </c>
      <c r="V283" s="53">
        <v>137</v>
      </c>
      <c r="W283" s="53">
        <v>181</v>
      </c>
      <c r="X283" s="53">
        <v>200</v>
      </c>
      <c r="Y283" s="53">
        <v>201</v>
      </c>
      <c r="Z283" s="53">
        <v>201</v>
      </c>
      <c r="AA283" s="53">
        <v>197</v>
      </c>
      <c r="AB283" s="53">
        <v>194</v>
      </c>
      <c r="AC283" s="53">
        <v>195</v>
      </c>
      <c r="AD283" s="54">
        <v>192</v>
      </c>
      <c r="AE283" s="53">
        <v>187</v>
      </c>
      <c r="AF283" s="53">
        <v>187</v>
      </c>
      <c r="AG283" s="112">
        <v>187</v>
      </c>
      <c r="AH283" s="53">
        <v>183</v>
      </c>
      <c r="AI283" s="53">
        <v>199</v>
      </c>
      <c r="AJ283" s="53">
        <v>200</v>
      </c>
      <c r="AK283" s="53">
        <v>204</v>
      </c>
      <c r="AL283" s="53">
        <v>218</v>
      </c>
      <c r="AM283" s="53">
        <v>218</v>
      </c>
      <c r="AN283" s="53">
        <v>222</v>
      </c>
      <c r="AO283" s="53">
        <v>246</v>
      </c>
      <c r="AP283" s="54">
        <v>249</v>
      </c>
      <c r="AQ283" s="52">
        <v>246</v>
      </c>
      <c r="AR283" s="53">
        <v>247</v>
      </c>
      <c r="AS283" s="53">
        <v>248</v>
      </c>
      <c r="AT283" s="53">
        <v>256</v>
      </c>
      <c r="AU283" s="53">
        <v>281</v>
      </c>
      <c r="AV283" s="53">
        <v>289</v>
      </c>
      <c r="AW283" s="53">
        <v>286</v>
      </c>
      <c r="AX283" s="53">
        <v>285</v>
      </c>
      <c r="AY283" s="53">
        <v>288</v>
      </c>
      <c r="AZ283" s="53">
        <v>295</v>
      </c>
      <c r="BA283" s="53">
        <v>296</v>
      </c>
      <c r="BB283" s="54">
        <v>307</v>
      </c>
      <c r="BC283" s="52">
        <v>307</v>
      </c>
      <c r="BD283" s="53">
        <v>305</v>
      </c>
      <c r="BE283" s="53">
        <v>304</v>
      </c>
      <c r="BF283" s="53">
        <v>301</v>
      </c>
      <c r="BG283" s="53">
        <v>298</v>
      </c>
      <c r="BH283" s="53">
        <v>294</v>
      </c>
      <c r="BI283" s="53">
        <v>324</v>
      </c>
      <c r="BJ283" s="53">
        <v>359</v>
      </c>
      <c r="BK283" s="53">
        <v>360</v>
      </c>
      <c r="BL283" s="53">
        <v>371</v>
      </c>
      <c r="BM283" s="53">
        <v>372</v>
      </c>
      <c r="BN283" s="54">
        <v>383</v>
      </c>
      <c r="BO283" s="52">
        <v>382</v>
      </c>
      <c r="BP283" s="53">
        <v>381</v>
      </c>
      <c r="BQ283" s="53">
        <v>394</v>
      </c>
      <c r="BR283" s="53">
        <v>411</v>
      </c>
      <c r="BS283" s="53">
        <v>410</v>
      </c>
      <c r="BT283" s="53">
        <v>423</v>
      </c>
      <c r="BU283" s="53">
        <v>426</v>
      </c>
      <c r="BV283" s="53">
        <v>425</v>
      </c>
      <c r="BW283" s="53">
        <v>621</v>
      </c>
      <c r="BX283" s="53">
        <v>624</v>
      </c>
      <c r="BY283" s="53">
        <v>624</v>
      </c>
      <c r="BZ283" s="54">
        <v>642</v>
      </c>
      <c r="CA283" s="53">
        <v>633</v>
      </c>
      <c r="CB283" s="53">
        <v>633</v>
      </c>
      <c r="CC283" s="53">
        <v>635</v>
      </c>
      <c r="CD283" s="53">
        <v>641</v>
      </c>
      <c r="CE283" s="53">
        <v>693</v>
      </c>
      <c r="CF283" s="53">
        <v>704</v>
      </c>
      <c r="CG283" s="53">
        <v>707</v>
      </c>
      <c r="CH283" s="53">
        <v>709</v>
      </c>
      <c r="CI283" s="53">
        <v>711</v>
      </c>
      <c r="CJ283" s="53">
        <v>721</v>
      </c>
      <c r="CK283" s="53">
        <v>765</v>
      </c>
      <c r="CL283" s="54">
        <v>786</v>
      </c>
      <c r="CM283" s="53">
        <v>804</v>
      </c>
      <c r="CN283" s="53">
        <v>811</v>
      </c>
      <c r="CO283" s="53">
        <v>822</v>
      </c>
      <c r="CP283" s="53">
        <v>844</v>
      </c>
      <c r="CQ283" s="53">
        <v>861</v>
      </c>
      <c r="CR283" s="53">
        <v>866</v>
      </c>
      <c r="CS283" s="53">
        <v>880</v>
      </c>
      <c r="CT283" s="53">
        <v>896</v>
      </c>
      <c r="CU283" s="53">
        <v>924</v>
      </c>
      <c r="CV283" s="53">
        <v>931</v>
      </c>
      <c r="CW283" s="53">
        <v>938</v>
      </c>
      <c r="CX283" s="54">
        <v>938</v>
      </c>
      <c r="CY283" s="53">
        <v>942</v>
      </c>
      <c r="CZ283" s="53">
        <v>942</v>
      </c>
      <c r="DA283" s="53">
        <v>943</v>
      </c>
      <c r="DB283" s="53">
        <v>950</v>
      </c>
      <c r="DC283" s="53">
        <v>946</v>
      </c>
      <c r="DD283" s="53">
        <v>938</v>
      </c>
      <c r="DE283" s="53">
        <v>937</v>
      </c>
      <c r="DF283" s="53">
        <v>939</v>
      </c>
      <c r="DG283" s="53">
        <v>935</v>
      </c>
      <c r="DH283" s="53">
        <v>933</v>
      </c>
      <c r="DI283" s="53">
        <v>925</v>
      </c>
      <c r="DJ283" s="54">
        <v>923</v>
      </c>
      <c r="DL283" s="60" t="s">
        <v>383</v>
      </c>
      <c r="DM283" s="61"/>
      <c r="DN283" s="62">
        <f>SUM(DN272:DN282)</f>
        <v>39324</v>
      </c>
      <c r="DO283" s="63">
        <f>SUM(DO272:DO282)</f>
        <v>39192</v>
      </c>
      <c r="DP283" s="63">
        <f>SUM(DP272:DP282)</f>
        <v>39691</v>
      </c>
      <c r="DQ283" s="63">
        <f t="shared" ref="DQ283:FX283" si="54">SUM(DQ272:DQ282)</f>
        <v>39902</v>
      </c>
      <c r="DR283" s="63">
        <f t="shared" si="54"/>
        <v>39847</v>
      </c>
      <c r="DS283" s="63">
        <f t="shared" si="54"/>
        <v>40250</v>
      </c>
      <c r="DT283" s="63">
        <f t="shared" si="54"/>
        <v>40681</v>
      </c>
      <c r="DU283" s="63">
        <f t="shared" si="54"/>
        <v>41011</v>
      </c>
      <c r="DV283" s="63">
        <f t="shared" si="54"/>
        <v>40835</v>
      </c>
      <c r="DW283" s="63">
        <f t="shared" si="54"/>
        <v>41024</v>
      </c>
      <c r="DX283" s="63">
        <f t="shared" si="54"/>
        <v>41252</v>
      </c>
      <c r="DY283" s="64">
        <f t="shared" si="54"/>
        <v>41383</v>
      </c>
      <c r="DZ283" s="63">
        <f t="shared" si="54"/>
        <v>41253</v>
      </c>
      <c r="EA283" s="63">
        <f t="shared" si="54"/>
        <v>41685</v>
      </c>
      <c r="EB283" s="63">
        <f t="shared" si="54"/>
        <v>41861</v>
      </c>
      <c r="EC283" s="63">
        <f t="shared" si="54"/>
        <v>42423</v>
      </c>
      <c r="ED283" s="63">
        <f t="shared" si="54"/>
        <v>42878</v>
      </c>
      <c r="EE283" s="63">
        <f t="shared" si="54"/>
        <v>43017</v>
      </c>
      <c r="EF283" s="63">
        <f t="shared" si="54"/>
        <v>43254</v>
      </c>
      <c r="EG283" s="63">
        <f t="shared" si="54"/>
        <v>43519</v>
      </c>
      <c r="EH283" s="63">
        <f t="shared" si="54"/>
        <v>43467</v>
      </c>
      <c r="EI283" s="63">
        <f t="shared" si="54"/>
        <v>43774</v>
      </c>
      <c r="EJ283" s="63">
        <f t="shared" si="54"/>
        <v>44218</v>
      </c>
      <c r="EK283" s="64">
        <f t="shared" si="54"/>
        <v>44512</v>
      </c>
      <c r="EL283" s="62">
        <f t="shared" si="54"/>
        <v>45216</v>
      </c>
      <c r="EM283" s="63">
        <f t="shared" si="54"/>
        <v>44827</v>
      </c>
      <c r="EN283" s="63">
        <f t="shared" si="54"/>
        <v>45490</v>
      </c>
      <c r="EO283" s="63">
        <f t="shared" si="54"/>
        <v>46096</v>
      </c>
      <c r="EP283" s="63">
        <f t="shared" si="54"/>
        <v>46651</v>
      </c>
      <c r="EQ283" s="63">
        <f t="shared" si="54"/>
        <v>47118</v>
      </c>
      <c r="ER283" s="63">
        <f t="shared" si="54"/>
        <v>47726</v>
      </c>
      <c r="ES283" s="63">
        <f t="shared" si="54"/>
        <v>47839</v>
      </c>
      <c r="ET283" s="63">
        <f t="shared" si="54"/>
        <v>48533</v>
      </c>
      <c r="EU283" s="63">
        <f t="shared" si="54"/>
        <v>48915</v>
      </c>
      <c r="EV283" s="63">
        <f t="shared" si="54"/>
        <v>49236</v>
      </c>
      <c r="EW283" s="64">
        <f t="shared" si="54"/>
        <v>49343</v>
      </c>
      <c r="EX283" s="62">
        <f t="shared" si="54"/>
        <v>49194</v>
      </c>
      <c r="EY283" s="63">
        <f t="shared" si="54"/>
        <v>48913</v>
      </c>
      <c r="EZ283" s="63">
        <f t="shared" si="54"/>
        <v>49925</v>
      </c>
      <c r="FA283" s="63">
        <f t="shared" si="54"/>
        <v>50595</v>
      </c>
      <c r="FB283" s="63">
        <f t="shared" si="54"/>
        <v>51148</v>
      </c>
      <c r="FC283" s="63">
        <f t="shared" si="54"/>
        <v>51609</v>
      </c>
      <c r="FD283" s="63">
        <f t="shared" si="54"/>
        <v>51755</v>
      </c>
      <c r="FE283" s="63">
        <f t="shared" si="54"/>
        <v>51990</v>
      </c>
      <c r="FF283" s="63">
        <f t="shared" si="54"/>
        <v>52157</v>
      </c>
      <c r="FG283" s="63">
        <f t="shared" si="54"/>
        <v>52490</v>
      </c>
      <c r="FH283" s="63">
        <f t="shared" si="54"/>
        <v>52671</v>
      </c>
      <c r="FI283" s="64">
        <f t="shared" si="54"/>
        <v>52299</v>
      </c>
      <c r="FJ283" s="62">
        <f t="shared" si="54"/>
        <v>52202</v>
      </c>
      <c r="FK283" s="63">
        <f t="shared" si="54"/>
        <v>52430</v>
      </c>
      <c r="FL283" s="63">
        <f t="shared" si="54"/>
        <v>52280</v>
      </c>
      <c r="FM283" s="63">
        <f t="shared" si="54"/>
        <v>52677</v>
      </c>
      <c r="FN283" s="63">
        <f t="shared" si="54"/>
        <v>52438</v>
      </c>
      <c r="FO283" s="63">
        <f t="shared" si="54"/>
        <v>52928</v>
      </c>
      <c r="FP283" s="63">
        <f t="shared" si="54"/>
        <v>52768</v>
      </c>
      <c r="FQ283" s="63">
        <f t="shared" si="54"/>
        <v>52829</v>
      </c>
      <c r="FR283" s="63">
        <f t="shared" si="54"/>
        <v>52893</v>
      </c>
      <c r="FS283" s="63">
        <f t="shared" si="54"/>
        <v>52869</v>
      </c>
      <c r="FT283" s="63">
        <f t="shared" si="54"/>
        <v>53105</v>
      </c>
      <c r="FU283" s="64">
        <f t="shared" si="54"/>
        <v>53384</v>
      </c>
      <c r="FV283" s="62">
        <f t="shared" si="54"/>
        <v>53510</v>
      </c>
      <c r="FW283" s="63">
        <f t="shared" si="54"/>
        <v>53745</v>
      </c>
      <c r="FX283" s="63">
        <f t="shared" si="54"/>
        <v>54023</v>
      </c>
      <c r="FY283" s="63">
        <f t="shared" ref="FY283:GH283" si="55">SUM(FY272:FY282)</f>
        <v>54194</v>
      </c>
      <c r="FZ283" s="63">
        <f t="shared" si="55"/>
        <v>54382</v>
      </c>
      <c r="GA283" s="63">
        <f t="shared" si="55"/>
        <v>54515</v>
      </c>
      <c r="GB283" s="63">
        <f t="shared" si="55"/>
        <v>54557</v>
      </c>
      <c r="GC283" s="63">
        <f t="shared" si="55"/>
        <v>54911</v>
      </c>
      <c r="GD283" s="63">
        <f t="shared" si="55"/>
        <v>54777</v>
      </c>
      <c r="GE283" s="63">
        <f t="shared" si="55"/>
        <v>54948</v>
      </c>
      <c r="GF283" s="63">
        <f t="shared" si="55"/>
        <v>54642</v>
      </c>
      <c r="GG283" s="64">
        <f t="shared" si="55"/>
        <v>55072</v>
      </c>
      <c r="GH283" s="62">
        <f t="shared" si="55"/>
        <v>54826</v>
      </c>
      <c r="GI283" s="63">
        <f t="shared" ref="GI283:GJ283" si="56">SUM(GI272:GI282)</f>
        <v>54954</v>
      </c>
      <c r="GJ283" s="64">
        <f t="shared" si="56"/>
        <v>55560</v>
      </c>
    </row>
    <row r="284" spans="2:192" x14ac:dyDescent="0.25">
      <c r="B284" s="50"/>
      <c r="C284" s="51" t="s">
        <v>365</v>
      </c>
      <c r="D284" s="54">
        <v>28</v>
      </c>
      <c r="E284" s="54">
        <v>38</v>
      </c>
      <c r="F284" s="54">
        <v>48</v>
      </c>
      <c r="G284" s="52">
        <v>47</v>
      </c>
      <c r="H284" s="53">
        <v>58</v>
      </c>
      <c r="I284" s="53">
        <v>59</v>
      </c>
      <c r="J284" s="53">
        <v>61</v>
      </c>
      <c r="K284" s="53">
        <v>63</v>
      </c>
      <c r="L284" s="53">
        <v>64</v>
      </c>
      <c r="M284" s="53">
        <v>65</v>
      </c>
      <c r="N284" s="53">
        <v>64</v>
      </c>
      <c r="O284" s="53">
        <v>65</v>
      </c>
      <c r="P284" s="53">
        <v>67</v>
      </c>
      <c r="Q284" s="53">
        <v>64</v>
      </c>
      <c r="R284" s="54">
        <v>63</v>
      </c>
      <c r="S284" s="53">
        <v>62</v>
      </c>
      <c r="T284" s="53">
        <v>63</v>
      </c>
      <c r="U284" s="53">
        <v>64</v>
      </c>
      <c r="V284" s="53">
        <v>64</v>
      </c>
      <c r="W284" s="53">
        <v>61</v>
      </c>
      <c r="X284" s="53">
        <v>76</v>
      </c>
      <c r="Y284" s="53">
        <v>77</v>
      </c>
      <c r="Z284" s="53">
        <v>76</v>
      </c>
      <c r="AA284" s="53">
        <v>78</v>
      </c>
      <c r="AB284" s="53">
        <v>79</v>
      </c>
      <c r="AC284" s="53">
        <v>80</v>
      </c>
      <c r="AD284" s="54">
        <v>76</v>
      </c>
      <c r="AE284" s="53">
        <v>109</v>
      </c>
      <c r="AF284" s="53">
        <v>119</v>
      </c>
      <c r="AG284" s="112">
        <v>120</v>
      </c>
      <c r="AH284" s="53">
        <v>134</v>
      </c>
      <c r="AI284" s="53">
        <v>141</v>
      </c>
      <c r="AJ284" s="53">
        <v>145</v>
      </c>
      <c r="AK284" s="53">
        <v>145</v>
      </c>
      <c r="AL284" s="53">
        <v>159</v>
      </c>
      <c r="AM284" s="53">
        <v>157</v>
      </c>
      <c r="AN284" s="53">
        <v>158</v>
      </c>
      <c r="AO284" s="53">
        <v>158</v>
      </c>
      <c r="AP284" s="54">
        <v>157</v>
      </c>
      <c r="AQ284" s="52">
        <v>158</v>
      </c>
      <c r="AR284" s="53">
        <v>162</v>
      </c>
      <c r="AS284" s="53">
        <v>168</v>
      </c>
      <c r="AT284" s="53">
        <v>168</v>
      </c>
      <c r="AU284" s="53">
        <v>179</v>
      </c>
      <c r="AV284" s="53">
        <v>183</v>
      </c>
      <c r="AW284" s="53">
        <v>208</v>
      </c>
      <c r="AX284" s="53">
        <v>210</v>
      </c>
      <c r="AY284" s="53">
        <v>221</v>
      </c>
      <c r="AZ284" s="53">
        <v>225</v>
      </c>
      <c r="BA284" s="53">
        <v>227</v>
      </c>
      <c r="BB284" s="54">
        <v>229</v>
      </c>
      <c r="BC284" s="52">
        <v>231</v>
      </c>
      <c r="BD284" s="53">
        <v>235</v>
      </c>
      <c r="BE284" s="53">
        <v>245</v>
      </c>
      <c r="BF284" s="53">
        <v>248</v>
      </c>
      <c r="BG284" s="53">
        <v>254</v>
      </c>
      <c r="BH284" s="53">
        <v>252</v>
      </c>
      <c r="BI284" s="53">
        <v>258</v>
      </c>
      <c r="BJ284" s="53">
        <v>258</v>
      </c>
      <c r="BK284" s="53">
        <v>253</v>
      </c>
      <c r="BL284" s="53">
        <v>254</v>
      </c>
      <c r="BM284" s="53">
        <v>251</v>
      </c>
      <c r="BN284" s="54">
        <v>255</v>
      </c>
      <c r="BO284" s="52">
        <v>258</v>
      </c>
      <c r="BP284" s="53">
        <v>263</v>
      </c>
      <c r="BQ284" s="53">
        <v>272</v>
      </c>
      <c r="BR284" s="53">
        <v>280</v>
      </c>
      <c r="BS284" s="53">
        <v>294</v>
      </c>
      <c r="BT284" s="53">
        <v>304</v>
      </c>
      <c r="BU284" s="53">
        <v>311</v>
      </c>
      <c r="BV284" s="53">
        <v>319</v>
      </c>
      <c r="BW284" s="53">
        <v>205</v>
      </c>
      <c r="BX284" s="53">
        <v>205</v>
      </c>
      <c r="BY284" s="53">
        <v>208</v>
      </c>
      <c r="BZ284" s="54">
        <v>212</v>
      </c>
      <c r="CA284" s="53">
        <v>224</v>
      </c>
      <c r="CB284" s="53">
        <v>230</v>
      </c>
      <c r="CC284" s="53">
        <v>231</v>
      </c>
      <c r="CD284" s="53">
        <v>238</v>
      </c>
      <c r="CE284" s="53">
        <v>235</v>
      </c>
      <c r="CF284" s="53">
        <v>238</v>
      </c>
      <c r="CG284" s="53">
        <v>247</v>
      </c>
      <c r="CH284" s="53">
        <v>256</v>
      </c>
      <c r="CI284" s="53">
        <v>258</v>
      </c>
      <c r="CJ284" s="53">
        <v>257</v>
      </c>
      <c r="CK284" s="53">
        <v>260</v>
      </c>
      <c r="CL284" s="54">
        <v>260</v>
      </c>
      <c r="CM284" s="53">
        <v>266</v>
      </c>
      <c r="CN284" s="53">
        <v>270</v>
      </c>
      <c r="CO284" s="53">
        <v>287</v>
      </c>
      <c r="CP284" s="53">
        <v>297</v>
      </c>
      <c r="CQ284" s="53">
        <v>304</v>
      </c>
      <c r="CR284" s="53">
        <v>315</v>
      </c>
      <c r="CS284" s="53">
        <v>325</v>
      </c>
      <c r="CT284" s="53">
        <v>330</v>
      </c>
      <c r="CU284" s="53">
        <v>340</v>
      </c>
      <c r="CV284" s="53">
        <v>339</v>
      </c>
      <c r="CW284" s="53">
        <v>343</v>
      </c>
      <c r="CX284" s="54">
        <v>348</v>
      </c>
      <c r="CY284" s="53">
        <v>345</v>
      </c>
      <c r="CZ284" s="53">
        <v>344</v>
      </c>
      <c r="DA284" s="53">
        <v>349</v>
      </c>
      <c r="DB284" s="53">
        <v>353</v>
      </c>
      <c r="DC284" s="53">
        <v>353</v>
      </c>
      <c r="DD284" s="53">
        <v>358</v>
      </c>
      <c r="DE284" s="53">
        <v>353</v>
      </c>
      <c r="DF284" s="53">
        <v>356</v>
      </c>
      <c r="DG284" s="53">
        <v>357</v>
      </c>
      <c r="DH284" s="53">
        <v>359</v>
      </c>
      <c r="DI284" s="53">
        <v>352</v>
      </c>
      <c r="DJ284" s="54">
        <v>346</v>
      </c>
      <c r="DL284" s="74">
        <v>13</v>
      </c>
      <c r="DM284" s="65" t="s">
        <v>384</v>
      </c>
      <c r="DN284" s="66">
        <v>4</v>
      </c>
      <c r="DO284" s="67">
        <v>4</v>
      </c>
      <c r="DP284" s="67">
        <v>3</v>
      </c>
      <c r="DQ284" s="67">
        <v>5</v>
      </c>
      <c r="DR284" s="67">
        <v>5</v>
      </c>
      <c r="DS284" s="67">
        <v>5</v>
      </c>
      <c r="DT284" s="67">
        <v>5</v>
      </c>
      <c r="DU284" s="67">
        <v>6</v>
      </c>
      <c r="DV284" s="67">
        <v>7</v>
      </c>
      <c r="DW284" s="67">
        <v>7</v>
      </c>
      <c r="DX284" s="67">
        <v>6</v>
      </c>
      <c r="DY284" s="68">
        <v>6</v>
      </c>
      <c r="DZ284" s="67">
        <v>6</v>
      </c>
      <c r="EA284" s="67">
        <v>6</v>
      </c>
      <c r="EB284" s="67">
        <v>6</v>
      </c>
      <c r="EC284" s="67">
        <v>7</v>
      </c>
      <c r="ED284" s="67">
        <v>7</v>
      </c>
      <c r="EE284" s="67">
        <v>11</v>
      </c>
      <c r="EF284" s="67">
        <v>17</v>
      </c>
      <c r="EG284" s="67">
        <v>22</v>
      </c>
      <c r="EH284" s="67">
        <v>25</v>
      </c>
      <c r="EI284" s="67">
        <v>26</v>
      </c>
      <c r="EJ284" s="67">
        <v>29</v>
      </c>
      <c r="EK284" s="68">
        <v>33</v>
      </c>
      <c r="EL284" s="66">
        <v>35</v>
      </c>
      <c r="EM284" s="67">
        <v>37</v>
      </c>
      <c r="EN284" s="67">
        <v>44</v>
      </c>
      <c r="EO284" s="67">
        <v>47</v>
      </c>
      <c r="EP284" s="67">
        <v>53</v>
      </c>
      <c r="EQ284" s="67">
        <v>54</v>
      </c>
      <c r="ER284" s="67">
        <v>51</v>
      </c>
      <c r="ES284" s="67">
        <v>55</v>
      </c>
      <c r="ET284" s="67">
        <v>54</v>
      </c>
      <c r="EU284" s="67">
        <v>51</v>
      </c>
      <c r="EV284" s="67">
        <v>50</v>
      </c>
      <c r="EW284" s="68">
        <v>63</v>
      </c>
      <c r="EX284" s="66">
        <v>61</v>
      </c>
      <c r="EY284" s="67">
        <v>63</v>
      </c>
      <c r="EZ284" s="67">
        <v>69</v>
      </c>
      <c r="FA284" s="67">
        <v>69</v>
      </c>
      <c r="FB284" s="67">
        <v>68</v>
      </c>
      <c r="FC284" s="67">
        <v>70</v>
      </c>
      <c r="FD284" s="67">
        <v>62</v>
      </c>
      <c r="FE284" s="67">
        <v>124</v>
      </c>
      <c r="FF284" s="67">
        <v>141</v>
      </c>
      <c r="FG284" s="67">
        <v>319</v>
      </c>
      <c r="FH284" s="67">
        <v>339</v>
      </c>
      <c r="FI284" s="68">
        <v>348</v>
      </c>
      <c r="FJ284" s="66">
        <v>368</v>
      </c>
      <c r="FK284" s="67">
        <v>217</v>
      </c>
      <c r="FL284" s="67">
        <v>230</v>
      </c>
      <c r="FM284" s="67">
        <v>232</v>
      </c>
      <c r="FN284" s="67">
        <v>254</v>
      </c>
      <c r="FO284" s="67">
        <v>487</v>
      </c>
      <c r="FP284" s="67">
        <v>855</v>
      </c>
      <c r="FQ284" s="67">
        <v>1044</v>
      </c>
      <c r="FR284" s="67">
        <v>1172</v>
      </c>
      <c r="FS284" s="67">
        <v>1268</v>
      </c>
      <c r="FT284" s="67">
        <v>1370</v>
      </c>
      <c r="FU284" s="68">
        <v>1414</v>
      </c>
      <c r="FV284" s="66">
        <v>1424</v>
      </c>
      <c r="FW284" s="67">
        <v>1559</v>
      </c>
      <c r="FX284" s="67">
        <v>1970</v>
      </c>
      <c r="FY284" s="67">
        <v>2096</v>
      </c>
      <c r="FZ284" s="67">
        <v>2134</v>
      </c>
      <c r="GA284" s="67">
        <v>2160</v>
      </c>
      <c r="GB284" s="67">
        <v>2185</v>
      </c>
      <c r="GC284" s="67">
        <v>2251</v>
      </c>
      <c r="GD284" s="67">
        <v>2276</v>
      </c>
      <c r="GE284" s="67">
        <v>2649</v>
      </c>
      <c r="GF284" s="67">
        <v>2662</v>
      </c>
      <c r="GG284" s="68">
        <v>2665</v>
      </c>
      <c r="GH284" s="66">
        <v>2698</v>
      </c>
      <c r="GI284" s="67">
        <v>2700</v>
      </c>
      <c r="GJ284" s="68">
        <v>2706</v>
      </c>
    </row>
    <row r="285" spans="2:192" x14ac:dyDescent="0.25">
      <c r="B285" s="50"/>
      <c r="C285" s="51" t="s">
        <v>366</v>
      </c>
      <c r="D285" s="54">
        <v>2740</v>
      </c>
      <c r="E285" s="54">
        <v>4159</v>
      </c>
      <c r="F285" s="54">
        <v>4713</v>
      </c>
      <c r="G285" s="52">
        <v>4612</v>
      </c>
      <c r="H285" s="53">
        <v>4634</v>
      </c>
      <c r="I285" s="53">
        <v>4770</v>
      </c>
      <c r="J285" s="53">
        <v>4794</v>
      </c>
      <c r="K285" s="53">
        <v>4805</v>
      </c>
      <c r="L285" s="53">
        <v>4912</v>
      </c>
      <c r="M285" s="53">
        <v>4951</v>
      </c>
      <c r="N285" s="53">
        <v>5038</v>
      </c>
      <c r="O285" s="53">
        <v>5053</v>
      </c>
      <c r="P285" s="53">
        <v>5073</v>
      </c>
      <c r="Q285" s="53">
        <v>5167</v>
      </c>
      <c r="R285" s="54">
        <v>5199</v>
      </c>
      <c r="S285" s="53">
        <v>5133</v>
      </c>
      <c r="T285" s="53">
        <v>5160</v>
      </c>
      <c r="U285" s="53">
        <v>5295</v>
      </c>
      <c r="V285" s="53">
        <v>5345</v>
      </c>
      <c r="W285" s="53">
        <v>5401</v>
      </c>
      <c r="X285" s="53">
        <v>5478</v>
      </c>
      <c r="Y285" s="53">
        <v>5578</v>
      </c>
      <c r="Z285" s="53">
        <v>5722</v>
      </c>
      <c r="AA285" s="53">
        <v>5669</v>
      </c>
      <c r="AB285" s="53">
        <v>5642</v>
      </c>
      <c r="AC285" s="53">
        <v>5724</v>
      </c>
      <c r="AD285" s="54">
        <v>5728</v>
      </c>
      <c r="AE285" s="53">
        <v>5734</v>
      </c>
      <c r="AF285" s="53">
        <v>5726</v>
      </c>
      <c r="AG285" s="112">
        <v>5781</v>
      </c>
      <c r="AH285" s="53">
        <v>5794</v>
      </c>
      <c r="AI285" s="53">
        <v>5816</v>
      </c>
      <c r="AJ285" s="53">
        <v>5938</v>
      </c>
      <c r="AK285" s="53">
        <v>5922</v>
      </c>
      <c r="AL285" s="53">
        <v>5978</v>
      </c>
      <c r="AM285" s="53">
        <v>5973</v>
      </c>
      <c r="AN285" s="53">
        <v>6026</v>
      </c>
      <c r="AO285" s="53">
        <v>6037</v>
      </c>
      <c r="AP285" s="54">
        <v>6081</v>
      </c>
      <c r="AQ285" s="52">
        <v>6058</v>
      </c>
      <c r="AR285" s="53">
        <v>6137</v>
      </c>
      <c r="AS285" s="53">
        <v>6195</v>
      </c>
      <c r="AT285" s="53">
        <v>6295</v>
      </c>
      <c r="AU285" s="53">
        <v>6370</v>
      </c>
      <c r="AV285" s="53">
        <v>6424</v>
      </c>
      <c r="AW285" s="53">
        <v>6513</v>
      </c>
      <c r="AX285" s="53">
        <v>6591</v>
      </c>
      <c r="AY285" s="53">
        <v>6636</v>
      </c>
      <c r="AZ285" s="53">
        <v>6712</v>
      </c>
      <c r="BA285" s="53">
        <v>6755</v>
      </c>
      <c r="BB285" s="54">
        <v>6814</v>
      </c>
      <c r="BC285" s="52">
        <v>6849</v>
      </c>
      <c r="BD285" s="53">
        <v>6951</v>
      </c>
      <c r="BE285" s="53">
        <v>7150</v>
      </c>
      <c r="BF285" s="53">
        <v>7230</v>
      </c>
      <c r="BG285" s="53">
        <v>7305</v>
      </c>
      <c r="BH285" s="53">
        <v>7444</v>
      </c>
      <c r="BI285" s="53">
        <v>7577</v>
      </c>
      <c r="BJ285" s="53">
        <v>7664</v>
      </c>
      <c r="BK285" s="53">
        <v>7724</v>
      </c>
      <c r="BL285" s="53">
        <v>7821</v>
      </c>
      <c r="BM285" s="53">
        <v>7863</v>
      </c>
      <c r="BN285" s="54">
        <v>7896</v>
      </c>
      <c r="BO285" s="52">
        <v>8005</v>
      </c>
      <c r="BP285" s="53">
        <v>8122</v>
      </c>
      <c r="BQ285" s="53">
        <v>8315</v>
      </c>
      <c r="BR285" s="53">
        <v>8551</v>
      </c>
      <c r="BS285" s="53">
        <v>8707</v>
      </c>
      <c r="BT285" s="53">
        <v>8881</v>
      </c>
      <c r="BU285" s="53">
        <v>9046</v>
      </c>
      <c r="BV285" s="53">
        <v>9159</v>
      </c>
      <c r="BW285" s="53">
        <v>9225</v>
      </c>
      <c r="BX285" s="53">
        <v>9389</v>
      </c>
      <c r="BY285" s="53">
        <v>9483</v>
      </c>
      <c r="BZ285" s="54">
        <v>9561</v>
      </c>
      <c r="CA285" s="53">
        <v>9640</v>
      </c>
      <c r="CB285" s="53">
        <v>9712</v>
      </c>
      <c r="CC285" s="53">
        <v>9854</v>
      </c>
      <c r="CD285" s="53">
        <v>9998</v>
      </c>
      <c r="CE285" s="53">
        <v>10110</v>
      </c>
      <c r="CF285" s="53">
        <v>10204</v>
      </c>
      <c r="CG285" s="53">
        <v>10283</v>
      </c>
      <c r="CH285" s="53">
        <v>10382</v>
      </c>
      <c r="CI285" s="53">
        <v>10407</v>
      </c>
      <c r="CJ285" s="53">
        <v>10451</v>
      </c>
      <c r="CK285" s="53">
        <v>10481</v>
      </c>
      <c r="CL285" s="54">
        <v>10524</v>
      </c>
      <c r="CM285" s="53">
        <v>10540</v>
      </c>
      <c r="CN285" s="53">
        <v>10565</v>
      </c>
      <c r="CO285" s="53">
        <v>10719</v>
      </c>
      <c r="CP285" s="53">
        <v>10839</v>
      </c>
      <c r="CQ285" s="53">
        <v>10949</v>
      </c>
      <c r="CR285" s="53">
        <v>10934</v>
      </c>
      <c r="CS285" s="53">
        <v>11020</v>
      </c>
      <c r="CT285" s="53">
        <v>11090</v>
      </c>
      <c r="CU285" s="53">
        <v>11131</v>
      </c>
      <c r="CV285" s="53">
        <v>11206</v>
      </c>
      <c r="CW285" s="53">
        <v>11197</v>
      </c>
      <c r="CX285" s="54">
        <v>11239</v>
      </c>
      <c r="CY285" s="53">
        <v>11202</v>
      </c>
      <c r="CZ285" s="53">
        <v>11202</v>
      </c>
      <c r="DA285" s="53">
        <v>11242</v>
      </c>
      <c r="DB285" s="53">
        <v>11277</v>
      </c>
      <c r="DC285" s="53">
        <v>11315</v>
      </c>
      <c r="DD285" s="53">
        <v>11340</v>
      </c>
      <c r="DE285" s="53">
        <v>11376</v>
      </c>
      <c r="DF285" s="53">
        <v>11439</v>
      </c>
      <c r="DG285" s="53">
        <v>11442</v>
      </c>
      <c r="DH285" s="53">
        <v>11538</v>
      </c>
      <c r="DI285" s="53">
        <v>11454</v>
      </c>
      <c r="DJ285" s="54">
        <v>11386</v>
      </c>
      <c r="DL285" s="50"/>
      <c r="DM285" s="51" t="s">
        <v>385</v>
      </c>
      <c r="DN285" s="52">
        <v>14712</v>
      </c>
      <c r="DO285" s="53">
        <v>14650</v>
      </c>
      <c r="DP285" s="53">
        <v>14931</v>
      </c>
      <c r="DQ285" s="53">
        <v>15221</v>
      </c>
      <c r="DR285" s="53">
        <v>14676</v>
      </c>
      <c r="DS285" s="53">
        <v>14790</v>
      </c>
      <c r="DT285" s="53">
        <v>15045</v>
      </c>
      <c r="DU285" s="53">
        <v>15030</v>
      </c>
      <c r="DV285" s="53">
        <v>15120</v>
      </c>
      <c r="DW285" s="53">
        <v>14558</v>
      </c>
      <c r="DX285" s="53">
        <v>15271</v>
      </c>
      <c r="DY285" s="54">
        <v>15312</v>
      </c>
      <c r="DZ285" s="53">
        <v>15409</v>
      </c>
      <c r="EA285" s="53">
        <v>15534</v>
      </c>
      <c r="EB285" s="53">
        <v>15629</v>
      </c>
      <c r="EC285" s="53">
        <v>16131</v>
      </c>
      <c r="ED285" s="53">
        <v>16770</v>
      </c>
      <c r="EE285" s="53">
        <v>17242</v>
      </c>
      <c r="EF285" s="53">
        <v>17645</v>
      </c>
      <c r="EG285" s="53">
        <v>18026</v>
      </c>
      <c r="EH285" s="53">
        <v>18206</v>
      </c>
      <c r="EI285" s="53">
        <v>18512</v>
      </c>
      <c r="EJ285" s="53">
        <v>19179</v>
      </c>
      <c r="EK285" s="54">
        <v>19329</v>
      </c>
      <c r="EL285" s="52">
        <v>19465</v>
      </c>
      <c r="EM285" s="53">
        <v>19617</v>
      </c>
      <c r="EN285" s="53">
        <v>20086</v>
      </c>
      <c r="EO285" s="53">
        <v>21822</v>
      </c>
      <c r="EP285" s="53">
        <v>22372</v>
      </c>
      <c r="EQ285" s="53">
        <v>22144</v>
      </c>
      <c r="ER285" s="53">
        <v>22146</v>
      </c>
      <c r="ES285" s="53">
        <v>21876</v>
      </c>
      <c r="ET285" s="53">
        <v>21580</v>
      </c>
      <c r="EU285" s="53">
        <v>21405</v>
      </c>
      <c r="EV285" s="53">
        <v>21081</v>
      </c>
      <c r="EW285" s="54">
        <v>21443</v>
      </c>
      <c r="EX285" s="52">
        <v>21104</v>
      </c>
      <c r="EY285" s="53">
        <v>20886</v>
      </c>
      <c r="EZ285" s="53">
        <v>20977</v>
      </c>
      <c r="FA285" s="53">
        <v>21514</v>
      </c>
      <c r="FB285" s="53">
        <v>21509</v>
      </c>
      <c r="FC285" s="53">
        <v>21452</v>
      </c>
      <c r="FD285" s="53">
        <v>21565</v>
      </c>
      <c r="FE285" s="53">
        <v>21788</v>
      </c>
      <c r="FF285" s="53">
        <v>21754</v>
      </c>
      <c r="FG285" s="53">
        <v>21730</v>
      </c>
      <c r="FH285" s="53">
        <v>21909</v>
      </c>
      <c r="FI285" s="54">
        <v>21956</v>
      </c>
      <c r="FJ285" s="52">
        <v>21733</v>
      </c>
      <c r="FK285" s="53">
        <v>21630</v>
      </c>
      <c r="FL285" s="53">
        <v>21770</v>
      </c>
      <c r="FM285" s="53">
        <v>22014</v>
      </c>
      <c r="FN285" s="53">
        <v>21921</v>
      </c>
      <c r="FO285" s="53">
        <v>21667</v>
      </c>
      <c r="FP285" s="53">
        <v>21622</v>
      </c>
      <c r="FQ285" s="53">
        <v>22003</v>
      </c>
      <c r="FR285" s="53">
        <v>22045</v>
      </c>
      <c r="FS285" s="53">
        <v>22135</v>
      </c>
      <c r="FT285" s="53">
        <v>22080</v>
      </c>
      <c r="FU285" s="54">
        <v>22007</v>
      </c>
      <c r="FV285" s="52">
        <v>22060</v>
      </c>
      <c r="FW285" s="53">
        <v>22082</v>
      </c>
      <c r="FX285" s="53">
        <v>22261</v>
      </c>
      <c r="FY285" s="53">
        <v>22406</v>
      </c>
      <c r="FZ285" s="53">
        <v>22450</v>
      </c>
      <c r="GA285" s="53">
        <v>22436</v>
      </c>
      <c r="GB285" s="53">
        <v>22311</v>
      </c>
      <c r="GC285" s="53">
        <v>22327</v>
      </c>
      <c r="GD285" s="53">
        <v>22265</v>
      </c>
      <c r="GE285" s="53">
        <v>22251</v>
      </c>
      <c r="GF285" s="53">
        <v>22210</v>
      </c>
      <c r="GG285" s="54">
        <v>22289</v>
      </c>
      <c r="GH285" s="52">
        <v>22109</v>
      </c>
      <c r="GI285" s="53">
        <v>22429</v>
      </c>
      <c r="GJ285" s="54">
        <v>22305</v>
      </c>
    </row>
    <row r="286" spans="2:192" x14ac:dyDescent="0.25">
      <c r="B286" s="50"/>
      <c r="C286" s="51" t="s">
        <v>367</v>
      </c>
      <c r="D286" s="54">
        <v>569</v>
      </c>
      <c r="E286" s="54">
        <v>1134</v>
      </c>
      <c r="F286" s="54">
        <v>9</v>
      </c>
      <c r="G286" s="52">
        <v>9</v>
      </c>
      <c r="H286" s="53">
        <v>9</v>
      </c>
      <c r="I286" s="53">
        <v>9</v>
      </c>
      <c r="J286" s="53">
        <v>8</v>
      </c>
      <c r="K286" s="53">
        <v>8</v>
      </c>
      <c r="L286" s="53">
        <v>8</v>
      </c>
      <c r="M286" s="53">
        <v>9</v>
      </c>
      <c r="N286" s="53">
        <v>9</v>
      </c>
      <c r="O286" s="53">
        <v>9</v>
      </c>
      <c r="P286" s="53">
        <v>9</v>
      </c>
      <c r="Q286" s="53">
        <v>9</v>
      </c>
      <c r="R286" s="54">
        <v>9</v>
      </c>
      <c r="S286" s="53">
        <v>10</v>
      </c>
      <c r="T286" s="53">
        <v>10</v>
      </c>
      <c r="U286" s="53">
        <v>10</v>
      </c>
      <c r="V286" s="53">
        <v>10</v>
      </c>
      <c r="W286" s="53">
        <v>10</v>
      </c>
      <c r="X286" s="53">
        <v>10</v>
      </c>
      <c r="Y286" s="53">
        <v>7</v>
      </c>
      <c r="Z286" s="53">
        <v>3</v>
      </c>
      <c r="AA286" s="53">
        <v>3</v>
      </c>
      <c r="AB286" s="53">
        <v>3</v>
      </c>
      <c r="AC286" s="53">
        <v>3</v>
      </c>
      <c r="AD286" s="54">
        <v>3</v>
      </c>
      <c r="AE286" s="53">
        <v>5</v>
      </c>
      <c r="AF286" s="53">
        <v>7</v>
      </c>
      <c r="AG286" s="112">
        <v>8</v>
      </c>
      <c r="AH286" s="53">
        <v>8</v>
      </c>
      <c r="AI286" s="53">
        <v>9</v>
      </c>
      <c r="AJ286" s="53">
        <v>8</v>
      </c>
      <c r="AK286" s="53">
        <v>8</v>
      </c>
      <c r="AL286" s="53">
        <v>8</v>
      </c>
      <c r="AM286" s="53">
        <v>8</v>
      </c>
      <c r="AN286" s="53">
        <v>8</v>
      </c>
      <c r="AO286" s="53">
        <v>8</v>
      </c>
      <c r="AP286" s="54">
        <v>7</v>
      </c>
      <c r="AQ286" s="52">
        <v>8</v>
      </c>
      <c r="AR286" s="53">
        <v>9</v>
      </c>
      <c r="AS286" s="53">
        <v>10</v>
      </c>
      <c r="AT286" s="53">
        <v>10</v>
      </c>
      <c r="AU286" s="53">
        <v>10</v>
      </c>
      <c r="AV286" s="53">
        <v>10</v>
      </c>
      <c r="AW286" s="53">
        <v>10</v>
      </c>
      <c r="AX286" s="53">
        <v>10</v>
      </c>
      <c r="AY286" s="53">
        <v>10</v>
      </c>
      <c r="AZ286" s="53">
        <v>10</v>
      </c>
      <c r="BA286" s="53">
        <v>10</v>
      </c>
      <c r="BB286" s="54">
        <v>10</v>
      </c>
      <c r="BC286" s="52">
        <v>10</v>
      </c>
      <c r="BD286" s="53">
        <v>11</v>
      </c>
      <c r="BE286" s="53">
        <v>11</v>
      </c>
      <c r="BF286" s="53">
        <v>11</v>
      </c>
      <c r="BG286" s="53">
        <v>9</v>
      </c>
      <c r="BH286" s="53">
        <v>9</v>
      </c>
      <c r="BI286" s="53">
        <v>9</v>
      </c>
      <c r="BJ286" s="53">
        <v>8</v>
      </c>
      <c r="BK286" s="53">
        <v>8</v>
      </c>
      <c r="BL286" s="53">
        <v>8</v>
      </c>
      <c r="BM286" s="53">
        <v>8</v>
      </c>
      <c r="BN286" s="54">
        <v>2</v>
      </c>
      <c r="BO286" s="52">
        <v>2</v>
      </c>
      <c r="BP286" s="53">
        <v>2</v>
      </c>
      <c r="BQ286" s="53">
        <v>2</v>
      </c>
      <c r="BR286" s="53">
        <v>0</v>
      </c>
      <c r="BS286" s="53">
        <v>0</v>
      </c>
      <c r="BT286" s="53"/>
      <c r="BU286" s="53"/>
      <c r="BV286" s="53"/>
      <c r="BW286" s="53">
        <v>103</v>
      </c>
      <c r="BX286" s="53">
        <v>105</v>
      </c>
      <c r="BY286" s="53">
        <v>107</v>
      </c>
      <c r="BZ286" s="54">
        <v>108</v>
      </c>
      <c r="CA286" s="53">
        <v>106</v>
      </c>
      <c r="CB286" s="53">
        <v>107</v>
      </c>
      <c r="CC286" s="53">
        <v>110</v>
      </c>
      <c r="CD286" s="53">
        <v>116</v>
      </c>
      <c r="CE286" s="53">
        <v>118</v>
      </c>
      <c r="CF286" s="53">
        <v>118</v>
      </c>
      <c r="CG286" s="53">
        <v>117</v>
      </c>
      <c r="CH286" s="53">
        <v>116</v>
      </c>
      <c r="CI286" s="53">
        <v>116</v>
      </c>
      <c r="CJ286" s="53">
        <v>114</v>
      </c>
      <c r="CK286" s="53">
        <v>113</v>
      </c>
      <c r="CL286" s="54">
        <v>112</v>
      </c>
      <c r="CM286" s="53">
        <v>111</v>
      </c>
      <c r="CN286" s="53">
        <v>110</v>
      </c>
      <c r="CO286" s="53">
        <v>109</v>
      </c>
      <c r="CP286" s="53">
        <v>108</v>
      </c>
      <c r="CQ286" s="53">
        <v>108</v>
      </c>
      <c r="CR286" s="53">
        <v>108</v>
      </c>
      <c r="CS286" s="53">
        <v>106</v>
      </c>
      <c r="CT286" s="53">
        <v>105</v>
      </c>
      <c r="CU286" s="53">
        <v>104</v>
      </c>
      <c r="CV286" s="53">
        <v>122</v>
      </c>
      <c r="CW286" s="53">
        <v>129</v>
      </c>
      <c r="CX286" s="54">
        <v>132</v>
      </c>
      <c r="CY286" s="53">
        <v>126</v>
      </c>
      <c r="CZ286" s="53">
        <v>126</v>
      </c>
      <c r="DA286" s="53">
        <v>126</v>
      </c>
      <c r="DB286" s="53">
        <v>124</v>
      </c>
      <c r="DC286" s="53">
        <v>123</v>
      </c>
      <c r="DD286" s="53">
        <v>124</v>
      </c>
      <c r="DE286" s="53">
        <v>123</v>
      </c>
      <c r="DF286" s="53">
        <v>129</v>
      </c>
      <c r="DG286" s="53">
        <v>130</v>
      </c>
      <c r="DH286" s="53">
        <v>134</v>
      </c>
      <c r="DI286" s="53">
        <v>134</v>
      </c>
      <c r="DJ286" s="54">
        <v>133</v>
      </c>
      <c r="DL286" s="50"/>
      <c r="DM286" s="51" t="s">
        <v>386</v>
      </c>
      <c r="DN286" s="52">
        <v>2819</v>
      </c>
      <c r="DO286" s="53">
        <v>2666</v>
      </c>
      <c r="DP286" s="53">
        <v>2696</v>
      </c>
      <c r="DQ286" s="53">
        <v>2667</v>
      </c>
      <c r="DR286" s="53">
        <v>2630</v>
      </c>
      <c r="DS286" s="53">
        <v>2611</v>
      </c>
      <c r="DT286" s="53">
        <v>2609</v>
      </c>
      <c r="DU286" s="53">
        <v>2614</v>
      </c>
      <c r="DV286" s="53">
        <v>2587</v>
      </c>
      <c r="DW286" s="53">
        <v>2661</v>
      </c>
      <c r="DX286" s="53">
        <v>2673</v>
      </c>
      <c r="DY286" s="54">
        <v>2643</v>
      </c>
      <c r="DZ286" s="53">
        <v>2650</v>
      </c>
      <c r="EA286" s="53">
        <v>2652</v>
      </c>
      <c r="EB286" s="53">
        <v>2403</v>
      </c>
      <c r="EC286" s="53">
        <v>2418</v>
      </c>
      <c r="ED286" s="53">
        <v>2465</v>
      </c>
      <c r="EE286" s="53">
        <v>2700</v>
      </c>
      <c r="EF286" s="53">
        <v>2762</v>
      </c>
      <c r="EG286" s="53">
        <v>2758</v>
      </c>
      <c r="EH286" s="53">
        <v>2738</v>
      </c>
      <c r="EI286" s="53">
        <v>2719</v>
      </c>
      <c r="EJ286" s="53">
        <v>2488</v>
      </c>
      <c r="EK286" s="54">
        <v>2496</v>
      </c>
      <c r="EL286" s="52">
        <v>2499</v>
      </c>
      <c r="EM286" s="53">
        <v>2556</v>
      </c>
      <c r="EN286" s="53">
        <v>2489</v>
      </c>
      <c r="EO286" s="53">
        <v>2523</v>
      </c>
      <c r="EP286" s="53">
        <v>2573</v>
      </c>
      <c r="EQ286" s="53">
        <v>2614</v>
      </c>
      <c r="ER286" s="53">
        <v>2861</v>
      </c>
      <c r="ES286" s="53">
        <v>2885</v>
      </c>
      <c r="ET286" s="53">
        <v>2884</v>
      </c>
      <c r="EU286" s="53">
        <v>2879</v>
      </c>
      <c r="EV286" s="53">
        <v>2898</v>
      </c>
      <c r="EW286" s="54">
        <v>2893</v>
      </c>
      <c r="EX286" s="52">
        <v>2859</v>
      </c>
      <c r="EY286" s="53">
        <v>2628</v>
      </c>
      <c r="EZ286" s="53">
        <v>2787</v>
      </c>
      <c r="FA286" s="53">
        <v>2767</v>
      </c>
      <c r="FB286" s="53">
        <v>2815</v>
      </c>
      <c r="FC286" s="53">
        <v>2858</v>
      </c>
      <c r="FD286" s="53">
        <v>2995</v>
      </c>
      <c r="FE286" s="53">
        <v>3048</v>
      </c>
      <c r="FF286" s="53">
        <v>3077</v>
      </c>
      <c r="FG286" s="53">
        <v>3092</v>
      </c>
      <c r="FH286" s="53">
        <v>3151</v>
      </c>
      <c r="FI286" s="54">
        <v>3175</v>
      </c>
      <c r="FJ286" s="52">
        <v>3160</v>
      </c>
      <c r="FK286" s="53">
        <v>3187</v>
      </c>
      <c r="FL286" s="53">
        <v>3187</v>
      </c>
      <c r="FM286" s="53">
        <v>3265</v>
      </c>
      <c r="FN286" s="53">
        <v>3282</v>
      </c>
      <c r="FO286" s="53">
        <v>3294</v>
      </c>
      <c r="FP286" s="53">
        <v>3335</v>
      </c>
      <c r="FQ286" s="53">
        <v>3356</v>
      </c>
      <c r="FR286" s="53">
        <v>3361</v>
      </c>
      <c r="FS286" s="53">
        <v>3359</v>
      </c>
      <c r="FT286" s="53">
        <v>3375</v>
      </c>
      <c r="FU286" s="54">
        <v>3383</v>
      </c>
      <c r="FV286" s="52">
        <v>3390</v>
      </c>
      <c r="FW286" s="53">
        <v>3389</v>
      </c>
      <c r="FX286" s="53">
        <v>3416</v>
      </c>
      <c r="FY286" s="53">
        <v>3438</v>
      </c>
      <c r="FZ286" s="53">
        <v>3471</v>
      </c>
      <c r="GA286" s="53">
        <v>3492</v>
      </c>
      <c r="GB286" s="53">
        <v>3515</v>
      </c>
      <c r="GC286" s="53">
        <v>3569</v>
      </c>
      <c r="GD286" s="53">
        <v>3575</v>
      </c>
      <c r="GE286" s="53">
        <v>3601</v>
      </c>
      <c r="GF286" s="53">
        <v>3657</v>
      </c>
      <c r="GG286" s="54">
        <v>3664</v>
      </c>
      <c r="GH286" s="52">
        <v>3649</v>
      </c>
      <c r="GI286" s="53">
        <v>3771</v>
      </c>
      <c r="GJ286" s="54">
        <v>3813</v>
      </c>
    </row>
    <row r="287" spans="2:192" x14ac:dyDescent="0.25">
      <c r="B287" s="50"/>
      <c r="C287" s="51" t="s">
        <v>368</v>
      </c>
      <c r="D287" s="54">
        <v>5</v>
      </c>
      <c r="E287" s="54">
        <v>6</v>
      </c>
      <c r="F287" s="54">
        <v>6</v>
      </c>
      <c r="G287" s="52">
        <v>6</v>
      </c>
      <c r="H287" s="53">
        <v>5</v>
      </c>
      <c r="I287" s="53">
        <v>5</v>
      </c>
      <c r="J287" s="53">
        <v>5</v>
      </c>
      <c r="K287" s="53">
        <v>5</v>
      </c>
      <c r="L287" s="53">
        <v>5</v>
      </c>
      <c r="M287" s="53">
        <v>5</v>
      </c>
      <c r="N287" s="53">
        <v>5</v>
      </c>
      <c r="O287" s="53">
        <v>5</v>
      </c>
      <c r="P287" s="53">
        <v>5</v>
      </c>
      <c r="Q287" s="53">
        <v>5</v>
      </c>
      <c r="R287" s="54">
        <v>5</v>
      </c>
      <c r="S287" s="53">
        <v>5</v>
      </c>
      <c r="T287" s="53">
        <v>5</v>
      </c>
      <c r="U287" s="53">
        <v>5</v>
      </c>
      <c r="V287" s="53">
        <v>5</v>
      </c>
      <c r="W287" s="53">
        <v>5</v>
      </c>
      <c r="X287" s="53">
        <v>7</v>
      </c>
      <c r="Y287" s="53">
        <v>7</v>
      </c>
      <c r="Z287" s="53">
        <v>5</v>
      </c>
      <c r="AA287" s="53">
        <v>5</v>
      </c>
      <c r="AB287" s="53">
        <v>5</v>
      </c>
      <c r="AC287" s="53">
        <v>7</v>
      </c>
      <c r="AD287" s="54">
        <v>7</v>
      </c>
      <c r="AE287" s="53">
        <v>8</v>
      </c>
      <c r="AF287" s="53">
        <v>8</v>
      </c>
      <c r="AG287" s="112">
        <v>7</v>
      </c>
      <c r="AH287" s="53">
        <v>7</v>
      </c>
      <c r="AI287" s="53">
        <v>7</v>
      </c>
      <c r="AJ287" s="53">
        <v>6</v>
      </c>
      <c r="AK287" s="53">
        <v>6</v>
      </c>
      <c r="AL287" s="53">
        <v>6</v>
      </c>
      <c r="AM287" s="53">
        <v>6</v>
      </c>
      <c r="AN287" s="53">
        <v>6</v>
      </c>
      <c r="AO287" s="53">
        <v>6</v>
      </c>
      <c r="AP287" s="54">
        <v>7</v>
      </c>
      <c r="AQ287" s="52">
        <v>8</v>
      </c>
      <c r="AR287" s="53">
        <v>8</v>
      </c>
      <c r="AS287" s="53">
        <v>9</v>
      </c>
      <c r="AT287" s="53">
        <v>9</v>
      </c>
      <c r="AU287" s="53">
        <v>9</v>
      </c>
      <c r="AV287" s="53">
        <v>8</v>
      </c>
      <c r="AW287" s="53">
        <v>8</v>
      </c>
      <c r="AX287" s="53">
        <v>8</v>
      </c>
      <c r="AY287" s="53">
        <v>8</v>
      </c>
      <c r="AZ287" s="53">
        <v>8</v>
      </c>
      <c r="BA287" s="53">
        <v>8</v>
      </c>
      <c r="BB287" s="54">
        <v>8</v>
      </c>
      <c r="BC287" s="52">
        <v>8</v>
      </c>
      <c r="BD287" s="53">
        <v>7</v>
      </c>
      <c r="BE287" s="53">
        <v>7</v>
      </c>
      <c r="BF287" s="53">
        <v>7</v>
      </c>
      <c r="BG287" s="53">
        <v>7</v>
      </c>
      <c r="BH287" s="53">
        <v>7</v>
      </c>
      <c r="BI287" s="53">
        <v>7</v>
      </c>
      <c r="BJ287" s="53">
        <v>6</v>
      </c>
      <c r="BK287" s="53">
        <v>6</v>
      </c>
      <c r="BL287" s="53">
        <v>6</v>
      </c>
      <c r="BM287" s="53">
        <v>6</v>
      </c>
      <c r="BN287" s="54">
        <v>6</v>
      </c>
      <c r="BO287" s="52">
        <v>6</v>
      </c>
      <c r="BP287" s="53">
        <v>6</v>
      </c>
      <c r="BQ287" s="53">
        <v>6</v>
      </c>
      <c r="BR287" s="53">
        <v>5</v>
      </c>
      <c r="BS287" s="53">
        <v>5</v>
      </c>
      <c r="BT287" s="53">
        <v>5</v>
      </c>
      <c r="BU287" s="53">
        <v>5</v>
      </c>
      <c r="BV287" s="53">
        <v>5</v>
      </c>
      <c r="BW287" s="53">
        <v>30</v>
      </c>
      <c r="BX287" s="53">
        <v>29</v>
      </c>
      <c r="BY287" s="53">
        <v>29</v>
      </c>
      <c r="BZ287" s="54">
        <v>29</v>
      </c>
      <c r="CA287" s="53">
        <v>27</v>
      </c>
      <c r="CB287" s="53">
        <v>26</v>
      </c>
      <c r="CC287" s="53">
        <v>25</v>
      </c>
      <c r="CD287" s="53">
        <v>25</v>
      </c>
      <c r="CE287" s="53">
        <v>23</v>
      </c>
      <c r="CF287" s="53">
        <v>23</v>
      </c>
      <c r="CG287" s="53">
        <v>23</v>
      </c>
      <c r="CH287" s="53">
        <v>22</v>
      </c>
      <c r="CI287" s="53">
        <v>22</v>
      </c>
      <c r="CJ287" s="53">
        <v>22</v>
      </c>
      <c r="CK287" s="53">
        <v>22</v>
      </c>
      <c r="CL287" s="54">
        <v>23</v>
      </c>
      <c r="CM287" s="53">
        <v>23</v>
      </c>
      <c r="CN287" s="53">
        <v>23</v>
      </c>
      <c r="CO287" s="53">
        <v>23</v>
      </c>
      <c r="CP287" s="53">
        <v>23</v>
      </c>
      <c r="CQ287" s="53">
        <v>25</v>
      </c>
      <c r="CR287" s="53">
        <v>25</v>
      </c>
      <c r="CS287" s="53">
        <v>26</v>
      </c>
      <c r="CT287" s="53">
        <v>26</v>
      </c>
      <c r="CU287" s="53">
        <v>26</v>
      </c>
      <c r="CV287" s="53">
        <v>26</v>
      </c>
      <c r="CW287" s="53">
        <v>26</v>
      </c>
      <c r="CX287" s="54">
        <v>26</v>
      </c>
      <c r="CY287" s="53">
        <v>27</v>
      </c>
      <c r="CZ287" s="53">
        <v>27</v>
      </c>
      <c r="DA287" s="53">
        <v>26</v>
      </c>
      <c r="DB287" s="53">
        <v>26</v>
      </c>
      <c r="DC287" s="53">
        <v>26</v>
      </c>
      <c r="DD287" s="53">
        <v>24</v>
      </c>
      <c r="DE287" s="53">
        <v>24</v>
      </c>
      <c r="DF287" s="53">
        <v>24</v>
      </c>
      <c r="DG287" s="53">
        <v>24</v>
      </c>
      <c r="DH287" s="53">
        <v>24</v>
      </c>
      <c r="DI287" s="53">
        <v>24</v>
      </c>
      <c r="DJ287" s="54">
        <v>23</v>
      </c>
      <c r="DL287" s="50"/>
      <c r="DM287" s="51" t="s">
        <v>387</v>
      </c>
      <c r="DN287" s="52">
        <v>14645</v>
      </c>
      <c r="DO287" s="53">
        <v>14844</v>
      </c>
      <c r="DP287" s="53">
        <v>14822</v>
      </c>
      <c r="DQ287" s="53">
        <v>14801</v>
      </c>
      <c r="DR287" s="53">
        <v>14715</v>
      </c>
      <c r="DS287" s="53">
        <v>14713</v>
      </c>
      <c r="DT287" s="53">
        <v>14756</v>
      </c>
      <c r="DU287" s="53">
        <v>14697</v>
      </c>
      <c r="DV287" s="53">
        <v>14594</v>
      </c>
      <c r="DW287" s="53">
        <v>14449</v>
      </c>
      <c r="DX287" s="53">
        <v>15336</v>
      </c>
      <c r="DY287" s="54">
        <v>15329</v>
      </c>
      <c r="DZ287" s="53">
        <v>15173</v>
      </c>
      <c r="EA287" s="53">
        <v>15196</v>
      </c>
      <c r="EB287" s="53">
        <v>15164</v>
      </c>
      <c r="EC287" s="53">
        <v>15419</v>
      </c>
      <c r="ED287" s="53">
        <v>15351</v>
      </c>
      <c r="EE287" s="53">
        <v>15425</v>
      </c>
      <c r="EF287" s="53">
        <v>15470</v>
      </c>
      <c r="EG287" s="53">
        <v>15573</v>
      </c>
      <c r="EH287" s="53">
        <v>15597</v>
      </c>
      <c r="EI287" s="53">
        <v>15489</v>
      </c>
      <c r="EJ287" s="53">
        <v>19118</v>
      </c>
      <c r="EK287" s="54">
        <v>19134</v>
      </c>
      <c r="EL287" s="52">
        <v>19247</v>
      </c>
      <c r="EM287" s="53">
        <v>19205</v>
      </c>
      <c r="EN287" s="53">
        <v>19082</v>
      </c>
      <c r="EO287" s="53">
        <v>19414</v>
      </c>
      <c r="EP287" s="53">
        <v>19184</v>
      </c>
      <c r="EQ287" s="53">
        <v>19331</v>
      </c>
      <c r="ER287" s="53">
        <v>19460</v>
      </c>
      <c r="ES287" s="53">
        <v>19400</v>
      </c>
      <c r="ET287" s="53">
        <v>19589</v>
      </c>
      <c r="EU287" s="53">
        <v>19615</v>
      </c>
      <c r="EV287" s="53">
        <v>19593</v>
      </c>
      <c r="EW287" s="54">
        <v>19794</v>
      </c>
      <c r="EX287" s="52">
        <v>19987</v>
      </c>
      <c r="EY287" s="53">
        <v>19928</v>
      </c>
      <c r="EZ287" s="53">
        <v>20102</v>
      </c>
      <c r="FA287" s="53">
        <v>20293</v>
      </c>
      <c r="FB287" s="53">
        <v>20036</v>
      </c>
      <c r="FC287" s="53">
        <v>19390</v>
      </c>
      <c r="FD287" s="53">
        <v>19406</v>
      </c>
      <c r="FE287" s="53">
        <v>19320</v>
      </c>
      <c r="FF287" s="53">
        <v>19247</v>
      </c>
      <c r="FG287" s="53">
        <v>19100</v>
      </c>
      <c r="FH287" s="53">
        <v>19156</v>
      </c>
      <c r="FI287" s="54">
        <v>18407</v>
      </c>
      <c r="FJ287" s="52">
        <v>20630</v>
      </c>
      <c r="FK287" s="53">
        <v>20766</v>
      </c>
      <c r="FL287" s="53">
        <v>20740</v>
      </c>
      <c r="FM287" s="53">
        <v>20768</v>
      </c>
      <c r="FN287" s="53">
        <v>20727</v>
      </c>
      <c r="FO287" s="53">
        <v>20715</v>
      </c>
      <c r="FP287" s="53">
        <v>20730</v>
      </c>
      <c r="FQ287" s="53">
        <v>20860</v>
      </c>
      <c r="FR287" s="53">
        <v>21691</v>
      </c>
      <c r="FS287" s="53">
        <v>22102</v>
      </c>
      <c r="FT287" s="53">
        <v>22091</v>
      </c>
      <c r="FU287" s="54">
        <v>22028</v>
      </c>
      <c r="FV287" s="52">
        <v>21979</v>
      </c>
      <c r="FW287" s="53">
        <v>22038</v>
      </c>
      <c r="FX287" s="53">
        <v>22123</v>
      </c>
      <c r="FY287" s="53">
        <v>22277</v>
      </c>
      <c r="FZ287" s="53">
        <v>22288</v>
      </c>
      <c r="GA287" s="53">
        <v>22409</v>
      </c>
      <c r="GB287" s="53">
        <v>22486</v>
      </c>
      <c r="GC287" s="53">
        <v>22608</v>
      </c>
      <c r="GD287" s="53">
        <v>22628</v>
      </c>
      <c r="GE287" s="53">
        <v>22746</v>
      </c>
      <c r="GF287" s="53">
        <v>22682</v>
      </c>
      <c r="GG287" s="54">
        <v>22805</v>
      </c>
      <c r="GH287" s="52">
        <v>22801</v>
      </c>
      <c r="GI287" s="53">
        <v>23105</v>
      </c>
      <c r="GJ287" s="54">
        <v>22888</v>
      </c>
    </row>
    <row r="288" spans="2:192" x14ac:dyDescent="0.25">
      <c r="B288" s="50"/>
      <c r="C288" s="51" t="s">
        <v>369</v>
      </c>
      <c r="D288" s="54">
        <v>1</v>
      </c>
      <c r="E288" s="54">
        <v>1</v>
      </c>
      <c r="F288" s="54">
        <v>1</v>
      </c>
      <c r="G288" s="52">
        <v>1</v>
      </c>
      <c r="H288" s="53">
        <v>1</v>
      </c>
      <c r="I288" s="53">
        <v>1</v>
      </c>
      <c r="J288" s="53">
        <v>1</v>
      </c>
      <c r="K288" s="53">
        <v>1</v>
      </c>
      <c r="L288" s="53">
        <v>1</v>
      </c>
      <c r="M288" s="53">
        <v>1</v>
      </c>
      <c r="N288" s="53">
        <v>1</v>
      </c>
      <c r="O288" s="53">
        <v>1</v>
      </c>
      <c r="P288" s="53">
        <v>1</v>
      </c>
      <c r="Q288" s="53">
        <v>1</v>
      </c>
      <c r="R288" s="54">
        <v>1</v>
      </c>
      <c r="S288" s="53">
        <v>1</v>
      </c>
      <c r="T288" s="53">
        <v>1</v>
      </c>
      <c r="U288" s="53">
        <v>1</v>
      </c>
      <c r="V288" s="53">
        <v>1</v>
      </c>
      <c r="W288" s="53">
        <v>1</v>
      </c>
      <c r="X288" s="53">
        <v>1</v>
      </c>
      <c r="Y288" s="53">
        <v>1</v>
      </c>
      <c r="Z288" s="53">
        <v>1</v>
      </c>
      <c r="AA288" s="53">
        <v>1</v>
      </c>
      <c r="AB288" s="53">
        <v>1</v>
      </c>
      <c r="AC288" s="53">
        <v>2</v>
      </c>
      <c r="AD288" s="54">
        <v>2</v>
      </c>
      <c r="AE288" s="53">
        <v>2</v>
      </c>
      <c r="AF288" s="53">
        <v>1</v>
      </c>
      <c r="AG288" s="112">
        <v>1</v>
      </c>
      <c r="AH288" s="53">
        <v>1</v>
      </c>
      <c r="AI288" s="53">
        <v>1</v>
      </c>
      <c r="AJ288" s="53">
        <v>1</v>
      </c>
      <c r="AK288" s="53">
        <v>1</v>
      </c>
      <c r="AL288" s="53">
        <v>1</v>
      </c>
      <c r="AM288" s="53">
        <v>1</v>
      </c>
      <c r="AN288" s="53">
        <v>1</v>
      </c>
      <c r="AO288" s="53">
        <v>1</v>
      </c>
      <c r="AP288" s="54">
        <v>1</v>
      </c>
      <c r="AQ288" s="52">
        <v>1</v>
      </c>
      <c r="AR288" s="53">
        <v>1</v>
      </c>
      <c r="AS288" s="53">
        <v>1</v>
      </c>
      <c r="AT288" s="53">
        <v>1</v>
      </c>
      <c r="AU288" s="53">
        <v>1</v>
      </c>
      <c r="AV288" s="53">
        <v>1</v>
      </c>
      <c r="AW288" s="53">
        <v>1</v>
      </c>
      <c r="AX288" s="53">
        <v>1</v>
      </c>
      <c r="AY288" s="53">
        <v>1</v>
      </c>
      <c r="AZ288" s="53">
        <v>1</v>
      </c>
      <c r="BA288" s="53">
        <v>1</v>
      </c>
      <c r="BB288" s="54">
        <v>1</v>
      </c>
      <c r="BC288" s="52">
        <v>1</v>
      </c>
      <c r="BD288" s="53">
        <v>1</v>
      </c>
      <c r="BE288" s="53">
        <v>1</v>
      </c>
      <c r="BF288" s="53">
        <v>1</v>
      </c>
      <c r="BG288" s="53">
        <v>1</v>
      </c>
      <c r="BH288" s="53">
        <v>1</v>
      </c>
      <c r="BI288" s="53">
        <v>1</v>
      </c>
      <c r="BJ288" s="53">
        <v>1</v>
      </c>
      <c r="BK288" s="53">
        <v>1</v>
      </c>
      <c r="BL288" s="53">
        <v>1</v>
      </c>
      <c r="BM288" s="53">
        <v>1</v>
      </c>
      <c r="BN288" s="54">
        <v>1</v>
      </c>
      <c r="BO288" s="52">
        <v>1</v>
      </c>
      <c r="BP288" s="53">
        <v>1</v>
      </c>
      <c r="BQ288" s="53">
        <v>1</v>
      </c>
      <c r="BR288" s="53">
        <v>1</v>
      </c>
      <c r="BS288" s="53">
        <v>1</v>
      </c>
      <c r="BT288" s="53">
        <v>1</v>
      </c>
      <c r="BU288" s="53">
        <v>1</v>
      </c>
      <c r="BV288" s="53">
        <v>1</v>
      </c>
      <c r="BW288" s="53">
        <v>1</v>
      </c>
      <c r="BX288" s="53">
        <v>1</v>
      </c>
      <c r="BY288" s="53">
        <v>1</v>
      </c>
      <c r="BZ288" s="54">
        <v>1</v>
      </c>
      <c r="CA288" s="53">
        <v>1</v>
      </c>
      <c r="CB288" s="53">
        <v>1</v>
      </c>
      <c r="CC288" s="53">
        <v>1</v>
      </c>
      <c r="CD288" s="53">
        <v>1</v>
      </c>
      <c r="CE288" s="53">
        <v>0</v>
      </c>
      <c r="CF288" s="53"/>
      <c r="CG288" s="53"/>
      <c r="CH288" s="53">
        <v>1</v>
      </c>
      <c r="CI288" s="53">
        <v>1</v>
      </c>
      <c r="CJ288" s="53">
        <v>1</v>
      </c>
      <c r="CK288" s="53">
        <v>1</v>
      </c>
      <c r="CL288" s="54">
        <v>1</v>
      </c>
      <c r="CM288" s="53">
        <v>1</v>
      </c>
      <c r="CN288" s="53">
        <v>1</v>
      </c>
      <c r="CO288" s="53">
        <v>1</v>
      </c>
      <c r="CP288" s="53">
        <v>1</v>
      </c>
      <c r="CQ288" s="53">
        <v>1</v>
      </c>
      <c r="CR288" s="53">
        <v>1</v>
      </c>
      <c r="CS288" s="53">
        <v>1</v>
      </c>
      <c r="CT288" s="53">
        <v>1</v>
      </c>
      <c r="CU288" s="53">
        <v>1</v>
      </c>
      <c r="CV288" s="53">
        <v>1</v>
      </c>
      <c r="CW288" s="53">
        <v>1</v>
      </c>
      <c r="CX288" s="54">
        <v>1</v>
      </c>
      <c r="CY288" s="53">
        <v>1</v>
      </c>
      <c r="CZ288" s="53">
        <v>1</v>
      </c>
      <c r="DA288" s="53">
        <v>1</v>
      </c>
      <c r="DB288" s="53">
        <v>1</v>
      </c>
      <c r="DC288" s="53">
        <v>1</v>
      </c>
      <c r="DD288" s="53">
        <v>0</v>
      </c>
      <c r="DE288" s="53">
        <v>0</v>
      </c>
      <c r="DF288" s="53">
        <v>0</v>
      </c>
      <c r="DG288" s="53"/>
      <c r="DH288" s="53"/>
      <c r="DI288" s="53"/>
      <c r="DJ288" s="54"/>
      <c r="DL288" s="50"/>
      <c r="DM288" s="51" t="s">
        <v>388</v>
      </c>
      <c r="DN288" s="52">
        <v>11193</v>
      </c>
      <c r="DO288" s="53">
        <v>11167</v>
      </c>
      <c r="DP288" s="53">
        <v>11716</v>
      </c>
      <c r="DQ288" s="53">
        <v>11639</v>
      </c>
      <c r="DR288" s="53">
        <v>12228</v>
      </c>
      <c r="DS288" s="53">
        <v>12357</v>
      </c>
      <c r="DT288" s="53">
        <v>12470</v>
      </c>
      <c r="DU288" s="53">
        <v>12585</v>
      </c>
      <c r="DV288" s="53">
        <v>12568</v>
      </c>
      <c r="DW288" s="53">
        <v>12578</v>
      </c>
      <c r="DX288" s="53">
        <v>12415</v>
      </c>
      <c r="DY288" s="54">
        <v>12311</v>
      </c>
      <c r="DZ288" s="53">
        <v>12970</v>
      </c>
      <c r="EA288" s="53">
        <v>13020</v>
      </c>
      <c r="EB288" s="53">
        <v>12896</v>
      </c>
      <c r="EC288" s="53">
        <v>13167</v>
      </c>
      <c r="ED288" s="53">
        <v>13353</v>
      </c>
      <c r="EE288" s="53">
        <v>13563</v>
      </c>
      <c r="EF288" s="53">
        <v>13780</v>
      </c>
      <c r="EG288" s="53">
        <v>13852</v>
      </c>
      <c r="EH288" s="53">
        <v>13917</v>
      </c>
      <c r="EI288" s="53">
        <v>13889</v>
      </c>
      <c r="EJ288" s="53">
        <v>22445</v>
      </c>
      <c r="EK288" s="54">
        <v>22470</v>
      </c>
      <c r="EL288" s="52">
        <v>23128</v>
      </c>
      <c r="EM288" s="53">
        <v>23390</v>
      </c>
      <c r="EN288" s="53">
        <v>23587</v>
      </c>
      <c r="EO288" s="53">
        <v>24313</v>
      </c>
      <c r="EP288" s="53">
        <v>24891</v>
      </c>
      <c r="EQ288" s="53">
        <v>25242</v>
      </c>
      <c r="ER288" s="53">
        <v>25507</v>
      </c>
      <c r="ES288" s="53">
        <v>25705</v>
      </c>
      <c r="ET288" s="53">
        <v>26197</v>
      </c>
      <c r="EU288" s="53">
        <v>26428</v>
      </c>
      <c r="EV288" s="53">
        <v>26213</v>
      </c>
      <c r="EW288" s="54">
        <v>26354</v>
      </c>
      <c r="EX288" s="52">
        <v>26375</v>
      </c>
      <c r="EY288" s="53">
        <v>25940</v>
      </c>
      <c r="EZ288" s="53">
        <v>26062</v>
      </c>
      <c r="FA288" s="53">
        <v>25919</v>
      </c>
      <c r="FB288" s="53">
        <v>26078</v>
      </c>
      <c r="FC288" s="53">
        <v>28028</v>
      </c>
      <c r="FD288" s="53">
        <v>28311</v>
      </c>
      <c r="FE288" s="53">
        <v>28631</v>
      </c>
      <c r="FF288" s="53">
        <v>28939</v>
      </c>
      <c r="FG288" s="53">
        <v>29281</v>
      </c>
      <c r="FH288" s="53">
        <v>29973</v>
      </c>
      <c r="FI288" s="54">
        <v>30308</v>
      </c>
      <c r="FJ288" s="52">
        <v>27989</v>
      </c>
      <c r="FK288" s="53">
        <v>27965</v>
      </c>
      <c r="FL288" s="53">
        <v>27160</v>
      </c>
      <c r="FM288" s="53">
        <v>27384</v>
      </c>
      <c r="FN288" s="53">
        <v>27359</v>
      </c>
      <c r="FO288" s="53">
        <v>27352</v>
      </c>
      <c r="FP288" s="53">
        <v>27375</v>
      </c>
      <c r="FQ288" s="53">
        <v>27415</v>
      </c>
      <c r="FR288" s="53">
        <v>27351</v>
      </c>
      <c r="FS288" s="53">
        <v>27384</v>
      </c>
      <c r="FT288" s="53">
        <v>27390</v>
      </c>
      <c r="FU288" s="54">
        <v>27312</v>
      </c>
      <c r="FV288" s="52">
        <v>27203</v>
      </c>
      <c r="FW288" s="53">
        <v>27246</v>
      </c>
      <c r="FX288" s="53">
        <v>27308</v>
      </c>
      <c r="FY288" s="53">
        <v>27603</v>
      </c>
      <c r="FZ288" s="53">
        <v>27763</v>
      </c>
      <c r="GA288" s="53">
        <v>27788</v>
      </c>
      <c r="GB288" s="53">
        <v>27815</v>
      </c>
      <c r="GC288" s="53">
        <v>28044</v>
      </c>
      <c r="GD288" s="53">
        <v>28193</v>
      </c>
      <c r="GE288" s="53">
        <v>28323</v>
      </c>
      <c r="GF288" s="53">
        <v>28442</v>
      </c>
      <c r="GG288" s="54">
        <v>28585</v>
      </c>
      <c r="GH288" s="52">
        <v>28574</v>
      </c>
      <c r="GI288" s="53">
        <v>28988</v>
      </c>
      <c r="GJ288" s="54">
        <v>28835</v>
      </c>
    </row>
    <row r="289" spans="2:192" x14ac:dyDescent="0.25">
      <c r="B289" s="50"/>
      <c r="C289" s="51" t="s">
        <v>370</v>
      </c>
      <c r="D289" s="54">
        <v>5</v>
      </c>
      <c r="E289" s="54">
        <v>6</v>
      </c>
      <c r="F289" s="54">
        <v>6</v>
      </c>
      <c r="G289" s="52">
        <v>6</v>
      </c>
      <c r="H289" s="53">
        <v>6</v>
      </c>
      <c r="I289" s="53">
        <v>6</v>
      </c>
      <c r="J289" s="53">
        <v>6</v>
      </c>
      <c r="K289" s="53">
        <v>7</v>
      </c>
      <c r="L289" s="53">
        <v>7</v>
      </c>
      <c r="M289" s="53">
        <v>7</v>
      </c>
      <c r="N289" s="53">
        <v>7</v>
      </c>
      <c r="O289" s="53">
        <v>7</v>
      </c>
      <c r="P289" s="53">
        <v>7</v>
      </c>
      <c r="Q289" s="53">
        <v>7</v>
      </c>
      <c r="R289" s="54">
        <v>7</v>
      </c>
      <c r="S289" s="53">
        <v>7</v>
      </c>
      <c r="T289" s="53">
        <v>7</v>
      </c>
      <c r="U289" s="53">
        <v>7</v>
      </c>
      <c r="V289" s="53">
        <v>8</v>
      </c>
      <c r="W289" s="53">
        <v>8</v>
      </c>
      <c r="X289" s="53">
        <v>8</v>
      </c>
      <c r="Y289" s="53">
        <v>7</v>
      </c>
      <c r="Z289" s="53">
        <v>4</v>
      </c>
      <c r="AA289" s="53">
        <v>4</v>
      </c>
      <c r="AB289" s="53">
        <v>3</v>
      </c>
      <c r="AC289" s="53">
        <v>3</v>
      </c>
      <c r="AD289" s="54">
        <v>3</v>
      </c>
      <c r="AE289" s="53">
        <v>11</v>
      </c>
      <c r="AF289" s="53">
        <v>11</v>
      </c>
      <c r="AG289" s="112">
        <v>10</v>
      </c>
      <c r="AH289" s="53">
        <v>11</v>
      </c>
      <c r="AI289" s="53">
        <v>11</v>
      </c>
      <c r="AJ289" s="53">
        <v>10</v>
      </c>
      <c r="AK289" s="53">
        <v>10</v>
      </c>
      <c r="AL289" s="53">
        <v>10</v>
      </c>
      <c r="AM289" s="53">
        <v>11</v>
      </c>
      <c r="AN289" s="53">
        <v>11</v>
      </c>
      <c r="AO289" s="53">
        <v>10</v>
      </c>
      <c r="AP289" s="54">
        <v>10</v>
      </c>
      <c r="AQ289" s="52">
        <v>10</v>
      </c>
      <c r="AR289" s="53">
        <v>10</v>
      </c>
      <c r="AS289" s="53">
        <v>10</v>
      </c>
      <c r="AT289" s="53">
        <v>12</v>
      </c>
      <c r="AU289" s="53">
        <v>13</v>
      </c>
      <c r="AV289" s="53">
        <v>13</v>
      </c>
      <c r="AW289" s="53">
        <v>13</v>
      </c>
      <c r="AX289" s="53">
        <v>13</v>
      </c>
      <c r="AY289" s="53">
        <v>13</v>
      </c>
      <c r="AZ289" s="53">
        <v>13</v>
      </c>
      <c r="BA289" s="53">
        <v>11</v>
      </c>
      <c r="BB289" s="54">
        <v>12</v>
      </c>
      <c r="BC289" s="52">
        <v>12</v>
      </c>
      <c r="BD289" s="53">
        <v>13</v>
      </c>
      <c r="BE289" s="53">
        <v>15</v>
      </c>
      <c r="BF289" s="53">
        <v>15</v>
      </c>
      <c r="BG289" s="53">
        <v>15</v>
      </c>
      <c r="BH289" s="53">
        <v>17</v>
      </c>
      <c r="BI289" s="53">
        <v>17</v>
      </c>
      <c r="BJ289" s="53">
        <v>16</v>
      </c>
      <c r="BK289" s="53">
        <v>17</v>
      </c>
      <c r="BL289" s="53">
        <v>16</v>
      </c>
      <c r="BM289" s="53">
        <v>16</v>
      </c>
      <c r="BN289" s="54">
        <v>18</v>
      </c>
      <c r="BO289" s="52">
        <v>19</v>
      </c>
      <c r="BP289" s="53">
        <v>20</v>
      </c>
      <c r="BQ289" s="53">
        <v>19</v>
      </c>
      <c r="BR289" s="53">
        <v>21</v>
      </c>
      <c r="BS289" s="53">
        <v>21</v>
      </c>
      <c r="BT289" s="53">
        <v>22</v>
      </c>
      <c r="BU289" s="53">
        <v>26</v>
      </c>
      <c r="BV289" s="53">
        <v>26</v>
      </c>
      <c r="BW289" s="53">
        <v>26</v>
      </c>
      <c r="BX289" s="53">
        <v>26</v>
      </c>
      <c r="BY289" s="53">
        <v>29</v>
      </c>
      <c r="BZ289" s="54">
        <v>36</v>
      </c>
      <c r="CA289" s="53">
        <v>37</v>
      </c>
      <c r="CB289" s="53">
        <v>37</v>
      </c>
      <c r="CC289" s="53">
        <v>43</v>
      </c>
      <c r="CD289" s="53">
        <v>44</v>
      </c>
      <c r="CE289" s="53">
        <v>44</v>
      </c>
      <c r="CF289" s="53">
        <v>43</v>
      </c>
      <c r="CG289" s="53">
        <v>46</v>
      </c>
      <c r="CH289" s="53">
        <v>53</v>
      </c>
      <c r="CI289" s="53">
        <v>58</v>
      </c>
      <c r="CJ289" s="53">
        <v>60</v>
      </c>
      <c r="CK289" s="53">
        <v>60</v>
      </c>
      <c r="CL289" s="54">
        <v>61</v>
      </c>
      <c r="CM289" s="53">
        <v>62</v>
      </c>
      <c r="CN289" s="53">
        <v>64</v>
      </c>
      <c r="CO289" s="53">
        <v>69</v>
      </c>
      <c r="CP289" s="53">
        <v>71</v>
      </c>
      <c r="CQ289" s="53">
        <v>73</v>
      </c>
      <c r="CR289" s="53">
        <v>75</v>
      </c>
      <c r="CS289" s="53">
        <v>78</v>
      </c>
      <c r="CT289" s="53">
        <v>85</v>
      </c>
      <c r="CU289" s="53">
        <v>85</v>
      </c>
      <c r="CV289" s="53">
        <v>87</v>
      </c>
      <c r="CW289" s="53">
        <v>90</v>
      </c>
      <c r="CX289" s="54">
        <v>93</v>
      </c>
      <c r="CY289" s="53">
        <v>95</v>
      </c>
      <c r="CZ289" s="53">
        <v>95</v>
      </c>
      <c r="DA289" s="53">
        <v>96</v>
      </c>
      <c r="DB289" s="53">
        <v>99</v>
      </c>
      <c r="DC289" s="53">
        <v>98</v>
      </c>
      <c r="DD289" s="53">
        <v>96</v>
      </c>
      <c r="DE289" s="53">
        <v>95</v>
      </c>
      <c r="DF289" s="53">
        <v>101</v>
      </c>
      <c r="DG289" s="53">
        <v>115</v>
      </c>
      <c r="DH289" s="53">
        <v>118</v>
      </c>
      <c r="DI289" s="53">
        <v>114</v>
      </c>
      <c r="DJ289" s="54">
        <v>114</v>
      </c>
      <c r="DL289" s="50"/>
      <c r="DM289" s="51" t="s">
        <v>389</v>
      </c>
      <c r="DN289" s="52">
        <v>18926</v>
      </c>
      <c r="DO289" s="53">
        <v>19048</v>
      </c>
      <c r="DP289" s="53">
        <v>19201</v>
      </c>
      <c r="DQ289" s="53">
        <v>19361</v>
      </c>
      <c r="DR289" s="53">
        <v>19352</v>
      </c>
      <c r="DS289" s="53">
        <v>19644</v>
      </c>
      <c r="DT289" s="53">
        <v>19724</v>
      </c>
      <c r="DU289" s="53">
        <v>20032</v>
      </c>
      <c r="DV289" s="53">
        <v>22722</v>
      </c>
      <c r="DW289" s="53">
        <v>24273</v>
      </c>
      <c r="DX289" s="53">
        <v>26200</v>
      </c>
      <c r="DY289" s="54">
        <v>26008</v>
      </c>
      <c r="DZ289" s="53">
        <v>24980</v>
      </c>
      <c r="EA289" s="53">
        <v>24769</v>
      </c>
      <c r="EB289" s="53">
        <v>25027</v>
      </c>
      <c r="EC289" s="53">
        <v>25740</v>
      </c>
      <c r="ED289" s="53">
        <v>25887</v>
      </c>
      <c r="EE289" s="53">
        <v>26140</v>
      </c>
      <c r="EF289" s="53">
        <v>26560</v>
      </c>
      <c r="EG289" s="53">
        <v>26865</v>
      </c>
      <c r="EH289" s="53">
        <v>27316</v>
      </c>
      <c r="EI289" s="53">
        <v>27508</v>
      </c>
      <c r="EJ289" s="53">
        <v>29495</v>
      </c>
      <c r="EK289" s="54">
        <v>29683</v>
      </c>
      <c r="EL289" s="52">
        <v>29939</v>
      </c>
      <c r="EM289" s="53">
        <v>30236</v>
      </c>
      <c r="EN289" s="53">
        <v>30731</v>
      </c>
      <c r="EO289" s="53">
        <v>31808</v>
      </c>
      <c r="EP289" s="53">
        <v>31964</v>
      </c>
      <c r="EQ289" s="53">
        <v>31900</v>
      </c>
      <c r="ER289" s="53">
        <v>32031</v>
      </c>
      <c r="ES289" s="53">
        <v>32074</v>
      </c>
      <c r="ET289" s="53">
        <v>32138</v>
      </c>
      <c r="EU289" s="53">
        <v>32291</v>
      </c>
      <c r="EV289" s="53">
        <v>32272</v>
      </c>
      <c r="EW289" s="54">
        <v>32585</v>
      </c>
      <c r="EX289" s="52">
        <v>32580</v>
      </c>
      <c r="EY289" s="53">
        <v>32517</v>
      </c>
      <c r="EZ289" s="53">
        <v>32933</v>
      </c>
      <c r="FA289" s="53">
        <v>32604</v>
      </c>
      <c r="FB289" s="53">
        <v>32290</v>
      </c>
      <c r="FC289" s="53">
        <v>32235</v>
      </c>
      <c r="FD289" s="53">
        <v>32520</v>
      </c>
      <c r="FE289" s="53">
        <v>32500</v>
      </c>
      <c r="FF289" s="53">
        <v>32282</v>
      </c>
      <c r="FG289" s="53">
        <v>32222</v>
      </c>
      <c r="FH289" s="53">
        <v>31991</v>
      </c>
      <c r="FI289" s="54">
        <v>31943</v>
      </c>
      <c r="FJ289" s="52">
        <v>34353</v>
      </c>
      <c r="FK289" s="53">
        <v>35532</v>
      </c>
      <c r="FL289" s="53">
        <v>35673</v>
      </c>
      <c r="FM289" s="53">
        <v>36092</v>
      </c>
      <c r="FN289" s="53">
        <v>36189</v>
      </c>
      <c r="FO289" s="53">
        <v>36268</v>
      </c>
      <c r="FP289" s="53">
        <v>36290</v>
      </c>
      <c r="FQ289" s="53">
        <v>36629</v>
      </c>
      <c r="FR289" s="53">
        <v>36713</v>
      </c>
      <c r="FS289" s="53">
        <v>36887</v>
      </c>
      <c r="FT289" s="53">
        <v>36886</v>
      </c>
      <c r="FU289" s="54">
        <v>36361</v>
      </c>
      <c r="FV289" s="52">
        <v>36661</v>
      </c>
      <c r="FW289" s="53">
        <v>36748</v>
      </c>
      <c r="FX289" s="53">
        <v>37029</v>
      </c>
      <c r="FY289" s="53">
        <v>37249</v>
      </c>
      <c r="FZ289" s="53">
        <v>37430</v>
      </c>
      <c r="GA289" s="53">
        <v>37533</v>
      </c>
      <c r="GB289" s="53">
        <v>37666</v>
      </c>
      <c r="GC289" s="53">
        <v>37909</v>
      </c>
      <c r="GD289" s="53">
        <v>37874</v>
      </c>
      <c r="GE289" s="53">
        <v>37913</v>
      </c>
      <c r="GF289" s="53">
        <v>38081</v>
      </c>
      <c r="GG289" s="54">
        <v>38253</v>
      </c>
      <c r="GH289" s="52">
        <v>37951</v>
      </c>
      <c r="GI289" s="53">
        <v>39014</v>
      </c>
      <c r="GJ289" s="54">
        <v>38676</v>
      </c>
    </row>
    <row r="290" spans="2:192" x14ac:dyDescent="0.25">
      <c r="B290" s="50"/>
      <c r="C290" s="51" t="s">
        <v>371</v>
      </c>
      <c r="D290" s="54"/>
      <c r="E290" s="54">
        <v>1</v>
      </c>
      <c r="F290" s="54">
        <v>1</v>
      </c>
      <c r="G290" s="52">
        <v>1</v>
      </c>
      <c r="H290" s="53">
        <v>1</v>
      </c>
      <c r="I290" s="53">
        <v>1</v>
      </c>
      <c r="J290" s="53">
        <v>1</v>
      </c>
      <c r="K290" s="53">
        <v>1</v>
      </c>
      <c r="L290" s="53">
        <v>1</v>
      </c>
      <c r="M290" s="53">
        <v>1</v>
      </c>
      <c r="N290" s="53">
        <v>1</v>
      </c>
      <c r="O290" s="53">
        <v>1</v>
      </c>
      <c r="P290" s="53">
        <v>1</v>
      </c>
      <c r="Q290" s="53">
        <v>1</v>
      </c>
      <c r="R290" s="54">
        <v>1</v>
      </c>
      <c r="S290" s="53">
        <v>2</v>
      </c>
      <c r="T290" s="53">
        <v>2</v>
      </c>
      <c r="U290" s="53">
        <v>2</v>
      </c>
      <c r="V290" s="53">
        <v>2</v>
      </c>
      <c r="W290" s="53">
        <v>2</v>
      </c>
      <c r="X290" s="53">
        <v>2</v>
      </c>
      <c r="Y290" s="53">
        <v>2</v>
      </c>
      <c r="Z290" s="53">
        <v>2</v>
      </c>
      <c r="AA290" s="53">
        <v>2</v>
      </c>
      <c r="AB290" s="53">
        <v>2</v>
      </c>
      <c r="AC290" s="53">
        <v>2</v>
      </c>
      <c r="AD290" s="54">
        <v>2</v>
      </c>
      <c r="AE290" s="53">
        <v>2</v>
      </c>
      <c r="AF290" s="53">
        <v>2</v>
      </c>
      <c r="AG290" s="112">
        <v>2</v>
      </c>
      <c r="AH290" s="53">
        <v>2</v>
      </c>
      <c r="AI290" s="53">
        <v>2</v>
      </c>
      <c r="AJ290" s="53">
        <v>2</v>
      </c>
      <c r="AK290" s="53">
        <v>2</v>
      </c>
      <c r="AL290" s="53">
        <v>1</v>
      </c>
      <c r="AM290" s="53">
        <v>1</v>
      </c>
      <c r="AN290" s="53">
        <v>1</v>
      </c>
      <c r="AO290" s="53">
        <v>1</v>
      </c>
      <c r="AP290" s="54">
        <v>1</v>
      </c>
      <c r="AQ290" s="52">
        <v>1</v>
      </c>
      <c r="AR290" s="53">
        <v>1</v>
      </c>
      <c r="AS290" s="53">
        <v>3</v>
      </c>
      <c r="AT290" s="53">
        <v>3</v>
      </c>
      <c r="AU290" s="53">
        <v>3</v>
      </c>
      <c r="AV290" s="53">
        <v>3</v>
      </c>
      <c r="AW290" s="53">
        <v>3</v>
      </c>
      <c r="AX290" s="53">
        <v>3</v>
      </c>
      <c r="AY290" s="53">
        <v>3</v>
      </c>
      <c r="AZ290" s="53">
        <v>3</v>
      </c>
      <c r="BA290" s="53">
        <v>3</v>
      </c>
      <c r="BB290" s="54">
        <v>3</v>
      </c>
      <c r="BC290" s="52">
        <v>3</v>
      </c>
      <c r="BD290" s="53">
        <v>3</v>
      </c>
      <c r="BE290" s="53">
        <v>3</v>
      </c>
      <c r="BF290" s="53">
        <v>3</v>
      </c>
      <c r="BG290" s="53">
        <v>3</v>
      </c>
      <c r="BH290" s="53">
        <v>3</v>
      </c>
      <c r="BI290" s="53">
        <v>3</v>
      </c>
      <c r="BJ290" s="53">
        <v>2</v>
      </c>
      <c r="BK290" s="53">
        <v>2</v>
      </c>
      <c r="BL290" s="53">
        <v>2</v>
      </c>
      <c r="BM290" s="53">
        <v>2</v>
      </c>
      <c r="BN290" s="54">
        <v>2</v>
      </c>
      <c r="BO290" s="52">
        <v>2</v>
      </c>
      <c r="BP290" s="53">
        <v>2</v>
      </c>
      <c r="BQ290" s="53">
        <v>2</v>
      </c>
      <c r="BR290" s="53">
        <v>2</v>
      </c>
      <c r="BS290" s="53">
        <v>2</v>
      </c>
      <c r="BT290" s="53">
        <v>2</v>
      </c>
      <c r="BU290" s="53">
        <v>2</v>
      </c>
      <c r="BV290" s="53">
        <v>2</v>
      </c>
      <c r="BW290" s="53">
        <v>2</v>
      </c>
      <c r="BX290" s="53">
        <v>2</v>
      </c>
      <c r="BY290" s="53">
        <v>2</v>
      </c>
      <c r="BZ290" s="54">
        <v>2</v>
      </c>
      <c r="CA290" s="53">
        <v>2</v>
      </c>
      <c r="CB290" s="53">
        <v>2</v>
      </c>
      <c r="CC290" s="53">
        <v>2</v>
      </c>
      <c r="CD290" s="53">
        <v>2</v>
      </c>
      <c r="CE290" s="53">
        <v>2</v>
      </c>
      <c r="CF290" s="53">
        <v>2</v>
      </c>
      <c r="CG290" s="53">
        <v>2</v>
      </c>
      <c r="CH290" s="53">
        <v>3</v>
      </c>
      <c r="CI290" s="53">
        <v>3</v>
      </c>
      <c r="CJ290" s="53">
        <v>3</v>
      </c>
      <c r="CK290" s="53">
        <v>3</v>
      </c>
      <c r="CL290" s="54">
        <v>3</v>
      </c>
      <c r="CM290" s="53">
        <v>4</v>
      </c>
      <c r="CN290" s="53">
        <v>4</v>
      </c>
      <c r="CO290" s="53">
        <v>3</v>
      </c>
      <c r="CP290" s="53">
        <v>3</v>
      </c>
      <c r="CQ290" s="53">
        <v>3</v>
      </c>
      <c r="CR290" s="53">
        <v>3</v>
      </c>
      <c r="CS290" s="53">
        <v>3</v>
      </c>
      <c r="CT290" s="53">
        <v>3</v>
      </c>
      <c r="CU290" s="53">
        <v>3</v>
      </c>
      <c r="CV290" s="53">
        <v>3</v>
      </c>
      <c r="CW290" s="53">
        <v>3</v>
      </c>
      <c r="CX290" s="54">
        <v>3</v>
      </c>
      <c r="CY290" s="53">
        <v>3</v>
      </c>
      <c r="CZ290" s="53">
        <v>3</v>
      </c>
      <c r="DA290" s="53">
        <v>3</v>
      </c>
      <c r="DB290" s="53">
        <v>3</v>
      </c>
      <c r="DC290" s="53">
        <v>3</v>
      </c>
      <c r="DD290" s="53">
        <v>2</v>
      </c>
      <c r="DE290" s="53">
        <v>2</v>
      </c>
      <c r="DF290" s="53">
        <v>2</v>
      </c>
      <c r="DG290" s="53">
        <v>2</v>
      </c>
      <c r="DH290" s="53">
        <v>2</v>
      </c>
      <c r="DI290" s="53">
        <v>2</v>
      </c>
      <c r="DJ290" s="54">
        <v>2</v>
      </c>
      <c r="DL290" s="50"/>
      <c r="DM290" s="51" t="s">
        <v>390</v>
      </c>
      <c r="DN290" s="52">
        <v>23820</v>
      </c>
      <c r="DO290" s="53">
        <v>24128</v>
      </c>
      <c r="DP290" s="53">
        <v>24446</v>
      </c>
      <c r="DQ290" s="53">
        <v>24650</v>
      </c>
      <c r="DR290" s="53">
        <v>24578</v>
      </c>
      <c r="DS290" s="53">
        <v>24757</v>
      </c>
      <c r="DT290" s="53">
        <v>24936</v>
      </c>
      <c r="DU290" s="53">
        <v>25057</v>
      </c>
      <c r="DV290" s="53">
        <v>24897</v>
      </c>
      <c r="DW290" s="53">
        <v>24774</v>
      </c>
      <c r="DX290" s="53">
        <v>24650</v>
      </c>
      <c r="DY290" s="54">
        <v>24533</v>
      </c>
      <c r="DZ290" s="53">
        <v>24985</v>
      </c>
      <c r="EA290" s="53">
        <v>25335</v>
      </c>
      <c r="EB290" s="53">
        <v>25878</v>
      </c>
      <c r="EC290" s="53">
        <v>26415</v>
      </c>
      <c r="ED290" s="53">
        <v>26692</v>
      </c>
      <c r="EE290" s="53">
        <v>26939</v>
      </c>
      <c r="EF290" s="53">
        <v>27446</v>
      </c>
      <c r="EG290" s="53">
        <v>27742</v>
      </c>
      <c r="EH290" s="53">
        <v>28145</v>
      </c>
      <c r="EI290" s="53">
        <v>28943</v>
      </c>
      <c r="EJ290" s="53">
        <v>29581</v>
      </c>
      <c r="EK290" s="54">
        <v>29486</v>
      </c>
      <c r="EL290" s="52">
        <v>29947</v>
      </c>
      <c r="EM290" s="53">
        <v>30241</v>
      </c>
      <c r="EN290" s="53">
        <v>32096</v>
      </c>
      <c r="EO290" s="53">
        <v>32519</v>
      </c>
      <c r="EP290" s="53">
        <v>32344</v>
      </c>
      <c r="EQ290" s="53">
        <v>32544</v>
      </c>
      <c r="ER290" s="53">
        <v>32674</v>
      </c>
      <c r="ES290" s="53">
        <v>32531</v>
      </c>
      <c r="ET290" s="53">
        <v>32692</v>
      </c>
      <c r="EU290" s="53">
        <v>32773</v>
      </c>
      <c r="EV290" s="53">
        <v>32550</v>
      </c>
      <c r="EW290" s="54">
        <v>32513</v>
      </c>
      <c r="EX290" s="52">
        <v>32480</v>
      </c>
      <c r="EY290" s="53">
        <v>32081</v>
      </c>
      <c r="EZ290" s="53">
        <v>32207</v>
      </c>
      <c r="FA290" s="53">
        <v>32161</v>
      </c>
      <c r="FB290" s="53">
        <v>31928</v>
      </c>
      <c r="FC290" s="53">
        <v>33204</v>
      </c>
      <c r="FD290" s="53">
        <v>33293</v>
      </c>
      <c r="FE290" s="53">
        <v>33317</v>
      </c>
      <c r="FF290" s="53">
        <v>32864</v>
      </c>
      <c r="FG290" s="53">
        <v>32961</v>
      </c>
      <c r="FH290" s="53">
        <v>33399</v>
      </c>
      <c r="FI290" s="54">
        <v>32664</v>
      </c>
      <c r="FJ290" s="52">
        <v>31284</v>
      </c>
      <c r="FK290" s="53">
        <v>31325</v>
      </c>
      <c r="FL290" s="53">
        <v>30640</v>
      </c>
      <c r="FM290" s="53">
        <v>30803</v>
      </c>
      <c r="FN290" s="53">
        <v>30759</v>
      </c>
      <c r="FO290" s="53">
        <v>30772</v>
      </c>
      <c r="FP290" s="53">
        <v>30544</v>
      </c>
      <c r="FQ290" s="53">
        <v>30709</v>
      </c>
      <c r="FR290" s="53">
        <v>30668</v>
      </c>
      <c r="FS290" s="53">
        <v>30682</v>
      </c>
      <c r="FT290" s="53">
        <v>30583</v>
      </c>
      <c r="FU290" s="54">
        <v>30602</v>
      </c>
      <c r="FV290" s="52">
        <v>30519</v>
      </c>
      <c r="FW290" s="53">
        <v>30449</v>
      </c>
      <c r="FX290" s="53">
        <v>30601</v>
      </c>
      <c r="FY290" s="53">
        <v>30858</v>
      </c>
      <c r="FZ290" s="53">
        <v>31040</v>
      </c>
      <c r="GA290" s="53">
        <v>31132</v>
      </c>
      <c r="GB290" s="53">
        <v>31242</v>
      </c>
      <c r="GC290" s="53">
        <v>31393</v>
      </c>
      <c r="GD290" s="53">
        <v>31400</v>
      </c>
      <c r="GE290" s="53">
        <v>31242</v>
      </c>
      <c r="GF290" s="53">
        <v>31056</v>
      </c>
      <c r="GG290" s="54">
        <v>31283</v>
      </c>
      <c r="GH290" s="52">
        <v>31054</v>
      </c>
      <c r="GI290" s="53">
        <v>31401</v>
      </c>
      <c r="GJ290" s="54">
        <v>31120</v>
      </c>
    </row>
    <row r="291" spans="2:192" ht="13" thickBot="1" x14ac:dyDescent="0.3">
      <c r="B291" s="55"/>
      <c r="C291" s="56" t="s">
        <v>436</v>
      </c>
      <c r="D291" s="59"/>
      <c r="E291" s="59"/>
      <c r="F291" s="59"/>
      <c r="G291" s="57"/>
      <c r="H291" s="58"/>
      <c r="I291" s="58"/>
      <c r="J291" s="58"/>
      <c r="K291" s="58"/>
      <c r="L291" s="58"/>
      <c r="M291" s="58"/>
      <c r="N291" s="58"/>
      <c r="O291" s="58"/>
      <c r="P291" s="58"/>
      <c r="Q291" s="58"/>
      <c r="R291" s="59"/>
      <c r="S291" s="58"/>
      <c r="T291" s="58"/>
      <c r="U291" s="58"/>
      <c r="V291" s="58"/>
      <c r="W291" s="58"/>
      <c r="X291" s="58"/>
      <c r="Y291" s="58"/>
      <c r="Z291" s="58"/>
      <c r="AA291" s="58"/>
      <c r="AB291" s="58"/>
      <c r="AC291" s="58"/>
      <c r="AD291" s="59"/>
      <c r="AE291" s="58"/>
      <c r="AF291" s="58"/>
      <c r="AG291" s="113"/>
      <c r="AH291" s="58"/>
      <c r="AI291" s="58"/>
      <c r="AJ291" s="58"/>
      <c r="AK291" s="58"/>
      <c r="AL291" s="58"/>
      <c r="AM291" s="58"/>
      <c r="AN291" s="58"/>
      <c r="AO291" s="58"/>
      <c r="AP291" s="59"/>
      <c r="AQ291" s="57"/>
      <c r="AR291" s="58"/>
      <c r="AS291" s="58"/>
      <c r="AT291" s="58"/>
      <c r="AU291" s="58"/>
      <c r="AV291" s="58"/>
      <c r="AW291" s="58"/>
      <c r="AX291" s="58"/>
      <c r="AY291" s="58"/>
      <c r="AZ291" s="58"/>
      <c r="BA291" s="58"/>
      <c r="BB291" s="59"/>
      <c r="BC291" s="57"/>
      <c r="BD291" s="58"/>
      <c r="BE291" s="58"/>
      <c r="BF291" s="58"/>
      <c r="BG291" s="58"/>
      <c r="BH291" s="58"/>
      <c r="BI291" s="58"/>
      <c r="BJ291" s="58"/>
      <c r="BK291" s="58"/>
      <c r="BL291" s="58"/>
      <c r="BM291" s="58"/>
      <c r="BN291" s="59"/>
      <c r="BO291" s="57"/>
      <c r="BP291" s="58"/>
      <c r="BQ291" s="58"/>
      <c r="BR291" s="58"/>
      <c r="BS291" s="58"/>
      <c r="BT291" s="58"/>
      <c r="BU291" s="58"/>
      <c r="BV291" s="58"/>
      <c r="BW291" s="58"/>
      <c r="BX291" s="58"/>
      <c r="BY291" s="58"/>
      <c r="BZ291" s="59"/>
      <c r="CA291" s="58"/>
      <c r="CB291" s="58"/>
      <c r="CC291" s="58"/>
      <c r="CD291" s="58"/>
      <c r="CE291" s="58"/>
      <c r="CF291" s="58"/>
      <c r="CG291" s="58"/>
      <c r="CH291" s="58"/>
      <c r="CI291" s="58"/>
      <c r="CJ291" s="58"/>
      <c r="CK291" s="58"/>
      <c r="CL291" s="59"/>
      <c r="CM291" s="58"/>
      <c r="CN291" s="58"/>
      <c r="CO291" s="58"/>
      <c r="CP291" s="58"/>
      <c r="CQ291" s="58"/>
      <c r="CR291" s="58"/>
      <c r="CS291" s="58"/>
      <c r="CT291" s="58"/>
      <c r="CU291" s="58"/>
      <c r="CV291" s="58"/>
      <c r="CW291" s="58"/>
      <c r="CX291" s="59"/>
      <c r="CY291" s="58"/>
      <c r="CZ291" s="58"/>
      <c r="DA291" s="58"/>
      <c r="DB291" s="58"/>
      <c r="DC291" s="58"/>
      <c r="DD291" s="58"/>
      <c r="DE291" s="58"/>
      <c r="DF291" s="58"/>
      <c r="DG291" s="58"/>
      <c r="DH291" s="58"/>
      <c r="DI291" s="58"/>
      <c r="DJ291" s="59"/>
      <c r="DL291" s="50"/>
      <c r="DM291" s="51" t="s">
        <v>391</v>
      </c>
      <c r="DN291" s="52">
        <v>1782</v>
      </c>
      <c r="DO291" s="53">
        <v>1761</v>
      </c>
      <c r="DP291" s="53">
        <v>1738</v>
      </c>
      <c r="DQ291" s="53">
        <v>1708</v>
      </c>
      <c r="DR291" s="53">
        <v>1679</v>
      </c>
      <c r="DS291" s="53">
        <v>1670</v>
      </c>
      <c r="DT291" s="53">
        <v>1667</v>
      </c>
      <c r="DU291" s="53">
        <v>1643</v>
      </c>
      <c r="DV291" s="53">
        <v>1716</v>
      </c>
      <c r="DW291" s="53">
        <v>1710</v>
      </c>
      <c r="DX291" s="53">
        <v>1671</v>
      </c>
      <c r="DY291" s="54">
        <v>1656</v>
      </c>
      <c r="DZ291" s="53">
        <v>1629</v>
      </c>
      <c r="EA291" s="53">
        <v>1610</v>
      </c>
      <c r="EB291" s="53">
        <v>1605</v>
      </c>
      <c r="EC291" s="53">
        <v>1628</v>
      </c>
      <c r="ED291" s="53">
        <v>1691</v>
      </c>
      <c r="EE291" s="53">
        <v>1718</v>
      </c>
      <c r="EF291" s="53">
        <v>1818</v>
      </c>
      <c r="EG291" s="53">
        <v>1821</v>
      </c>
      <c r="EH291" s="53">
        <v>1843</v>
      </c>
      <c r="EI291" s="53">
        <v>1881</v>
      </c>
      <c r="EJ291" s="53">
        <v>2477</v>
      </c>
      <c r="EK291" s="54">
        <v>2544</v>
      </c>
      <c r="EL291" s="52">
        <v>2581</v>
      </c>
      <c r="EM291" s="53">
        <v>2549</v>
      </c>
      <c r="EN291" s="53">
        <v>2766</v>
      </c>
      <c r="EO291" s="53">
        <v>2844</v>
      </c>
      <c r="EP291" s="53">
        <v>2984</v>
      </c>
      <c r="EQ291" s="53">
        <v>3011</v>
      </c>
      <c r="ER291" s="53">
        <v>3096</v>
      </c>
      <c r="ES291" s="53">
        <v>3041</v>
      </c>
      <c r="ET291" s="53">
        <v>3025</v>
      </c>
      <c r="EU291" s="53">
        <v>3004</v>
      </c>
      <c r="EV291" s="53">
        <v>2971</v>
      </c>
      <c r="EW291" s="54">
        <v>3294</v>
      </c>
      <c r="EX291" s="52">
        <v>3005</v>
      </c>
      <c r="EY291" s="53">
        <v>2966</v>
      </c>
      <c r="EZ291" s="53">
        <v>2993</v>
      </c>
      <c r="FA291" s="53">
        <v>3065</v>
      </c>
      <c r="FB291" s="53">
        <v>3092</v>
      </c>
      <c r="FC291" s="53">
        <v>3100</v>
      </c>
      <c r="FD291" s="53">
        <v>3117</v>
      </c>
      <c r="FE291" s="53">
        <v>3203</v>
      </c>
      <c r="FF291" s="53">
        <v>3145</v>
      </c>
      <c r="FG291" s="53">
        <v>3192</v>
      </c>
      <c r="FH291" s="53">
        <v>3223</v>
      </c>
      <c r="FI291" s="54">
        <v>3204</v>
      </c>
      <c r="FJ291" s="52">
        <v>3174</v>
      </c>
      <c r="FK291" s="53">
        <v>3201</v>
      </c>
      <c r="FL291" s="53">
        <v>3143</v>
      </c>
      <c r="FM291" s="53">
        <v>3130</v>
      </c>
      <c r="FN291" s="53">
        <v>3117</v>
      </c>
      <c r="FO291" s="53">
        <v>3148</v>
      </c>
      <c r="FP291" s="53">
        <v>3165</v>
      </c>
      <c r="FQ291" s="53">
        <v>3425</v>
      </c>
      <c r="FR291" s="53">
        <v>3515</v>
      </c>
      <c r="FS291" s="53">
        <v>3577</v>
      </c>
      <c r="FT291" s="53">
        <v>3563</v>
      </c>
      <c r="FU291" s="54">
        <v>3544</v>
      </c>
      <c r="FV291" s="52">
        <v>3535</v>
      </c>
      <c r="FW291" s="53">
        <v>3541</v>
      </c>
      <c r="FX291" s="53">
        <v>3567</v>
      </c>
      <c r="FY291" s="53">
        <v>3559</v>
      </c>
      <c r="FZ291" s="53">
        <v>3596</v>
      </c>
      <c r="GA291" s="53">
        <v>3566</v>
      </c>
      <c r="GB291" s="53">
        <v>3575</v>
      </c>
      <c r="GC291" s="53">
        <v>3640</v>
      </c>
      <c r="GD291" s="53">
        <v>3814</v>
      </c>
      <c r="GE291" s="53">
        <v>4017</v>
      </c>
      <c r="GF291" s="53">
        <v>4060</v>
      </c>
      <c r="GG291" s="54">
        <v>4096</v>
      </c>
      <c r="GH291" s="52">
        <v>4110</v>
      </c>
      <c r="GI291" s="53">
        <v>4147</v>
      </c>
      <c r="GJ291" s="54">
        <v>4132</v>
      </c>
    </row>
    <row r="292" spans="2:192" ht="13" thickBot="1" x14ac:dyDescent="0.3">
      <c r="B292" s="60" t="s">
        <v>372</v>
      </c>
      <c r="C292" s="61"/>
      <c r="D292" s="64">
        <f t="shared" ref="D292:BO292" si="57">SUM(D281:D291)</f>
        <v>3466</v>
      </c>
      <c r="E292" s="64">
        <f t="shared" si="57"/>
        <v>5621</v>
      </c>
      <c r="F292" s="64">
        <f t="shared" si="57"/>
        <v>6521</v>
      </c>
      <c r="G292" s="62">
        <f t="shared" si="57"/>
        <v>6371</v>
      </c>
      <c r="H292" s="63">
        <f t="shared" si="57"/>
        <v>6417</v>
      </c>
      <c r="I292" s="63">
        <f t="shared" si="57"/>
        <v>6577</v>
      </c>
      <c r="J292" s="63">
        <f t="shared" si="57"/>
        <v>6625</v>
      </c>
      <c r="K292" s="63">
        <f t="shared" si="57"/>
        <v>6663</v>
      </c>
      <c r="L292" s="63">
        <f t="shared" si="57"/>
        <v>6785</v>
      </c>
      <c r="M292" s="63">
        <f t="shared" si="57"/>
        <v>6824</v>
      </c>
      <c r="N292" s="63">
        <f t="shared" si="57"/>
        <v>6928</v>
      </c>
      <c r="O292" s="63">
        <f t="shared" si="57"/>
        <v>6931</v>
      </c>
      <c r="P292" s="63">
        <f t="shared" si="57"/>
        <v>6955</v>
      </c>
      <c r="Q292" s="63">
        <f t="shared" si="57"/>
        <v>7045</v>
      </c>
      <c r="R292" s="64">
        <f t="shared" si="57"/>
        <v>7069</v>
      </c>
      <c r="S292" s="63">
        <f t="shared" si="57"/>
        <v>6993</v>
      </c>
      <c r="T292" s="63">
        <f t="shared" si="57"/>
        <v>7016</v>
      </c>
      <c r="U292" s="63">
        <f t="shared" si="57"/>
        <v>7185</v>
      </c>
      <c r="V292" s="63">
        <f t="shared" si="57"/>
        <v>7256</v>
      </c>
      <c r="W292" s="63">
        <f t="shared" si="57"/>
        <v>7342</v>
      </c>
      <c r="X292" s="63">
        <f t="shared" si="57"/>
        <v>7480</v>
      </c>
      <c r="Y292" s="63">
        <f t="shared" si="57"/>
        <v>7607</v>
      </c>
      <c r="Z292" s="63">
        <f t="shared" si="57"/>
        <v>7782</v>
      </c>
      <c r="AA292" s="63">
        <f t="shared" si="57"/>
        <v>7800</v>
      </c>
      <c r="AB292" s="63">
        <f t="shared" si="57"/>
        <v>7755</v>
      </c>
      <c r="AC292" s="63">
        <f t="shared" si="57"/>
        <v>7873</v>
      </c>
      <c r="AD292" s="64">
        <f t="shared" si="57"/>
        <v>7877</v>
      </c>
      <c r="AE292" s="63">
        <f t="shared" si="57"/>
        <v>7946</v>
      </c>
      <c r="AF292" s="63">
        <f t="shared" si="57"/>
        <v>7986</v>
      </c>
      <c r="AG292" s="114">
        <f t="shared" si="57"/>
        <v>8060</v>
      </c>
      <c r="AH292" s="63">
        <f t="shared" si="57"/>
        <v>8111</v>
      </c>
      <c r="AI292" s="63">
        <f t="shared" si="57"/>
        <v>8172</v>
      </c>
      <c r="AJ292" s="63">
        <f t="shared" si="57"/>
        <v>8339</v>
      </c>
      <c r="AK292" s="63">
        <f t="shared" si="57"/>
        <v>8346</v>
      </c>
      <c r="AL292" s="63">
        <f t="shared" si="57"/>
        <v>8471</v>
      </c>
      <c r="AM292" s="63">
        <f t="shared" si="57"/>
        <v>8479</v>
      </c>
      <c r="AN292" s="63">
        <f t="shared" si="57"/>
        <v>8556</v>
      </c>
      <c r="AO292" s="63">
        <f t="shared" si="57"/>
        <v>8585</v>
      </c>
      <c r="AP292" s="64">
        <f t="shared" si="57"/>
        <v>8663</v>
      </c>
      <c r="AQ292" s="62">
        <f t="shared" si="57"/>
        <v>8623</v>
      </c>
      <c r="AR292" s="63">
        <f t="shared" si="57"/>
        <v>8775</v>
      </c>
      <c r="AS292" s="63">
        <f t="shared" si="57"/>
        <v>8879</v>
      </c>
      <c r="AT292" s="63">
        <f t="shared" si="57"/>
        <v>9052</v>
      </c>
      <c r="AU292" s="63">
        <f t="shared" si="57"/>
        <v>9188</v>
      </c>
      <c r="AV292" s="63">
        <f t="shared" si="57"/>
        <v>9289</v>
      </c>
      <c r="AW292" s="63">
        <f t="shared" si="57"/>
        <v>9452</v>
      </c>
      <c r="AX292" s="63">
        <f t="shared" si="57"/>
        <v>9559</v>
      </c>
      <c r="AY292" s="63">
        <f t="shared" si="57"/>
        <v>9631</v>
      </c>
      <c r="AZ292" s="63">
        <f t="shared" si="57"/>
        <v>9730</v>
      </c>
      <c r="BA292" s="63">
        <f t="shared" si="57"/>
        <v>9818</v>
      </c>
      <c r="BB292" s="64">
        <f t="shared" si="57"/>
        <v>9923</v>
      </c>
      <c r="BC292" s="62">
        <f t="shared" si="57"/>
        <v>9982</v>
      </c>
      <c r="BD292" s="63">
        <f t="shared" si="57"/>
        <v>10103</v>
      </c>
      <c r="BE292" s="63">
        <f t="shared" si="57"/>
        <v>10341</v>
      </c>
      <c r="BF292" s="63">
        <f t="shared" si="57"/>
        <v>10510</v>
      </c>
      <c r="BG292" s="63">
        <f t="shared" si="57"/>
        <v>10696</v>
      </c>
      <c r="BH292" s="63">
        <f t="shared" si="57"/>
        <v>10876</v>
      </c>
      <c r="BI292" s="63">
        <f t="shared" si="57"/>
        <v>11093</v>
      </c>
      <c r="BJ292" s="63">
        <f t="shared" si="57"/>
        <v>11263</v>
      </c>
      <c r="BK292" s="63">
        <f t="shared" si="57"/>
        <v>11351</v>
      </c>
      <c r="BL292" s="63">
        <f t="shared" si="57"/>
        <v>11492</v>
      </c>
      <c r="BM292" s="63">
        <f t="shared" si="57"/>
        <v>11581</v>
      </c>
      <c r="BN292" s="64">
        <f t="shared" si="57"/>
        <v>11617</v>
      </c>
      <c r="BO292" s="62">
        <f t="shared" si="57"/>
        <v>11758</v>
      </c>
      <c r="BP292" s="63">
        <f t="shared" ref="BP292:DJ292" si="58">SUM(BP281:BP291)</f>
        <v>11891</v>
      </c>
      <c r="BQ292" s="63">
        <f t="shared" si="58"/>
        <v>12204</v>
      </c>
      <c r="BR292" s="63">
        <f t="shared" si="58"/>
        <v>12560</v>
      </c>
      <c r="BS292" s="63">
        <f t="shared" si="58"/>
        <v>12774</v>
      </c>
      <c r="BT292" s="63">
        <f t="shared" si="58"/>
        <v>13051</v>
      </c>
      <c r="BU292" s="63">
        <f t="shared" si="58"/>
        <v>13298</v>
      </c>
      <c r="BV292" s="63">
        <f t="shared" si="58"/>
        <v>13477</v>
      </c>
      <c r="BW292" s="63">
        <f t="shared" si="58"/>
        <v>13764</v>
      </c>
      <c r="BX292" s="63">
        <f t="shared" si="58"/>
        <v>13970</v>
      </c>
      <c r="BY292" s="63">
        <f t="shared" si="58"/>
        <v>14086</v>
      </c>
      <c r="BZ292" s="64">
        <f t="shared" si="58"/>
        <v>14213</v>
      </c>
      <c r="CA292" s="63">
        <f t="shared" si="58"/>
        <v>14318</v>
      </c>
      <c r="CB292" s="63">
        <f t="shared" si="58"/>
        <v>14422</v>
      </c>
      <c r="CC292" s="63">
        <f t="shared" si="58"/>
        <v>14640</v>
      </c>
      <c r="CD292" s="63">
        <f t="shared" si="58"/>
        <v>14870</v>
      </c>
      <c r="CE292" s="63">
        <f t="shared" si="58"/>
        <v>15059</v>
      </c>
      <c r="CF292" s="63">
        <f t="shared" si="58"/>
        <v>15192</v>
      </c>
      <c r="CG292" s="63">
        <f t="shared" si="58"/>
        <v>15335</v>
      </c>
      <c r="CH292" s="63">
        <f t="shared" si="58"/>
        <v>15521</v>
      </c>
      <c r="CI292" s="63">
        <f t="shared" si="58"/>
        <v>15548</v>
      </c>
      <c r="CJ292" s="63">
        <f t="shared" si="58"/>
        <v>15618</v>
      </c>
      <c r="CK292" s="63">
        <f t="shared" si="58"/>
        <v>15714</v>
      </c>
      <c r="CL292" s="64">
        <f t="shared" si="58"/>
        <v>15806</v>
      </c>
      <c r="CM292" s="63">
        <f t="shared" si="58"/>
        <v>15846</v>
      </c>
      <c r="CN292" s="63">
        <f t="shared" si="58"/>
        <v>15873</v>
      </c>
      <c r="CO292" s="63">
        <f t="shared" si="58"/>
        <v>16113</v>
      </c>
      <c r="CP292" s="63">
        <f t="shared" si="58"/>
        <v>16343</v>
      </c>
      <c r="CQ292" s="63">
        <f t="shared" si="58"/>
        <v>16569</v>
      </c>
      <c r="CR292" s="63">
        <f t="shared" si="58"/>
        <v>16593</v>
      </c>
      <c r="CS292" s="63">
        <f t="shared" si="58"/>
        <v>16723</v>
      </c>
      <c r="CT292" s="63">
        <f t="shared" si="58"/>
        <v>16843</v>
      </c>
      <c r="CU292" s="63">
        <f t="shared" si="58"/>
        <v>16957</v>
      </c>
      <c r="CV292" s="63">
        <f t="shared" si="58"/>
        <v>17078</v>
      </c>
      <c r="CW292" s="63">
        <f t="shared" si="58"/>
        <v>17106</v>
      </c>
      <c r="CX292" s="64">
        <f t="shared" si="58"/>
        <v>17166</v>
      </c>
      <c r="CY292" s="63">
        <f t="shared" si="58"/>
        <v>17125</v>
      </c>
      <c r="CZ292" s="63">
        <f t="shared" si="58"/>
        <v>17114</v>
      </c>
      <c r="DA292" s="63">
        <f t="shared" si="58"/>
        <v>17159</v>
      </c>
      <c r="DB292" s="63">
        <f t="shared" si="58"/>
        <v>17190</v>
      </c>
      <c r="DC292" s="63">
        <f t="shared" si="58"/>
        <v>17216</v>
      </c>
      <c r="DD292" s="63">
        <f t="shared" si="58"/>
        <v>17241</v>
      </c>
      <c r="DE292" s="63">
        <f t="shared" si="58"/>
        <v>17301</v>
      </c>
      <c r="DF292" s="63">
        <f t="shared" si="58"/>
        <v>17385</v>
      </c>
      <c r="DG292" s="63">
        <f t="shared" si="58"/>
        <v>17425</v>
      </c>
      <c r="DH292" s="63">
        <f t="shared" si="58"/>
        <v>17551</v>
      </c>
      <c r="DI292" s="63">
        <f t="shared" si="58"/>
        <v>17427</v>
      </c>
      <c r="DJ292" s="64">
        <f t="shared" si="58"/>
        <v>17343</v>
      </c>
      <c r="DL292" s="50"/>
      <c r="DM292" s="51" t="s">
        <v>392</v>
      </c>
      <c r="DN292" s="52">
        <v>25022</v>
      </c>
      <c r="DO292" s="53">
        <v>25190</v>
      </c>
      <c r="DP292" s="53">
        <v>25447</v>
      </c>
      <c r="DQ292" s="53">
        <v>25672</v>
      </c>
      <c r="DR292" s="53">
        <v>26105</v>
      </c>
      <c r="DS292" s="53">
        <v>28264</v>
      </c>
      <c r="DT292" s="53">
        <v>28415</v>
      </c>
      <c r="DU292" s="53">
        <v>28571</v>
      </c>
      <c r="DV292" s="53">
        <v>28854</v>
      </c>
      <c r="DW292" s="53">
        <v>28940</v>
      </c>
      <c r="DX292" s="53">
        <v>28905</v>
      </c>
      <c r="DY292" s="54">
        <v>28780</v>
      </c>
      <c r="DZ292" s="53">
        <v>28758</v>
      </c>
      <c r="EA292" s="53">
        <v>28655</v>
      </c>
      <c r="EB292" s="53">
        <v>29149</v>
      </c>
      <c r="EC292" s="53">
        <v>29858</v>
      </c>
      <c r="ED292" s="53">
        <v>30336</v>
      </c>
      <c r="EE292" s="53">
        <v>30855</v>
      </c>
      <c r="EF292" s="53">
        <v>31310</v>
      </c>
      <c r="EG292" s="53">
        <v>31685</v>
      </c>
      <c r="EH292" s="53">
        <v>32254</v>
      </c>
      <c r="EI292" s="53">
        <v>32552</v>
      </c>
      <c r="EJ292" s="53">
        <v>32625</v>
      </c>
      <c r="EK292" s="54">
        <v>32297</v>
      </c>
      <c r="EL292" s="52">
        <v>32558</v>
      </c>
      <c r="EM292" s="53">
        <v>33688</v>
      </c>
      <c r="EN292" s="53">
        <v>34059</v>
      </c>
      <c r="EO292" s="53">
        <v>34745</v>
      </c>
      <c r="EP292" s="53">
        <v>35279</v>
      </c>
      <c r="EQ292" s="53">
        <v>35348</v>
      </c>
      <c r="ER292" s="53">
        <v>35543</v>
      </c>
      <c r="ES292" s="53">
        <v>35714</v>
      </c>
      <c r="ET292" s="53">
        <v>35857</v>
      </c>
      <c r="EU292" s="53">
        <v>35914</v>
      </c>
      <c r="EV292" s="53">
        <v>35706</v>
      </c>
      <c r="EW292" s="54">
        <v>35636</v>
      </c>
      <c r="EX292" s="52">
        <v>35671</v>
      </c>
      <c r="EY292" s="53">
        <v>35465</v>
      </c>
      <c r="EZ292" s="53">
        <v>35992</v>
      </c>
      <c r="FA292" s="53">
        <v>35422</v>
      </c>
      <c r="FB292" s="53">
        <v>36081</v>
      </c>
      <c r="FC292" s="53">
        <v>39529</v>
      </c>
      <c r="FD292" s="53">
        <v>40114</v>
      </c>
      <c r="FE292" s="53">
        <v>40520</v>
      </c>
      <c r="FF292" s="53">
        <v>41359</v>
      </c>
      <c r="FG292" s="53">
        <v>41833</v>
      </c>
      <c r="FH292" s="53">
        <v>42265</v>
      </c>
      <c r="FI292" s="54">
        <v>41515</v>
      </c>
      <c r="FJ292" s="52">
        <v>36680</v>
      </c>
      <c r="FK292" s="53">
        <v>36608</v>
      </c>
      <c r="FL292" s="53">
        <v>36929</v>
      </c>
      <c r="FM292" s="53">
        <v>36955</v>
      </c>
      <c r="FN292" s="53">
        <v>36772</v>
      </c>
      <c r="FO292" s="53">
        <v>36472</v>
      </c>
      <c r="FP292" s="53">
        <v>36609</v>
      </c>
      <c r="FQ292" s="53">
        <v>36733</v>
      </c>
      <c r="FR292" s="53">
        <v>36686</v>
      </c>
      <c r="FS292" s="53">
        <v>36784</v>
      </c>
      <c r="FT292" s="53">
        <v>36821</v>
      </c>
      <c r="FU292" s="54">
        <v>36829</v>
      </c>
      <c r="FV292" s="52">
        <v>36678</v>
      </c>
      <c r="FW292" s="53">
        <v>36757</v>
      </c>
      <c r="FX292" s="53">
        <v>36975</v>
      </c>
      <c r="FY292" s="53">
        <v>37302</v>
      </c>
      <c r="FZ292" s="53">
        <v>37512</v>
      </c>
      <c r="GA292" s="53">
        <v>37528</v>
      </c>
      <c r="GB292" s="53">
        <v>37449</v>
      </c>
      <c r="GC292" s="53">
        <v>37774</v>
      </c>
      <c r="GD292" s="53">
        <v>37665</v>
      </c>
      <c r="GE292" s="53">
        <v>37746</v>
      </c>
      <c r="GF292" s="53">
        <v>37573</v>
      </c>
      <c r="GG292" s="54">
        <v>37791</v>
      </c>
      <c r="GH292" s="52">
        <v>37370</v>
      </c>
      <c r="GI292" s="53">
        <v>37909</v>
      </c>
      <c r="GJ292" s="54">
        <v>37462</v>
      </c>
    </row>
    <row r="293" spans="2:192" x14ac:dyDescent="0.25">
      <c r="B293" s="75">
        <v>12</v>
      </c>
      <c r="C293" s="45" t="s">
        <v>458</v>
      </c>
      <c r="D293" s="49"/>
      <c r="E293" s="49"/>
      <c r="F293" s="49"/>
      <c r="G293" s="47"/>
      <c r="H293" s="48"/>
      <c r="I293" s="48"/>
      <c r="J293" s="48"/>
      <c r="K293" s="48"/>
      <c r="L293" s="48"/>
      <c r="M293" s="48"/>
      <c r="N293" s="48"/>
      <c r="O293" s="48"/>
      <c r="P293" s="48"/>
      <c r="Q293" s="48"/>
      <c r="R293" s="49"/>
      <c r="S293" s="48"/>
      <c r="T293" s="48"/>
      <c r="U293" s="48"/>
      <c r="V293" s="48"/>
      <c r="W293" s="48"/>
      <c r="X293" s="48"/>
      <c r="Y293" s="48"/>
      <c r="Z293" s="48"/>
      <c r="AA293" s="48"/>
      <c r="AB293" s="48"/>
      <c r="AC293" s="48"/>
      <c r="AD293" s="49"/>
      <c r="AE293" s="48"/>
      <c r="AF293" s="48"/>
      <c r="AG293" s="115"/>
      <c r="AH293" s="48"/>
      <c r="AI293" s="48"/>
      <c r="AJ293" s="48"/>
      <c r="AK293" s="48"/>
      <c r="AL293" s="48"/>
      <c r="AM293" s="48"/>
      <c r="AN293" s="48"/>
      <c r="AO293" s="48"/>
      <c r="AP293" s="49"/>
      <c r="AQ293" s="47"/>
      <c r="AR293" s="48"/>
      <c r="AS293" s="48"/>
      <c r="AT293" s="48"/>
      <c r="AU293" s="48"/>
      <c r="AV293" s="48"/>
      <c r="AW293" s="48"/>
      <c r="AX293" s="48"/>
      <c r="AY293" s="48"/>
      <c r="AZ293" s="48"/>
      <c r="BA293" s="48"/>
      <c r="BB293" s="49"/>
      <c r="BC293" s="47"/>
      <c r="BD293" s="48"/>
      <c r="BE293" s="48"/>
      <c r="BF293" s="48"/>
      <c r="BG293" s="48"/>
      <c r="BH293" s="48"/>
      <c r="BI293" s="48"/>
      <c r="BJ293" s="48"/>
      <c r="BK293" s="48"/>
      <c r="BL293" s="48"/>
      <c r="BM293" s="48"/>
      <c r="BN293" s="49"/>
      <c r="BO293" s="47"/>
      <c r="BP293" s="48"/>
      <c r="BQ293" s="48"/>
      <c r="BR293" s="48"/>
      <c r="BS293" s="48"/>
      <c r="BT293" s="48"/>
      <c r="BU293" s="48"/>
      <c r="BV293" s="48"/>
      <c r="BW293" s="48"/>
      <c r="BX293" s="48"/>
      <c r="BY293" s="48"/>
      <c r="BZ293" s="49"/>
      <c r="CA293" s="48"/>
      <c r="CB293" s="48"/>
      <c r="CC293" s="48"/>
      <c r="CD293" s="48"/>
      <c r="CE293" s="48"/>
      <c r="CF293" s="48"/>
      <c r="CG293" s="48"/>
      <c r="CH293" s="48"/>
      <c r="CI293" s="48"/>
      <c r="CJ293" s="48"/>
      <c r="CK293" s="48"/>
      <c r="CL293" s="49"/>
      <c r="CM293" s="48">
        <v>2</v>
      </c>
      <c r="CN293" s="48">
        <v>2</v>
      </c>
      <c r="CO293" s="48">
        <v>3</v>
      </c>
      <c r="CP293" s="48">
        <v>3</v>
      </c>
      <c r="CQ293" s="48">
        <v>3</v>
      </c>
      <c r="CR293" s="48">
        <v>3</v>
      </c>
      <c r="CS293" s="48">
        <v>3</v>
      </c>
      <c r="CT293" s="48">
        <v>3</v>
      </c>
      <c r="CU293" s="48">
        <v>3</v>
      </c>
      <c r="CV293" s="48">
        <v>3</v>
      </c>
      <c r="CW293" s="48">
        <v>3</v>
      </c>
      <c r="CX293" s="49">
        <v>3</v>
      </c>
      <c r="CY293" s="48">
        <v>3</v>
      </c>
      <c r="CZ293" s="48">
        <v>3</v>
      </c>
      <c r="DA293" s="48">
        <v>3</v>
      </c>
      <c r="DB293" s="48">
        <v>3</v>
      </c>
      <c r="DC293" s="48">
        <v>3</v>
      </c>
      <c r="DD293" s="48">
        <v>3</v>
      </c>
      <c r="DE293" s="48">
        <v>3</v>
      </c>
      <c r="DF293" s="48">
        <v>3</v>
      </c>
      <c r="DG293" s="48">
        <v>4</v>
      </c>
      <c r="DH293" s="48">
        <v>4</v>
      </c>
      <c r="DI293" s="48">
        <v>4</v>
      </c>
      <c r="DJ293" s="49">
        <v>4</v>
      </c>
      <c r="DL293" s="50"/>
      <c r="DM293" s="51" t="s">
        <v>393</v>
      </c>
      <c r="DN293" s="52">
        <v>1942</v>
      </c>
      <c r="DO293" s="53">
        <v>1915</v>
      </c>
      <c r="DP293" s="53">
        <v>1988</v>
      </c>
      <c r="DQ293" s="53">
        <v>2129</v>
      </c>
      <c r="DR293" s="53">
        <v>2178</v>
      </c>
      <c r="DS293" s="53">
        <v>2306</v>
      </c>
      <c r="DT293" s="53">
        <v>2321</v>
      </c>
      <c r="DU293" s="53">
        <v>2330</v>
      </c>
      <c r="DV293" s="53">
        <v>2302</v>
      </c>
      <c r="DW293" s="53">
        <v>2283</v>
      </c>
      <c r="DX293" s="53">
        <v>2267</v>
      </c>
      <c r="DY293" s="54">
        <v>2230</v>
      </c>
      <c r="DZ293" s="53">
        <v>2274</v>
      </c>
      <c r="EA293" s="53">
        <v>2318</v>
      </c>
      <c r="EB293" s="53">
        <v>2387</v>
      </c>
      <c r="EC293" s="53">
        <v>3909</v>
      </c>
      <c r="ED293" s="53">
        <v>4265</v>
      </c>
      <c r="EE293" s="53">
        <v>4386</v>
      </c>
      <c r="EF293" s="53">
        <v>4533</v>
      </c>
      <c r="EG293" s="53">
        <v>4628</v>
      </c>
      <c r="EH293" s="53">
        <v>4706</v>
      </c>
      <c r="EI293" s="53">
        <v>4804</v>
      </c>
      <c r="EJ293" s="53">
        <v>4947</v>
      </c>
      <c r="EK293" s="54">
        <v>4999</v>
      </c>
      <c r="EL293" s="52">
        <v>5038</v>
      </c>
      <c r="EM293" s="53">
        <v>5106</v>
      </c>
      <c r="EN293" s="53">
        <v>4967</v>
      </c>
      <c r="EO293" s="53">
        <v>5128</v>
      </c>
      <c r="EP293" s="53">
        <v>5278</v>
      </c>
      <c r="EQ293" s="53">
        <v>5359</v>
      </c>
      <c r="ER293" s="53">
        <v>5404</v>
      </c>
      <c r="ES293" s="53">
        <v>5412</v>
      </c>
      <c r="ET293" s="53">
        <v>5454</v>
      </c>
      <c r="EU293" s="53">
        <v>5414</v>
      </c>
      <c r="EV293" s="53">
        <v>5256</v>
      </c>
      <c r="EW293" s="54">
        <v>5639</v>
      </c>
      <c r="EX293" s="52">
        <v>5615</v>
      </c>
      <c r="EY293" s="53">
        <v>5628</v>
      </c>
      <c r="EZ293" s="53">
        <v>5723</v>
      </c>
      <c r="FA293" s="53">
        <v>5679</v>
      </c>
      <c r="FB293" s="53">
        <v>5647</v>
      </c>
      <c r="FC293" s="53">
        <v>5675</v>
      </c>
      <c r="FD293" s="53">
        <v>5711</v>
      </c>
      <c r="FE293" s="53">
        <v>5947</v>
      </c>
      <c r="FF293" s="53">
        <v>6149</v>
      </c>
      <c r="FG293" s="53">
        <v>6179</v>
      </c>
      <c r="FH293" s="53">
        <v>6219</v>
      </c>
      <c r="FI293" s="54">
        <v>6223</v>
      </c>
      <c r="FJ293" s="52">
        <v>6176</v>
      </c>
      <c r="FK293" s="53">
        <v>6112</v>
      </c>
      <c r="FL293" s="53">
        <v>6175</v>
      </c>
      <c r="FM293" s="53">
        <v>6337</v>
      </c>
      <c r="FN293" s="53">
        <v>6467</v>
      </c>
      <c r="FO293" s="53">
        <v>6447</v>
      </c>
      <c r="FP293" s="53">
        <v>6447</v>
      </c>
      <c r="FQ293" s="53">
        <v>6597</v>
      </c>
      <c r="FR293" s="53">
        <v>6590</v>
      </c>
      <c r="FS293" s="53">
        <v>6593</v>
      </c>
      <c r="FT293" s="53">
        <v>6627</v>
      </c>
      <c r="FU293" s="54">
        <v>6605</v>
      </c>
      <c r="FV293" s="52">
        <v>6587</v>
      </c>
      <c r="FW293" s="53">
        <v>6603</v>
      </c>
      <c r="FX293" s="53">
        <v>6639</v>
      </c>
      <c r="FY293" s="53">
        <v>6676</v>
      </c>
      <c r="FZ293" s="53">
        <v>6694</v>
      </c>
      <c r="GA293" s="53">
        <v>6687</v>
      </c>
      <c r="GB293" s="53">
        <v>6693</v>
      </c>
      <c r="GC293" s="53">
        <v>6670</v>
      </c>
      <c r="GD293" s="53">
        <v>6688</v>
      </c>
      <c r="GE293" s="53">
        <v>6639</v>
      </c>
      <c r="GF293" s="53">
        <v>6617</v>
      </c>
      <c r="GG293" s="54">
        <v>6645</v>
      </c>
      <c r="GH293" s="52">
        <v>6651</v>
      </c>
      <c r="GI293" s="53">
        <v>6757</v>
      </c>
      <c r="GJ293" s="54">
        <v>6773</v>
      </c>
    </row>
    <row r="294" spans="2:192" x14ac:dyDescent="0.25">
      <c r="B294" s="74"/>
      <c r="C294" s="50" t="s">
        <v>373</v>
      </c>
      <c r="D294" s="54">
        <v>3</v>
      </c>
      <c r="E294" s="54"/>
      <c r="F294" s="54">
        <v>1</v>
      </c>
      <c r="G294" s="52">
        <v>1</v>
      </c>
      <c r="H294" s="53">
        <v>1</v>
      </c>
      <c r="I294" s="53">
        <v>1</v>
      </c>
      <c r="J294" s="53">
        <v>1</v>
      </c>
      <c r="K294" s="53">
        <v>1</v>
      </c>
      <c r="L294" s="53">
        <v>1</v>
      </c>
      <c r="M294" s="53">
        <v>1</v>
      </c>
      <c r="N294" s="53">
        <v>1</v>
      </c>
      <c r="O294" s="53">
        <v>1</v>
      </c>
      <c r="P294" s="53">
        <v>1</v>
      </c>
      <c r="Q294" s="53">
        <v>1</v>
      </c>
      <c r="R294" s="54">
        <v>1</v>
      </c>
      <c r="S294" s="53">
        <v>1</v>
      </c>
      <c r="T294" s="53">
        <v>1</v>
      </c>
      <c r="U294" s="53">
        <v>1</v>
      </c>
      <c r="V294" s="53">
        <v>1</v>
      </c>
      <c r="W294" s="53">
        <v>1</v>
      </c>
      <c r="X294" s="53">
        <v>1</v>
      </c>
      <c r="Y294" s="53">
        <v>1</v>
      </c>
      <c r="Z294" s="53">
        <v>1</v>
      </c>
      <c r="AA294" s="53">
        <v>1</v>
      </c>
      <c r="AB294" s="53">
        <v>2</v>
      </c>
      <c r="AC294" s="53">
        <v>2</v>
      </c>
      <c r="AD294" s="54">
        <v>2</v>
      </c>
      <c r="AE294" s="53">
        <v>2</v>
      </c>
      <c r="AF294" s="53">
        <v>2</v>
      </c>
      <c r="AG294" s="112">
        <v>2</v>
      </c>
      <c r="AH294" s="53">
        <v>2</v>
      </c>
      <c r="AI294" s="53">
        <v>2</v>
      </c>
      <c r="AJ294" s="53">
        <v>1</v>
      </c>
      <c r="AK294" s="53">
        <v>1</v>
      </c>
      <c r="AL294" s="53">
        <v>1</v>
      </c>
      <c r="AM294" s="53">
        <v>1</v>
      </c>
      <c r="AN294" s="53">
        <v>1</v>
      </c>
      <c r="AO294" s="53">
        <v>1</v>
      </c>
      <c r="AP294" s="54">
        <v>1</v>
      </c>
      <c r="AQ294" s="52">
        <v>1</v>
      </c>
      <c r="AR294" s="53">
        <v>1</v>
      </c>
      <c r="AS294" s="53">
        <v>1</v>
      </c>
      <c r="AT294" s="53">
        <v>1</v>
      </c>
      <c r="AU294" s="53">
        <v>1</v>
      </c>
      <c r="AV294" s="53">
        <v>1</v>
      </c>
      <c r="AW294" s="53">
        <v>1</v>
      </c>
      <c r="AX294" s="53">
        <v>1</v>
      </c>
      <c r="AY294" s="53">
        <v>0</v>
      </c>
      <c r="AZ294" s="53">
        <v>0</v>
      </c>
      <c r="BA294" s="53"/>
      <c r="BB294" s="54">
        <v>1</v>
      </c>
      <c r="BC294" s="52">
        <v>1</v>
      </c>
      <c r="BD294" s="53">
        <v>1</v>
      </c>
      <c r="BE294" s="53">
        <v>1</v>
      </c>
      <c r="BF294" s="53">
        <v>1</v>
      </c>
      <c r="BG294" s="53">
        <v>1</v>
      </c>
      <c r="BH294" s="53">
        <v>1</v>
      </c>
      <c r="BI294" s="53">
        <v>1</v>
      </c>
      <c r="BJ294" s="53"/>
      <c r="BK294" s="53"/>
      <c r="BL294" s="53"/>
      <c r="BM294" s="53"/>
      <c r="BN294" s="54"/>
      <c r="BO294" s="52"/>
      <c r="BP294" s="53"/>
      <c r="BQ294" s="53"/>
      <c r="BR294" s="53"/>
      <c r="BS294" s="53"/>
      <c r="BT294" s="53"/>
      <c r="BU294" s="53"/>
      <c r="BV294" s="53"/>
      <c r="BW294" s="53"/>
      <c r="BX294" s="53"/>
      <c r="BY294" s="53"/>
      <c r="BZ294" s="54"/>
      <c r="CA294" s="53"/>
      <c r="CB294" s="53"/>
      <c r="CC294" s="53"/>
      <c r="CD294" s="53"/>
      <c r="CE294" s="53"/>
      <c r="CF294" s="53"/>
      <c r="CG294" s="53"/>
      <c r="CH294" s="53"/>
      <c r="CI294" s="53"/>
      <c r="CJ294" s="53">
        <v>1</v>
      </c>
      <c r="CK294" s="53">
        <v>1</v>
      </c>
      <c r="CL294" s="54">
        <v>1</v>
      </c>
      <c r="CM294" s="53">
        <v>1</v>
      </c>
      <c r="CN294" s="53">
        <v>1</v>
      </c>
      <c r="CO294" s="53">
        <v>2</v>
      </c>
      <c r="CP294" s="53">
        <v>2</v>
      </c>
      <c r="CQ294" s="53">
        <v>2</v>
      </c>
      <c r="CR294" s="53">
        <v>2</v>
      </c>
      <c r="CS294" s="53">
        <v>2</v>
      </c>
      <c r="CT294" s="53">
        <v>2</v>
      </c>
      <c r="CU294" s="53">
        <v>2</v>
      </c>
      <c r="CV294" s="53">
        <v>2</v>
      </c>
      <c r="CW294" s="53">
        <v>2</v>
      </c>
      <c r="CX294" s="54">
        <v>2</v>
      </c>
      <c r="CY294" s="53">
        <v>2</v>
      </c>
      <c r="CZ294" s="53">
        <v>2</v>
      </c>
      <c r="DA294" s="53">
        <v>2</v>
      </c>
      <c r="DB294" s="53">
        <v>2</v>
      </c>
      <c r="DC294" s="53">
        <v>2</v>
      </c>
      <c r="DD294" s="53">
        <v>1</v>
      </c>
      <c r="DE294" s="53">
        <v>0</v>
      </c>
      <c r="DF294" s="53">
        <v>0</v>
      </c>
      <c r="DG294" s="53"/>
      <c r="DH294" s="53"/>
      <c r="DI294" s="53"/>
      <c r="DJ294" s="54"/>
      <c r="DL294" s="50"/>
      <c r="DM294" s="51" t="s">
        <v>394</v>
      </c>
      <c r="DN294" s="52">
        <v>34148</v>
      </c>
      <c r="DO294" s="53">
        <v>34452</v>
      </c>
      <c r="DP294" s="53">
        <v>35151</v>
      </c>
      <c r="DQ294" s="53">
        <v>35874</v>
      </c>
      <c r="DR294" s="53">
        <v>36025</v>
      </c>
      <c r="DS294" s="53">
        <v>36502</v>
      </c>
      <c r="DT294" s="53">
        <v>36746</v>
      </c>
      <c r="DU294" s="53">
        <v>37048</v>
      </c>
      <c r="DV294" s="53">
        <v>36949</v>
      </c>
      <c r="DW294" s="53">
        <v>36939</v>
      </c>
      <c r="DX294" s="53">
        <v>36969</v>
      </c>
      <c r="DY294" s="54">
        <v>36956</v>
      </c>
      <c r="DZ294" s="53">
        <v>36794</v>
      </c>
      <c r="EA294" s="53">
        <v>36899</v>
      </c>
      <c r="EB294" s="53">
        <v>38175</v>
      </c>
      <c r="EC294" s="53">
        <v>39307</v>
      </c>
      <c r="ED294" s="53">
        <v>39377</v>
      </c>
      <c r="EE294" s="53">
        <v>39537</v>
      </c>
      <c r="EF294" s="53">
        <v>39682</v>
      </c>
      <c r="EG294" s="53">
        <v>40541</v>
      </c>
      <c r="EH294" s="53">
        <v>41300</v>
      </c>
      <c r="EI294" s="53">
        <v>42030</v>
      </c>
      <c r="EJ294" s="53">
        <v>43851</v>
      </c>
      <c r="EK294" s="54">
        <v>44428</v>
      </c>
      <c r="EL294" s="52">
        <v>44300</v>
      </c>
      <c r="EM294" s="53">
        <v>45107</v>
      </c>
      <c r="EN294" s="53">
        <v>46073</v>
      </c>
      <c r="EO294" s="53">
        <v>47316</v>
      </c>
      <c r="EP294" s="53">
        <v>48349</v>
      </c>
      <c r="EQ294" s="53">
        <v>49243</v>
      </c>
      <c r="ER294" s="53">
        <v>49977</v>
      </c>
      <c r="ES294" s="53">
        <v>50446</v>
      </c>
      <c r="ET294" s="53">
        <v>51438</v>
      </c>
      <c r="EU294" s="53">
        <v>52163</v>
      </c>
      <c r="EV294" s="53">
        <v>52823</v>
      </c>
      <c r="EW294" s="54">
        <v>52799</v>
      </c>
      <c r="EX294" s="52">
        <v>53019</v>
      </c>
      <c r="EY294" s="53">
        <v>52753</v>
      </c>
      <c r="EZ294" s="53">
        <v>53640</v>
      </c>
      <c r="FA294" s="53">
        <v>53985</v>
      </c>
      <c r="FB294" s="53">
        <v>54462</v>
      </c>
      <c r="FC294" s="53">
        <v>56464</v>
      </c>
      <c r="FD294" s="53">
        <v>56928</v>
      </c>
      <c r="FE294" s="53">
        <v>56903</v>
      </c>
      <c r="FF294" s="53">
        <v>56921</v>
      </c>
      <c r="FG294" s="53">
        <v>56983</v>
      </c>
      <c r="FH294" s="53">
        <v>57350</v>
      </c>
      <c r="FI294" s="54">
        <v>55687</v>
      </c>
      <c r="FJ294" s="52">
        <v>52593</v>
      </c>
      <c r="FK294" s="53">
        <v>52665</v>
      </c>
      <c r="FL294" s="53">
        <v>53833</v>
      </c>
      <c r="FM294" s="53">
        <v>53091</v>
      </c>
      <c r="FN294" s="53">
        <v>52290</v>
      </c>
      <c r="FO294" s="53">
        <v>51832</v>
      </c>
      <c r="FP294" s="53">
        <v>51645</v>
      </c>
      <c r="FQ294" s="53">
        <v>52899</v>
      </c>
      <c r="FR294" s="53">
        <v>52939</v>
      </c>
      <c r="FS294" s="53">
        <v>53169</v>
      </c>
      <c r="FT294" s="53">
        <v>53357</v>
      </c>
      <c r="FU294" s="54">
        <v>53082</v>
      </c>
      <c r="FV294" s="52">
        <v>52771</v>
      </c>
      <c r="FW294" s="53">
        <v>52781</v>
      </c>
      <c r="FX294" s="53">
        <v>52838</v>
      </c>
      <c r="FY294" s="53">
        <v>53305</v>
      </c>
      <c r="FZ294" s="53">
        <v>53507</v>
      </c>
      <c r="GA294" s="53">
        <v>53544</v>
      </c>
      <c r="GB294" s="53">
        <v>53674</v>
      </c>
      <c r="GC294" s="53">
        <v>54032</v>
      </c>
      <c r="GD294" s="53">
        <v>53912</v>
      </c>
      <c r="GE294" s="53">
        <v>54232</v>
      </c>
      <c r="GF294" s="53">
        <v>54102</v>
      </c>
      <c r="GG294" s="54">
        <v>54649</v>
      </c>
      <c r="GH294" s="52">
        <v>54200</v>
      </c>
      <c r="GI294" s="53">
        <v>55358</v>
      </c>
      <c r="GJ294" s="54">
        <v>54802</v>
      </c>
    </row>
    <row r="295" spans="2:192" x14ac:dyDescent="0.25">
      <c r="B295" s="50"/>
      <c r="C295" s="51" t="s">
        <v>374</v>
      </c>
      <c r="D295" s="54"/>
      <c r="E295" s="54"/>
      <c r="F295" s="54"/>
      <c r="G295" s="52"/>
      <c r="H295" s="53"/>
      <c r="I295" s="53"/>
      <c r="J295" s="53"/>
      <c r="K295" s="53"/>
      <c r="L295" s="53"/>
      <c r="M295" s="53"/>
      <c r="N295" s="53"/>
      <c r="O295" s="53"/>
      <c r="P295" s="53"/>
      <c r="Q295" s="53"/>
      <c r="R295" s="54"/>
      <c r="S295" s="53"/>
      <c r="T295" s="53"/>
      <c r="U295" s="53"/>
      <c r="V295" s="53"/>
      <c r="W295" s="53"/>
      <c r="X295" s="53"/>
      <c r="Y295" s="53"/>
      <c r="Z295" s="53"/>
      <c r="AA295" s="53"/>
      <c r="AB295" s="53"/>
      <c r="AC295" s="53"/>
      <c r="AD295" s="54"/>
      <c r="AE295" s="53"/>
      <c r="AF295" s="53"/>
      <c r="AG295" s="112"/>
      <c r="AH295" s="53"/>
      <c r="AI295" s="53"/>
      <c r="AJ295" s="53"/>
      <c r="AK295" s="53"/>
      <c r="AL295" s="53"/>
      <c r="AM295" s="53"/>
      <c r="AN295" s="53"/>
      <c r="AO295" s="53"/>
      <c r="AP295" s="54"/>
      <c r="AQ295" s="52"/>
      <c r="AR295" s="53"/>
      <c r="AS295" s="53"/>
      <c r="AT295" s="53"/>
      <c r="AU295" s="53"/>
      <c r="AV295" s="53"/>
      <c r="AW295" s="53"/>
      <c r="AX295" s="53"/>
      <c r="AY295" s="53"/>
      <c r="AZ295" s="53"/>
      <c r="BA295" s="53"/>
      <c r="BB295" s="54"/>
      <c r="BC295" s="52"/>
      <c r="BD295" s="53"/>
      <c r="BE295" s="53"/>
      <c r="BF295" s="53"/>
      <c r="BG295" s="53">
        <v>1</v>
      </c>
      <c r="BH295" s="53">
        <v>1</v>
      </c>
      <c r="BI295" s="53"/>
      <c r="BJ295" s="53"/>
      <c r="BK295" s="53"/>
      <c r="BL295" s="53"/>
      <c r="BM295" s="53"/>
      <c r="BN295" s="54"/>
      <c r="BO295" s="52"/>
      <c r="BP295" s="53"/>
      <c r="BQ295" s="53"/>
      <c r="BR295" s="53">
        <v>1</v>
      </c>
      <c r="BS295" s="53">
        <v>1</v>
      </c>
      <c r="BT295" s="53">
        <v>1</v>
      </c>
      <c r="BU295" s="53">
        <v>1</v>
      </c>
      <c r="BV295" s="53">
        <v>1</v>
      </c>
      <c r="BW295" s="53">
        <v>1</v>
      </c>
      <c r="BX295" s="53">
        <v>1</v>
      </c>
      <c r="BY295" s="53">
        <v>1</v>
      </c>
      <c r="BZ295" s="54">
        <v>1</v>
      </c>
      <c r="CA295" s="53">
        <v>1</v>
      </c>
      <c r="CB295" s="53">
        <v>1</v>
      </c>
      <c r="CC295" s="53">
        <v>1</v>
      </c>
      <c r="CD295" s="53">
        <v>1</v>
      </c>
      <c r="CE295" s="53">
        <v>1</v>
      </c>
      <c r="CF295" s="53">
        <v>1</v>
      </c>
      <c r="CG295" s="53">
        <v>1</v>
      </c>
      <c r="CH295" s="53">
        <v>1</v>
      </c>
      <c r="CI295" s="53">
        <v>1</v>
      </c>
      <c r="CJ295" s="53">
        <v>1</v>
      </c>
      <c r="CK295" s="53">
        <v>1</v>
      </c>
      <c r="CL295" s="54">
        <v>1</v>
      </c>
      <c r="CM295" s="53">
        <v>1</v>
      </c>
      <c r="CN295" s="53">
        <v>1</v>
      </c>
      <c r="CO295" s="53">
        <v>1</v>
      </c>
      <c r="CP295" s="53">
        <v>1</v>
      </c>
      <c r="CQ295" s="53">
        <v>1</v>
      </c>
      <c r="CR295" s="53">
        <v>1</v>
      </c>
      <c r="CS295" s="53">
        <v>1</v>
      </c>
      <c r="CT295" s="53">
        <v>1</v>
      </c>
      <c r="CU295" s="53">
        <v>1</v>
      </c>
      <c r="CV295" s="53">
        <v>1</v>
      </c>
      <c r="CW295" s="53">
        <v>1</v>
      </c>
      <c r="CX295" s="54">
        <v>1</v>
      </c>
      <c r="CY295" s="53">
        <v>4</v>
      </c>
      <c r="CZ295" s="53">
        <v>22</v>
      </c>
      <c r="DA295" s="53">
        <v>40</v>
      </c>
      <c r="DB295" s="53">
        <v>40</v>
      </c>
      <c r="DC295" s="53">
        <v>37</v>
      </c>
      <c r="DD295" s="53">
        <v>35</v>
      </c>
      <c r="DE295" s="53">
        <v>35</v>
      </c>
      <c r="DF295" s="53">
        <v>35</v>
      </c>
      <c r="DG295" s="53">
        <v>35</v>
      </c>
      <c r="DH295" s="53">
        <v>35</v>
      </c>
      <c r="DI295" s="53">
        <v>36</v>
      </c>
      <c r="DJ295" s="54">
        <v>35</v>
      </c>
      <c r="DL295" s="50"/>
      <c r="DM295" s="51" t="s">
        <v>395</v>
      </c>
      <c r="DN295" s="52">
        <v>21360</v>
      </c>
      <c r="DO295" s="53">
        <v>21427</v>
      </c>
      <c r="DP295" s="53">
        <v>21598</v>
      </c>
      <c r="DQ295" s="53">
        <v>21706</v>
      </c>
      <c r="DR295" s="53">
        <v>21799</v>
      </c>
      <c r="DS295" s="53">
        <v>22053</v>
      </c>
      <c r="DT295" s="53">
        <v>22198</v>
      </c>
      <c r="DU295" s="53">
        <v>22372</v>
      </c>
      <c r="DV295" s="53">
        <v>22309</v>
      </c>
      <c r="DW295" s="53">
        <v>21652</v>
      </c>
      <c r="DX295" s="53">
        <v>22328</v>
      </c>
      <c r="DY295" s="54">
        <v>22355</v>
      </c>
      <c r="DZ295" s="53">
        <v>22522</v>
      </c>
      <c r="EA295" s="53">
        <v>22848</v>
      </c>
      <c r="EB295" s="53">
        <v>23220</v>
      </c>
      <c r="EC295" s="53">
        <v>23772</v>
      </c>
      <c r="ED295" s="53">
        <v>24003</v>
      </c>
      <c r="EE295" s="53">
        <v>24165</v>
      </c>
      <c r="EF295" s="53">
        <v>24626</v>
      </c>
      <c r="EG295" s="53">
        <v>25117</v>
      </c>
      <c r="EH295" s="53">
        <v>25438</v>
      </c>
      <c r="EI295" s="53">
        <v>25782</v>
      </c>
      <c r="EJ295" s="53">
        <v>23724</v>
      </c>
      <c r="EK295" s="54">
        <v>23715</v>
      </c>
      <c r="EL295" s="52">
        <v>23863</v>
      </c>
      <c r="EM295" s="53">
        <v>23991</v>
      </c>
      <c r="EN295" s="53">
        <v>24145</v>
      </c>
      <c r="EO295" s="53">
        <v>24653</v>
      </c>
      <c r="EP295" s="53">
        <v>24647</v>
      </c>
      <c r="EQ295" s="53">
        <v>24803</v>
      </c>
      <c r="ER295" s="53">
        <v>24941</v>
      </c>
      <c r="ES295" s="53">
        <v>24919</v>
      </c>
      <c r="ET295" s="53">
        <v>25082</v>
      </c>
      <c r="EU295" s="53">
        <v>25153</v>
      </c>
      <c r="EV295" s="53">
        <v>25205</v>
      </c>
      <c r="EW295" s="54">
        <v>25438</v>
      </c>
      <c r="EX295" s="52">
        <v>25143</v>
      </c>
      <c r="EY295" s="53">
        <v>25161</v>
      </c>
      <c r="EZ295" s="53">
        <v>25513</v>
      </c>
      <c r="FA295" s="53">
        <v>25807</v>
      </c>
      <c r="FB295" s="53">
        <v>25873</v>
      </c>
      <c r="FC295" s="53">
        <v>25907</v>
      </c>
      <c r="FD295" s="53">
        <v>26122</v>
      </c>
      <c r="FE295" s="53">
        <v>26219</v>
      </c>
      <c r="FF295" s="53">
        <v>26173</v>
      </c>
      <c r="FG295" s="53">
        <v>26135</v>
      </c>
      <c r="FH295" s="53">
        <v>26251</v>
      </c>
      <c r="FI295" s="54">
        <v>26519</v>
      </c>
      <c r="FJ295" s="52">
        <v>26417</v>
      </c>
      <c r="FK295" s="53">
        <v>26477</v>
      </c>
      <c r="FL295" s="53">
        <v>26513</v>
      </c>
      <c r="FM295" s="53">
        <v>26633</v>
      </c>
      <c r="FN295" s="53">
        <v>26439</v>
      </c>
      <c r="FO295" s="53">
        <v>26413</v>
      </c>
      <c r="FP295" s="53">
        <v>26438</v>
      </c>
      <c r="FQ295" s="53">
        <v>26603</v>
      </c>
      <c r="FR295" s="53">
        <v>26436</v>
      </c>
      <c r="FS295" s="53">
        <v>26504</v>
      </c>
      <c r="FT295" s="53">
        <v>26458</v>
      </c>
      <c r="FU295" s="54">
        <v>26225</v>
      </c>
      <c r="FV295" s="52">
        <v>26214</v>
      </c>
      <c r="FW295" s="53">
        <v>26162</v>
      </c>
      <c r="FX295" s="53">
        <v>26303</v>
      </c>
      <c r="FY295" s="53">
        <v>26673</v>
      </c>
      <c r="FZ295" s="53">
        <v>26850</v>
      </c>
      <c r="GA295" s="53">
        <v>26956</v>
      </c>
      <c r="GB295" s="53">
        <v>26987</v>
      </c>
      <c r="GC295" s="53">
        <v>27099</v>
      </c>
      <c r="GD295" s="53">
        <v>27223</v>
      </c>
      <c r="GE295" s="53">
        <v>27460</v>
      </c>
      <c r="GF295" s="53">
        <v>27808</v>
      </c>
      <c r="GG295" s="54">
        <v>27874</v>
      </c>
      <c r="GH295" s="52">
        <v>27728</v>
      </c>
      <c r="GI295" s="53">
        <v>27855</v>
      </c>
      <c r="GJ295" s="54">
        <v>27955</v>
      </c>
    </row>
    <row r="296" spans="2:192" x14ac:dyDescent="0.25">
      <c r="B296" s="50"/>
      <c r="C296" s="51" t="s">
        <v>375</v>
      </c>
      <c r="D296" s="54">
        <v>731</v>
      </c>
      <c r="E296" s="54">
        <v>958</v>
      </c>
      <c r="F296" s="54">
        <v>1261</v>
      </c>
      <c r="G296" s="52">
        <v>1290</v>
      </c>
      <c r="H296" s="53">
        <v>1309</v>
      </c>
      <c r="I296" s="53">
        <v>1342</v>
      </c>
      <c r="J296" s="53">
        <v>1363</v>
      </c>
      <c r="K296" s="53">
        <v>1390</v>
      </c>
      <c r="L296" s="53">
        <v>1433</v>
      </c>
      <c r="M296" s="53">
        <v>1453</v>
      </c>
      <c r="N296" s="53">
        <v>1477</v>
      </c>
      <c r="O296" s="53">
        <v>1498</v>
      </c>
      <c r="P296" s="53">
        <v>1520</v>
      </c>
      <c r="Q296" s="53">
        <v>1544</v>
      </c>
      <c r="R296" s="54">
        <v>1547</v>
      </c>
      <c r="S296" s="53">
        <v>1561</v>
      </c>
      <c r="T296" s="53">
        <v>1567</v>
      </c>
      <c r="U296" s="53">
        <v>1587</v>
      </c>
      <c r="V296" s="53">
        <v>1606</v>
      </c>
      <c r="W296" s="53">
        <v>1632</v>
      </c>
      <c r="X296" s="53">
        <v>1632</v>
      </c>
      <c r="Y296" s="53">
        <v>1648</v>
      </c>
      <c r="Z296" s="53">
        <v>1701</v>
      </c>
      <c r="AA296" s="53">
        <v>1728</v>
      </c>
      <c r="AB296" s="53">
        <v>1764</v>
      </c>
      <c r="AC296" s="53">
        <v>1811</v>
      </c>
      <c r="AD296" s="54">
        <v>1823</v>
      </c>
      <c r="AE296" s="53">
        <v>1792</v>
      </c>
      <c r="AF296" s="53">
        <v>1792</v>
      </c>
      <c r="AG296" s="112">
        <v>1806</v>
      </c>
      <c r="AH296" s="53">
        <v>1812</v>
      </c>
      <c r="AI296" s="53">
        <v>1824</v>
      </c>
      <c r="AJ296" s="53">
        <v>1842</v>
      </c>
      <c r="AK296" s="53">
        <v>1860</v>
      </c>
      <c r="AL296" s="53">
        <v>1876</v>
      </c>
      <c r="AM296" s="53">
        <v>1882</v>
      </c>
      <c r="AN296" s="53">
        <v>1896</v>
      </c>
      <c r="AO296" s="53">
        <v>1901</v>
      </c>
      <c r="AP296" s="54">
        <v>1894</v>
      </c>
      <c r="AQ296" s="52">
        <v>1889</v>
      </c>
      <c r="AR296" s="53">
        <v>1882</v>
      </c>
      <c r="AS296" s="53">
        <v>1801</v>
      </c>
      <c r="AT296" s="53">
        <v>1742</v>
      </c>
      <c r="AU296" s="53">
        <v>1757</v>
      </c>
      <c r="AV296" s="53">
        <v>1725</v>
      </c>
      <c r="AW296" s="53">
        <v>1739</v>
      </c>
      <c r="AX296" s="53">
        <v>1747</v>
      </c>
      <c r="AY296" s="53">
        <v>1793</v>
      </c>
      <c r="AZ296" s="53">
        <v>1852</v>
      </c>
      <c r="BA296" s="53">
        <v>1867</v>
      </c>
      <c r="BB296" s="54">
        <v>1884</v>
      </c>
      <c r="BC296" s="52">
        <v>1878</v>
      </c>
      <c r="BD296" s="53">
        <v>1851</v>
      </c>
      <c r="BE296" s="53">
        <v>1958</v>
      </c>
      <c r="BF296" s="53">
        <v>1995</v>
      </c>
      <c r="BG296" s="53">
        <v>2823</v>
      </c>
      <c r="BH296" s="53">
        <v>2874</v>
      </c>
      <c r="BI296" s="53">
        <v>2919</v>
      </c>
      <c r="BJ296" s="53">
        <v>2966</v>
      </c>
      <c r="BK296" s="53">
        <v>3010</v>
      </c>
      <c r="BL296" s="53">
        <v>3045</v>
      </c>
      <c r="BM296" s="53">
        <v>3086</v>
      </c>
      <c r="BN296" s="54">
        <v>3104</v>
      </c>
      <c r="BO296" s="52">
        <v>3129</v>
      </c>
      <c r="BP296" s="53">
        <v>3109</v>
      </c>
      <c r="BQ296" s="53">
        <v>3174</v>
      </c>
      <c r="BR296" s="53">
        <v>3238</v>
      </c>
      <c r="BS296" s="53">
        <v>3263</v>
      </c>
      <c r="BT296" s="53">
        <v>3217</v>
      </c>
      <c r="BU296" s="53">
        <v>3298</v>
      </c>
      <c r="BV296" s="53">
        <v>3398</v>
      </c>
      <c r="BW296" s="53">
        <v>3419</v>
      </c>
      <c r="BX296" s="53">
        <v>3484</v>
      </c>
      <c r="BY296" s="53">
        <v>3491</v>
      </c>
      <c r="BZ296" s="54">
        <v>3473</v>
      </c>
      <c r="CA296" s="53">
        <v>3538</v>
      </c>
      <c r="CB296" s="53">
        <v>3524</v>
      </c>
      <c r="CC296" s="53">
        <v>3555</v>
      </c>
      <c r="CD296" s="53">
        <v>3558</v>
      </c>
      <c r="CE296" s="53">
        <v>3589</v>
      </c>
      <c r="CF296" s="53">
        <v>3582</v>
      </c>
      <c r="CG296" s="53">
        <v>3690</v>
      </c>
      <c r="CH296" s="53">
        <v>3713</v>
      </c>
      <c r="CI296" s="53">
        <v>3704</v>
      </c>
      <c r="CJ296" s="53">
        <v>3715</v>
      </c>
      <c r="CK296" s="53">
        <v>3726</v>
      </c>
      <c r="CL296" s="54">
        <v>3742</v>
      </c>
      <c r="CM296" s="53">
        <v>3754</v>
      </c>
      <c r="CN296" s="53">
        <v>3776</v>
      </c>
      <c r="CO296" s="53">
        <v>3790</v>
      </c>
      <c r="CP296" s="53">
        <v>3799</v>
      </c>
      <c r="CQ296" s="53">
        <v>3812</v>
      </c>
      <c r="CR296" s="53">
        <v>3830</v>
      </c>
      <c r="CS296" s="53">
        <v>3894</v>
      </c>
      <c r="CT296" s="53">
        <v>3898</v>
      </c>
      <c r="CU296" s="53">
        <v>3917</v>
      </c>
      <c r="CV296" s="53">
        <v>4017</v>
      </c>
      <c r="CW296" s="53">
        <v>4025</v>
      </c>
      <c r="CX296" s="54">
        <v>4026</v>
      </c>
      <c r="CY296" s="53">
        <v>4027</v>
      </c>
      <c r="CZ296" s="53">
        <v>3995</v>
      </c>
      <c r="DA296" s="53">
        <v>3987</v>
      </c>
      <c r="DB296" s="53">
        <v>3996</v>
      </c>
      <c r="DC296" s="53">
        <v>4004</v>
      </c>
      <c r="DD296" s="53">
        <v>4008</v>
      </c>
      <c r="DE296" s="53">
        <v>4000</v>
      </c>
      <c r="DF296" s="53">
        <v>4001</v>
      </c>
      <c r="DG296" s="53">
        <v>4115</v>
      </c>
      <c r="DH296" s="53">
        <v>4208</v>
      </c>
      <c r="DI296" s="53">
        <v>4183</v>
      </c>
      <c r="DJ296" s="54">
        <v>4143</v>
      </c>
      <c r="DL296" s="50"/>
      <c r="DM296" s="51" t="s">
        <v>396</v>
      </c>
      <c r="DN296" s="52">
        <v>29651</v>
      </c>
      <c r="DO296" s="53">
        <v>29755</v>
      </c>
      <c r="DP296" s="53">
        <v>30093</v>
      </c>
      <c r="DQ296" s="53">
        <v>30467</v>
      </c>
      <c r="DR296" s="53">
        <v>30471</v>
      </c>
      <c r="DS296" s="53">
        <v>30930</v>
      </c>
      <c r="DT296" s="53">
        <v>31298</v>
      </c>
      <c r="DU296" s="53">
        <v>31375</v>
      </c>
      <c r="DV296" s="53">
        <v>31213</v>
      </c>
      <c r="DW296" s="53">
        <v>31055</v>
      </c>
      <c r="DX296" s="53">
        <v>31030</v>
      </c>
      <c r="DY296" s="54">
        <v>30889</v>
      </c>
      <c r="DZ296" s="53">
        <v>30584</v>
      </c>
      <c r="EA296" s="53">
        <v>30597</v>
      </c>
      <c r="EB296" s="53">
        <v>30679</v>
      </c>
      <c r="EC296" s="53">
        <v>31057</v>
      </c>
      <c r="ED296" s="53">
        <v>31382</v>
      </c>
      <c r="EE296" s="53">
        <v>31334</v>
      </c>
      <c r="EF296" s="53">
        <v>31463</v>
      </c>
      <c r="EG296" s="53">
        <v>31746</v>
      </c>
      <c r="EH296" s="53">
        <v>32044</v>
      </c>
      <c r="EI296" s="53">
        <v>32668</v>
      </c>
      <c r="EJ296" s="53">
        <v>32253</v>
      </c>
      <c r="EK296" s="54">
        <v>32153</v>
      </c>
      <c r="EL296" s="52">
        <v>32378</v>
      </c>
      <c r="EM296" s="53">
        <v>32137</v>
      </c>
      <c r="EN296" s="53">
        <v>32831</v>
      </c>
      <c r="EO296" s="53">
        <v>33386</v>
      </c>
      <c r="EP296" s="53">
        <v>33913</v>
      </c>
      <c r="EQ296" s="53">
        <v>34251</v>
      </c>
      <c r="ER296" s="53">
        <v>34435</v>
      </c>
      <c r="ES296" s="53">
        <v>34525</v>
      </c>
      <c r="ET296" s="53">
        <v>34995</v>
      </c>
      <c r="EU296" s="53">
        <v>35281</v>
      </c>
      <c r="EV296" s="53">
        <v>35057</v>
      </c>
      <c r="EW296" s="54">
        <v>34980</v>
      </c>
      <c r="EX296" s="52">
        <v>35014</v>
      </c>
      <c r="EY296" s="53">
        <v>34631</v>
      </c>
      <c r="EZ296" s="53">
        <v>34899</v>
      </c>
      <c r="FA296" s="53">
        <v>35683</v>
      </c>
      <c r="FB296" s="53">
        <v>35531</v>
      </c>
      <c r="FC296" s="53">
        <v>36183</v>
      </c>
      <c r="FD296" s="53">
        <v>36254</v>
      </c>
      <c r="FE296" s="53">
        <v>36373</v>
      </c>
      <c r="FF296" s="53">
        <v>36206</v>
      </c>
      <c r="FG296" s="53">
        <v>36203</v>
      </c>
      <c r="FH296" s="53">
        <v>35894</v>
      </c>
      <c r="FI296" s="54">
        <v>34886</v>
      </c>
      <c r="FJ296" s="52">
        <v>34362</v>
      </c>
      <c r="FK296" s="53">
        <v>34567</v>
      </c>
      <c r="FL296" s="53">
        <v>35055</v>
      </c>
      <c r="FM296" s="53">
        <v>34442</v>
      </c>
      <c r="FN296" s="53">
        <v>34008</v>
      </c>
      <c r="FO296" s="53">
        <v>33602</v>
      </c>
      <c r="FP296" s="53">
        <v>33352</v>
      </c>
      <c r="FQ296" s="53">
        <v>34170</v>
      </c>
      <c r="FR296" s="53">
        <v>34098</v>
      </c>
      <c r="FS296" s="53">
        <v>34035</v>
      </c>
      <c r="FT296" s="53">
        <v>33921</v>
      </c>
      <c r="FU296" s="54">
        <v>33928</v>
      </c>
      <c r="FV296" s="52">
        <v>33775</v>
      </c>
      <c r="FW296" s="53">
        <v>33740</v>
      </c>
      <c r="FX296" s="53">
        <v>33794</v>
      </c>
      <c r="FY296" s="53">
        <v>34006</v>
      </c>
      <c r="FZ296" s="53">
        <v>34094</v>
      </c>
      <c r="GA296" s="53">
        <v>34120</v>
      </c>
      <c r="GB296" s="53">
        <v>34234</v>
      </c>
      <c r="GC296" s="53">
        <v>34380</v>
      </c>
      <c r="GD296" s="53">
        <v>34301</v>
      </c>
      <c r="GE296" s="53">
        <v>34371</v>
      </c>
      <c r="GF296" s="53">
        <v>34180</v>
      </c>
      <c r="GG296" s="54">
        <v>34523</v>
      </c>
      <c r="GH296" s="52">
        <v>34267</v>
      </c>
      <c r="GI296" s="53">
        <v>34763</v>
      </c>
      <c r="GJ296" s="54">
        <v>34667</v>
      </c>
    </row>
    <row r="297" spans="2:192" x14ac:dyDescent="0.25">
      <c r="B297" s="50"/>
      <c r="C297" s="51" t="s">
        <v>376</v>
      </c>
      <c r="D297" s="54">
        <v>315</v>
      </c>
      <c r="E297" s="54">
        <v>417</v>
      </c>
      <c r="F297" s="54">
        <v>523</v>
      </c>
      <c r="G297" s="52">
        <v>532</v>
      </c>
      <c r="H297" s="53">
        <v>546</v>
      </c>
      <c r="I297" s="53">
        <v>564</v>
      </c>
      <c r="J297" s="53">
        <v>580</v>
      </c>
      <c r="K297" s="53">
        <v>595</v>
      </c>
      <c r="L297" s="53">
        <v>606</v>
      </c>
      <c r="M297" s="53">
        <v>619</v>
      </c>
      <c r="N297" s="53">
        <v>619</v>
      </c>
      <c r="O297" s="53">
        <v>624</v>
      </c>
      <c r="P297" s="53">
        <v>625</v>
      </c>
      <c r="Q297" s="53">
        <v>613</v>
      </c>
      <c r="R297" s="54">
        <v>600</v>
      </c>
      <c r="S297" s="53">
        <v>589</v>
      </c>
      <c r="T297" s="53">
        <v>586</v>
      </c>
      <c r="U297" s="53">
        <v>583</v>
      </c>
      <c r="V297" s="53">
        <v>590</v>
      </c>
      <c r="W297" s="53">
        <v>603</v>
      </c>
      <c r="X297" s="53">
        <v>611</v>
      </c>
      <c r="Y297" s="53">
        <v>625</v>
      </c>
      <c r="Z297" s="53">
        <v>634</v>
      </c>
      <c r="AA297" s="53">
        <v>639</v>
      </c>
      <c r="AB297" s="53">
        <v>642</v>
      </c>
      <c r="AC297" s="53">
        <v>637</v>
      </c>
      <c r="AD297" s="54">
        <v>627</v>
      </c>
      <c r="AE297" s="53">
        <v>506</v>
      </c>
      <c r="AF297" s="53">
        <v>506</v>
      </c>
      <c r="AG297" s="112">
        <v>509</v>
      </c>
      <c r="AH297" s="53">
        <v>510</v>
      </c>
      <c r="AI297" s="53">
        <v>513</v>
      </c>
      <c r="AJ297" s="53">
        <v>517</v>
      </c>
      <c r="AK297" s="53">
        <v>521</v>
      </c>
      <c r="AL297" s="53">
        <v>525</v>
      </c>
      <c r="AM297" s="53">
        <v>524</v>
      </c>
      <c r="AN297" s="53">
        <v>527</v>
      </c>
      <c r="AO297" s="53">
        <v>528</v>
      </c>
      <c r="AP297" s="54">
        <v>525</v>
      </c>
      <c r="AQ297" s="52">
        <v>524</v>
      </c>
      <c r="AR297" s="53">
        <v>523</v>
      </c>
      <c r="AS297" s="53">
        <v>714</v>
      </c>
      <c r="AT297" s="53">
        <v>692</v>
      </c>
      <c r="AU297" s="53">
        <v>696</v>
      </c>
      <c r="AV297" s="53">
        <v>696</v>
      </c>
      <c r="AW297" s="53">
        <v>701</v>
      </c>
      <c r="AX297" s="53">
        <v>706</v>
      </c>
      <c r="AY297" s="53">
        <v>709</v>
      </c>
      <c r="AZ297" s="53">
        <v>720</v>
      </c>
      <c r="BA297" s="53">
        <v>710</v>
      </c>
      <c r="BB297" s="54">
        <v>707</v>
      </c>
      <c r="BC297" s="52">
        <v>716</v>
      </c>
      <c r="BD297" s="53">
        <v>685</v>
      </c>
      <c r="BE297" s="53">
        <v>727</v>
      </c>
      <c r="BF297" s="53">
        <v>728</v>
      </c>
      <c r="BG297" s="53">
        <v>740</v>
      </c>
      <c r="BH297" s="53">
        <v>746</v>
      </c>
      <c r="BI297" s="53">
        <v>753</v>
      </c>
      <c r="BJ297" s="53">
        <v>762</v>
      </c>
      <c r="BK297" s="53">
        <v>784</v>
      </c>
      <c r="BL297" s="53">
        <v>792</v>
      </c>
      <c r="BM297" s="53">
        <v>794</v>
      </c>
      <c r="BN297" s="54">
        <v>801</v>
      </c>
      <c r="BO297" s="52">
        <v>795</v>
      </c>
      <c r="BP297" s="53">
        <v>780</v>
      </c>
      <c r="BQ297" s="53">
        <v>789</v>
      </c>
      <c r="BR297" s="53">
        <v>803</v>
      </c>
      <c r="BS297" s="53">
        <v>798</v>
      </c>
      <c r="BT297" s="53">
        <v>790</v>
      </c>
      <c r="BU297" s="53">
        <v>809</v>
      </c>
      <c r="BV297" s="53">
        <v>805</v>
      </c>
      <c r="BW297" s="53">
        <v>801</v>
      </c>
      <c r="BX297" s="53">
        <v>794</v>
      </c>
      <c r="BY297" s="53">
        <v>796</v>
      </c>
      <c r="BZ297" s="54">
        <v>795</v>
      </c>
      <c r="CA297" s="53">
        <v>789</v>
      </c>
      <c r="CB297" s="53">
        <v>781</v>
      </c>
      <c r="CC297" s="53">
        <v>782</v>
      </c>
      <c r="CD297" s="53">
        <v>785</v>
      </c>
      <c r="CE297" s="53">
        <v>794</v>
      </c>
      <c r="CF297" s="53">
        <v>787</v>
      </c>
      <c r="CG297" s="53">
        <v>797</v>
      </c>
      <c r="CH297" s="53">
        <v>802</v>
      </c>
      <c r="CI297" s="53">
        <v>807</v>
      </c>
      <c r="CJ297" s="53">
        <v>813</v>
      </c>
      <c r="CK297" s="53">
        <v>811</v>
      </c>
      <c r="CL297" s="54">
        <v>835</v>
      </c>
      <c r="CM297" s="53">
        <v>822</v>
      </c>
      <c r="CN297" s="53">
        <v>828</v>
      </c>
      <c r="CO297" s="53">
        <v>844</v>
      </c>
      <c r="CP297" s="53">
        <v>838</v>
      </c>
      <c r="CQ297" s="53">
        <v>853</v>
      </c>
      <c r="CR297" s="53">
        <v>851</v>
      </c>
      <c r="CS297" s="53">
        <v>850</v>
      </c>
      <c r="CT297" s="53">
        <v>851</v>
      </c>
      <c r="CU297" s="53">
        <v>853</v>
      </c>
      <c r="CV297" s="53">
        <v>856</v>
      </c>
      <c r="CW297" s="53">
        <v>842</v>
      </c>
      <c r="CX297" s="54">
        <v>847</v>
      </c>
      <c r="CY297" s="53">
        <v>843</v>
      </c>
      <c r="CZ297" s="53">
        <v>841</v>
      </c>
      <c r="DA297" s="53">
        <v>848</v>
      </c>
      <c r="DB297" s="53">
        <v>847</v>
      </c>
      <c r="DC297" s="53">
        <v>847</v>
      </c>
      <c r="DD297" s="53">
        <v>847</v>
      </c>
      <c r="DE297" s="53">
        <v>846</v>
      </c>
      <c r="DF297" s="53">
        <v>850</v>
      </c>
      <c r="DG297" s="53">
        <v>837</v>
      </c>
      <c r="DH297" s="53">
        <v>869</v>
      </c>
      <c r="DI297" s="53">
        <v>856</v>
      </c>
      <c r="DJ297" s="54">
        <v>843</v>
      </c>
      <c r="DL297" s="50"/>
      <c r="DM297" s="51" t="s">
        <v>397</v>
      </c>
      <c r="DN297" s="52">
        <v>1958</v>
      </c>
      <c r="DO297" s="53">
        <v>1938</v>
      </c>
      <c r="DP297" s="53">
        <v>1922</v>
      </c>
      <c r="DQ297" s="53">
        <v>1937</v>
      </c>
      <c r="DR297" s="53">
        <v>1926</v>
      </c>
      <c r="DS297" s="53">
        <v>2101</v>
      </c>
      <c r="DT297" s="53">
        <v>2158</v>
      </c>
      <c r="DU297" s="53">
        <v>2161</v>
      </c>
      <c r="DV297" s="53">
        <v>2168</v>
      </c>
      <c r="DW297" s="53">
        <v>2155</v>
      </c>
      <c r="DX297" s="53">
        <v>2133</v>
      </c>
      <c r="DY297" s="54">
        <v>2102</v>
      </c>
      <c r="DZ297" s="53">
        <v>2088</v>
      </c>
      <c r="EA297" s="53">
        <v>2096</v>
      </c>
      <c r="EB297" s="53">
        <v>2075</v>
      </c>
      <c r="EC297" s="53">
        <v>2010</v>
      </c>
      <c r="ED297" s="53">
        <v>2896</v>
      </c>
      <c r="EE297" s="53">
        <v>3220</v>
      </c>
      <c r="EF297" s="53">
        <v>3307</v>
      </c>
      <c r="EG297" s="53">
        <v>3498</v>
      </c>
      <c r="EH297" s="53">
        <v>3558</v>
      </c>
      <c r="EI297" s="53">
        <v>3564</v>
      </c>
      <c r="EJ297" s="53">
        <v>3488</v>
      </c>
      <c r="EK297" s="54">
        <v>3499</v>
      </c>
      <c r="EL297" s="52">
        <v>3503</v>
      </c>
      <c r="EM297" s="53">
        <v>3491</v>
      </c>
      <c r="EN297" s="53">
        <v>3393</v>
      </c>
      <c r="EO297" s="53">
        <v>3446</v>
      </c>
      <c r="EP297" s="53">
        <v>3243</v>
      </c>
      <c r="EQ297" s="53">
        <v>3237</v>
      </c>
      <c r="ER297" s="53">
        <v>3233</v>
      </c>
      <c r="ES297" s="53">
        <v>3224</v>
      </c>
      <c r="ET297" s="53">
        <v>3450</v>
      </c>
      <c r="EU297" s="53">
        <v>3388</v>
      </c>
      <c r="EV297" s="53">
        <v>3299</v>
      </c>
      <c r="EW297" s="54">
        <v>3636</v>
      </c>
      <c r="EX297" s="52">
        <v>3655</v>
      </c>
      <c r="EY297" s="53">
        <v>3664</v>
      </c>
      <c r="EZ297" s="53">
        <v>3692</v>
      </c>
      <c r="FA297" s="53">
        <v>3874</v>
      </c>
      <c r="FB297" s="53">
        <v>3975</v>
      </c>
      <c r="FC297" s="53">
        <v>4145</v>
      </c>
      <c r="FD297" s="53">
        <v>4193</v>
      </c>
      <c r="FE297" s="53">
        <v>4164</v>
      </c>
      <c r="FF297" s="53">
        <v>4224</v>
      </c>
      <c r="FG297" s="53">
        <v>4245</v>
      </c>
      <c r="FH297" s="53">
        <v>4329</v>
      </c>
      <c r="FI297" s="54">
        <v>4334</v>
      </c>
      <c r="FJ297" s="52">
        <v>4315</v>
      </c>
      <c r="FK297" s="53">
        <v>4233</v>
      </c>
      <c r="FL297" s="53">
        <v>4575</v>
      </c>
      <c r="FM297" s="53">
        <v>4656</v>
      </c>
      <c r="FN297" s="53">
        <v>4686</v>
      </c>
      <c r="FO297" s="53">
        <v>4656</v>
      </c>
      <c r="FP297" s="53">
        <v>4680</v>
      </c>
      <c r="FQ297" s="53">
        <v>4774</v>
      </c>
      <c r="FR297" s="53">
        <v>4753</v>
      </c>
      <c r="FS297" s="53">
        <v>4767</v>
      </c>
      <c r="FT297" s="53">
        <v>4771</v>
      </c>
      <c r="FU297" s="54">
        <v>4770</v>
      </c>
      <c r="FV297" s="52">
        <v>4775</v>
      </c>
      <c r="FW297" s="53">
        <v>4794</v>
      </c>
      <c r="FX297" s="53">
        <v>4846</v>
      </c>
      <c r="FY297" s="53">
        <v>4897</v>
      </c>
      <c r="FZ297" s="53">
        <v>4948</v>
      </c>
      <c r="GA297" s="53">
        <v>4935</v>
      </c>
      <c r="GB297" s="53">
        <v>4979</v>
      </c>
      <c r="GC297" s="53">
        <v>5024</v>
      </c>
      <c r="GD297" s="53">
        <v>4998</v>
      </c>
      <c r="GE297" s="53">
        <v>6024</v>
      </c>
      <c r="GF297" s="53">
        <v>6106</v>
      </c>
      <c r="GG297" s="54">
        <v>6182</v>
      </c>
      <c r="GH297" s="52">
        <v>6236</v>
      </c>
      <c r="GI297" s="53">
        <v>6232</v>
      </c>
      <c r="GJ297" s="54">
        <v>6318</v>
      </c>
    </row>
    <row r="298" spans="2:192" x14ac:dyDescent="0.25">
      <c r="B298" s="50"/>
      <c r="C298" s="51" t="s">
        <v>377</v>
      </c>
      <c r="D298" s="54"/>
      <c r="E298" s="54"/>
      <c r="F298" s="54">
        <v>1</v>
      </c>
      <c r="G298" s="52">
        <v>1</v>
      </c>
      <c r="H298" s="53">
        <v>1</v>
      </c>
      <c r="I298" s="53">
        <v>1</v>
      </c>
      <c r="J298" s="53">
        <v>1</v>
      </c>
      <c r="K298" s="53">
        <v>1</v>
      </c>
      <c r="L298" s="53">
        <v>1</v>
      </c>
      <c r="M298" s="53">
        <v>1</v>
      </c>
      <c r="N298" s="53">
        <v>1</v>
      </c>
      <c r="O298" s="53">
        <v>1</v>
      </c>
      <c r="P298" s="53">
        <v>1</v>
      </c>
      <c r="Q298" s="53">
        <v>1</v>
      </c>
      <c r="R298" s="54">
        <v>1</v>
      </c>
      <c r="S298" s="53">
        <v>1</v>
      </c>
      <c r="T298" s="53">
        <v>1</v>
      </c>
      <c r="U298" s="53">
        <v>1</v>
      </c>
      <c r="V298" s="53">
        <v>1</v>
      </c>
      <c r="W298" s="53">
        <v>1</v>
      </c>
      <c r="X298" s="53">
        <v>1</v>
      </c>
      <c r="Y298" s="53">
        <v>2</v>
      </c>
      <c r="Z298" s="53">
        <v>2</v>
      </c>
      <c r="AA298" s="53">
        <v>2</v>
      </c>
      <c r="AB298" s="53">
        <v>2</v>
      </c>
      <c r="AC298" s="53">
        <v>2</v>
      </c>
      <c r="AD298" s="54">
        <v>2</v>
      </c>
      <c r="AE298" s="53">
        <v>2</v>
      </c>
      <c r="AF298" s="53">
        <v>3</v>
      </c>
      <c r="AG298" s="112">
        <v>3</v>
      </c>
      <c r="AH298" s="53">
        <v>3</v>
      </c>
      <c r="AI298" s="53">
        <v>3</v>
      </c>
      <c r="AJ298" s="53">
        <v>2</v>
      </c>
      <c r="AK298" s="53">
        <v>2</v>
      </c>
      <c r="AL298" s="53">
        <v>2</v>
      </c>
      <c r="AM298" s="53">
        <v>1</v>
      </c>
      <c r="AN298" s="53">
        <v>2</v>
      </c>
      <c r="AO298" s="53">
        <v>2</v>
      </c>
      <c r="AP298" s="54">
        <v>1</v>
      </c>
      <c r="AQ298" s="52">
        <v>1</v>
      </c>
      <c r="AR298" s="53">
        <v>1</v>
      </c>
      <c r="AS298" s="53">
        <v>4</v>
      </c>
      <c r="AT298" s="53">
        <v>3</v>
      </c>
      <c r="AU298" s="53">
        <v>3</v>
      </c>
      <c r="AV298" s="53">
        <v>3</v>
      </c>
      <c r="AW298" s="53">
        <v>3</v>
      </c>
      <c r="AX298" s="53">
        <v>3</v>
      </c>
      <c r="AY298" s="53">
        <v>3</v>
      </c>
      <c r="AZ298" s="53">
        <v>3</v>
      </c>
      <c r="BA298" s="53">
        <v>3</v>
      </c>
      <c r="BB298" s="54">
        <v>3</v>
      </c>
      <c r="BC298" s="52">
        <v>3</v>
      </c>
      <c r="BD298" s="53">
        <v>3</v>
      </c>
      <c r="BE298" s="53">
        <v>3</v>
      </c>
      <c r="BF298" s="53">
        <v>3</v>
      </c>
      <c r="BG298" s="53">
        <v>3</v>
      </c>
      <c r="BH298" s="53">
        <v>3</v>
      </c>
      <c r="BI298" s="53">
        <v>3</v>
      </c>
      <c r="BJ298" s="53">
        <v>3</v>
      </c>
      <c r="BK298" s="53">
        <v>3</v>
      </c>
      <c r="BL298" s="53">
        <v>3</v>
      </c>
      <c r="BM298" s="53">
        <v>3</v>
      </c>
      <c r="BN298" s="54">
        <v>2</v>
      </c>
      <c r="BO298" s="52">
        <v>5</v>
      </c>
      <c r="BP298" s="53">
        <v>11</v>
      </c>
      <c r="BQ298" s="53">
        <v>21</v>
      </c>
      <c r="BR298" s="53">
        <v>24</v>
      </c>
      <c r="BS298" s="53">
        <v>40</v>
      </c>
      <c r="BT298" s="53">
        <v>41</v>
      </c>
      <c r="BU298" s="53">
        <v>42</v>
      </c>
      <c r="BV298" s="53">
        <v>88</v>
      </c>
      <c r="BW298" s="53">
        <v>100</v>
      </c>
      <c r="BX298" s="53">
        <v>111</v>
      </c>
      <c r="BY298" s="53">
        <v>111</v>
      </c>
      <c r="BZ298" s="54">
        <v>111</v>
      </c>
      <c r="CA298" s="53">
        <v>134</v>
      </c>
      <c r="CB298" s="53">
        <v>134</v>
      </c>
      <c r="CC298" s="53">
        <v>140</v>
      </c>
      <c r="CD298" s="53">
        <v>146</v>
      </c>
      <c r="CE298" s="53">
        <v>161</v>
      </c>
      <c r="CF298" s="53">
        <v>162</v>
      </c>
      <c r="CG298" s="53">
        <v>176</v>
      </c>
      <c r="CH298" s="53">
        <v>114</v>
      </c>
      <c r="CI298" s="53">
        <v>172</v>
      </c>
      <c r="CJ298" s="53">
        <v>170</v>
      </c>
      <c r="CK298" s="53">
        <v>169</v>
      </c>
      <c r="CL298" s="54">
        <v>173</v>
      </c>
      <c r="CM298" s="53">
        <v>178</v>
      </c>
      <c r="CN298" s="53">
        <v>178</v>
      </c>
      <c r="CO298" s="53">
        <v>187</v>
      </c>
      <c r="CP298" s="53">
        <v>194</v>
      </c>
      <c r="CQ298" s="53">
        <v>200</v>
      </c>
      <c r="CR298" s="53">
        <v>210</v>
      </c>
      <c r="CS298" s="53">
        <v>221</v>
      </c>
      <c r="CT298" s="53">
        <v>221</v>
      </c>
      <c r="CU298" s="53">
        <v>221</v>
      </c>
      <c r="CV298" s="53">
        <v>220</v>
      </c>
      <c r="CW298" s="53">
        <v>225</v>
      </c>
      <c r="CX298" s="54">
        <v>226</v>
      </c>
      <c r="CY298" s="53">
        <v>223</v>
      </c>
      <c r="CZ298" s="53">
        <v>228</v>
      </c>
      <c r="DA298" s="53">
        <v>229</v>
      </c>
      <c r="DB298" s="53">
        <v>208</v>
      </c>
      <c r="DC298" s="53">
        <v>185</v>
      </c>
      <c r="DD298" s="53">
        <v>178</v>
      </c>
      <c r="DE298" s="53">
        <v>173</v>
      </c>
      <c r="DF298" s="53">
        <v>171</v>
      </c>
      <c r="DG298" s="53">
        <v>5</v>
      </c>
      <c r="DH298" s="53">
        <v>8</v>
      </c>
      <c r="DI298" s="53">
        <v>5</v>
      </c>
      <c r="DJ298" s="54">
        <v>5</v>
      </c>
      <c r="DL298" s="50"/>
      <c r="DM298" s="51" t="s">
        <v>398</v>
      </c>
      <c r="DN298" s="52">
        <v>23955</v>
      </c>
      <c r="DO298" s="53">
        <v>23976</v>
      </c>
      <c r="DP298" s="53">
        <v>24066</v>
      </c>
      <c r="DQ298" s="53">
        <v>24135</v>
      </c>
      <c r="DR298" s="53">
        <v>24113</v>
      </c>
      <c r="DS298" s="53">
        <v>24190</v>
      </c>
      <c r="DT298" s="53">
        <v>24277</v>
      </c>
      <c r="DU298" s="53">
        <v>24265</v>
      </c>
      <c r="DV298" s="53">
        <v>24040</v>
      </c>
      <c r="DW298" s="53">
        <v>23953</v>
      </c>
      <c r="DX298" s="53">
        <v>23955</v>
      </c>
      <c r="DY298" s="54">
        <v>23949</v>
      </c>
      <c r="DZ298" s="53">
        <v>23812</v>
      </c>
      <c r="EA298" s="53">
        <v>23726</v>
      </c>
      <c r="EB298" s="53">
        <v>23947</v>
      </c>
      <c r="EC298" s="53">
        <v>24361</v>
      </c>
      <c r="ED298" s="53">
        <v>24485</v>
      </c>
      <c r="EE298" s="53">
        <v>24548</v>
      </c>
      <c r="EF298" s="53">
        <v>24415</v>
      </c>
      <c r="EG298" s="53">
        <v>24529</v>
      </c>
      <c r="EH298" s="53">
        <v>24663</v>
      </c>
      <c r="EI298" s="53">
        <v>24801</v>
      </c>
      <c r="EJ298" s="53">
        <v>26868</v>
      </c>
      <c r="EK298" s="54">
        <v>26833</v>
      </c>
      <c r="EL298" s="52">
        <v>26994</v>
      </c>
      <c r="EM298" s="53">
        <v>27584</v>
      </c>
      <c r="EN298" s="53">
        <v>27883</v>
      </c>
      <c r="EO298" s="53">
        <v>28445</v>
      </c>
      <c r="EP298" s="53">
        <v>28958</v>
      </c>
      <c r="EQ298" s="53">
        <v>29280</v>
      </c>
      <c r="ER298" s="53">
        <v>29544</v>
      </c>
      <c r="ES298" s="53">
        <v>29827</v>
      </c>
      <c r="ET298" s="53">
        <v>30254</v>
      </c>
      <c r="EU298" s="53">
        <v>30600</v>
      </c>
      <c r="EV298" s="53">
        <v>30713</v>
      </c>
      <c r="EW298" s="54">
        <v>30440</v>
      </c>
      <c r="EX298" s="52">
        <v>30842</v>
      </c>
      <c r="EY298" s="53">
        <v>30639</v>
      </c>
      <c r="EZ298" s="53">
        <v>31230</v>
      </c>
      <c r="FA298" s="53">
        <v>31779</v>
      </c>
      <c r="FB298" s="53">
        <v>31732</v>
      </c>
      <c r="FC298" s="53">
        <v>31644</v>
      </c>
      <c r="FD298" s="53">
        <v>31826</v>
      </c>
      <c r="FE298" s="53">
        <v>31826</v>
      </c>
      <c r="FF298" s="53">
        <v>31887</v>
      </c>
      <c r="FG298" s="53">
        <v>31721</v>
      </c>
      <c r="FH298" s="53">
        <v>31611</v>
      </c>
      <c r="FI298" s="54">
        <v>30380</v>
      </c>
      <c r="FJ298" s="52">
        <v>31614</v>
      </c>
      <c r="FK298" s="53">
        <v>31585</v>
      </c>
      <c r="FL298" s="53">
        <v>32152</v>
      </c>
      <c r="FM298" s="53">
        <v>32063</v>
      </c>
      <c r="FN298" s="53">
        <v>32171</v>
      </c>
      <c r="FO298" s="53">
        <v>32106</v>
      </c>
      <c r="FP298" s="53">
        <v>32542</v>
      </c>
      <c r="FQ298" s="53">
        <v>32963</v>
      </c>
      <c r="FR298" s="53">
        <v>33134</v>
      </c>
      <c r="FS298" s="53">
        <v>33339</v>
      </c>
      <c r="FT298" s="53">
        <v>33422</v>
      </c>
      <c r="FU298" s="54">
        <v>33522</v>
      </c>
      <c r="FV298" s="52">
        <v>33626</v>
      </c>
      <c r="FW298" s="53">
        <v>33682</v>
      </c>
      <c r="FX298" s="53">
        <v>33954</v>
      </c>
      <c r="FY298" s="53">
        <v>34266</v>
      </c>
      <c r="FZ298" s="53">
        <v>34493</v>
      </c>
      <c r="GA298" s="53">
        <v>34683</v>
      </c>
      <c r="GB298" s="53">
        <v>34815</v>
      </c>
      <c r="GC298" s="53">
        <v>35040</v>
      </c>
      <c r="GD298" s="53">
        <v>35077</v>
      </c>
      <c r="GE298" s="53">
        <v>35240</v>
      </c>
      <c r="GF298" s="53">
        <v>35113</v>
      </c>
      <c r="GG298" s="54">
        <v>35572</v>
      </c>
      <c r="GH298" s="52">
        <v>35370</v>
      </c>
      <c r="GI298" s="53">
        <v>35810</v>
      </c>
      <c r="GJ298" s="54">
        <v>35762</v>
      </c>
    </row>
    <row r="299" spans="2:192" x14ac:dyDescent="0.25">
      <c r="B299" s="50"/>
      <c r="C299" s="51" t="s">
        <v>378</v>
      </c>
      <c r="D299" s="54">
        <v>9257</v>
      </c>
      <c r="E299" s="54">
        <v>10872</v>
      </c>
      <c r="F299" s="54">
        <v>12925</v>
      </c>
      <c r="G299" s="52">
        <v>12891</v>
      </c>
      <c r="H299" s="53">
        <v>12917</v>
      </c>
      <c r="I299" s="53">
        <v>13188</v>
      </c>
      <c r="J299" s="53">
        <v>13450</v>
      </c>
      <c r="K299" s="53">
        <v>13744</v>
      </c>
      <c r="L299" s="53">
        <v>14001</v>
      </c>
      <c r="M299" s="53">
        <v>14147</v>
      </c>
      <c r="N299" s="53">
        <v>14256</v>
      </c>
      <c r="O299" s="53">
        <v>14279</v>
      </c>
      <c r="P299" s="53">
        <v>14317</v>
      </c>
      <c r="Q299" s="53">
        <v>14253</v>
      </c>
      <c r="R299" s="54">
        <v>14065</v>
      </c>
      <c r="S299" s="53">
        <v>13843</v>
      </c>
      <c r="T299" s="53">
        <v>13764</v>
      </c>
      <c r="U299" s="53">
        <v>13982</v>
      </c>
      <c r="V299" s="53">
        <v>14188</v>
      </c>
      <c r="W299" s="53">
        <v>14512</v>
      </c>
      <c r="X299" s="53">
        <v>15106</v>
      </c>
      <c r="Y299" s="53">
        <v>15338</v>
      </c>
      <c r="Z299" s="53">
        <v>15561</v>
      </c>
      <c r="AA299" s="53">
        <v>15639</v>
      </c>
      <c r="AB299" s="53">
        <v>15774</v>
      </c>
      <c r="AC299" s="53">
        <v>15910</v>
      </c>
      <c r="AD299" s="54">
        <v>15819</v>
      </c>
      <c r="AE299" s="53">
        <v>14597</v>
      </c>
      <c r="AF299" s="53">
        <v>14318</v>
      </c>
      <c r="AG299" s="112">
        <v>14702</v>
      </c>
      <c r="AH299" s="53">
        <v>14739</v>
      </c>
      <c r="AI299" s="53">
        <v>14840</v>
      </c>
      <c r="AJ299" s="53">
        <v>15318</v>
      </c>
      <c r="AK299" s="53">
        <v>16021</v>
      </c>
      <c r="AL299" s="53">
        <v>17256</v>
      </c>
      <c r="AM299" s="53">
        <v>17213</v>
      </c>
      <c r="AN299" s="53">
        <v>19003</v>
      </c>
      <c r="AO299" s="53">
        <v>19140</v>
      </c>
      <c r="AP299" s="54">
        <v>19185</v>
      </c>
      <c r="AQ299" s="52">
        <v>19057</v>
      </c>
      <c r="AR299" s="53">
        <v>19069</v>
      </c>
      <c r="AS299" s="53">
        <v>22877</v>
      </c>
      <c r="AT299" s="53">
        <v>22841</v>
      </c>
      <c r="AU299" s="53">
        <v>22147</v>
      </c>
      <c r="AV299" s="53">
        <v>22563</v>
      </c>
      <c r="AW299" s="53">
        <v>22448</v>
      </c>
      <c r="AX299" s="53">
        <v>21863</v>
      </c>
      <c r="AY299" s="53">
        <v>22129</v>
      </c>
      <c r="AZ299" s="53">
        <v>22860</v>
      </c>
      <c r="BA299" s="53">
        <v>22908</v>
      </c>
      <c r="BB299" s="54">
        <v>22616</v>
      </c>
      <c r="BC299" s="52">
        <v>22581</v>
      </c>
      <c r="BD299" s="53">
        <v>22350</v>
      </c>
      <c r="BE299" s="53">
        <v>23191</v>
      </c>
      <c r="BF299" s="53">
        <v>23584</v>
      </c>
      <c r="BG299" s="53">
        <v>23713</v>
      </c>
      <c r="BH299" s="53">
        <v>24049</v>
      </c>
      <c r="BI299" s="53">
        <v>24184</v>
      </c>
      <c r="BJ299" s="53">
        <v>24485</v>
      </c>
      <c r="BK299" s="53">
        <v>24748</v>
      </c>
      <c r="BL299" s="53">
        <v>25093</v>
      </c>
      <c r="BM299" s="53">
        <v>25024</v>
      </c>
      <c r="BN299" s="54">
        <v>25012</v>
      </c>
      <c r="BO299" s="52">
        <v>25303</v>
      </c>
      <c r="BP299" s="53">
        <v>24998</v>
      </c>
      <c r="BQ299" s="53">
        <v>25669</v>
      </c>
      <c r="BR299" s="53">
        <v>26341</v>
      </c>
      <c r="BS299" s="53">
        <v>26758</v>
      </c>
      <c r="BT299" s="53">
        <v>26753</v>
      </c>
      <c r="BU299" s="53">
        <v>27416</v>
      </c>
      <c r="BV299" s="53">
        <v>27830</v>
      </c>
      <c r="BW299" s="53">
        <v>28053</v>
      </c>
      <c r="BX299" s="53">
        <v>28297</v>
      </c>
      <c r="BY299" s="53">
        <v>28406</v>
      </c>
      <c r="BZ299" s="54">
        <v>28424</v>
      </c>
      <c r="CA299" s="53">
        <v>28509</v>
      </c>
      <c r="CB299" s="53">
        <v>28583</v>
      </c>
      <c r="CC299" s="53">
        <v>29082</v>
      </c>
      <c r="CD299" s="53">
        <v>29335</v>
      </c>
      <c r="CE299" s="53">
        <v>29622</v>
      </c>
      <c r="CF299" s="53">
        <v>29817</v>
      </c>
      <c r="CG299" s="53">
        <v>30075</v>
      </c>
      <c r="CH299" s="53">
        <v>28289</v>
      </c>
      <c r="CI299" s="53">
        <v>30578</v>
      </c>
      <c r="CJ299" s="53">
        <v>30876</v>
      </c>
      <c r="CK299" s="53">
        <v>30940</v>
      </c>
      <c r="CL299" s="54">
        <v>31190</v>
      </c>
      <c r="CM299" s="53">
        <v>31128</v>
      </c>
      <c r="CN299" s="53">
        <v>31391</v>
      </c>
      <c r="CO299" s="53">
        <v>31914</v>
      </c>
      <c r="CP299" s="53">
        <v>32178</v>
      </c>
      <c r="CQ299" s="53">
        <v>32563</v>
      </c>
      <c r="CR299" s="53">
        <v>32649</v>
      </c>
      <c r="CS299" s="53">
        <v>32847</v>
      </c>
      <c r="CT299" s="53">
        <v>32934</v>
      </c>
      <c r="CU299" s="53">
        <v>33039</v>
      </c>
      <c r="CV299" s="53">
        <v>33291</v>
      </c>
      <c r="CW299" s="53">
        <v>33399</v>
      </c>
      <c r="CX299" s="54">
        <v>33281</v>
      </c>
      <c r="CY299" s="53">
        <v>33251</v>
      </c>
      <c r="CZ299" s="53">
        <v>33214</v>
      </c>
      <c r="DA299" s="53">
        <v>33490</v>
      </c>
      <c r="DB299" s="53">
        <v>33709</v>
      </c>
      <c r="DC299" s="53">
        <v>33803</v>
      </c>
      <c r="DD299" s="53">
        <v>33979</v>
      </c>
      <c r="DE299" s="53">
        <v>34084</v>
      </c>
      <c r="DF299" s="53">
        <v>34161</v>
      </c>
      <c r="DG299" s="53">
        <v>35467</v>
      </c>
      <c r="DH299" s="53">
        <v>34296</v>
      </c>
      <c r="DI299" s="53">
        <v>34263</v>
      </c>
      <c r="DJ299" s="54">
        <v>34346</v>
      </c>
      <c r="DL299" s="50"/>
      <c r="DM299" s="51" t="s">
        <v>399</v>
      </c>
      <c r="DN299" s="52">
        <v>98008</v>
      </c>
      <c r="DO299" s="53">
        <v>98168</v>
      </c>
      <c r="DP299" s="53">
        <v>99203</v>
      </c>
      <c r="DQ299" s="53">
        <v>99712</v>
      </c>
      <c r="DR299" s="53">
        <v>100342</v>
      </c>
      <c r="DS299" s="53">
        <v>101111</v>
      </c>
      <c r="DT299" s="53">
        <v>101592</v>
      </c>
      <c r="DU299" s="53">
        <v>101902</v>
      </c>
      <c r="DV299" s="53">
        <v>101871</v>
      </c>
      <c r="DW299" s="53">
        <v>101080</v>
      </c>
      <c r="DX299" s="53">
        <v>101177</v>
      </c>
      <c r="DY299" s="54">
        <v>101388</v>
      </c>
      <c r="DZ299" s="53">
        <v>101939</v>
      </c>
      <c r="EA299" s="53">
        <v>102419</v>
      </c>
      <c r="EB299" s="53">
        <v>104572</v>
      </c>
      <c r="EC299" s="53">
        <v>106520</v>
      </c>
      <c r="ED299" s="53">
        <v>106939</v>
      </c>
      <c r="EE299" s="53">
        <v>107692</v>
      </c>
      <c r="EF299" s="53">
        <v>108479</v>
      </c>
      <c r="EG299" s="53">
        <v>109105</v>
      </c>
      <c r="EH299" s="53">
        <v>110963</v>
      </c>
      <c r="EI299" s="53">
        <v>114669</v>
      </c>
      <c r="EJ299" s="53">
        <v>108362</v>
      </c>
      <c r="EK299" s="54">
        <v>108464</v>
      </c>
      <c r="EL299" s="52">
        <v>107735</v>
      </c>
      <c r="EM299" s="53">
        <v>109728</v>
      </c>
      <c r="EN299" s="53">
        <v>110807</v>
      </c>
      <c r="EO299" s="53">
        <v>112912</v>
      </c>
      <c r="EP299" s="53">
        <v>113012</v>
      </c>
      <c r="EQ299" s="53">
        <v>113559</v>
      </c>
      <c r="ER299" s="53">
        <v>114085</v>
      </c>
      <c r="ES299" s="53">
        <v>113881</v>
      </c>
      <c r="ET299" s="53">
        <v>114719</v>
      </c>
      <c r="EU299" s="53">
        <v>115874</v>
      </c>
      <c r="EV299" s="53">
        <v>116303</v>
      </c>
      <c r="EW299" s="54">
        <v>115763</v>
      </c>
      <c r="EX299" s="52">
        <v>115730</v>
      </c>
      <c r="EY299" s="53">
        <v>115348</v>
      </c>
      <c r="EZ299" s="53">
        <v>116215</v>
      </c>
      <c r="FA299" s="53">
        <v>115714</v>
      </c>
      <c r="FB299" s="53">
        <v>115809</v>
      </c>
      <c r="FC299" s="53">
        <v>117861</v>
      </c>
      <c r="FD299" s="53">
        <v>118301</v>
      </c>
      <c r="FE299" s="53">
        <v>118460</v>
      </c>
      <c r="FF299" s="53">
        <v>118778</v>
      </c>
      <c r="FG299" s="53">
        <v>119133</v>
      </c>
      <c r="FH299" s="53">
        <v>119112</v>
      </c>
      <c r="FI299" s="54">
        <v>115471</v>
      </c>
      <c r="FJ299" s="52">
        <v>112521</v>
      </c>
      <c r="FK299" s="53">
        <v>112533</v>
      </c>
      <c r="FL299" s="53">
        <v>112593</v>
      </c>
      <c r="FM299" s="53">
        <v>112914</v>
      </c>
      <c r="FN299" s="53">
        <v>112586</v>
      </c>
      <c r="FO299" s="53">
        <v>112817</v>
      </c>
      <c r="FP299" s="53">
        <v>112608</v>
      </c>
      <c r="FQ299" s="53">
        <v>113383</v>
      </c>
      <c r="FR299" s="53">
        <v>113527</v>
      </c>
      <c r="FS299" s="53">
        <v>113847</v>
      </c>
      <c r="FT299" s="53">
        <v>114017</v>
      </c>
      <c r="FU299" s="54">
        <v>114024</v>
      </c>
      <c r="FV299" s="52">
        <v>114011</v>
      </c>
      <c r="FW299" s="53">
        <v>114159</v>
      </c>
      <c r="FX299" s="53">
        <v>114695</v>
      </c>
      <c r="FY299" s="53">
        <v>115429</v>
      </c>
      <c r="FZ299" s="53">
        <v>115895</v>
      </c>
      <c r="GA299" s="53">
        <v>116307</v>
      </c>
      <c r="GB299" s="53">
        <v>116566</v>
      </c>
      <c r="GC299" s="53">
        <v>117416</v>
      </c>
      <c r="GD299" s="53">
        <v>117365</v>
      </c>
      <c r="GE299" s="53">
        <v>118223</v>
      </c>
      <c r="GF299" s="53">
        <v>118195</v>
      </c>
      <c r="GG299" s="54">
        <v>118880</v>
      </c>
      <c r="GH299" s="52">
        <v>118468</v>
      </c>
      <c r="GI299" s="53">
        <v>119501</v>
      </c>
      <c r="GJ299" s="54">
        <v>119395</v>
      </c>
    </row>
    <row r="300" spans="2:192" x14ac:dyDescent="0.25">
      <c r="B300" s="50"/>
      <c r="C300" s="51" t="s">
        <v>379</v>
      </c>
      <c r="D300" s="54">
        <v>1</v>
      </c>
      <c r="E300" s="54">
        <v>1</v>
      </c>
      <c r="F300" s="54"/>
      <c r="G300" s="52"/>
      <c r="H300" s="53"/>
      <c r="I300" s="53"/>
      <c r="J300" s="53"/>
      <c r="K300" s="53"/>
      <c r="L300" s="53"/>
      <c r="M300" s="53"/>
      <c r="N300" s="53"/>
      <c r="O300" s="53"/>
      <c r="P300" s="53"/>
      <c r="Q300" s="53"/>
      <c r="R300" s="54"/>
      <c r="S300" s="53"/>
      <c r="T300" s="53"/>
      <c r="U300" s="53"/>
      <c r="V300" s="53"/>
      <c r="W300" s="53"/>
      <c r="X300" s="53"/>
      <c r="Y300" s="53"/>
      <c r="Z300" s="53"/>
      <c r="AA300" s="53"/>
      <c r="AB300" s="53"/>
      <c r="AC300" s="53"/>
      <c r="AD300" s="54"/>
      <c r="AE300" s="53"/>
      <c r="AF300" s="53"/>
      <c r="AG300" s="112"/>
      <c r="AH300" s="53"/>
      <c r="AI300" s="53"/>
      <c r="AJ300" s="53"/>
      <c r="AK300" s="53"/>
      <c r="AL300" s="53"/>
      <c r="AM300" s="53"/>
      <c r="AN300" s="53"/>
      <c r="AO300" s="53"/>
      <c r="AP300" s="54"/>
      <c r="AQ300" s="52"/>
      <c r="AR300" s="53"/>
      <c r="AS300" s="53"/>
      <c r="AT300" s="53"/>
      <c r="AU300" s="53"/>
      <c r="AV300" s="53"/>
      <c r="AW300" s="53"/>
      <c r="AX300" s="53"/>
      <c r="AY300" s="53"/>
      <c r="AZ300" s="53"/>
      <c r="BA300" s="53"/>
      <c r="BB300" s="54"/>
      <c r="BC300" s="52"/>
      <c r="BD300" s="53"/>
      <c r="BE300" s="53"/>
      <c r="BF300" s="53"/>
      <c r="BG300" s="53"/>
      <c r="BH300" s="53"/>
      <c r="BI300" s="53"/>
      <c r="BJ300" s="53"/>
      <c r="BK300" s="53"/>
      <c r="BL300" s="53"/>
      <c r="BM300" s="53"/>
      <c r="BN300" s="54"/>
      <c r="BO300" s="52"/>
      <c r="BP300" s="53"/>
      <c r="BQ300" s="53"/>
      <c r="BR300" s="53"/>
      <c r="BS300" s="53"/>
      <c r="BT300" s="53"/>
      <c r="BU300" s="53"/>
      <c r="BV300" s="53"/>
      <c r="BW300" s="53"/>
      <c r="BX300" s="53"/>
      <c r="BY300" s="53"/>
      <c r="BZ300" s="54"/>
      <c r="CA300" s="53"/>
      <c r="CB300" s="53"/>
      <c r="CC300" s="53"/>
      <c r="CD300" s="53"/>
      <c r="CE300" s="53"/>
      <c r="CF300" s="53"/>
      <c r="CG300" s="53"/>
      <c r="CH300" s="53"/>
      <c r="CI300" s="53"/>
      <c r="CJ300" s="53"/>
      <c r="CK300" s="53"/>
      <c r="CL300" s="54"/>
      <c r="CM300" s="53"/>
      <c r="CN300" s="53"/>
      <c r="CO300" s="53"/>
      <c r="CP300" s="53"/>
      <c r="CQ300" s="53"/>
      <c r="CR300" s="53"/>
      <c r="CS300" s="53"/>
      <c r="CT300" s="53"/>
      <c r="CU300" s="53"/>
      <c r="CV300" s="53"/>
      <c r="CW300" s="53"/>
      <c r="CX300" s="54"/>
      <c r="CY300" s="53"/>
      <c r="CZ300" s="53"/>
      <c r="DA300" s="53"/>
      <c r="DB300" s="53"/>
      <c r="DC300" s="53"/>
      <c r="DD300" s="53"/>
      <c r="DE300" s="53"/>
      <c r="DF300" s="53"/>
      <c r="DG300" s="53"/>
      <c r="DH300" s="53"/>
      <c r="DI300" s="53"/>
      <c r="DJ300" s="54"/>
      <c r="DL300" s="50"/>
      <c r="DM300" s="51" t="s">
        <v>400</v>
      </c>
      <c r="DN300" s="52">
        <v>16744</v>
      </c>
      <c r="DO300" s="53">
        <v>16821</v>
      </c>
      <c r="DP300" s="53">
        <v>16730</v>
      </c>
      <c r="DQ300" s="53">
        <v>16808</v>
      </c>
      <c r="DR300" s="53">
        <v>16681</v>
      </c>
      <c r="DS300" s="53">
        <v>17084</v>
      </c>
      <c r="DT300" s="53">
        <v>17272</v>
      </c>
      <c r="DU300" s="53">
        <v>17019</v>
      </c>
      <c r="DV300" s="53">
        <v>16853</v>
      </c>
      <c r="DW300" s="53">
        <v>16584</v>
      </c>
      <c r="DX300" s="53">
        <v>16364</v>
      </c>
      <c r="DY300" s="54">
        <v>16252</v>
      </c>
      <c r="DZ300" s="53">
        <v>16371</v>
      </c>
      <c r="EA300" s="53">
        <v>17738</v>
      </c>
      <c r="EB300" s="53">
        <v>18318</v>
      </c>
      <c r="EC300" s="53">
        <v>18830</v>
      </c>
      <c r="ED300" s="53">
        <v>18990</v>
      </c>
      <c r="EE300" s="53">
        <v>19029</v>
      </c>
      <c r="EF300" s="53">
        <v>19192</v>
      </c>
      <c r="EG300" s="53">
        <v>19669</v>
      </c>
      <c r="EH300" s="53">
        <v>20250</v>
      </c>
      <c r="EI300" s="53">
        <v>20931</v>
      </c>
      <c r="EJ300" s="53">
        <v>22546</v>
      </c>
      <c r="EK300" s="54">
        <v>22555</v>
      </c>
      <c r="EL300" s="52">
        <v>22693</v>
      </c>
      <c r="EM300" s="53">
        <v>22739</v>
      </c>
      <c r="EN300" s="53">
        <v>22564</v>
      </c>
      <c r="EO300" s="53">
        <v>23028</v>
      </c>
      <c r="EP300" s="53">
        <v>22958</v>
      </c>
      <c r="EQ300" s="53">
        <v>23117</v>
      </c>
      <c r="ER300" s="53">
        <v>23273</v>
      </c>
      <c r="ES300" s="53">
        <v>23278</v>
      </c>
      <c r="ET300" s="53">
        <v>23510</v>
      </c>
      <c r="EU300" s="53">
        <v>23646</v>
      </c>
      <c r="EV300" s="53">
        <v>23721</v>
      </c>
      <c r="EW300" s="54">
        <v>24179</v>
      </c>
      <c r="EX300" s="52">
        <v>24890</v>
      </c>
      <c r="EY300" s="53">
        <v>24212</v>
      </c>
      <c r="EZ300" s="53">
        <v>24124</v>
      </c>
      <c r="FA300" s="53">
        <v>24160</v>
      </c>
      <c r="FB300" s="53">
        <v>23891</v>
      </c>
      <c r="FC300" s="53">
        <v>22478</v>
      </c>
      <c r="FD300" s="53">
        <v>22531</v>
      </c>
      <c r="FE300" s="53">
        <v>22518</v>
      </c>
      <c r="FF300" s="53">
        <v>22617</v>
      </c>
      <c r="FG300" s="53">
        <v>22642</v>
      </c>
      <c r="FH300" s="53">
        <v>22882</v>
      </c>
      <c r="FI300" s="54">
        <v>22429</v>
      </c>
      <c r="FJ300" s="52">
        <v>25208</v>
      </c>
      <c r="FK300" s="53">
        <v>25308</v>
      </c>
      <c r="FL300" s="53">
        <v>24950</v>
      </c>
      <c r="FM300" s="53">
        <v>25121</v>
      </c>
      <c r="FN300" s="53">
        <v>25123</v>
      </c>
      <c r="FO300" s="53">
        <v>25109</v>
      </c>
      <c r="FP300" s="53">
        <v>25110</v>
      </c>
      <c r="FQ300" s="53">
        <v>25142</v>
      </c>
      <c r="FR300" s="53">
        <v>25225</v>
      </c>
      <c r="FS300" s="53">
        <v>25226</v>
      </c>
      <c r="FT300" s="53">
        <v>25199</v>
      </c>
      <c r="FU300" s="54">
        <v>25175</v>
      </c>
      <c r="FV300" s="52">
        <v>25044</v>
      </c>
      <c r="FW300" s="53">
        <v>25008</v>
      </c>
      <c r="FX300" s="53">
        <v>25079</v>
      </c>
      <c r="FY300" s="53">
        <v>25351</v>
      </c>
      <c r="FZ300" s="53">
        <v>25480</v>
      </c>
      <c r="GA300" s="53">
        <v>25539</v>
      </c>
      <c r="GB300" s="53">
        <v>25688</v>
      </c>
      <c r="GC300" s="53">
        <v>25848</v>
      </c>
      <c r="GD300" s="53">
        <v>25796</v>
      </c>
      <c r="GE300" s="53">
        <v>25920</v>
      </c>
      <c r="GF300" s="53">
        <v>25830</v>
      </c>
      <c r="GG300" s="54">
        <v>26054</v>
      </c>
      <c r="GH300" s="52">
        <v>25964</v>
      </c>
      <c r="GI300" s="53">
        <v>26351</v>
      </c>
      <c r="GJ300" s="54">
        <v>26068</v>
      </c>
    </row>
    <row r="301" spans="2:192" x14ac:dyDescent="0.25">
      <c r="B301" s="50"/>
      <c r="C301" s="51" t="s">
        <v>380</v>
      </c>
      <c r="D301" s="54">
        <v>2</v>
      </c>
      <c r="E301" s="54">
        <v>2</v>
      </c>
      <c r="F301" s="54">
        <v>2</v>
      </c>
      <c r="G301" s="52">
        <v>2</v>
      </c>
      <c r="H301" s="53">
        <v>2</v>
      </c>
      <c r="I301" s="53">
        <v>2</v>
      </c>
      <c r="J301" s="53">
        <v>2</v>
      </c>
      <c r="K301" s="53">
        <v>3</v>
      </c>
      <c r="L301" s="53">
        <v>3</v>
      </c>
      <c r="M301" s="53">
        <v>3</v>
      </c>
      <c r="N301" s="53">
        <v>3</v>
      </c>
      <c r="O301" s="53">
        <v>3</v>
      </c>
      <c r="P301" s="53">
        <v>3</v>
      </c>
      <c r="Q301" s="53">
        <v>3</v>
      </c>
      <c r="R301" s="54">
        <v>3</v>
      </c>
      <c r="S301" s="53">
        <v>3</v>
      </c>
      <c r="T301" s="53">
        <v>3</v>
      </c>
      <c r="U301" s="53">
        <v>3</v>
      </c>
      <c r="V301" s="53">
        <v>3</v>
      </c>
      <c r="W301" s="53">
        <v>3</v>
      </c>
      <c r="X301" s="53">
        <v>3</v>
      </c>
      <c r="Y301" s="53">
        <v>3</v>
      </c>
      <c r="Z301" s="53">
        <v>2</v>
      </c>
      <c r="AA301" s="53">
        <v>2</v>
      </c>
      <c r="AB301" s="53">
        <v>2</v>
      </c>
      <c r="AC301" s="53">
        <v>2</v>
      </c>
      <c r="AD301" s="54">
        <v>2</v>
      </c>
      <c r="AE301" s="53">
        <v>2</v>
      </c>
      <c r="AF301" s="53">
        <v>2</v>
      </c>
      <c r="AG301" s="112">
        <v>2</v>
      </c>
      <c r="AH301" s="53">
        <v>2</v>
      </c>
      <c r="AI301" s="53">
        <v>2</v>
      </c>
      <c r="AJ301" s="53">
        <v>2</v>
      </c>
      <c r="AK301" s="53">
        <v>2</v>
      </c>
      <c r="AL301" s="53">
        <v>2</v>
      </c>
      <c r="AM301" s="53">
        <v>2</v>
      </c>
      <c r="AN301" s="53">
        <v>2</v>
      </c>
      <c r="AO301" s="53">
        <v>2</v>
      </c>
      <c r="AP301" s="54">
        <v>2</v>
      </c>
      <c r="AQ301" s="52">
        <v>1</v>
      </c>
      <c r="AR301" s="53">
        <v>1</v>
      </c>
      <c r="AS301" s="53">
        <v>4</v>
      </c>
      <c r="AT301" s="53">
        <v>4</v>
      </c>
      <c r="AU301" s="53">
        <v>4</v>
      </c>
      <c r="AV301" s="53">
        <v>4</v>
      </c>
      <c r="AW301" s="53">
        <v>4</v>
      </c>
      <c r="AX301" s="53">
        <v>4</v>
      </c>
      <c r="AY301" s="53">
        <v>4</v>
      </c>
      <c r="AZ301" s="53">
        <v>4</v>
      </c>
      <c r="BA301" s="53">
        <v>4</v>
      </c>
      <c r="BB301" s="54">
        <v>4</v>
      </c>
      <c r="BC301" s="52">
        <v>4</v>
      </c>
      <c r="BD301" s="53">
        <v>4</v>
      </c>
      <c r="BE301" s="53">
        <v>4</v>
      </c>
      <c r="BF301" s="53">
        <v>4</v>
      </c>
      <c r="BG301" s="53">
        <v>4</v>
      </c>
      <c r="BH301" s="53">
        <v>4</v>
      </c>
      <c r="BI301" s="53">
        <v>4</v>
      </c>
      <c r="BJ301" s="53">
        <v>4</v>
      </c>
      <c r="BK301" s="53">
        <v>4</v>
      </c>
      <c r="BL301" s="53">
        <v>4</v>
      </c>
      <c r="BM301" s="53">
        <v>4</v>
      </c>
      <c r="BN301" s="54">
        <v>4</v>
      </c>
      <c r="BO301" s="52">
        <v>4</v>
      </c>
      <c r="BP301" s="53">
        <v>4</v>
      </c>
      <c r="BQ301" s="53">
        <v>3</v>
      </c>
      <c r="BR301" s="53">
        <v>3</v>
      </c>
      <c r="BS301" s="53">
        <v>3</v>
      </c>
      <c r="BT301" s="53">
        <v>4</v>
      </c>
      <c r="BU301" s="53">
        <v>4</v>
      </c>
      <c r="BV301" s="53">
        <v>4</v>
      </c>
      <c r="BW301" s="53">
        <v>4</v>
      </c>
      <c r="BX301" s="53">
        <v>4</v>
      </c>
      <c r="BY301" s="53">
        <v>4</v>
      </c>
      <c r="BZ301" s="54">
        <v>5</v>
      </c>
      <c r="CA301" s="53">
        <v>5</v>
      </c>
      <c r="CB301" s="53">
        <v>5</v>
      </c>
      <c r="CC301" s="53">
        <v>5</v>
      </c>
      <c r="CD301" s="53">
        <v>5</v>
      </c>
      <c r="CE301" s="53">
        <v>5</v>
      </c>
      <c r="CF301" s="53">
        <v>5</v>
      </c>
      <c r="CG301" s="53">
        <v>5</v>
      </c>
      <c r="CH301" s="53">
        <v>5</v>
      </c>
      <c r="CI301" s="53">
        <v>5</v>
      </c>
      <c r="CJ301" s="53">
        <v>5</v>
      </c>
      <c r="CK301" s="53">
        <v>6</v>
      </c>
      <c r="CL301" s="54">
        <v>6</v>
      </c>
      <c r="CM301" s="53">
        <v>6</v>
      </c>
      <c r="CN301" s="53">
        <v>6</v>
      </c>
      <c r="CO301" s="53">
        <v>6</v>
      </c>
      <c r="CP301" s="53">
        <v>6</v>
      </c>
      <c r="CQ301" s="53">
        <v>6</v>
      </c>
      <c r="CR301" s="53">
        <v>6</v>
      </c>
      <c r="CS301" s="53">
        <v>6</v>
      </c>
      <c r="CT301" s="53">
        <v>6</v>
      </c>
      <c r="CU301" s="53">
        <v>6</v>
      </c>
      <c r="CV301" s="53">
        <v>6</v>
      </c>
      <c r="CW301" s="53">
        <v>6</v>
      </c>
      <c r="CX301" s="54">
        <v>6</v>
      </c>
      <c r="CY301" s="53">
        <v>6</v>
      </c>
      <c r="CZ301" s="53">
        <v>6</v>
      </c>
      <c r="DA301" s="53">
        <v>6</v>
      </c>
      <c r="DB301" s="53">
        <v>6</v>
      </c>
      <c r="DC301" s="53">
        <v>6</v>
      </c>
      <c r="DD301" s="53">
        <v>6</v>
      </c>
      <c r="DE301" s="53">
        <v>6</v>
      </c>
      <c r="DF301" s="53">
        <v>6</v>
      </c>
      <c r="DG301" s="53">
        <v>6</v>
      </c>
      <c r="DH301" s="53">
        <v>6</v>
      </c>
      <c r="DI301" s="53">
        <v>6</v>
      </c>
      <c r="DJ301" s="54">
        <v>6</v>
      </c>
      <c r="DL301" s="50"/>
      <c r="DM301" s="51" t="s">
        <v>401</v>
      </c>
      <c r="DN301" s="52">
        <v>10980</v>
      </c>
      <c r="DO301" s="53">
        <v>11085</v>
      </c>
      <c r="DP301" s="53">
        <v>11175</v>
      </c>
      <c r="DQ301" s="53">
        <v>11073</v>
      </c>
      <c r="DR301" s="53">
        <v>11002</v>
      </c>
      <c r="DS301" s="53">
        <v>11897</v>
      </c>
      <c r="DT301" s="53">
        <v>13941</v>
      </c>
      <c r="DU301" s="53">
        <v>14496</v>
      </c>
      <c r="DV301" s="53">
        <v>14951</v>
      </c>
      <c r="DW301" s="53">
        <v>15019</v>
      </c>
      <c r="DX301" s="53">
        <v>15176</v>
      </c>
      <c r="DY301" s="54">
        <v>15062</v>
      </c>
      <c r="DZ301" s="53">
        <v>15165</v>
      </c>
      <c r="EA301" s="53">
        <v>14854</v>
      </c>
      <c r="EB301" s="53">
        <v>15590</v>
      </c>
      <c r="EC301" s="53">
        <v>15698</v>
      </c>
      <c r="ED301" s="53">
        <v>15456</v>
      </c>
      <c r="EE301" s="53">
        <v>15749</v>
      </c>
      <c r="EF301" s="53">
        <v>16212</v>
      </c>
      <c r="EG301" s="53">
        <v>16670</v>
      </c>
      <c r="EH301" s="53">
        <v>17125</v>
      </c>
      <c r="EI301" s="53">
        <v>17307</v>
      </c>
      <c r="EJ301" s="53">
        <v>16088</v>
      </c>
      <c r="EK301" s="54">
        <v>16027</v>
      </c>
      <c r="EL301" s="52">
        <v>16043</v>
      </c>
      <c r="EM301" s="53">
        <v>16071</v>
      </c>
      <c r="EN301" s="53">
        <v>15408</v>
      </c>
      <c r="EO301" s="53">
        <v>15601</v>
      </c>
      <c r="EP301" s="53">
        <v>13821</v>
      </c>
      <c r="EQ301" s="53">
        <v>13969</v>
      </c>
      <c r="ER301" s="53">
        <v>14070</v>
      </c>
      <c r="ES301" s="53">
        <v>14105</v>
      </c>
      <c r="ET301" s="53">
        <v>14061</v>
      </c>
      <c r="EU301" s="53">
        <v>14090</v>
      </c>
      <c r="EV301" s="53">
        <v>13663</v>
      </c>
      <c r="EW301" s="54">
        <v>13847</v>
      </c>
      <c r="EX301" s="52">
        <v>14116</v>
      </c>
      <c r="EY301" s="53">
        <v>14048</v>
      </c>
      <c r="EZ301" s="53">
        <v>14149</v>
      </c>
      <c r="FA301" s="53">
        <v>14424</v>
      </c>
      <c r="FB301" s="53">
        <v>14388</v>
      </c>
      <c r="FC301" s="53">
        <v>14307</v>
      </c>
      <c r="FD301" s="53">
        <v>14437</v>
      </c>
      <c r="FE301" s="53">
        <v>14717</v>
      </c>
      <c r="FF301" s="53">
        <v>15068</v>
      </c>
      <c r="FG301" s="53">
        <v>15152</v>
      </c>
      <c r="FH301" s="53">
        <v>15287</v>
      </c>
      <c r="FI301" s="54">
        <v>15189</v>
      </c>
      <c r="FJ301" s="52">
        <v>16615</v>
      </c>
      <c r="FK301" s="53">
        <v>16514</v>
      </c>
      <c r="FL301" s="53">
        <v>16533</v>
      </c>
      <c r="FM301" s="53">
        <v>16466</v>
      </c>
      <c r="FN301" s="53">
        <v>16307</v>
      </c>
      <c r="FO301" s="53">
        <v>16283</v>
      </c>
      <c r="FP301" s="53">
        <v>16294</v>
      </c>
      <c r="FQ301" s="53">
        <v>16334</v>
      </c>
      <c r="FR301" s="53">
        <v>16393</v>
      </c>
      <c r="FS301" s="53">
        <v>16494</v>
      </c>
      <c r="FT301" s="53">
        <v>16493</v>
      </c>
      <c r="FU301" s="54">
        <v>16557</v>
      </c>
      <c r="FV301" s="52">
        <v>16376</v>
      </c>
      <c r="FW301" s="53">
        <v>16285</v>
      </c>
      <c r="FX301" s="53">
        <v>16267</v>
      </c>
      <c r="FY301" s="53">
        <v>16479</v>
      </c>
      <c r="FZ301" s="53">
        <v>16562</v>
      </c>
      <c r="GA301" s="53">
        <v>16640</v>
      </c>
      <c r="GB301" s="53">
        <v>16661</v>
      </c>
      <c r="GC301" s="53">
        <v>16572</v>
      </c>
      <c r="GD301" s="53">
        <v>16466</v>
      </c>
      <c r="GE301" s="53">
        <v>16355</v>
      </c>
      <c r="GF301" s="53">
        <v>16262</v>
      </c>
      <c r="GG301" s="54">
        <v>16261</v>
      </c>
      <c r="GH301" s="52">
        <v>16269</v>
      </c>
      <c r="GI301" s="53">
        <v>16436</v>
      </c>
      <c r="GJ301" s="54">
        <v>16332</v>
      </c>
    </row>
    <row r="302" spans="2:192" x14ac:dyDescent="0.25">
      <c r="B302" s="50"/>
      <c r="C302" s="51" t="s">
        <v>381</v>
      </c>
      <c r="D302" s="54">
        <v>1</v>
      </c>
      <c r="E302" s="54">
        <v>2</v>
      </c>
      <c r="F302" s="54">
        <v>3</v>
      </c>
      <c r="G302" s="52">
        <v>4</v>
      </c>
      <c r="H302" s="53">
        <v>4</v>
      </c>
      <c r="I302" s="53">
        <v>4</v>
      </c>
      <c r="J302" s="53">
        <v>5</v>
      </c>
      <c r="K302" s="53">
        <v>5</v>
      </c>
      <c r="L302" s="53">
        <v>5</v>
      </c>
      <c r="M302" s="53">
        <v>5</v>
      </c>
      <c r="N302" s="53">
        <v>5</v>
      </c>
      <c r="O302" s="53">
        <v>5</v>
      </c>
      <c r="P302" s="53">
        <v>5</v>
      </c>
      <c r="Q302" s="53">
        <v>5</v>
      </c>
      <c r="R302" s="54">
        <v>5</v>
      </c>
      <c r="S302" s="53">
        <v>5</v>
      </c>
      <c r="T302" s="53">
        <v>5</v>
      </c>
      <c r="U302" s="53">
        <v>5</v>
      </c>
      <c r="V302" s="53">
        <v>5</v>
      </c>
      <c r="W302" s="53">
        <v>5</v>
      </c>
      <c r="X302" s="53">
        <v>5</v>
      </c>
      <c r="Y302" s="53">
        <v>5</v>
      </c>
      <c r="Z302" s="53">
        <v>5</v>
      </c>
      <c r="AA302" s="53">
        <v>5</v>
      </c>
      <c r="AB302" s="53">
        <v>5</v>
      </c>
      <c r="AC302" s="53">
        <v>5</v>
      </c>
      <c r="AD302" s="54">
        <v>5</v>
      </c>
      <c r="AE302" s="53">
        <v>5</v>
      </c>
      <c r="AF302" s="53">
        <v>5</v>
      </c>
      <c r="AG302" s="112">
        <v>5</v>
      </c>
      <c r="AH302" s="53">
        <v>5</v>
      </c>
      <c r="AI302" s="53">
        <v>5</v>
      </c>
      <c r="AJ302" s="53">
        <v>6</v>
      </c>
      <c r="AK302" s="53">
        <v>6</v>
      </c>
      <c r="AL302" s="53">
        <v>6</v>
      </c>
      <c r="AM302" s="53">
        <v>6</v>
      </c>
      <c r="AN302" s="53">
        <v>6</v>
      </c>
      <c r="AO302" s="53">
        <v>4</v>
      </c>
      <c r="AP302" s="54">
        <v>4</v>
      </c>
      <c r="AQ302" s="52">
        <v>3</v>
      </c>
      <c r="AR302" s="53">
        <v>3</v>
      </c>
      <c r="AS302" s="53">
        <v>3</v>
      </c>
      <c r="AT302" s="53">
        <v>3</v>
      </c>
      <c r="AU302" s="53">
        <v>3</v>
      </c>
      <c r="AV302" s="53">
        <v>2</v>
      </c>
      <c r="AW302" s="53">
        <v>2</v>
      </c>
      <c r="AX302" s="53">
        <v>2</v>
      </c>
      <c r="AY302" s="53">
        <v>2</v>
      </c>
      <c r="AZ302" s="53">
        <v>2</v>
      </c>
      <c r="BA302" s="53">
        <v>2</v>
      </c>
      <c r="BB302" s="54">
        <v>2</v>
      </c>
      <c r="BC302" s="52">
        <v>2</v>
      </c>
      <c r="BD302" s="53">
        <v>2</v>
      </c>
      <c r="BE302" s="53">
        <v>2</v>
      </c>
      <c r="BF302" s="53">
        <v>2</v>
      </c>
      <c r="BG302" s="53">
        <v>2</v>
      </c>
      <c r="BH302" s="53">
        <v>2</v>
      </c>
      <c r="BI302" s="53">
        <v>2</v>
      </c>
      <c r="BJ302" s="53">
        <v>2</v>
      </c>
      <c r="BK302" s="53">
        <v>2</v>
      </c>
      <c r="BL302" s="53">
        <v>2</v>
      </c>
      <c r="BM302" s="53">
        <v>2</v>
      </c>
      <c r="BN302" s="54">
        <v>2</v>
      </c>
      <c r="BO302" s="52">
        <v>2</v>
      </c>
      <c r="BP302" s="53">
        <v>2</v>
      </c>
      <c r="BQ302" s="53">
        <v>2</v>
      </c>
      <c r="BR302" s="53">
        <v>2</v>
      </c>
      <c r="BS302" s="53">
        <v>2</v>
      </c>
      <c r="BT302" s="53">
        <v>2</v>
      </c>
      <c r="BU302" s="53">
        <v>2</v>
      </c>
      <c r="BV302" s="53">
        <v>2</v>
      </c>
      <c r="BW302" s="53">
        <v>2</v>
      </c>
      <c r="BX302" s="53">
        <v>2</v>
      </c>
      <c r="BY302" s="53">
        <v>2</v>
      </c>
      <c r="BZ302" s="54">
        <v>2</v>
      </c>
      <c r="CA302" s="53">
        <v>2</v>
      </c>
      <c r="CB302" s="53">
        <v>2</v>
      </c>
      <c r="CC302" s="53">
        <v>2</v>
      </c>
      <c r="CD302" s="53">
        <v>2</v>
      </c>
      <c r="CE302" s="53">
        <v>2</v>
      </c>
      <c r="CF302" s="53">
        <v>2</v>
      </c>
      <c r="CG302" s="53">
        <v>2</v>
      </c>
      <c r="CH302" s="53">
        <v>2</v>
      </c>
      <c r="CI302" s="53">
        <v>2</v>
      </c>
      <c r="CJ302" s="53">
        <v>2</v>
      </c>
      <c r="CK302" s="53">
        <v>2</v>
      </c>
      <c r="CL302" s="54">
        <v>2</v>
      </c>
      <c r="CM302" s="53">
        <v>2</v>
      </c>
      <c r="CN302" s="53">
        <v>2</v>
      </c>
      <c r="CO302" s="53">
        <v>1</v>
      </c>
      <c r="CP302" s="53">
        <v>1</v>
      </c>
      <c r="CQ302" s="53">
        <v>1</v>
      </c>
      <c r="CR302" s="53">
        <v>1</v>
      </c>
      <c r="CS302" s="53">
        <v>1</v>
      </c>
      <c r="CT302" s="53">
        <v>1</v>
      </c>
      <c r="CU302" s="53">
        <v>1</v>
      </c>
      <c r="CV302" s="53">
        <v>1</v>
      </c>
      <c r="CW302" s="53">
        <v>1</v>
      </c>
      <c r="CX302" s="54">
        <v>1</v>
      </c>
      <c r="CY302" s="53">
        <v>2</v>
      </c>
      <c r="CZ302" s="53">
        <v>2</v>
      </c>
      <c r="DA302" s="53">
        <v>2</v>
      </c>
      <c r="DB302" s="53">
        <v>2</v>
      </c>
      <c r="DC302" s="53">
        <v>2</v>
      </c>
      <c r="DD302" s="53">
        <v>2</v>
      </c>
      <c r="DE302" s="53">
        <v>2</v>
      </c>
      <c r="DF302" s="53">
        <v>2</v>
      </c>
      <c r="DG302" s="53">
        <v>2</v>
      </c>
      <c r="DH302" s="53">
        <v>3</v>
      </c>
      <c r="DI302" s="53">
        <v>3</v>
      </c>
      <c r="DJ302" s="54">
        <v>3</v>
      </c>
      <c r="DL302" s="50"/>
      <c r="DM302" s="51" t="s">
        <v>402</v>
      </c>
      <c r="DN302" s="52">
        <v>25327</v>
      </c>
      <c r="DO302" s="53">
        <v>25394</v>
      </c>
      <c r="DP302" s="53">
        <v>25535</v>
      </c>
      <c r="DQ302" s="53">
        <v>25540</v>
      </c>
      <c r="DR302" s="53">
        <v>25614</v>
      </c>
      <c r="DS302" s="53">
        <v>25659</v>
      </c>
      <c r="DT302" s="53">
        <v>25608</v>
      </c>
      <c r="DU302" s="53">
        <v>25763</v>
      </c>
      <c r="DV302" s="53">
        <v>25630</v>
      </c>
      <c r="DW302" s="53">
        <v>25553</v>
      </c>
      <c r="DX302" s="53">
        <v>25574</v>
      </c>
      <c r="DY302" s="54">
        <v>25639</v>
      </c>
      <c r="DZ302" s="53">
        <v>25619</v>
      </c>
      <c r="EA302" s="53">
        <v>25723</v>
      </c>
      <c r="EB302" s="53">
        <v>25806</v>
      </c>
      <c r="EC302" s="53">
        <v>25899</v>
      </c>
      <c r="ED302" s="53">
        <v>25623</v>
      </c>
      <c r="EE302" s="53">
        <v>25631</v>
      </c>
      <c r="EF302" s="53">
        <v>25672</v>
      </c>
      <c r="EG302" s="53">
        <v>25567</v>
      </c>
      <c r="EH302" s="53">
        <v>25916</v>
      </c>
      <c r="EI302" s="53">
        <v>25933</v>
      </c>
      <c r="EJ302" s="53">
        <v>27456</v>
      </c>
      <c r="EK302" s="54">
        <v>27510</v>
      </c>
      <c r="EL302" s="52">
        <v>27808</v>
      </c>
      <c r="EM302" s="53">
        <v>27605</v>
      </c>
      <c r="EN302" s="53">
        <v>27726</v>
      </c>
      <c r="EO302" s="53">
        <v>28125</v>
      </c>
      <c r="EP302" s="53">
        <v>28118</v>
      </c>
      <c r="EQ302" s="53">
        <v>28363</v>
      </c>
      <c r="ER302" s="53">
        <v>28525</v>
      </c>
      <c r="ES302" s="53">
        <v>28453</v>
      </c>
      <c r="ET302" s="53">
        <v>28513</v>
      </c>
      <c r="EU302" s="53">
        <v>28724</v>
      </c>
      <c r="EV302" s="53">
        <v>28867</v>
      </c>
      <c r="EW302" s="54">
        <v>28819</v>
      </c>
      <c r="EX302" s="52">
        <v>28724</v>
      </c>
      <c r="EY302" s="53">
        <v>28716</v>
      </c>
      <c r="EZ302" s="53">
        <v>29131</v>
      </c>
      <c r="FA302" s="53">
        <v>28880</v>
      </c>
      <c r="FB302" s="53">
        <v>28984</v>
      </c>
      <c r="FC302" s="53">
        <v>28979</v>
      </c>
      <c r="FD302" s="53">
        <v>29146</v>
      </c>
      <c r="FE302" s="53">
        <v>29011</v>
      </c>
      <c r="FF302" s="53">
        <v>29031</v>
      </c>
      <c r="FG302" s="53">
        <v>29030</v>
      </c>
      <c r="FH302" s="53">
        <v>29157</v>
      </c>
      <c r="FI302" s="54">
        <v>28853</v>
      </c>
      <c r="FJ302" s="52">
        <v>28918</v>
      </c>
      <c r="FK302" s="53">
        <v>28894</v>
      </c>
      <c r="FL302" s="53">
        <v>28925</v>
      </c>
      <c r="FM302" s="53">
        <v>29015</v>
      </c>
      <c r="FN302" s="53">
        <v>29050</v>
      </c>
      <c r="FO302" s="53">
        <v>29050</v>
      </c>
      <c r="FP302" s="53">
        <v>28934</v>
      </c>
      <c r="FQ302" s="53">
        <v>29055</v>
      </c>
      <c r="FR302" s="53">
        <v>29101</v>
      </c>
      <c r="FS302" s="53">
        <v>29137</v>
      </c>
      <c r="FT302" s="53">
        <v>29095</v>
      </c>
      <c r="FU302" s="54">
        <v>29036</v>
      </c>
      <c r="FV302" s="52">
        <v>29053</v>
      </c>
      <c r="FW302" s="53">
        <v>29066</v>
      </c>
      <c r="FX302" s="53">
        <v>29142</v>
      </c>
      <c r="FY302" s="53">
        <v>29320</v>
      </c>
      <c r="FZ302" s="53">
        <v>29373</v>
      </c>
      <c r="GA302" s="53">
        <v>29437</v>
      </c>
      <c r="GB302" s="53">
        <v>29465</v>
      </c>
      <c r="GC302" s="53">
        <v>29512</v>
      </c>
      <c r="GD302" s="53">
        <v>29464</v>
      </c>
      <c r="GE302" s="53">
        <v>29740</v>
      </c>
      <c r="GF302" s="53">
        <v>29721</v>
      </c>
      <c r="GG302" s="54">
        <v>29803</v>
      </c>
      <c r="GH302" s="52">
        <v>29662</v>
      </c>
      <c r="GI302" s="53">
        <v>29797</v>
      </c>
      <c r="GJ302" s="54">
        <v>29831</v>
      </c>
    </row>
    <row r="303" spans="2:192" ht="13" thickBot="1" x14ac:dyDescent="0.3">
      <c r="B303" s="69"/>
      <c r="C303" s="70" t="s">
        <v>382</v>
      </c>
      <c r="D303" s="73">
        <v>5</v>
      </c>
      <c r="E303" s="73">
        <v>7</v>
      </c>
      <c r="F303" s="73">
        <v>8</v>
      </c>
      <c r="G303" s="71">
        <v>8</v>
      </c>
      <c r="H303" s="72">
        <v>8</v>
      </c>
      <c r="I303" s="72">
        <v>8</v>
      </c>
      <c r="J303" s="72">
        <v>12</v>
      </c>
      <c r="K303" s="72">
        <v>13</v>
      </c>
      <c r="L303" s="72">
        <v>13</v>
      </c>
      <c r="M303" s="72">
        <v>13</v>
      </c>
      <c r="N303" s="72">
        <v>13</v>
      </c>
      <c r="O303" s="72">
        <v>14</v>
      </c>
      <c r="P303" s="72">
        <v>14</v>
      </c>
      <c r="Q303" s="72">
        <v>14</v>
      </c>
      <c r="R303" s="73">
        <v>14</v>
      </c>
      <c r="S303" s="72">
        <v>14</v>
      </c>
      <c r="T303" s="72">
        <v>14</v>
      </c>
      <c r="U303" s="72">
        <v>14</v>
      </c>
      <c r="V303" s="72">
        <v>13</v>
      </c>
      <c r="W303" s="72">
        <v>13</v>
      </c>
      <c r="X303" s="72">
        <v>13</v>
      </c>
      <c r="Y303" s="72">
        <v>13</v>
      </c>
      <c r="Z303" s="72">
        <v>11</v>
      </c>
      <c r="AA303" s="72">
        <v>11</v>
      </c>
      <c r="AB303" s="72">
        <v>11</v>
      </c>
      <c r="AC303" s="72">
        <v>11</v>
      </c>
      <c r="AD303" s="73">
        <v>11</v>
      </c>
      <c r="AE303" s="72">
        <v>9</v>
      </c>
      <c r="AF303" s="72">
        <v>9</v>
      </c>
      <c r="AG303" s="117">
        <v>8</v>
      </c>
      <c r="AH303" s="72">
        <v>8</v>
      </c>
      <c r="AI303" s="72">
        <v>8</v>
      </c>
      <c r="AJ303" s="72">
        <v>7</v>
      </c>
      <c r="AK303" s="72">
        <v>6</v>
      </c>
      <c r="AL303" s="72">
        <v>7</v>
      </c>
      <c r="AM303" s="72">
        <v>7</v>
      </c>
      <c r="AN303" s="72">
        <v>8</v>
      </c>
      <c r="AO303" s="72">
        <v>8</v>
      </c>
      <c r="AP303" s="73">
        <v>11</v>
      </c>
      <c r="AQ303" s="71">
        <v>11</v>
      </c>
      <c r="AR303" s="72">
        <v>11</v>
      </c>
      <c r="AS303" s="72">
        <v>11</v>
      </c>
      <c r="AT303" s="72">
        <v>11</v>
      </c>
      <c r="AU303" s="72">
        <v>11</v>
      </c>
      <c r="AV303" s="72">
        <v>11</v>
      </c>
      <c r="AW303" s="72">
        <v>17</v>
      </c>
      <c r="AX303" s="72">
        <v>17</v>
      </c>
      <c r="AY303" s="72">
        <v>19</v>
      </c>
      <c r="AZ303" s="72">
        <v>60</v>
      </c>
      <c r="BA303" s="72">
        <v>60</v>
      </c>
      <c r="BB303" s="73">
        <v>7</v>
      </c>
      <c r="BC303" s="71">
        <v>7</v>
      </c>
      <c r="BD303" s="72">
        <v>7</v>
      </c>
      <c r="BE303" s="72">
        <v>7</v>
      </c>
      <c r="BF303" s="72">
        <v>7</v>
      </c>
      <c r="BG303" s="72">
        <v>7</v>
      </c>
      <c r="BH303" s="72">
        <v>7</v>
      </c>
      <c r="BI303" s="72">
        <v>7</v>
      </c>
      <c r="BJ303" s="72">
        <v>7</v>
      </c>
      <c r="BK303" s="72">
        <v>7</v>
      </c>
      <c r="BL303" s="72">
        <v>7</v>
      </c>
      <c r="BM303" s="72">
        <v>7</v>
      </c>
      <c r="BN303" s="73">
        <v>8</v>
      </c>
      <c r="BO303" s="71">
        <v>8</v>
      </c>
      <c r="BP303" s="72">
        <v>8</v>
      </c>
      <c r="BQ303" s="72">
        <v>8</v>
      </c>
      <c r="BR303" s="72">
        <v>8</v>
      </c>
      <c r="BS303" s="72">
        <v>8</v>
      </c>
      <c r="BT303" s="72">
        <v>8</v>
      </c>
      <c r="BU303" s="72">
        <v>8</v>
      </c>
      <c r="BV303" s="72">
        <v>8</v>
      </c>
      <c r="BW303" s="72">
        <v>7</v>
      </c>
      <c r="BX303" s="72">
        <v>6</v>
      </c>
      <c r="BY303" s="72">
        <v>6</v>
      </c>
      <c r="BZ303" s="73">
        <v>6</v>
      </c>
      <c r="CA303" s="72">
        <v>6</v>
      </c>
      <c r="CB303" s="72">
        <v>6</v>
      </c>
      <c r="CC303" s="72">
        <v>6</v>
      </c>
      <c r="CD303" s="72">
        <v>5</v>
      </c>
      <c r="CE303" s="72">
        <v>5</v>
      </c>
      <c r="CF303" s="72">
        <v>5</v>
      </c>
      <c r="CG303" s="72">
        <v>5</v>
      </c>
      <c r="CH303" s="72">
        <v>5</v>
      </c>
      <c r="CI303" s="72">
        <v>5</v>
      </c>
      <c r="CJ303" s="72">
        <v>5</v>
      </c>
      <c r="CK303" s="72">
        <v>5</v>
      </c>
      <c r="CL303" s="73">
        <v>5</v>
      </c>
      <c r="CM303" s="72">
        <v>5</v>
      </c>
      <c r="CN303" s="72">
        <v>5</v>
      </c>
      <c r="CO303" s="72">
        <v>5</v>
      </c>
      <c r="CP303" s="72">
        <v>5</v>
      </c>
      <c r="CQ303" s="72">
        <v>19</v>
      </c>
      <c r="CR303" s="72">
        <v>20</v>
      </c>
      <c r="CS303" s="72">
        <v>21</v>
      </c>
      <c r="CT303" s="72">
        <v>21</v>
      </c>
      <c r="CU303" s="72">
        <v>22</v>
      </c>
      <c r="CV303" s="72">
        <v>22</v>
      </c>
      <c r="CW303" s="72">
        <v>22</v>
      </c>
      <c r="CX303" s="73">
        <v>22</v>
      </c>
      <c r="CY303" s="72">
        <v>23</v>
      </c>
      <c r="CZ303" s="72">
        <v>131</v>
      </c>
      <c r="DA303" s="72">
        <v>23</v>
      </c>
      <c r="DB303" s="72">
        <v>24</v>
      </c>
      <c r="DC303" s="72">
        <v>24</v>
      </c>
      <c r="DD303" s="72">
        <v>24</v>
      </c>
      <c r="DE303" s="72">
        <v>24</v>
      </c>
      <c r="DF303" s="72">
        <v>24</v>
      </c>
      <c r="DG303" s="72">
        <v>24</v>
      </c>
      <c r="DH303" s="72">
        <v>24</v>
      </c>
      <c r="DI303" s="72">
        <v>24</v>
      </c>
      <c r="DJ303" s="73">
        <v>24</v>
      </c>
      <c r="DL303" s="50"/>
      <c r="DM303" s="51" t="s">
        <v>403</v>
      </c>
      <c r="DN303" s="52">
        <v>13639</v>
      </c>
      <c r="DO303" s="53">
        <v>13814</v>
      </c>
      <c r="DP303" s="53">
        <v>13689</v>
      </c>
      <c r="DQ303" s="53">
        <v>13862</v>
      </c>
      <c r="DR303" s="53">
        <v>13738</v>
      </c>
      <c r="DS303" s="53">
        <v>13982</v>
      </c>
      <c r="DT303" s="53">
        <v>13983</v>
      </c>
      <c r="DU303" s="53">
        <v>14111</v>
      </c>
      <c r="DV303" s="53">
        <v>14425</v>
      </c>
      <c r="DW303" s="53">
        <v>14783</v>
      </c>
      <c r="DX303" s="53">
        <v>15015</v>
      </c>
      <c r="DY303" s="54">
        <v>14951</v>
      </c>
      <c r="DZ303" s="53">
        <v>14944</v>
      </c>
      <c r="EA303" s="53">
        <v>15091</v>
      </c>
      <c r="EB303" s="53">
        <v>15541</v>
      </c>
      <c r="EC303" s="53">
        <v>16340</v>
      </c>
      <c r="ED303" s="53">
        <v>16876</v>
      </c>
      <c r="EE303" s="53">
        <v>17301</v>
      </c>
      <c r="EF303" s="53">
        <v>17880</v>
      </c>
      <c r="EG303" s="53">
        <v>18295</v>
      </c>
      <c r="EH303" s="53">
        <v>18621</v>
      </c>
      <c r="EI303" s="53">
        <v>18859</v>
      </c>
      <c r="EJ303" s="53">
        <v>18390</v>
      </c>
      <c r="EK303" s="54">
        <v>18419</v>
      </c>
      <c r="EL303" s="52">
        <v>18699</v>
      </c>
      <c r="EM303" s="53">
        <v>18661</v>
      </c>
      <c r="EN303" s="53">
        <v>19060</v>
      </c>
      <c r="EO303" s="53">
        <v>19487</v>
      </c>
      <c r="EP303" s="53">
        <v>20250</v>
      </c>
      <c r="EQ303" s="53">
        <v>20267</v>
      </c>
      <c r="ER303" s="53">
        <v>20278</v>
      </c>
      <c r="ES303" s="53">
        <v>20294</v>
      </c>
      <c r="ET303" s="53">
        <v>20305</v>
      </c>
      <c r="EU303" s="53">
        <v>20254</v>
      </c>
      <c r="EV303" s="53">
        <v>20254</v>
      </c>
      <c r="EW303" s="54">
        <v>20621</v>
      </c>
      <c r="EX303" s="52">
        <v>21515</v>
      </c>
      <c r="EY303" s="53">
        <v>22059</v>
      </c>
      <c r="EZ303" s="53">
        <v>22963</v>
      </c>
      <c r="FA303" s="53">
        <v>22507</v>
      </c>
      <c r="FB303" s="53">
        <v>22837</v>
      </c>
      <c r="FC303" s="53">
        <v>22596</v>
      </c>
      <c r="FD303" s="53">
        <v>22700</v>
      </c>
      <c r="FE303" s="53">
        <v>22611</v>
      </c>
      <c r="FF303" s="53">
        <v>22359</v>
      </c>
      <c r="FG303" s="53">
        <v>22387</v>
      </c>
      <c r="FH303" s="53">
        <v>22708</v>
      </c>
      <c r="FI303" s="54">
        <v>22745</v>
      </c>
      <c r="FJ303" s="52">
        <v>22476</v>
      </c>
      <c r="FK303" s="53">
        <v>22313</v>
      </c>
      <c r="FL303" s="53">
        <v>22833</v>
      </c>
      <c r="FM303" s="53">
        <v>23162</v>
      </c>
      <c r="FN303" s="53">
        <v>23258</v>
      </c>
      <c r="FO303" s="53">
        <v>23238</v>
      </c>
      <c r="FP303" s="53">
        <v>23681</v>
      </c>
      <c r="FQ303" s="53">
        <v>23762</v>
      </c>
      <c r="FR303" s="53">
        <v>23885</v>
      </c>
      <c r="FS303" s="53">
        <v>23858</v>
      </c>
      <c r="FT303" s="53">
        <v>23896</v>
      </c>
      <c r="FU303" s="54">
        <v>23672</v>
      </c>
      <c r="FV303" s="52">
        <v>23853</v>
      </c>
      <c r="FW303" s="53">
        <v>23889</v>
      </c>
      <c r="FX303" s="53">
        <v>24034</v>
      </c>
      <c r="FY303" s="53">
        <v>24350</v>
      </c>
      <c r="FZ303" s="53">
        <v>24616</v>
      </c>
      <c r="GA303" s="53">
        <v>24599</v>
      </c>
      <c r="GB303" s="53">
        <v>24711</v>
      </c>
      <c r="GC303" s="53">
        <v>25109</v>
      </c>
      <c r="GD303" s="53">
        <v>25082</v>
      </c>
      <c r="GE303" s="53">
        <v>25061</v>
      </c>
      <c r="GF303" s="53">
        <v>25026</v>
      </c>
      <c r="GG303" s="54">
        <v>25132</v>
      </c>
      <c r="GH303" s="52">
        <v>23105</v>
      </c>
      <c r="GI303" s="53">
        <v>25361</v>
      </c>
      <c r="GJ303" s="54">
        <v>23515</v>
      </c>
    </row>
    <row r="304" spans="2:192" ht="13" thickBot="1" x14ac:dyDescent="0.3">
      <c r="B304" s="60" t="s">
        <v>383</v>
      </c>
      <c r="C304" s="61"/>
      <c r="D304" s="64">
        <f t="shared" ref="D304:BO304" si="59">SUM(D293:D303)</f>
        <v>10315</v>
      </c>
      <c r="E304" s="64">
        <f t="shared" si="59"/>
        <v>12259</v>
      </c>
      <c r="F304" s="64">
        <f t="shared" si="59"/>
        <v>14724</v>
      </c>
      <c r="G304" s="62">
        <f t="shared" si="59"/>
        <v>14729</v>
      </c>
      <c r="H304" s="63">
        <f t="shared" si="59"/>
        <v>14788</v>
      </c>
      <c r="I304" s="63">
        <f t="shared" si="59"/>
        <v>15110</v>
      </c>
      <c r="J304" s="63">
        <f t="shared" si="59"/>
        <v>15414</v>
      </c>
      <c r="K304" s="63">
        <f t="shared" si="59"/>
        <v>15752</v>
      </c>
      <c r="L304" s="63">
        <f t="shared" si="59"/>
        <v>16063</v>
      </c>
      <c r="M304" s="63">
        <f t="shared" si="59"/>
        <v>16242</v>
      </c>
      <c r="N304" s="63">
        <f t="shared" si="59"/>
        <v>16375</v>
      </c>
      <c r="O304" s="63">
        <f t="shared" si="59"/>
        <v>16425</v>
      </c>
      <c r="P304" s="63">
        <f t="shared" si="59"/>
        <v>16486</v>
      </c>
      <c r="Q304" s="63">
        <f t="shared" si="59"/>
        <v>16434</v>
      </c>
      <c r="R304" s="64">
        <f t="shared" si="59"/>
        <v>16236</v>
      </c>
      <c r="S304" s="63">
        <f t="shared" si="59"/>
        <v>16017</v>
      </c>
      <c r="T304" s="63">
        <f t="shared" si="59"/>
        <v>15941</v>
      </c>
      <c r="U304" s="63">
        <f t="shared" si="59"/>
        <v>16176</v>
      </c>
      <c r="V304" s="63">
        <f t="shared" si="59"/>
        <v>16407</v>
      </c>
      <c r="W304" s="63">
        <f t="shared" si="59"/>
        <v>16770</v>
      </c>
      <c r="X304" s="63">
        <f t="shared" si="59"/>
        <v>17372</v>
      </c>
      <c r="Y304" s="63">
        <f t="shared" si="59"/>
        <v>17635</v>
      </c>
      <c r="Z304" s="63">
        <f t="shared" si="59"/>
        <v>17917</v>
      </c>
      <c r="AA304" s="63">
        <f t="shared" si="59"/>
        <v>18027</v>
      </c>
      <c r="AB304" s="63">
        <f t="shared" si="59"/>
        <v>18202</v>
      </c>
      <c r="AC304" s="63">
        <f t="shared" si="59"/>
        <v>18380</v>
      </c>
      <c r="AD304" s="64">
        <f t="shared" si="59"/>
        <v>18291</v>
      </c>
      <c r="AE304" s="63">
        <f t="shared" si="59"/>
        <v>16915</v>
      </c>
      <c r="AF304" s="63">
        <f t="shared" si="59"/>
        <v>16637</v>
      </c>
      <c r="AG304" s="114">
        <f t="shared" si="59"/>
        <v>17037</v>
      </c>
      <c r="AH304" s="63">
        <f t="shared" si="59"/>
        <v>17081</v>
      </c>
      <c r="AI304" s="63">
        <f t="shared" si="59"/>
        <v>17197</v>
      </c>
      <c r="AJ304" s="63">
        <f t="shared" si="59"/>
        <v>17695</v>
      </c>
      <c r="AK304" s="63">
        <f t="shared" si="59"/>
        <v>18419</v>
      </c>
      <c r="AL304" s="63">
        <f t="shared" si="59"/>
        <v>19675</v>
      </c>
      <c r="AM304" s="63">
        <f t="shared" si="59"/>
        <v>19636</v>
      </c>
      <c r="AN304" s="63">
        <f t="shared" si="59"/>
        <v>21445</v>
      </c>
      <c r="AO304" s="63">
        <f t="shared" si="59"/>
        <v>21586</v>
      </c>
      <c r="AP304" s="64">
        <f t="shared" si="59"/>
        <v>21623</v>
      </c>
      <c r="AQ304" s="62">
        <f t="shared" si="59"/>
        <v>21487</v>
      </c>
      <c r="AR304" s="63">
        <f t="shared" si="59"/>
        <v>21491</v>
      </c>
      <c r="AS304" s="63">
        <f t="shared" si="59"/>
        <v>25415</v>
      </c>
      <c r="AT304" s="63">
        <f t="shared" si="59"/>
        <v>25297</v>
      </c>
      <c r="AU304" s="63">
        <f t="shared" si="59"/>
        <v>24622</v>
      </c>
      <c r="AV304" s="63">
        <f t="shared" si="59"/>
        <v>25005</v>
      </c>
      <c r="AW304" s="63">
        <f t="shared" si="59"/>
        <v>24915</v>
      </c>
      <c r="AX304" s="63">
        <f t="shared" si="59"/>
        <v>24343</v>
      </c>
      <c r="AY304" s="63">
        <f t="shared" si="59"/>
        <v>24659</v>
      </c>
      <c r="AZ304" s="63">
        <f t="shared" si="59"/>
        <v>25501</v>
      </c>
      <c r="BA304" s="63">
        <f t="shared" si="59"/>
        <v>25554</v>
      </c>
      <c r="BB304" s="64">
        <f t="shared" si="59"/>
        <v>25224</v>
      </c>
      <c r="BC304" s="62">
        <f t="shared" si="59"/>
        <v>25192</v>
      </c>
      <c r="BD304" s="63">
        <f t="shared" si="59"/>
        <v>24903</v>
      </c>
      <c r="BE304" s="63">
        <f t="shared" si="59"/>
        <v>25893</v>
      </c>
      <c r="BF304" s="63">
        <f t="shared" si="59"/>
        <v>26324</v>
      </c>
      <c r="BG304" s="63">
        <f t="shared" si="59"/>
        <v>27294</v>
      </c>
      <c r="BH304" s="63">
        <f t="shared" si="59"/>
        <v>27687</v>
      </c>
      <c r="BI304" s="63">
        <f t="shared" si="59"/>
        <v>27873</v>
      </c>
      <c r="BJ304" s="63">
        <f t="shared" si="59"/>
        <v>28229</v>
      </c>
      <c r="BK304" s="63">
        <f t="shared" si="59"/>
        <v>28558</v>
      </c>
      <c r="BL304" s="63">
        <f t="shared" si="59"/>
        <v>28946</v>
      </c>
      <c r="BM304" s="63">
        <f t="shared" si="59"/>
        <v>28920</v>
      </c>
      <c r="BN304" s="64">
        <f t="shared" si="59"/>
        <v>28933</v>
      </c>
      <c r="BO304" s="62">
        <f t="shared" si="59"/>
        <v>29246</v>
      </c>
      <c r="BP304" s="63">
        <f t="shared" ref="BP304:DJ304" si="60">SUM(BP293:BP303)</f>
        <v>28912</v>
      </c>
      <c r="BQ304" s="63">
        <f t="shared" si="60"/>
        <v>29666</v>
      </c>
      <c r="BR304" s="63">
        <f t="shared" si="60"/>
        <v>30420</v>
      </c>
      <c r="BS304" s="63">
        <f t="shared" si="60"/>
        <v>30873</v>
      </c>
      <c r="BT304" s="63">
        <f t="shared" si="60"/>
        <v>30816</v>
      </c>
      <c r="BU304" s="63">
        <f t="shared" si="60"/>
        <v>31580</v>
      </c>
      <c r="BV304" s="63">
        <f t="shared" si="60"/>
        <v>32136</v>
      </c>
      <c r="BW304" s="63">
        <f t="shared" si="60"/>
        <v>32387</v>
      </c>
      <c r="BX304" s="63">
        <f t="shared" si="60"/>
        <v>32699</v>
      </c>
      <c r="BY304" s="63">
        <f t="shared" si="60"/>
        <v>32817</v>
      </c>
      <c r="BZ304" s="64">
        <f t="shared" si="60"/>
        <v>32817</v>
      </c>
      <c r="CA304" s="63">
        <f t="shared" si="60"/>
        <v>32984</v>
      </c>
      <c r="CB304" s="63">
        <f t="shared" si="60"/>
        <v>33036</v>
      </c>
      <c r="CC304" s="63">
        <f t="shared" si="60"/>
        <v>33573</v>
      </c>
      <c r="CD304" s="63">
        <f t="shared" si="60"/>
        <v>33837</v>
      </c>
      <c r="CE304" s="63">
        <f t="shared" si="60"/>
        <v>34179</v>
      </c>
      <c r="CF304" s="63">
        <f t="shared" si="60"/>
        <v>34361</v>
      </c>
      <c r="CG304" s="63">
        <f t="shared" si="60"/>
        <v>34751</v>
      </c>
      <c r="CH304" s="63">
        <f t="shared" si="60"/>
        <v>32931</v>
      </c>
      <c r="CI304" s="63">
        <f t="shared" si="60"/>
        <v>35274</v>
      </c>
      <c r="CJ304" s="63">
        <f t="shared" si="60"/>
        <v>35588</v>
      </c>
      <c r="CK304" s="63">
        <f t="shared" si="60"/>
        <v>35661</v>
      </c>
      <c r="CL304" s="64">
        <f t="shared" si="60"/>
        <v>35955</v>
      </c>
      <c r="CM304" s="63">
        <f t="shared" si="60"/>
        <v>35899</v>
      </c>
      <c r="CN304" s="63">
        <f t="shared" si="60"/>
        <v>36190</v>
      </c>
      <c r="CO304" s="63">
        <f t="shared" si="60"/>
        <v>36753</v>
      </c>
      <c r="CP304" s="63">
        <f t="shared" si="60"/>
        <v>37027</v>
      </c>
      <c r="CQ304" s="63">
        <f t="shared" si="60"/>
        <v>37460</v>
      </c>
      <c r="CR304" s="63">
        <f t="shared" si="60"/>
        <v>37573</v>
      </c>
      <c r="CS304" s="63">
        <f t="shared" si="60"/>
        <v>37846</v>
      </c>
      <c r="CT304" s="63">
        <f t="shared" si="60"/>
        <v>37938</v>
      </c>
      <c r="CU304" s="63">
        <f t="shared" si="60"/>
        <v>38065</v>
      </c>
      <c r="CV304" s="63">
        <f t="shared" si="60"/>
        <v>38419</v>
      </c>
      <c r="CW304" s="63">
        <f t="shared" si="60"/>
        <v>38526</v>
      </c>
      <c r="CX304" s="64">
        <f t="shared" si="60"/>
        <v>38415</v>
      </c>
      <c r="CY304" s="63">
        <f t="shared" si="60"/>
        <v>38384</v>
      </c>
      <c r="CZ304" s="63">
        <f t="shared" si="60"/>
        <v>38444</v>
      </c>
      <c r="DA304" s="63">
        <f t="shared" si="60"/>
        <v>38630</v>
      </c>
      <c r="DB304" s="63">
        <f t="shared" si="60"/>
        <v>38837</v>
      </c>
      <c r="DC304" s="63">
        <f t="shared" si="60"/>
        <v>38913</v>
      </c>
      <c r="DD304" s="63">
        <f t="shared" si="60"/>
        <v>39083</v>
      </c>
      <c r="DE304" s="63">
        <f t="shared" si="60"/>
        <v>39173</v>
      </c>
      <c r="DF304" s="63">
        <f t="shared" si="60"/>
        <v>39253</v>
      </c>
      <c r="DG304" s="63">
        <f t="shared" si="60"/>
        <v>40495</v>
      </c>
      <c r="DH304" s="63">
        <f t="shared" si="60"/>
        <v>39453</v>
      </c>
      <c r="DI304" s="63">
        <f t="shared" si="60"/>
        <v>39380</v>
      </c>
      <c r="DJ304" s="64">
        <f t="shared" si="60"/>
        <v>39409</v>
      </c>
      <c r="DL304" s="50"/>
      <c r="DM304" s="51" t="s">
        <v>404</v>
      </c>
      <c r="DN304" s="52">
        <v>112544</v>
      </c>
      <c r="DO304" s="53">
        <v>112886</v>
      </c>
      <c r="DP304" s="53">
        <v>113527</v>
      </c>
      <c r="DQ304" s="53">
        <v>114085</v>
      </c>
      <c r="DR304" s="53">
        <v>114217</v>
      </c>
      <c r="DS304" s="53">
        <v>114594</v>
      </c>
      <c r="DT304" s="53">
        <v>114924</v>
      </c>
      <c r="DU304" s="53">
        <v>115085</v>
      </c>
      <c r="DV304" s="53">
        <v>115351</v>
      </c>
      <c r="DW304" s="53">
        <v>114716</v>
      </c>
      <c r="DX304" s="53">
        <v>114843</v>
      </c>
      <c r="DY304" s="54">
        <v>115182</v>
      </c>
      <c r="DZ304" s="53">
        <v>114700</v>
      </c>
      <c r="EA304" s="53">
        <v>114809</v>
      </c>
      <c r="EB304" s="53">
        <v>115843</v>
      </c>
      <c r="EC304" s="53">
        <v>116598</v>
      </c>
      <c r="ED304" s="53">
        <v>118588</v>
      </c>
      <c r="EE304" s="53">
        <v>118023</v>
      </c>
      <c r="EF304" s="53">
        <v>117060</v>
      </c>
      <c r="EG304" s="53">
        <v>116171</v>
      </c>
      <c r="EH304" s="53">
        <v>117705</v>
      </c>
      <c r="EI304" s="53">
        <v>118317</v>
      </c>
      <c r="EJ304" s="53">
        <v>116329</v>
      </c>
      <c r="EK304" s="54">
        <v>116378</v>
      </c>
      <c r="EL304" s="52">
        <v>116899</v>
      </c>
      <c r="EM304" s="53">
        <v>117364</v>
      </c>
      <c r="EN304" s="53">
        <v>118053</v>
      </c>
      <c r="EO304" s="53">
        <v>119313</v>
      </c>
      <c r="EP304" s="53">
        <v>119499</v>
      </c>
      <c r="EQ304" s="53">
        <v>120577</v>
      </c>
      <c r="ER304" s="53">
        <v>120862</v>
      </c>
      <c r="ES304" s="53">
        <v>121207</v>
      </c>
      <c r="ET304" s="53">
        <v>122348</v>
      </c>
      <c r="EU304" s="53">
        <v>123262</v>
      </c>
      <c r="EV304" s="53">
        <v>124132</v>
      </c>
      <c r="EW304" s="54">
        <v>123359</v>
      </c>
      <c r="EX304" s="52">
        <v>122618</v>
      </c>
      <c r="EY304" s="53">
        <v>122650</v>
      </c>
      <c r="EZ304" s="53">
        <v>125162</v>
      </c>
      <c r="FA304" s="53">
        <v>124304</v>
      </c>
      <c r="FB304" s="53">
        <v>124448</v>
      </c>
      <c r="FC304" s="53">
        <v>124805</v>
      </c>
      <c r="FD304" s="53">
        <v>125232</v>
      </c>
      <c r="FE304" s="53">
        <v>124892</v>
      </c>
      <c r="FF304" s="53">
        <v>124738</v>
      </c>
      <c r="FG304" s="53">
        <v>124956</v>
      </c>
      <c r="FH304" s="53">
        <v>124579</v>
      </c>
      <c r="FI304" s="54">
        <v>123861</v>
      </c>
      <c r="FJ304" s="52">
        <v>123230</v>
      </c>
      <c r="FK304" s="53">
        <v>122632</v>
      </c>
      <c r="FL304" s="53">
        <v>123864</v>
      </c>
      <c r="FM304" s="53">
        <v>123947</v>
      </c>
      <c r="FN304" s="53">
        <v>123868</v>
      </c>
      <c r="FO304" s="53">
        <v>123766</v>
      </c>
      <c r="FP304" s="53">
        <v>123974</v>
      </c>
      <c r="FQ304" s="53">
        <v>124179</v>
      </c>
      <c r="FR304" s="53">
        <v>124292</v>
      </c>
      <c r="FS304" s="53">
        <v>124384</v>
      </c>
      <c r="FT304" s="53">
        <v>124108</v>
      </c>
      <c r="FU304" s="54">
        <v>123635</v>
      </c>
      <c r="FV304" s="52">
        <v>123536</v>
      </c>
      <c r="FW304" s="53">
        <v>123572</v>
      </c>
      <c r="FX304" s="53">
        <v>124191</v>
      </c>
      <c r="FY304" s="53">
        <v>124851</v>
      </c>
      <c r="FZ304" s="53">
        <v>125121</v>
      </c>
      <c r="GA304" s="53">
        <v>125437</v>
      </c>
      <c r="GB304" s="53">
        <v>125412</v>
      </c>
      <c r="GC304" s="53">
        <v>125647</v>
      </c>
      <c r="GD304" s="53">
        <v>125640</v>
      </c>
      <c r="GE304" s="53">
        <v>126747</v>
      </c>
      <c r="GF304" s="53">
        <v>126904</v>
      </c>
      <c r="GG304" s="54">
        <v>127510</v>
      </c>
      <c r="GH304" s="52">
        <v>127067</v>
      </c>
      <c r="GI304" s="53">
        <v>127470</v>
      </c>
      <c r="GJ304" s="54">
        <v>128012</v>
      </c>
    </row>
    <row r="305" spans="2:192" x14ac:dyDescent="0.25">
      <c r="B305" s="74">
        <v>13</v>
      </c>
      <c r="C305" s="65" t="s">
        <v>384</v>
      </c>
      <c r="D305" s="68">
        <v>14</v>
      </c>
      <c r="E305" s="68">
        <v>14</v>
      </c>
      <c r="F305" s="68">
        <v>11</v>
      </c>
      <c r="G305" s="66">
        <v>11</v>
      </c>
      <c r="H305" s="67">
        <v>11</v>
      </c>
      <c r="I305" s="67">
        <v>11</v>
      </c>
      <c r="J305" s="67">
        <v>12</v>
      </c>
      <c r="K305" s="67">
        <v>13</v>
      </c>
      <c r="L305" s="67">
        <v>13</v>
      </c>
      <c r="M305" s="67">
        <v>13</v>
      </c>
      <c r="N305" s="67">
        <v>14</v>
      </c>
      <c r="O305" s="67">
        <v>14</v>
      </c>
      <c r="P305" s="67">
        <v>13</v>
      </c>
      <c r="Q305" s="67">
        <v>13</v>
      </c>
      <c r="R305" s="68">
        <v>13</v>
      </c>
      <c r="S305" s="67">
        <v>13</v>
      </c>
      <c r="T305" s="67">
        <v>14</v>
      </c>
      <c r="U305" s="67">
        <v>13</v>
      </c>
      <c r="V305" s="67">
        <v>13</v>
      </c>
      <c r="W305" s="67">
        <v>13</v>
      </c>
      <c r="X305" s="67">
        <v>13</v>
      </c>
      <c r="Y305" s="67">
        <v>13</v>
      </c>
      <c r="Z305" s="67">
        <v>13</v>
      </c>
      <c r="AA305" s="67">
        <v>14</v>
      </c>
      <c r="AB305" s="67">
        <v>14</v>
      </c>
      <c r="AC305" s="67">
        <v>14</v>
      </c>
      <c r="AD305" s="68">
        <v>14</v>
      </c>
      <c r="AE305" s="67">
        <v>14</v>
      </c>
      <c r="AF305" s="67">
        <v>6</v>
      </c>
      <c r="AG305" s="116">
        <v>14</v>
      </c>
      <c r="AH305" s="67">
        <v>14</v>
      </c>
      <c r="AI305" s="67">
        <v>15</v>
      </c>
      <c r="AJ305" s="67">
        <v>14</v>
      </c>
      <c r="AK305" s="67">
        <v>6</v>
      </c>
      <c r="AL305" s="67">
        <v>5</v>
      </c>
      <c r="AM305" s="67">
        <v>5</v>
      </c>
      <c r="AN305" s="67">
        <v>5</v>
      </c>
      <c r="AO305" s="67">
        <v>5</v>
      </c>
      <c r="AP305" s="68">
        <v>5</v>
      </c>
      <c r="AQ305" s="66">
        <v>4</v>
      </c>
      <c r="AR305" s="67">
        <v>5</v>
      </c>
      <c r="AS305" s="67">
        <v>5</v>
      </c>
      <c r="AT305" s="67">
        <v>7</v>
      </c>
      <c r="AU305" s="67">
        <v>5</v>
      </c>
      <c r="AV305" s="67">
        <v>5</v>
      </c>
      <c r="AW305" s="67">
        <v>5</v>
      </c>
      <c r="AX305" s="67">
        <v>5</v>
      </c>
      <c r="AY305" s="67">
        <v>5</v>
      </c>
      <c r="AZ305" s="67">
        <v>5</v>
      </c>
      <c r="BA305" s="67">
        <v>6</v>
      </c>
      <c r="BB305" s="68">
        <v>10</v>
      </c>
      <c r="BC305" s="66">
        <v>10</v>
      </c>
      <c r="BD305" s="67">
        <v>10</v>
      </c>
      <c r="BE305" s="67">
        <v>9</v>
      </c>
      <c r="BF305" s="67">
        <v>10</v>
      </c>
      <c r="BG305" s="67">
        <v>9</v>
      </c>
      <c r="BH305" s="67">
        <v>9</v>
      </c>
      <c r="BI305" s="67">
        <v>9</v>
      </c>
      <c r="BJ305" s="67">
        <v>9</v>
      </c>
      <c r="BK305" s="67">
        <v>9</v>
      </c>
      <c r="BL305" s="67">
        <v>2</v>
      </c>
      <c r="BM305" s="67">
        <v>2</v>
      </c>
      <c r="BN305" s="68">
        <v>1</v>
      </c>
      <c r="BO305" s="66">
        <v>1</v>
      </c>
      <c r="BP305" s="67">
        <v>1</v>
      </c>
      <c r="BQ305" s="67">
        <v>1</v>
      </c>
      <c r="BR305" s="67">
        <v>1</v>
      </c>
      <c r="BS305" s="67">
        <v>1</v>
      </c>
      <c r="BT305" s="67">
        <v>1</v>
      </c>
      <c r="BU305" s="67">
        <v>1</v>
      </c>
      <c r="BV305" s="67">
        <v>1</v>
      </c>
      <c r="BW305" s="67">
        <v>1</v>
      </c>
      <c r="BX305" s="67">
        <v>2</v>
      </c>
      <c r="BY305" s="67">
        <v>1</v>
      </c>
      <c r="BZ305" s="68">
        <v>1</v>
      </c>
      <c r="CA305" s="67">
        <v>1</v>
      </c>
      <c r="CB305" s="67">
        <v>1</v>
      </c>
      <c r="CC305" s="67">
        <v>1</v>
      </c>
      <c r="CD305" s="67">
        <v>1</v>
      </c>
      <c r="CE305" s="67">
        <v>1</v>
      </c>
      <c r="CF305" s="67">
        <v>1</v>
      </c>
      <c r="CG305" s="67">
        <v>1</v>
      </c>
      <c r="CH305" s="67">
        <v>1</v>
      </c>
      <c r="CI305" s="67">
        <v>1</v>
      </c>
      <c r="CJ305" s="67">
        <v>1</v>
      </c>
      <c r="CK305" s="67">
        <v>1</v>
      </c>
      <c r="CL305" s="68">
        <v>1</v>
      </c>
      <c r="CM305" s="67">
        <v>1</v>
      </c>
      <c r="CN305" s="67">
        <v>1</v>
      </c>
      <c r="CO305" s="67">
        <v>1</v>
      </c>
      <c r="CP305" s="67">
        <v>1</v>
      </c>
      <c r="CQ305" s="67">
        <v>1</v>
      </c>
      <c r="CR305" s="67">
        <v>1</v>
      </c>
      <c r="CS305" s="67">
        <v>1</v>
      </c>
      <c r="CT305" s="67">
        <v>2</v>
      </c>
      <c r="CU305" s="67">
        <v>2</v>
      </c>
      <c r="CV305" s="67">
        <v>2</v>
      </c>
      <c r="CW305" s="67">
        <v>2</v>
      </c>
      <c r="CX305" s="68">
        <v>2</v>
      </c>
      <c r="CY305" s="67">
        <v>2</v>
      </c>
      <c r="CZ305" s="67">
        <v>2</v>
      </c>
      <c r="DA305" s="67">
        <v>2</v>
      </c>
      <c r="DB305" s="67">
        <v>2</v>
      </c>
      <c r="DC305" s="67">
        <v>2</v>
      </c>
      <c r="DD305" s="67">
        <v>2</v>
      </c>
      <c r="DE305" s="67">
        <v>1</v>
      </c>
      <c r="DF305" s="67">
        <v>1</v>
      </c>
      <c r="DG305" s="67">
        <v>3</v>
      </c>
      <c r="DH305" s="67">
        <v>3</v>
      </c>
      <c r="DI305" s="67">
        <v>3</v>
      </c>
      <c r="DJ305" s="68">
        <v>3</v>
      </c>
      <c r="DL305" s="50"/>
      <c r="DM305" s="51" t="s">
        <v>405</v>
      </c>
      <c r="DN305" s="52">
        <v>23095</v>
      </c>
      <c r="DO305" s="53">
        <v>23125</v>
      </c>
      <c r="DP305" s="53">
        <v>23195</v>
      </c>
      <c r="DQ305" s="53">
        <v>23445</v>
      </c>
      <c r="DR305" s="53">
        <v>23467</v>
      </c>
      <c r="DS305" s="53">
        <v>23472</v>
      </c>
      <c r="DT305" s="53">
        <v>23491</v>
      </c>
      <c r="DU305" s="53">
        <v>23553</v>
      </c>
      <c r="DV305" s="53">
        <v>23651</v>
      </c>
      <c r="DW305" s="53">
        <v>23287</v>
      </c>
      <c r="DX305" s="53">
        <v>23493</v>
      </c>
      <c r="DY305" s="54">
        <v>23513</v>
      </c>
      <c r="DZ305" s="53">
        <v>23556</v>
      </c>
      <c r="EA305" s="53">
        <v>23610</v>
      </c>
      <c r="EB305" s="53">
        <v>23745</v>
      </c>
      <c r="EC305" s="53">
        <v>24062</v>
      </c>
      <c r="ED305" s="53">
        <v>24054</v>
      </c>
      <c r="EE305" s="53">
        <v>23940</v>
      </c>
      <c r="EF305" s="53">
        <v>23810</v>
      </c>
      <c r="EG305" s="53">
        <v>23628</v>
      </c>
      <c r="EH305" s="53">
        <v>23678</v>
      </c>
      <c r="EI305" s="53">
        <v>23645</v>
      </c>
      <c r="EJ305" s="53">
        <v>24788</v>
      </c>
      <c r="EK305" s="54">
        <v>24882</v>
      </c>
      <c r="EL305" s="52">
        <v>24939</v>
      </c>
      <c r="EM305" s="53">
        <v>25458</v>
      </c>
      <c r="EN305" s="53">
        <v>25781</v>
      </c>
      <c r="EO305" s="53">
        <v>26207</v>
      </c>
      <c r="EP305" s="53">
        <v>26379</v>
      </c>
      <c r="EQ305" s="53">
        <v>26552</v>
      </c>
      <c r="ER305" s="53">
        <v>26510</v>
      </c>
      <c r="ES305" s="53">
        <v>26482</v>
      </c>
      <c r="ET305" s="53">
        <v>26597</v>
      </c>
      <c r="EU305" s="53">
        <v>26734</v>
      </c>
      <c r="EV305" s="53">
        <v>26937</v>
      </c>
      <c r="EW305" s="54">
        <v>27203</v>
      </c>
      <c r="EX305" s="52">
        <v>27343</v>
      </c>
      <c r="EY305" s="53">
        <v>27455</v>
      </c>
      <c r="EZ305" s="53">
        <v>27783</v>
      </c>
      <c r="FA305" s="53">
        <v>27926</v>
      </c>
      <c r="FB305" s="53">
        <v>27967</v>
      </c>
      <c r="FC305" s="53">
        <v>28151</v>
      </c>
      <c r="FD305" s="53">
        <v>28266</v>
      </c>
      <c r="FE305" s="53">
        <v>28337</v>
      </c>
      <c r="FF305" s="53">
        <v>28372</v>
      </c>
      <c r="FG305" s="53">
        <v>28560</v>
      </c>
      <c r="FH305" s="53">
        <v>28865</v>
      </c>
      <c r="FI305" s="54">
        <v>28904</v>
      </c>
      <c r="FJ305" s="52">
        <v>28808</v>
      </c>
      <c r="FK305" s="53">
        <v>28923</v>
      </c>
      <c r="FL305" s="53">
        <v>28990</v>
      </c>
      <c r="FM305" s="53">
        <v>29317</v>
      </c>
      <c r="FN305" s="53">
        <v>29258</v>
      </c>
      <c r="FO305" s="53">
        <v>29370</v>
      </c>
      <c r="FP305" s="53">
        <v>29442</v>
      </c>
      <c r="FQ305" s="53">
        <v>29499</v>
      </c>
      <c r="FR305" s="53">
        <v>29475</v>
      </c>
      <c r="FS305" s="53">
        <v>29485</v>
      </c>
      <c r="FT305" s="53">
        <v>29333</v>
      </c>
      <c r="FU305" s="54">
        <v>28959</v>
      </c>
      <c r="FV305" s="52">
        <v>28933</v>
      </c>
      <c r="FW305" s="53">
        <v>29028</v>
      </c>
      <c r="FX305" s="53">
        <v>29217</v>
      </c>
      <c r="FY305" s="53">
        <v>29467</v>
      </c>
      <c r="FZ305" s="53">
        <v>29572</v>
      </c>
      <c r="GA305" s="53">
        <v>29711</v>
      </c>
      <c r="GB305" s="53">
        <v>29746</v>
      </c>
      <c r="GC305" s="53">
        <v>29923</v>
      </c>
      <c r="GD305" s="53">
        <v>29866</v>
      </c>
      <c r="GE305" s="53">
        <v>30164</v>
      </c>
      <c r="GF305" s="53">
        <v>30247</v>
      </c>
      <c r="GG305" s="54">
        <v>30349</v>
      </c>
      <c r="GH305" s="52">
        <v>30318</v>
      </c>
      <c r="GI305" s="53">
        <v>30498</v>
      </c>
      <c r="GJ305" s="54">
        <v>30615</v>
      </c>
    </row>
    <row r="306" spans="2:192" x14ac:dyDescent="0.25">
      <c r="B306" s="50"/>
      <c r="C306" s="51" t="s">
        <v>385</v>
      </c>
      <c r="D306" s="54">
        <v>3384</v>
      </c>
      <c r="E306" s="54">
        <v>3710</v>
      </c>
      <c r="F306" s="54">
        <v>4449</v>
      </c>
      <c r="G306" s="52">
        <v>4463</v>
      </c>
      <c r="H306" s="53">
        <v>4462</v>
      </c>
      <c r="I306" s="53">
        <v>4452</v>
      </c>
      <c r="J306" s="53">
        <v>4456</v>
      </c>
      <c r="K306" s="53">
        <v>4469</v>
      </c>
      <c r="L306" s="53">
        <v>4533</v>
      </c>
      <c r="M306" s="53">
        <v>4607</v>
      </c>
      <c r="N306" s="53">
        <v>4653</v>
      </c>
      <c r="O306" s="53">
        <v>4706</v>
      </c>
      <c r="P306" s="53">
        <v>4731</v>
      </c>
      <c r="Q306" s="53">
        <v>4766</v>
      </c>
      <c r="R306" s="54">
        <v>4759</v>
      </c>
      <c r="S306" s="53">
        <v>4741</v>
      </c>
      <c r="T306" s="53">
        <v>4737</v>
      </c>
      <c r="U306" s="53">
        <v>4774</v>
      </c>
      <c r="V306" s="53">
        <v>4792</v>
      </c>
      <c r="W306" s="53">
        <v>4897</v>
      </c>
      <c r="X306" s="53">
        <v>4931</v>
      </c>
      <c r="Y306" s="53">
        <v>4972</v>
      </c>
      <c r="Z306" s="53">
        <v>5051</v>
      </c>
      <c r="AA306" s="53">
        <v>5103</v>
      </c>
      <c r="AB306" s="53">
        <v>5174</v>
      </c>
      <c r="AC306" s="53">
        <v>5191</v>
      </c>
      <c r="AD306" s="54">
        <v>5203</v>
      </c>
      <c r="AE306" s="53">
        <v>5078</v>
      </c>
      <c r="AF306" s="53">
        <v>5106</v>
      </c>
      <c r="AG306" s="112">
        <v>5182</v>
      </c>
      <c r="AH306" s="53">
        <v>5201</v>
      </c>
      <c r="AI306" s="53">
        <v>5253</v>
      </c>
      <c r="AJ306" s="53">
        <v>5320</v>
      </c>
      <c r="AK306" s="53">
        <v>5357</v>
      </c>
      <c r="AL306" s="53">
        <v>5418</v>
      </c>
      <c r="AM306" s="53">
        <v>5428</v>
      </c>
      <c r="AN306" s="53">
        <v>5479</v>
      </c>
      <c r="AO306" s="53">
        <v>5509</v>
      </c>
      <c r="AP306" s="54">
        <v>5496</v>
      </c>
      <c r="AQ306" s="52">
        <v>5473</v>
      </c>
      <c r="AR306" s="53">
        <v>5482</v>
      </c>
      <c r="AS306" s="53">
        <v>5892</v>
      </c>
      <c r="AT306" s="53">
        <v>5725</v>
      </c>
      <c r="AU306" s="53">
        <v>5763</v>
      </c>
      <c r="AV306" s="53">
        <v>5764</v>
      </c>
      <c r="AW306" s="53">
        <v>5822</v>
      </c>
      <c r="AX306" s="53">
        <v>5865</v>
      </c>
      <c r="AY306" s="53">
        <v>5876</v>
      </c>
      <c r="AZ306" s="53">
        <v>5940</v>
      </c>
      <c r="BA306" s="53">
        <v>5992</v>
      </c>
      <c r="BB306" s="54">
        <v>5944</v>
      </c>
      <c r="BC306" s="52">
        <v>5953</v>
      </c>
      <c r="BD306" s="53">
        <v>5829</v>
      </c>
      <c r="BE306" s="53">
        <v>6016</v>
      </c>
      <c r="BF306" s="53">
        <v>6043</v>
      </c>
      <c r="BG306" s="53">
        <v>6101</v>
      </c>
      <c r="BH306" s="53">
        <v>6473</v>
      </c>
      <c r="BI306" s="53">
        <v>6524</v>
      </c>
      <c r="BJ306" s="53">
        <v>6565</v>
      </c>
      <c r="BK306" s="53">
        <v>6597</v>
      </c>
      <c r="BL306" s="53">
        <v>6636</v>
      </c>
      <c r="BM306" s="53">
        <v>6598</v>
      </c>
      <c r="BN306" s="54">
        <v>6595</v>
      </c>
      <c r="BO306" s="52">
        <v>6741</v>
      </c>
      <c r="BP306" s="53">
        <v>6715</v>
      </c>
      <c r="BQ306" s="53">
        <v>6867</v>
      </c>
      <c r="BR306" s="53">
        <v>7400</v>
      </c>
      <c r="BS306" s="53">
        <v>7440</v>
      </c>
      <c r="BT306" s="53">
        <v>7356</v>
      </c>
      <c r="BU306" s="53">
        <v>7561</v>
      </c>
      <c r="BV306" s="53">
        <v>7635</v>
      </c>
      <c r="BW306" s="53">
        <v>7688</v>
      </c>
      <c r="BX306" s="53">
        <v>7835</v>
      </c>
      <c r="BY306" s="53">
        <v>7887</v>
      </c>
      <c r="BZ306" s="54">
        <v>7912</v>
      </c>
      <c r="CA306" s="53">
        <v>7915</v>
      </c>
      <c r="CB306" s="53">
        <v>7970</v>
      </c>
      <c r="CC306" s="53">
        <v>8095</v>
      </c>
      <c r="CD306" s="53">
        <v>8161</v>
      </c>
      <c r="CE306" s="53">
        <v>8197</v>
      </c>
      <c r="CF306" s="53">
        <v>8232</v>
      </c>
      <c r="CG306" s="53">
        <v>8379</v>
      </c>
      <c r="CH306" s="53">
        <v>8708</v>
      </c>
      <c r="CI306" s="53">
        <v>8998</v>
      </c>
      <c r="CJ306" s="53">
        <v>9196</v>
      </c>
      <c r="CK306" s="53">
        <v>9528</v>
      </c>
      <c r="CL306" s="54">
        <v>9607</v>
      </c>
      <c r="CM306" s="53">
        <v>9900</v>
      </c>
      <c r="CN306" s="53">
        <v>10393</v>
      </c>
      <c r="CO306" s="53">
        <v>10530</v>
      </c>
      <c r="CP306" s="53">
        <v>10660</v>
      </c>
      <c r="CQ306" s="53">
        <v>10963</v>
      </c>
      <c r="CR306" s="53">
        <v>11017</v>
      </c>
      <c r="CS306" s="53">
        <v>11134</v>
      </c>
      <c r="CT306" s="53">
        <v>11542</v>
      </c>
      <c r="CU306" s="53">
        <v>11608</v>
      </c>
      <c r="CV306" s="53">
        <v>11917</v>
      </c>
      <c r="CW306" s="53">
        <v>11896</v>
      </c>
      <c r="CX306" s="54">
        <v>11777</v>
      </c>
      <c r="CY306" s="53">
        <v>11954</v>
      </c>
      <c r="CZ306" s="53">
        <v>12103</v>
      </c>
      <c r="DA306" s="53">
        <v>12895</v>
      </c>
      <c r="DB306" s="53">
        <v>13158</v>
      </c>
      <c r="DC306" s="53">
        <v>13244</v>
      </c>
      <c r="DD306" s="53">
        <v>13435</v>
      </c>
      <c r="DE306" s="53">
        <v>13520</v>
      </c>
      <c r="DF306" s="53">
        <v>14132</v>
      </c>
      <c r="DG306" s="53">
        <v>13773</v>
      </c>
      <c r="DH306" s="53">
        <v>14025</v>
      </c>
      <c r="DI306" s="53">
        <v>14000</v>
      </c>
      <c r="DJ306" s="54">
        <v>14199</v>
      </c>
      <c r="DL306" s="50"/>
      <c r="DM306" s="51" t="s">
        <v>406</v>
      </c>
      <c r="DN306" s="52">
        <v>10923</v>
      </c>
      <c r="DO306" s="53">
        <v>11132</v>
      </c>
      <c r="DP306" s="53">
        <v>11214</v>
      </c>
      <c r="DQ306" s="53">
        <v>11212</v>
      </c>
      <c r="DR306" s="53">
        <v>11042</v>
      </c>
      <c r="DS306" s="53">
        <v>10926</v>
      </c>
      <c r="DT306" s="53">
        <v>10803</v>
      </c>
      <c r="DU306" s="53">
        <v>12069</v>
      </c>
      <c r="DV306" s="53">
        <v>12586</v>
      </c>
      <c r="DW306" s="53">
        <v>12504</v>
      </c>
      <c r="DX306" s="53">
        <v>12386</v>
      </c>
      <c r="DY306" s="54">
        <v>12047</v>
      </c>
      <c r="DZ306" s="53">
        <v>12176</v>
      </c>
      <c r="EA306" s="53">
        <v>12398</v>
      </c>
      <c r="EB306" s="53">
        <v>12598</v>
      </c>
      <c r="EC306" s="53">
        <v>12951</v>
      </c>
      <c r="ED306" s="53">
        <v>12985</v>
      </c>
      <c r="EE306" s="53">
        <v>13254</v>
      </c>
      <c r="EF306" s="53">
        <v>13602</v>
      </c>
      <c r="EG306" s="53">
        <v>13916</v>
      </c>
      <c r="EH306" s="53">
        <v>14194</v>
      </c>
      <c r="EI306" s="53">
        <v>14209</v>
      </c>
      <c r="EJ306" s="53">
        <v>15398</v>
      </c>
      <c r="EK306" s="54">
        <v>15147</v>
      </c>
      <c r="EL306" s="52">
        <v>15235</v>
      </c>
      <c r="EM306" s="53">
        <v>15273</v>
      </c>
      <c r="EN306" s="53">
        <v>14881</v>
      </c>
      <c r="EO306" s="53">
        <v>15095</v>
      </c>
      <c r="EP306" s="53">
        <v>13627</v>
      </c>
      <c r="EQ306" s="53">
        <v>13712</v>
      </c>
      <c r="ER306" s="53">
        <v>13752</v>
      </c>
      <c r="ES306" s="53">
        <v>13824</v>
      </c>
      <c r="ET306" s="53">
        <v>13823</v>
      </c>
      <c r="EU306" s="53">
        <v>13769</v>
      </c>
      <c r="EV306" s="53">
        <v>13439</v>
      </c>
      <c r="EW306" s="54">
        <v>13602</v>
      </c>
      <c r="EX306" s="52">
        <v>13726</v>
      </c>
      <c r="EY306" s="53">
        <v>13605</v>
      </c>
      <c r="EZ306" s="53">
        <v>13812</v>
      </c>
      <c r="FA306" s="53">
        <v>13854</v>
      </c>
      <c r="FB306" s="53">
        <v>13919</v>
      </c>
      <c r="FC306" s="53">
        <v>14060</v>
      </c>
      <c r="FD306" s="53">
        <v>14140</v>
      </c>
      <c r="FE306" s="53">
        <v>14226</v>
      </c>
      <c r="FF306" s="53">
        <v>14423</v>
      </c>
      <c r="FG306" s="53">
        <v>14575</v>
      </c>
      <c r="FH306" s="53">
        <v>14747</v>
      </c>
      <c r="FI306" s="54">
        <v>14780</v>
      </c>
      <c r="FJ306" s="52">
        <v>15255</v>
      </c>
      <c r="FK306" s="53">
        <v>15136</v>
      </c>
      <c r="FL306" s="53">
        <v>14804</v>
      </c>
      <c r="FM306" s="53">
        <v>14854</v>
      </c>
      <c r="FN306" s="53">
        <v>14793</v>
      </c>
      <c r="FO306" s="53">
        <v>14825</v>
      </c>
      <c r="FP306" s="53">
        <v>14794</v>
      </c>
      <c r="FQ306" s="53">
        <v>14877</v>
      </c>
      <c r="FR306" s="53">
        <v>14780</v>
      </c>
      <c r="FS306" s="53">
        <v>14799</v>
      </c>
      <c r="FT306" s="53">
        <v>14753</v>
      </c>
      <c r="FU306" s="54">
        <v>14711</v>
      </c>
      <c r="FV306" s="52">
        <v>14611</v>
      </c>
      <c r="FW306" s="53">
        <v>14519</v>
      </c>
      <c r="FX306" s="53">
        <v>14571</v>
      </c>
      <c r="FY306" s="53">
        <v>14686</v>
      </c>
      <c r="FZ306" s="53">
        <v>14819</v>
      </c>
      <c r="GA306" s="53">
        <v>14859</v>
      </c>
      <c r="GB306" s="53">
        <v>14974</v>
      </c>
      <c r="GC306" s="53">
        <v>15072</v>
      </c>
      <c r="GD306" s="53">
        <v>15150</v>
      </c>
      <c r="GE306" s="53">
        <v>15284</v>
      </c>
      <c r="GF306" s="53">
        <v>15416</v>
      </c>
      <c r="GG306" s="54">
        <v>15504</v>
      </c>
      <c r="GH306" s="52">
        <v>15520</v>
      </c>
      <c r="GI306" s="53">
        <v>15520</v>
      </c>
      <c r="GJ306" s="54">
        <v>15485</v>
      </c>
    </row>
    <row r="307" spans="2:192" x14ac:dyDescent="0.25">
      <c r="B307" s="50"/>
      <c r="C307" s="51" t="s">
        <v>386</v>
      </c>
      <c r="D307" s="54">
        <v>2024</v>
      </c>
      <c r="E307" s="54">
        <v>2113</v>
      </c>
      <c r="F307" s="54">
        <v>2388</v>
      </c>
      <c r="G307" s="52">
        <v>2398</v>
      </c>
      <c r="H307" s="53">
        <v>2400</v>
      </c>
      <c r="I307" s="53">
        <v>2406</v>
      </c>
      <c r="J307" s="53">
        <v>2405</v>
      </c>
      <c r="K307" s="53">
        <v>2407</v>
      </c>
      <c r="L307" s="53">
        <v>2404</v>
      </c>
      <c r="M307" s="53">
        <v>2421</v>
      </c>
      <c r="N307" s="53">
        <v>2435</v>
      </c>
      <c r="O307" s="53">
        <v>2455</v>
      </c>
      <c r="P307" s="53">
        <v>2482</v>
      </c>
      <c r="Q307" s="53">
        <v>2493</v>
      </c>
      <c r="R307" s="54">
        <v>2489</v>
      </c>
      <c r="S307" s="53">
        <v>2485</v>
      </c>
      <c r="T307" s="53">
        <v>2463</v>
      </c>
      <c r="U307" s="53">
        <v>2458</v>
      </c>
      <c r="V307" s="53">
        <v>2474</v>
      </c>
      <c r="W307" s="53">
        <v>2489</v>
      </c>
      <c r="X307" s="53">
        <v>2499</v>
      </c>
      <c r="Y307" s="53">
        <v>2537</v>
      </c>
      <c r="Z307" s="53">
        <v>2550</v>
      </c>
      <c r="AA307" s="53">
        <v>2558</v>
      </c>
      <c r="AB307" s="53">
        <v>2551</v>
      </c>
      <c r="AC307" s="53">
        <v>2558</v>
      </c>
      <c r="AD307" s="54">
        <v>2559</v>
      </c>
      <c r="AE307" s="53">
        <v>2448</v>
      </c>
      <c r="AF307" s="53">
        <v>2446</v>
      </c>
      <c r="AG307" s="112">
        <v>2461</v>
      </c>
      <c r="AH307" s="53">
        <v>2465</v>
      </c>
      <c r="AI307" s="53">
        <v>2482</v>
      </c>
      <c r="AJ307" s="53">
        <v>2504</v>
      </c>
      <c r="AK307" s="53">
        <v>2525</v>
      </c>
      <c r="AL307" s="53">
        <v>2545</v>
      </c>
      <c r="AM307" s="53">
        <v>2555</v>
      </c>
      <c r="AN307" s="53">
        <v>2572</v>
      </c>
      <c r="AO307" s="53">
        <v>2578</v>
      </c>
      <c r="AP307" s="54">
        <v>2573</v>
      </c>
      <c r="AQ307" s="52">
        <v>2568</v>
      </c>
      <c r="AR307" s="53">
        <v>2561</v>
      </c>
      <c r="AS307" s="53">
        <v>2685</v>
      </c>
      <c r="AT307" s="53">
        <v>2597</v>
      </c>
      <c r="AU307" s="53">
        <v>2616</v>
      </c>
      <c r="AV307" s="53">
        <v>2630</v>
      </c>
      <c r="AW307" s="53">
        <v>2657</v>
      </c>
      <c r="AX307" s="53">
        <v>2669</v>
      </c>
      <c r="AY307" s="53">
        <v>2671</v>
      </c>
      <c r="AZ307" s="53">
        <v>2692</v>
      </c>
      <c r="BA307" s="53">
        <v>2713</v>
      </c>
      <c r="BB307" s="54">
        <v>2718</v>
      </c>
      <c r="BC307" s="52">
        <v>2716</v>
      </c>
      <c r="BD307" s="53">
        <v>2677</v>
      </c>
      <c r="BE307" s="53">
        <v>2721</v>
      </c>
      <c r="BF307" s="53">
        <v>2717</v>
      </c>
      <c r="BG307" s="53">
        <v>2713</v>
      </c>
      <c r="BH307" s="53">
        <v>2737</v>
      </c>
      <c r="BI307" s="53">
        <v>2749</v>
      </c>
      <c r="BJ307" s="53">
        <v>2761</v>
      </c>
      <c r="BK307" s="53">
        <v>2771</v>
      </c>
      <c r="BL307" s="53">
        <v>2801</v>
      </c>
      <c r="BM307" s="53">
        <v>2756</v>
      </c>
      <c r="BN307" s="54">
        <v>2760</v>
      </c>
      <c r="BO307" s="52">
        <v>2767</v>
      </c>
      <c r="BP307" s="53">
        <v>2723</v>
      </c>
      <c r="BQ307" s="53">
        <v>2728</v>
      </c>
      <c r="BR307" s="53">
        <v>2768</v>
      </c>
      <c r="BS307" s="53">
        <v>2800</v>
      </c>
      <c r="BT307" s="53">
        <v>2758</v>
      </c>
      <c r="BU307" s="53">
        <v>2827</v>
      </c>
      <c r="BV307" s="53">
        <v>2822</v>
      </c>
      <c r="BW307" s="53">
        <v>2828</v>
      </c>
      <c r="BX307" s="53">
        <v>2847</v>
      </c>
      <c r="BY307" s="53">
        <v>2851</v>
      </c>
      <c r="BZ307" s="54">
        <v>2841</v>
      </c>
      <c r="CA307" s="53">
        <v>2808</v>
      </c>
      <c r="CB307" s="53">
        <v>2820</v>
      </c>
      <c r="CC307" s="53">
        <v>2822</v>
      </c>
      <c r="CD307" s="53">
        <v>2836</v>
      </c>
      <c r="CE307" s="53">
        <v>2868</v>
      </c>
      <c r="CF307" s="53">
        <v>2864</v>
      </c>
      <c r="CG307" s="53">
        <v>2864</v>
      </c>
      <c r="CH307" s="53">
        <v>2883</v>
      </c>
      <c r="CI307" s="53">
        <v>2879</v>
      </c>
      <c r="CJ307" s="53">
        <v>2856</v>
      </c>
      <c r="CK307" s="53">
        <v>2881</v>
      </c>
      <c r="CL307" s="54">
        <v>2836</v>
      </c>
      <c r="CM307" s="53">
        <v>2813</v>
      </c>
      <c r="CN307" s="53">
        <v>2838</v>
      </c>
      <c r="CO307" s="53">
        <v>2796</v>
      </c>
      <c r="CP307" s="53">
        <v>2796</v>
      </c>
      <c r="CQ307" s="53">
        <v>2826</v>
      </c>
      <c r="CR307" s="53">
        <v>2801</v>
      </c>
      <c r="CS307" s="53">
        <v>2791</v>
      </c>
      <c r="CT307" s="53">
        <v>3017</v>
      </c>
      <c r="CU307" s="53">
        <v>3074</v>
      </c>
      <c r="CV307" s="53">
        <v>3012</v>
      </c>
      <c r="CW307" s="53">
        <v>2989</v>
      </c>
      <c r="CX307" s="54">
        <v>2869</v>
      </c>
      <c r="CY307" s="53">
        <v>2892</v>
      </c>
      <c r="CZ307" s="53">
        <v>2868</v>
      </c>
      <c r="DA307" s="53">
        <v>2878</v>
      </c>
      <c r="DB307" s="53">
        <v>2949</v>
      </c>
      <c r="DC307" s="53">
        <v>2920</v>
      </c>
      <c r="DD307" s="53">
        <v>2927</v>
      </c>
      <c r="DE307" s="53">
        <v>2902</v>
      </c>
      <c r="DF307" s="53">
        <v>2897</v>
      </c>
      <c r="DG307" s="53">
        <v>2812</v>
      </c>
      <c r="DH307" s="53">
        <v>2957</v>
      </c>
      <c r="DI307" s="53">
        <v>2940</v>
      </c>
      <c r="DJ307" s="54">
        <v>2824</v>
      </c>
      <c r="DL307" s="50"/>
      <c r="DM307" s="51" t="s">
        <v>407</v>
      </c>
      <c r="DN307" s="52">
        <v>12402</v>
      </c>
      <c r="DO307" s="53">
        <v>12553</v>
      </c>
      <c r="DP307" s="53">
        <v>12834</v>
      </c>
      <c r="DQ307" s="53">
        <v>12716</v>
      </c>
      <c r="DR307" s="53">
        <v>13221</v>
      </c>
      <c r="DS307" s="53">
        <v>13412</v>
      </c>
      <c r="DT307" s="53">
        <v>13403</v>
      </c>
      <c r="DU307" s="53">
        <v>13509</v>
      </c>
      <c r="DV307" s="53">
        <v>13493</v>
      </c>
      <c r="DW307" s="53">
        <v>13569</v>
      </c>
      <c r="DX307" s="53">
        <v>13561</v>
      </c>
      <c r="DY307" s="54">
        <v>13564</v>
      </c>
      <c r="DZ307" s="53">
        <v>14025</v>
      </c>
      <c r="EA307" s="53">
        <v>14036</v>
      </c>
      <c r="EB307" s="53">
        <v>14080</v>
      </c>
      <c r="EC307" s="53">
        <v>14175</v>
      </c>
      <c r="ED307" s="53">
        <v>14249</v>
      </c>
      <c r="EE307" s="53">
        <v>14345</v>
      </c>
      <c r="EF307" s="53">
        <v>14469</v>
      </c>
      <c r="EG307" s="53">
        <v>14651</v>
      </c>
      <c r="EH307" s="53">
        <v>14753</v>
      </c>
      <c r="EI307" s="53">
        <v>14890</v>
      </c>
      <c r="EJ307" s="53">
        <v>18124</v>
      </c>
      <c r="EK307" s="54">
        <v>18210</v>
      </c>
      <c r="EL307" s="52">
        <v>18402</v>
      </c>
      <c r="EM307" s="53">
        <v>18860</v>
      </c>
      <c r="EN307" s="53">
        <v>19485</v>
      </c>
      <c r="EO307" s="53">
        <v>20061</v>
      </c>
      <c r="EP307" s="53">
        <v>20573</v>
      </c>
      <c r="EQ307" s="53">
        <v>20949</v>
      </c>
      <c r="ER307" s="53">
        <v>21225</v>
      </c>
      <c r="ES307" s="53">
        <v>21276</v>
      </c>
      <c r="ET307" s="53">
        <v>21376</v>
      </c>
      <c r="EU307" s="53">
        <v>21482</v>
      </c>
      <c r="EV307" s="53">
        <v>21385</v>
      </c>
      <c r="EW307" s="54">
        <v>21364</v>
      </c>
      <c r="EX307" s="52">
        <v>21341</v>
      </c>
      <c r="EY307" s="53">
        <v>21114</v>
      </c>
      <c r="EZ307" s="53">
        <v>21250</v>
      </c>
      <c r="FA307" s="53">
        <v>21070</v>
      </c>
      <c r="FB307" s="53">
        <v>21407</v>
      </c>
      <c r="FC307" s="53">
        <v>23726</v>
      </c>
      <c r="FD307" s="53">
        <v>24029</v>
      </c>
      <c r="FE307" s="53">
        <v>24405</v>
      </c>
      <c r="FF307" s="53">
        <v>24738</v>
      </c>
      <c r="FG307" s="53">
        <v>25033</v>
      </c>
      <c r="FH307" s="53">
        <v>25675</v>
      </c>
      <c r="FI307" s="54">
        <v>25900</v>
      </c>
      <c r="FJ307" s="52">
        <v>21833</v>
      </c>
      <c r="FK307" s="53">
        <v>21761</v>
      </c>
      <c r="FL307" s="53">
        <v>21410</v>
      </c>
      <c r="FM307" s="53">
        <v>21457</v>
      </c>
      <c r="FN307" s="53">
        <v>21368</v>
      </c>
      <c r="FO307" s="53">
        <v>21391</v>
      </c>
      <c r="FP307" s="53">
        <v>21494</v>
      </c>
      <c r="FQ307" s="53">
        <v>21540</v>
      </c>
      <c r="FR307" s="53">
        <v>21520</v>
      </c>
      <c r="FS307" s="53">
        <v>21641</v>
      </c>
      <c r="FT307" s="53">
        <v>21567</v>
      </c>
      <c r="FU307" s="54">
        <v>21497</v>
      </c>
      <c r="FV307" s="52">
        <v>21430</v>
      </c>
      <c r="FW307" s="53">
        <v>21409</v>
      </c>
      <c r="FX307" s="53">
        <v>21511</v>
      </c>
      <c r="FY307" s="53">
        <v>21678</v>
      </c>
      <c r="FZ307" s="53">
        <v>21736</v>
      </c>
      <c r="GA307" s="53">
        <v>21742</v>
      </c>
      <c r="GB307" s="53">
        <v>21837</v>
      </c>
      <c r="GC307" s="53">
        <v>21960</v>
      </c>
      <c r="GD307" s="53">
        <v>21955</v>
      </c>
      <c r="GE307" s="53">
        <v>22127</v>
      </c>
      <c r="GF307" s="53">
        <v>22215</v>
      </c>
      <c r="GG307" s="54">
        <v>22426</v>
      </c>
      <c r="GH307" s="52">
        <v>22290</v>
      </c>
      <c r="GI307" s="53">
        <v>22583</v>
      </c>
      <c r="GJ307" s="54">
        <v>22341</v>
      </c>
    </row>
    <row r="308" spans="2:192" x14ac:dyDescent="0.25">
      <c r="B308" s="50"/>
      <c r="C308" s="51" t="s">
        <v>387</v>
      </c>
      <c r="D308" s="54">
        <v>6442</v>
      </c>
      <c r="E308" s="54">
        <v>6944</v>
      </c>
      <c r="F308" s="54">
        <v>8329</v>
      </c>
      <c r="G308" s="52">
        <v>8336</v>
      </c>
      <c r="H308" s="53">
        <v>8333</v>
      </c>
      <c r="I308" s="53">
        <v>8467</v>
      </c>
      <c r="J308" s="53">
        <v>8571</v>
      </c>
      <c r="K308" s="53">
        <v>8734</v>
      </c>
      <c r="L308" s="53">
        <v>8674</v>
      </c>
      <c r="M308" s="53">
        <v>8759</v>
      </c>
      <c r="N308" s="53">
        <v>11410</v>
      </c>
      <c r="O308" s="53">
        <v>13706</v>
      </c>
      <c r="P308" s="53">
        <v>8643</v>
      </c>
      <c r="Q308" s="53">
        <v>8749</v>
      </c>
      <c r="R308" s="54">
        <v>8742</v>
      </c>
      <c r="S308" s="53">
        <v>8700</v>
      </c>
      <c r="T308" s="53">
        <v>8814</v>
      </c>
      <c r="U308" s="53">
        <v>8958</v>
      </c>
      <c r="V308" s="53">
        <v>9186</v>
      </c>
      <c r="W308" s="53">
        <v>9294</v>
      </c>
      <c r="X308" s="53">
        <v>9426</v>
      </c>
      <c r="Y308" s="53">
        <v>9512</v>
      </c>
      <c r="Z308" s="53">
        <v>9602</v>
      </c>
      <c r="AA308" s="53">
        <v>9630</v>
      </c>
      <c r="AB308" s="53">
        <v>9663</v>
      </c>
      <c r="AC308" s="53">
        <v>9734</v>
      </c>
      <c r="AD308" s="54">
        <v>9709</v>
      </c>
      <c r="AE308" s="53">
        <v>9322</v>
      </c>
      <c r="AF308" s="53">
        <v>9337</v>
      </c>
      <c r="AG308" s="112">
        <v>9342</v>
      </c>
      <c r="AH308" s="53">
        <v>9527</v>
      </c>
      <c r="AI308" s="53">
        <v>9658</v>
      </c>
      <c r="AJ308" s="53">
        <v>9602</v>
      </c>
      <c r="AK308" s="53">
        <v>9714</v>
      </c>
      <c r="AL308" s="53">
        <v>9990</v>
      </c>
      <c r="AM308" s="53">
        <v>10169</v>
      </c>
      <c r="AN308" s="53">
        <v>10396</v>
      </c>
      <c r="AO308" s="53">
        <v>10473</v>
      </c>
      <c r="AP308" s="54">
        <v>10480</v>
      </c>
      <c r="AQ308" s="52">
        <v>10494</v>
      </c>
      <c r="AR308" s="53">
        <v>10520</v>
      </c>
      <c r="AS308" s="53">
        <v>11033</v>
      </c>
      <c r="AT308" s="53">
        <v>10990</v>
      </c>
      <c r="AU308" s="53">
        <v>10967</v>
      </c>
      <c r="AV308" s="53">
        <v>10960</v>
      </c>
      <c r="AW308" s="53">
        <v>11111</v>
      </c>
      <c r="AX308" s="53">
        <v>11013</v>
      </c>
      <c r="AY308" s="53">
        <v>11010</v>
      </c>
      <c r="AZ308" s="53">
        <v>11108</v>
      </c>
      <c r="BA308" s="53">
        <v>11031</v>
      </c>
      <c r="BB308" s="54">
        <v>10975</v>
      </c>
      <c r="BC308" s="52">
        <v>10942</v>
      </c>
      <c r="BD308" s="53">
        <v>10818</v>
      </c>
      <c r="BE308" s="53">
        <v>11040</v>
      </c>
      <c r="BF308" s="53">
        <v>11133</v>
      </c>
      <c r="BG308" s="53">
        <v>11271</v>
      </c>
      <c r="BH308" s="53">
        <v>11415</v>
      </c>
      <c r="BI308" s="53">
        <v>11164</v>
      </c>
      <c r="BJ308" s="53">
        <v>11244</v>
      </c>
      <c r="BK308" s="53">
        <v>11247</v>
      </c>
      <c r="BL308" s="53">
        <v>11229</v>
      </c>
      <c r="BM308" s="53">
        <v>11320</v>
      </c>
      <c r="BN308" s="54">
        <v>11322</v>
      </c>
      <c r="BO308" s="52">
        <v>11402</v>
      </c>
      <c r="BP308" s="53">
        <v>11435</v>
      </c>
      <c r="BQ308" s="53">
        <v>11728</v>
      </c>
      <c r="BR308" s="53">
        <v>11925</v>
      </c>
      <c r="BS308" s="53">
        <v>12029</v>
      </c>
      <c r="BT308" s="53">
        <v>12054</v>
      </c>
      <c r="BU308" s="53">
        <v>12223</v>
      </c>
      <c r="BV308" s="53">
        <v>12323</v>
      </c>
      <c r="BW308" s="53">
        <v>12346</v>
      </c>
      <c r="BX308" s="53">
        <v>12407</v>
      </c>
      <c r="BY308" s="53">
        <v>12464</v>
      </c>
      <c r="BZ308" s="54">
        <v>12491</v>
      </c>
      <c r="CA308" s="53">
        <v>12319</v>
      </c>
      <c r="CB308" s="53">
        <v>12267</v>
      </c>
      <c r="CC308" s="53">
        <v>12393</v>
      </c>
      <c r="CD308" s="53">
        <v>12516</v>
      </c>
      <c r="CE308" s="53">
        <v>12574</v>
      </c>
      <c r="CF308" s="53">
        <v>12613</v>
      </c>
      <c r="CG308" s="53">
        <v>12645</v>
      </c>
      <c r="CH308" s="53">
        <v>12759</v>
      </c>
      <c r="CI308" s="53">
        <v>12794</v>
      </c>
      <c r="CJ308" s="53">
        <v>12953</v>
      </c>
      <c r="CK308" s="53">
        <v>13349</v>
      </c>
      <c r="CL308" s="54">
        <v>13279</v>
      </c>
      <c r="CM308" s="53">
        <v>13241</v>
      </c>
      <c r="CN308" s="53">
        <v>13286</v>
      </c>
      <c r="CO308" s="53">
        <v>13263</v>
      </c>
      <c r="CP308" s="53">
        <v>13430</v>
      </c>
      <c r="CQ308" s="53">
        <v>13543</v>
      </c>
      <c r="CR308" s="53">
        <v>13477</v>
      </c>
      <c r="CS308" s="53">
        <v>13513</v>
      </c>
      <c r="CT308" s="53">
        <v>13658</v>
      </c>
      <c r="CU308" s="53">
        <v>13721</v>
      </c>
      <c r="CV308" s="53">
        <v>13779</v>
      </c>
      <c r="CW308" s="53">
        <v>13792</v>
      </c>
      <c r="CX308" s="54">
        <v>13828</v>
      </c>
      <c r="CY308" s="53">
        <v>13846</v>
      </c>
      <c r="CZ308" s="53">
        <v>13829</v>
      </c>
      <c r="DA308" s="53">
        <v>13896</v>
      </c>
      <c r="DB308" s="53">
        <v>13983</v>
      </c>
      <c r="DC308" s="53">
        <v>13976</v>
      </c>
      <c r="DD308" s="53">
        <v>14044</v>
      </c>
      <c r="DE308" s="53">
        <v>14025</v>
      </c>
      <c r="DF308" s="53">
        <v>14023</v>
      </c>
      <c r="DG308" s="53">
        <v>14045</v>
      </c>
      <c r="DH308" s="53">
        <v>14198</v>
      </c>
      <c r="DI308" s="53">
        <v>14205</v>
      </c>
      <c r="DJ308" s="54">
        <v>14089</v>
      </c>
      <c r="DL308" s="50"/>
      <c r="DM308" s="51" t="s">
        <v>408</v>
      </c>
      <c r="DN308" s="52">
        <v>29982</v>
      </c>
      <c r="DO308" s="53">
        <v>30082</v>
      </c>
      <c r="DP308" s="53">
        <v>30319</v>
      </c>
      <c r="DQ308" s="53">
        <v>30513</v>
      </c>
      <c r="DR308" s="53">
        <v>30592</v>
      </c>
      <c r="DS308" s="53">
        <v>30637</v>
      </c>
      <c r="DT308" s="53">
        <v>30691</v>
      </c>
      <c r="DU308" s="53">
        <v>30662</v>
      </c>
      <c r="DV308" s="53">
        <v>30427</v>
      </c>
      <c r="DW308" s="53">
        <v>30260</v>
      </c>
      <c r="DX308" s="53">
        <v>30071</v>
      </c>
      <c r="DY308" s="54">
        <v>29971</v>
      </c>
      <c r="DZ308" s="53">
        <v>29864</v>
      </c>
      <c r="EA308" s="53">
        <v>29893</v>
      </c>
      <c r="EB308" s="53">
        <v>30128</v>
      </c>
      <c r="EC308" s="53">
        <v>30340</v>
      </c>
      <c r="ED308" s="53">
        <v>29970</v>
      </c>
      <c r="EE308" s="53">
        <v>29743</v>
      </c>
      <c r="EF308" s="53">
        <v>30224</v>
      </c>
      <c r="EG308" s="53">
        <v>30320</v>
      </c>
      <c r="EH308" s="53">
        <v>30489</v>
      </c>
      <c r="EI308" s="53">
        <v>30599</v>
      </c>
      <c r="EJ308" s="53">
        <v>36311</v>
      </c>
      <c r="EK308" s="54">
        <v>36596</v>
      </c>
      <c r="EL308" s="52">
        <v>36599</v>
      </c>
      <c r="EM308" s="53">
        <v>39395</v>
      </c>
      <c r="EN308" s="53">
        <v>40156</v>
      </c>
      <c r="EO308" s="53">
        <v>40002</v>
      </c>
      <c r="EP308" s="53">
        <v>40113</v>
      </c>
      <c r="EQ308" s="53">
        <v>40366</v>
      </c>
      <c r="ER308" s="53">
        <v>40581</v>
      </c>
      <c r="ES308" s="53">
        <v>40525</v>
      </c>
      <c r="ET308" s="53">
        <v>41020</v>
      </c>
      <c r="EU308" s="53">
        <v>41193</v>
      </c>
      <c r="EV308" s="53">
        <v>41410</v>
      </c>
      <c r="EW308" s="54">
        <v>41275</v>
      </c>
      <c r="EX308" s="52">
        <v>41311</v>
      </c>
      <c r="EY308" s="53">
        <v>41113</v>
      </c>
      <c r="EZ308" s="53">
        <v>41739</v>
      </c>
      <c r="FA308" s="53">
        <v>41772</v>
      </c>
      <c r="FB308" s="53">
        <v>42157</v>
      </c>
      <c r="FC308" s="53">
        <v>44795</v>
      </c>
      <c r="FD308" s="53">
        <v>45244</v>
      </c>
      <c r="FE308" s="53">
        <v>45597</v>
      </c>
      <c r="FF308" s="53">
        <v>45888</v>
      </c>
      <c r="FG308" s="53">
        <v>46405</v>
      </c>
      <c r="FH308" s="53">
        <v>46742</v>
      </c>
      <c r="FI308" s="54">
        <v>46224</v>
      </c>
      <c r="FJ308" s="52">
        <v>42006</v>
      </c>
      <c r="FK308" s="53">
        <v>41967</v>
      </c>
      <c r="FL308" s="53">
        <v>42402</v>
      </c>
      <c r="FM308" s="53">
        <v>42125</v>
      </c>
      <c r="FN308" s="53">
        <v>41730</v>
      </c>
      <c r="FO308" s="53">
        <v>41720</v>
      </c>
      <c r="FP308" s="53">
        <v>41597</v>
      </c>
      <c r="FQ308" s="53">
        <v>41944</v>
      </c>
      <c r="FR308" s="53">
        <v>41862</v>
      </c>
      <c r="FS308" s="53">
        <v>41926</v>
      </c>
      <c r="FT308" s="53">
        <v>41940</v>
      </c>
      <c r="FU308" s="54">
        <v>41900</v>
      </c>
      <c r="FV308" s="52">
        <v>41748</v>
      </c>
      <c r="FW308" s="53">
        <v>41842</v>
      </c>
      <c r="FX308" s="53">
        <v>42134</v>
      </c>
      <c r="FY308" s="53">
        <v>42429</v>
      </c>
      <c r="FZ308" s="53">
        <v>42555</v>
      </c>
      <c r="GA308" s="53">
        <v>42668</v>
      </c>
      <c r="GB308" s="53">
        <v>42746</v>
      </c>
      <c r="GC308" s="53">
        <v>42831</v>
      </c>
      <c r="GD308" s="53">
        <v>42758</v>
      </c>
      <c r="GE308" s="53">
        <v>43008</v>
      </c>
      <c r="GF308" s="53">
        <v>42960</v>
      </c>
      <c r="GG308" s="54">
        <v>43139</v>
      </c>
      <c r="GH308" s="52">
        <v>42956</v>
      </c>
      <c r="GI308" s="53">
        <v>43257</v>
      </c>
      <c r="GJ308" s="54">
        <v>43398</v>
      </c>
    </row>
    <row r="309" spans="2:192" x14ac:dyDescent="0.25">
      <c r="B309" s="50"/>
      <c r="C309" s="51" t="s">
        <v>388</v>
      </c>
      <c r="D309" s="54">
        <v>6573</v>
      </c>
      <c r="E309" s="54">
        <v>7424</v>
      </c>
      <c r="F309" s="54">
        <v>9227</v>
      </c>
      <c r="G309" s="52">
        <v>9230</v>
      </c>
      <c r="H309" s="53">
        <v>9115</v>
      </c>
      <c r="I309" s="53">
        <v>9070</v>
      </c>
      <c r="J309" s="53">
        <v>9115</v>
      </c>
      <c r="K309" s="53">
        <v>9285</v>
      </c>
      <c r="L309" s="53">
        <v>9449</v>
      </c>
      <c r="M309" s="53">
        <v>9660</v>
      </c>
      <c r="N309" s="53">
        <v>9774</v>
      </c>
      <c r="O309" s="53">
        <v>9791</v>
      </c>
      <c r="P309" s="53">
        <v>9845</v>
      </c>
      <c r="Q309" s="53">
        <v>9944</v>
      </c>
      <c r="R309" s="54">
        <v>9977</v>
      </c>
      <c r="S309" s="53">
        <v>9974</v>
      </c>
      <c r="T309" s="53">
        <v>9901</v>
      </c>
      <c r="U309" s="53">
        <v>10011</v>
      </c>
      <c r="V309" s="53">
        <v>10094</v>
      </c>
      <c r="W309" s="53">
        <v>10351</v>
      </c>
      <c r="X309" s="53">
        <v>10543</v>
      </c>
      <c r="Y309" s="53">
        <v>10701</v>
      </c>
      <c r="Z309" s="53">
        <v>10868</v>
      </c>
      <c r="AA309" s="53">
        <v>10934</v>
      </c>
      <c r="AB309" s="53">
        <v>10990</v>
      </c>
      <c r="AC309" s="53">
        <v>11003</v>
      </c>
      <c r="AD309" s="54">
        <v>11017</v>
      </c>
      <c r="AE309" s="53">
        <v>10452</v>
      </c>
      <c r="AF309" s="53">
        <v>10461</v>
      </c>
      <c r="AG309" s="112">
        <v>10527</v>
      </c>
      <c r="AH309" s="53">
        <v>10564</v>
      </c>
      <c r="AI309" s="53">
        <v>10637</v>
      </c>
      <c r="AJ309" s="53">
        <v>10740</v>
      </c>
      <c r="AK309" s="53">
        <v>10836</v>
      </c>
      <c r="AL309" s="53">
        <v>10928</v>
      </c>
      <c r="AM309" s="53">
        <v>10971</v>
      </c>
      <c r="AN309" s="53">
        <v>11050</v>
      </c>
      <c r="AO309" s="53">
        <v>11086</v>
      </c>
      <c r="AP309" s="54">
        <v>11066</v>
      </c>
      <c r="AQ309" s="52">
        <v>11044</v>
      </c>
      <c r="AR309" s="53">
        <v>11007</v>
      </c>
      <c r="AS309" s="53">
        <v>11768</v>
      </c>
      <c r="AT309" s="53">
        <v>11386</v>
      </c>
      <c r="AU309" s="53">
        <v>11464</v>
      </c>
      <c r="AV309" s="53">
        <v>11538</v>
      </c>
      <c r="AW309" s="53">
        <v>11665</v>
      </c>
      <c r="AX309" s="53">
        <v>11718</v>
      </c>
      <c r="AY309" s="53">
        <v>11706</v>
      </c>
      <c r="AZ309" s="53">
        <v>11795</v>
      </c>
      <c r="BA309" s="53">
        <v>11674</v>
      </c>
      <c r="BB309" s="54">
        <v>11610</v>
      </c>
      <c r="BC309" s="52">
        <v>11553</v>
      </c>
      <c r="BD309" s="53">
        <v>11319</v>
      </c>
      <c r="BE309" s="53">
        <v>11681</v>
      </c>
      <c r="BF309" s="53">
        <v>11740</v>
      </c>
      <c r="BG309" s="53">
        <v>11621</v>
      </c>
      <c r="BH309" s="53">
        <v>11785</v>
      </c>
      <c r="BI309" s="53">
        <v>11805</v>
      </c>
      <c r="BJ309" s="53">
        <v>11878</v>
      </c>
      <c r="BK309" s="53">
        <v>11891</v>
      </c>
      <c r="BL309" s="53">
        <v>12030</v>
      </c>
      <c r="BM309" s="53">
        <v>12047</v>
      </c>
      <c r="BN309" s="54">
        <v>12060</v>
      </c>
      <c r="BO309" s="52">
        <v>12007</v>
      </c>
      <c r="BP309" s="53">
        <v>11858</v>
      </c>
      <c r="BQ309" s="53">
        <v>11979</v>
      </c>
      <c r="BR309" s="53">
        <v>12074</v>
      </c>
      <c r="BS309" s="53">
        <v>12143</v>
      </c>
      <c r="BT309" s="53">
        <v>11964</v>
      </c>
      <c r="BU309" s="53">
        <v>12273</v>
      </c>
      <c r="BV309" s="53">
        <v>12222</v>
      </c>
      <c r="BW309" s="53">
        <v>12164</v>
      </c>
      <c r="BX309" s="53">
        <v>12189</v>
      </c>
      <c r="BY309" s="53">
        <v>12217</v>
      </c>
      <c r="BZ309" s="54">
        <v>12171</v>
      </c>
      <c r="CA309" s="53">
        <v>12065</v>
      </c>
      <c r="CB309" s="53">
        <v>11991</v>
      </c>
      <c r="CC309" s="53">
        <v>12051</v>
      </c>
      <c r="CD309" s="53">
        <v>12087</v>
      </c>
      <c r="CE309" s="53">
        <v>12036</v>
      </c>
      <c r="CF309" s="53">
        <v>11999</v>
      </c>
      <c r="CG309" s="53">
        <v>11979</v>
      </c>
      <c r="CH309" s="53">
        <v>11966</v>
      </c>
      <c r="CI309" s="53">
        <v>11954</v>
      </c>
      <c r="CJ309" s="53">
        <v>11920</v>
      </c>
      <c r="CK309" s="53">
        <v>11842</v>
      </c>
      <c r="CL309" s="54">
        <v>11748</v>
      </c>
      <c r="CM309" s="53">
        <v>11514</v>
      </c>
      <c r="CN309" s="53">
        <v>11627</v>
      </c>
      <c r="CO309" s="53">
        <v>11203</v>
      </c>
      <c r="CP309" s="53">
        <v>11125</v>
      </c>
      <c r="CQ309" s="53">
        <v>11122</v>
      </c>
      <c r="CR309" s="53">
        <v>11065</v>
      </c>
      <c r="CS309" s="53">
        <v>11157</v>
      </c>
      <c r="CT309" s="53">
        <v>11185</v>
      </c>
      <c r="CU309" s="53">
        <v>11210</v>
      </c>
      <c r="CV309" s="53">
        <v>11168</v>
      </c>
      <c r="CW309" s="53">
        <v>11285</v>
      </c>
      <c r="CX309" s="54">
        <v>11249</v>
      </c>
      <c r="CY309" s="53">
        <v>11201</v>
      </c>
      <c r="CZ309" s="53">
        <v>10949</v>
      </c>
      <c r="DA309" s="53">
        <v>11177</v>
      </c>
      <c r="DB309" s="53">
        <v>11303</v>
      </c>
      <c r="DC309" s="53">
        <v>11166</v>
      </c>
      <c r="DD309" s="53">
        <v>11114</v>
      </c>
      <c r="DE309" s="53">
        <v>10896</v>
      </c>
      <c r="DF309" s="53">
        <v>10842</v>
      </c>
      <c r="DG309" s="53">
        <v>11156</v>
      </c>
      <c r="DH309" s="53">
        <v>10660</v>
      </c>
      <c r="DI309" s="53">
        <v>10673</v>
      </c>
      <c r="DJ309" s="54">
        <v>10179</v>
      </c>
      <c r="DL309" s="50"/>
      <c r="DM309" s="51" t="s">
        <v>409</v>
      </c>
      <c r="DN309" s="52">
        <v>129258</v>
      </c>
      <c r="DO309" s="53">
        <v>129903</v>
      </c>
      <c r="DP309" s="53">
        <v>131018</v>
      </c>
      <c r="DQ309" s="53">
        <v>130724</v>
      </c>
      <c r="DR309" s="53">
        <v>131114</v>
      </c>
      <c r="DS309" s="53">
        <v>131811</v>
      </c>
      <c r="DT309" s="53">
        <v>132458</v>
      </c>
      <c r="DU309" s="53">
        <v>135042</v>
      </c>
      <c r="DV309" s="53">
        <v>134815</v>
      </c>
      <c r="DW309" s="53">
        <v>134857</v>
      </c>
      <c r="DX309" s="53">
        <v>134021</v>
      </c>
      <c r="DY309" s="54">
        <v>133691</v>
      </c>
      <c r="DZ309" s="53">
        <v>133318</v>
      </c>
      <c r="EA309" s="53">
        <v>133731</v>
      </c>
      <c r="EB309" s="53">
        <v>135542</v>
      </c>
      <c r="EC309" s="53">
        <v>138219</v>
      </c>
      <c r="ED309" s="53">
        <v>138678</v>
      </c>
      <c r="EE309" s="53">
        <v>139581</v>
      </c>
      <c r="EF309" s="53">
        <v>141114</v>
      </c>
      <c r="EG309" s="53">
        <v>141629</v>
      </c>
      <c r="EH309" s="53">
        <v>143535</v>
      </c>
      <c r="EI309" s="53">
        <v>145703</v>
      </c>
      <c r="EJ309" s="53">
        <v>146823</v>
      </c>
      <c r="EK309" s="54">
        <v>146726</v>
      </c>
      <c r="EL309" s="52">
        <v>144067</v>
      </c>
      <c r="EM309" s="53">
        <v>149282</v>
      </c>
      <c r="EN309" s="53">
        <v>153659</v>
      </c>
      <c r="EO309" s="53">
        <v>155997</v>
      </c>
      <c r="EP309" s="53">
        <v>156044</v>
      </c>
      <c r="EQ309" s="53">
        <v>155970</v>
      </c>
      <c r="ER309" s="53">
        <v>156147</v>
      </c>
      <c r="ES309" s="53">
        <v>156548</v>
      </c>
      <c r="ET309" s="53">
        <v>157913</v>
      </c>
      <c r="EU309" s="53">
        <v>157281</v>
      </c>
      <c r="EV309" s="53">
        <v>158003</v>
      </c>
      <c r="EW309" s="54">
        <v>158175</v>
      </c>
      <c r="EX309" s="52">
        <v>157627</v>
      </c>
      <c r="EY309" s="53">
        <v>156579</v>
      </c>
      <c r="EZ309" s="53">
        <v>157121</v>
      </c>
      <c r="FA309" s="53">
        <v>155569</v>
      </c>
      <c r="FB309" s="53">
        <v>156677</v>
      </c>
      <c r="FC309" s="53">
        <v>161184</v>
      </c>
      <c r="FD309" s="53">
        <v>161839</v>
      </c>
      <c r="FE309" s="53">
        <v>161722</v>
      </c>
      <c r="FF309" s="53">
        <v>161133</v>
      </c>
      <c r="FG309" s="53">
        <v>161452</v>
      </c>
      <c r="FH309" s="53">
        <v>161931</v>
      </c>
      <c r="FI309" s="54">
        <v>154772</v>
      </c>
      <c r="FJ309" s="52">
        <v>148193</v>
      </c>
      <c r="FK309" s="53">
        <v>148270</v>
      </c>
      <c r="FL309" s="53">
        <v>146630</v>
      </c>
      <c r="FM309" s="53">
        <v>147089</v>
      </c>
      <c r="FN309" s="53">
        <v>147132</v>
      </c>
      <c r="FO309" s="53">
        <v>147021</v>
      </c>
      <c r="FP309" s="53">
        <v>146623</v>
      </c>
      <c r="FQ309" s="53">
        <v>146877</v>
      </c>
      <c r="FR309" s="53">
        <v>146767</v>
      </c>
      <c r="FS309" s="53">
        <v>146828</v>
      </c>
      <c r="FT309" s="53">
        <v>146627</v>
      </c>
      <c r="FU309" s="54">
        <v>146588</v>
      </c>
      <c r="FV309" s="52">
        <v>146413</v>
      </c>
      <c r="FW309" s="53">
        <v>146171</v>
      </c>
      <c r="FX309" s="53">
        <v>146271</v>
      </c>
      <c r="FY309" s="53">
        <v>146912</v>
      </c>
      <c r="FZ309" s="53">
        <v>147274</v>
      </c>
      <c r="GA309" s="53">
        <v>147252</v>
      </c>
      <c r="GB309" s="53">
        <v>147192</v>
      </c>
      <c r="GC309" s="53">
        <v>147856</v>
      </c>
      <c r="GD309" s="53">
        <v>147417</v>
      </c>
      <c r="GE309" s="53">
        <v>147928</v>
      </c>
      <c r="GF309" s="53">
        <v>147126</v>
      </c>
      <c r="GG309" s="54">
        <v>147676</v>
      </c>
      <c r="GH309" s="52">
        <v>147056</v>
      </c>
      <c r="GI309" s="53">
        <v>148268</v>
      </c>
      <c r="GJ309" s="54">
        <v>147537</v>
      </c>
    </row>
    <row r="310" spans="2:192" x14ac:dyDescent="0.25">
      <c r="B310" s="50"/>
      <c r="C310" s="51" t="s">
        <v>389</v>
      </c>
      <c r="D310" s="54">
        <v>5027</v>
      </c>
      <c r="E310" s="54">
        <v>5550</v>
      </c>
      <c r="F310" s="54">
        <v>6351</v>
      </c>
      <c r="G310" s="52">
        <v>6410</v>
      </c>
      <c r="H310" s="53">
        <v>6384</v>
      </c>
      <c r="I310" s="53">
        <v>6378</v>
      </c>
      <c r="J310" s="53">
        <v>6417</v>
      </c>
      <c r="K310" s="53">
        <v>6484</v>
      </c>
      <c r="L310" s="53">
        <v>6565</v>
      </c>
      <c r="M310" s="53">
        <v>6682</v>
      </c>
      <c r="N310" s="53">
        <v>6744</v>
      </c>
      <c r="O310" s="53">
        <v>6859</v>
      </c>
      <c r="P310" s="53">
        <v>6956</v>
      </c>
      <c r="Q310" s="53">
        <v>7029</v>
      </c>
      <c r="R310" s="54">
        <v>7062</v>
      </c>
      <c r="S310" s="53">
        <v>7055</v>
      </c>
      <c r="T310" s="53">
        <v>7094</v>
      </c>
      <c r="U310" s="53">
        <v>7153</v>
      </c>
      <c r="V310" s="53">
        <v>7240</v>
      </c>
      <c r="W310" s="53">
        <v>7333</v>
      </c>
      <c r="X310" s="53">
        <v>7400</v>
      </c>
      <c r="Y310" s="53">
        <v>7428</v>
      </c>
      <c r="Z310" s="53">
        <v>7491</v>
      </c>
      <c r="AA310" s="53">
        <v>7542</v>
      </c>
      <c r="AB310" s="53">
        <v>7643</v>
      </c>
      <c r="AC310" s="53">
        <v>7738</v>
      </c>
      <c r="AD310" s="54">
        <v>7776</v>
      </c>
      <c r="AE310" s="53">
        <v>7710</v>
      </c>
      <c r="AF310" s="53">
        <v>7717</v>
      </c>
      <c r="AG310" s="112">
        <v>7758</v>
      </c>
      <c r="AH310" s="53">
        <v>7796</v>
      </c>
      <c r="AI310" s="53">
        <v>7857</v>
      </c>
      <c r="AJ310" s="53">
        <v>7920</v>
      </c>
      <c r="AK310" s="53">
        <v>7990</v>
      </c>
      <c r="AL310" s="53">
        <v>8070</v>
      </c>
      <c r="AM310" s="53">
        <v>8111</v>
      </c>
      <c r="AN310" s="53">
        <v>8167</v>
      </c>
      <c r="AO310" s="53">
        <v>8195</v>
      </c>
      <c r="AP310" s="54">
        <v>8190</v>
      </c>
      <c r="AQ310" s="52">
        <v>8179</v>
      </c>
      <c r="AR310" s="53">
        <v>8154</v>
      </c>
      <c r="AS310" s="53">
        <v>11000</v>
      </c>
      <c r="AT310" s="53">
        <v>10838</v>
      </c>
      <c r="AU310" s="53">
        <v>10948</v>
      </c>
      <c r="AV310" s="53">
        <v>11003</v>
      </c>
      <c r="AW310" s="53">
        <v>11149</v>
      </c>
      <c r="AX310" s="53">
        <v>11236</v>
      </c>
      <c r="AY310" s="53">
        <v>11363</v>
      </c>
      <c r="AZ310" s="53">
        <v>11585</v>
      </c>
      <c r="BA310" s="53">
        <v>11672</v>
      </c>
      <c r="BB310" s="54">
        <v>11734</v>
      </c>
      <c r="BC310" s="52">
        <v>11793</v>
      </c>
      <c r="BD310" s="53">
        <v>11834</v>
      </c>
      <c r="BE310" s="53">
        <v>12021</v>
      </c>
      <c r="BF310" s="53">
        <v>12164</v>
      </c>
      <c r="BG310" s="53">
        <v>12210</v>
      </c>
      <c r="BH310" s="53">
        <v>12558</v>
      </c>
      <c r="BI310" s="53">
        <v>12756</v>
      </c>
      <c r="BJ310" s="53">
        <v>12945</v>
      </c>
      <c r="BK310" s="53">
        <v>13096</v>
      </c>
      <c r="BL310" s="53">
        <v>13218</v>
      </c>
      <c r="BM310" s="53">
        <v>13295</v>
      </c>
      <c r="BN310" s="54">
        <v>13373</v>
      </c>
      <c r="BO310" s="52">
        <v>13570</v>
      </c>
      <c r="BP310" s="53">
        <v>13564</v>
      </c>
      <c r="BQ310" s="53">
        <v>13673</v>
      </c>
      <c r="BR310" s="53">
        <v>13856</v>
      </c>
      <c r="BS310" s="53">
        <v>14167</v>
      </c>
      <c r="BT310" s="53">
        <v>14085</v>
      </c>
      <c r="BU310" s="53">
        <v>14425</v>
      </c>
      <c r="BV310" s="53">
        <v>14409</v>
      </c>
      <c r="BW310" s="53">
        <v>14718</v>
      </c>
      <c r="BX310" s="53">
        <v>14899</v>
      </c>
      <c r="BY310" s="53">
        <v>15044</v>
      </c>
      <c r="BZ310" s="54">
        <v>15090</v>
      </c>
      <c r="CA310" s="53">
        <v>15193</v>
      </c>
      <c r="CB310" s="53">
        <v>15409</v>
      </c>
      <c r="CC310" s="53">
        <v>15474</v>
      </c>
      <c r="CD310" s="53">
        <v>15571</v>
      </c>
      <c r="CE310" s="53">
        <v>15675</v>
      </c>
      <c r="CF310" s="53">
        <v>16043</v>
      </c>
      <c r="CG310" s="53">
        <v>16108</v>
      </c>
      <c r="CH310" s="53">
        <v>16520</v>
      </c>
      <c r="CI310" s="53">
        <v>16645</v>
      </c>
      <c r="CJ310" s="53">
        <v>16644</v>
      </c>
      <c r="CK310" s="53">
        <v>16690</v>
      </c>
      <c r="CL310" s="54">
        <v>16669</v>
      </c>
      <c r="CM310" s="53">
        <v>16609</v>
      </c>
      <c r="CN310" s="53">
        <v>16748</v>
      </c>
      <c r="CO310" s="53">
        <v>16653</v>
      </c>
      <c r="CP310" s="53">
        <v>16759</v>
      </c>
      <c r="CQ310" s="53">
        <v>16900</v>
      </c>
      <c r="CR310" s="53">
        <v>16809</v>
      </c>
      <c r="CS310" s="53">
        <v>16737</v>
      </c>
      <c r="CT310" s="53">
        <v>17978</v>
      </c>
      <c r="CU310" s="53">
        <v>18205</v>
      </c>
      <c r="CV310" s="53">
        <v>18933</v>
      </c>
      <c r="CW310" s="53">
        <v>17899</v>
      </c>
      <c r="CX310" s="54">
        <v>17895</v>
      </c>
      <c r="CY310" s="53">
        <v>17893</v>
      </c>
      <c r="CZ310" s="53">
        <v>17913</v>
      </c>
      <c r="DA310" s="53">
        <v>18101</v>
      </c>
      <c r="DB310" s="53">
        <v>18212</v>
      </c>
      <c r="DC310" s="53">
        <v>18218</v>
      </c>
      <c r="DD310" s="53">
        <v>18285</v>
      </c>
      <c r="DE310" s="53">
        <v>18206</v>
      </c>
      <c r="DF310" s="53">
        <v>18374</v>
      </c>
      <c r="DG310" s="53">
        <v>18150</v>
      </c>
      <c r="DH310" s="53">
        <v>18358</v>
      </c>
      <c r="DI310" s="53">
        <v>18490</v>
      </c>
      <c r="DJ310" s="54">
        <v>18386</v>
      </c>
      <c r="DL310" s="50"/>
      <c r="DM310" s="51" t="s">
        <v>410</v>
      </c>
      <c r="DN310" s="52">
        <v>85</v>
      </c>
      <c r="DO310" s="53">
        <v>85</v>
      </c>
      <c r="DP310" s="53">
        <v>84</v>
      </c>
      <c r="DQ310" s="53">
        <v>84</v>
      </c>
      <c r="DR310" s="53">
        <v>84</v>
      </c>
      <c r="DS310" s="53">
        <v>84</v>
      </c>
      <c r="DT310" s="53">
        <v>84</v>
      </c>
      <c r="DU310" s="53">
        <v>85</v>
      </c>
      <c r="DV310" s="53">
        <v>93</v>
      </c>
      <c r="DW310" s="53">
        <v>92</v>
      </c>
      <c r="DX310" s="53">
        <v>91</v>
      </c>
      <c r="DY310" s="54">
        <v>85</v>
      </c>
      <c r="DZ310" s="53">
        <v>81</v>
      </c>
      <c r="EA310" s="53">
        <v>79</v>
      </c>
      <c r="EB310" s="53">
        <v>77</v>
      </c>
      <c r="EC310" s="53">
        <v>76</v>
      </c>
      <c r="ED310" s="53">
        <v>73</v>
      </c>
      <c r="EE310" s="53">
        <v>74</v>
      </c>
      <c r="EF310" s="53">
        <v>88</v>
      </c>
      <c r="EG310" s="53">
        <v>90</v>
      </c>
      <c r="EH310" s="53">
        <v>91</v>
      </c>
      <c r="EI310" s="53">
        <v>94</v>
      </c>
      <c r="EJ310" s="53">
        <v>107</v>
      </c>
      <c r="EK310" s="54">
        <v>110</v>
      </c>
      <c r="EL310" s="52">
        <v>115</v>
      </c>
      <c r="EM310" s="53">
        <v>114</v>
      </c>
      <c r="EN310" s="53">
        <v>118</v>
      </c>
      <c r="EO310" s="53">
        <v>106</v>
      </c>
      <c r="EP310" s="53">
        <v>107</v>
      </c>
      <c r="EQ310" s="53">
        <v>102</v>
      </c>
      <c r="ER310" s="53">
        <v>99</v>
      </c>
      <c r="ES310" s="53">
        <v>93</v>
      </c>
      <c r="ET310" s="53">
        <v>91</v>
      </c>
      <c r="EU310" s="53">
        <v>89</v>
      </c>
      <c r="EV310" s="53">
        <v>158</v>
      </c>
      <c r="EW310" s="54">
        <v>195</v>
      </c>
      <c r="EX310" s="52">
        <v>219</v>
      </c>
      <c r="EY310" s="53">
        <v>198</v>
      </c>
      <c r="EZ310" s="53">
        <v>201</v>
      </c>
      <c r="FA310" s="53">
        <v>211</v>
      </c>
      <c r="FB310" s="53">
        <v>207</v>
      </c>
      <c r="FC310" s="53">
        <v>209</v>
      </c>
      <c r="FD310" s="53">
        <v>196</v>
      </c>
      <c r="FE310" s="53">
        <v>211</v>
      </c>
      <c r="FF310" s="53">
        <v>208</v>
      </c>
      <c r="FG310" s="53">
        <v>212</v>
      </c>
      <c r="FH310" s="53">
        <v>224</v>
      </c>
      <c r="FI310" s="54">
        <v>230</v>
      </c>
      <c r="FJ310" s="52">
        <v>236</v>
      </c>
      <c r="FK310" s="53">
        <v>230</v>
      </c>
      <c r="FL310" s="53">
        <v>233</v>
      </c>
      <c r="FM310" s="53">
        <v>248</v>
      </c>
      <c r="FN310" s="53">
        <v>250</v>
      </c>
      <c r="FO310" s="53">
        <v>252</v>
      </c>
      <c r="FP310" s="53">
        <v>264</v>
      </c>
      <c r="FQ310" s="53">
        <v>274</v>
      </c>
      <c r="FR310" s="53">
        <v>273</v>
      </c>
      <c r="FS310" s="53">
        <v>276</v>
      </c>
      <c r="FT310" s="53">
        <v>281</v>
      </c>
      <c r="FU310" s="54">
        <v>278</v>
      </c>
      <c r="FV310" s="52">
        <v>277</v>
      </c>
      <c r="FW310" s="53">
        <v>274</v>
      </c>
      <c r="FX310" s="53">
        <v>284</v>
      </c>
      <c r="FY310" s="53">
        <v>280</v>
      </c>
      <c r="FZ310" s="53">
        <v>296</v>
      </c>
      <c r="GA310" s="53">
        <v>301</v>
      </c>
      <c r="GB310" s="53">
        <v>311</v>
      </c>
      <c r="GC310" s="53">
        <v>313</v>
      </c>
      <c r="GD310" s="53">
        <v>2824</v>
      </c>
      <c r="GE310" s="53">
        <v>2838</v>
      </c>
      <c r="GF310" s="53">
        <v>2897</v>
      </c>
      <c r="GG310" s="54">
        <v>2938</v>
      </c>
      <c r="GH310" s="52">
        <v>2955</v>
      </c>
      <c r="GI310" s="53">
        <v>2956</v>
      </c>
      <c r="GJ310" s="54">
        <v>2953</v>
      </c>
    </row>
    <row r="311" spans="2:192" x14ac:dyDescent="0.25">
      <c r="B311" s="50"/>
      <c r="C311" s="51" t="s">
        <v>390</v>
      </c>
      <c r="D311" s="54">
        <v>9188</v>
      </c>
      <c r="E311" s="54">
        <v>9800</v>
      </c>
      <c r="F311" s="54">
        <v>12184</v>
      </c>
      <c r="G311" s="52">
        <v>12322</v>
      </c>
      <c r="H311" s="53">
        <v>12248</v>
      </c>
      <c r="I311" s="53">
        <v>12259</v>
      </c>
      <c r="J311" s="53">
        <v>12448</v>
      </c>
      <c r="K311" s="53">
        <v>12600</v>
      </c>
      <c r="L311" s="53">
        <v>12670</v>
      </c>
      <c r="M311" s="53">
        <v>13488</v>
      </c>
      <c r="N311" s="53">
        <v>14214</v>
      </c>
      <c r="O311" s="53">
        <v>14199</v>
      </c>
      <c r="P311" s="53">
        <v>14581</v>
      </c>
      <c r="Q311" s="53">
        <v>14588</v>
      </c>
      <c r="R311" s="54">
        <v>14531</v>
      </c>
      <c r="S311" s="53">
        <v>14716</v>
      </c>
      <c r="T311" s="53">
        <v>14587</v>
      </c>
      <c r="U311" s="53">
        <v>14904</v>
      </c>
      <c r="V311" s="53">
        <v>15130</v>
      </c>
      <c r="W311" s="53">
        <v>15414</v>
      </c>
      <c r="X311" s="53">
        <v>15698</v>
      </c>
      <c r="Y311" s="53">
        <v>15937</v>
      </c>
      <c r="Z311" s="53">
        <v>16140</v>
      </c>
      <c r="AA311" s="53">
        <v>16362</v>
      </c>
      <c r="AB311" s="53">
        <v>16563</v>
      </c>
      <c r="AC311" s="53">
        <v>16697</v>
      </c>
      <c r="AD311" s="54">
        <v>16538</v>
      </c>
      <c r="AE311" s="53">
        <v>16595</v>
      </c>
      <c r="AF311" s="53">
        <v>16557</v>
      </c>
      <c r="AG311" s="112">
        <v>16498</v>
      </c>
      <c r="AH311" s="53">
        <v>16721</v>
      </c>
      <c r="AI311" s="53">
        <v>16879</v>
      </c>
      <c r="AJ311" s="53">
        <v>16722</v>
      </c>
      <c r="AK311" s="53">
        <v>17076</v>
      </c>
      <c r="AL311" s="53">
        <v>17024</v>
      </c>
      <c r="AM311" s="53">
        <v>17008</v>
      </c>
      <c r="AN311" s="53">
        <v>17272</v>
      </c>
      <c r="AO311" s="53">
        <v>17359</v>
      </c>
      <c r="AP311" s="54">
        <v>17375</v>
      </c>
      <c r="AQ311" s="52">
        <v>17442</v>
      </c>
      <c r="AR311" s="53">
        <v>17430</v>
      </c>
      <c r="AS311" s="53">
        <v>17902</v>
      </c>
      <c r="AT311" s="53">
        <v>17601</v>
      </c>
      <c r="AU311" s="53">
        <v>17425</v>
      </c>
      <c r="AV311" s="53">
        <v>17585</v>
      </c>
      <c r="AW311" s="53">
        <v>17839</v>
      </c>
      <c r="AX311" s="53">
        <v>17593</v>
      </c>
      <c r="AY311" s="53">
        <v>17539</v>
      </c>
      <c r="AZ311" s="53">
        <v>17533</v>
      </c>
      <c r="BA311" s="53">
        <v>17361</v>
      </c>
      <c r="BB311" s="54">
        <v>17541</v>
      </c>
      <c r="BC311" s="52">
        <v>17485</v>
      </c>
      <c r="BD311" s="53">
        <v>17202</v>
      </c>
      <c r="BE311" s="53">
        <v>17529</v>
      </c>
      <c r="BF311" s="53">
        <v>17624</v>
      </c>
      <c r="BG311" s="53">
        <v>17843</v>
      </c>
      <c r="BH311" s="53">
        <v>18063</v>
      </c>
      <c r="BI311" s="53">
        <v>18128</v>
      </c>
      <c r="BJ311" s="53">
        <v>18339</v>
      </c>
      <c r="BK311" s="53">
        <v>18423</v>
      </c>
      <c r="BL311" s="53">
        <v>18543</v>
      </c>
      <c r="BM311" s="53">
        <v>18457</v>
      </c>
      <c r="BN311" s="54">
        <v>18280</v>
      </c>
      <c r="BO311" s="52">
        <v>18382</v>
      </c>
      <c r="BP311" s="53">
        <v>18242</v>
      </c>
      <c r="BQ311" s="53">
        <v>18614</v>
      </c>
      <c r="BR311" s="53">
        <v>18860</v>
      </c>
      <c r="BS311" s="53">
        <v>19028</v>
      </c>
      <c r="BT311" s="53">
        <v>18878</v>
      </c>
      <c r="BU311" s="53">
        <v>19348</v>
      </c>
      <c r="BV311" s="53">
        <v>19479</v>
      </c>
      <c r="BW311" s="53">
        <v>19601</v>
      </c>
      <c r="BX311" s="53">
        <v>19609</v>
      </c>
      <c r="BY311" s="53">
        <v>19726</v>
      </c>
      <c r="BZ311" s="54">
        <v>19715</v>
      </c>
      <c r="CA311" s="53">
        <v>19962</v>
      </c>
      <c r="CB311" s="53">
        <v>19328</v>
      </c>
      <c r="CC311" s="53">
        <v>19454</v>
      </c>
      <c r="CD311" s="53">
        <v>19581</v>
      </c>
      <c r="CE311" s="53">
        <v>19818</v>
      </c>
      <c r="CF311" s="53">
        <v>19953</v>
      </c>
      <c r="CG311" s="53">
        <v>20112</v>
      </c>
      <c r="CH311" s="53">
        <v>20235</v>
      </c>
      <c r="CI311" s="53">
        <v>20278</v>
      </c>
      <c r="CJ311" s="53">
        <v>20460</v>
      </c>
      <c r="CK311" s="53">
        <v>20497</v>
      </c>
      <c r="CL311" s="54">
        <v>20372</v>
      </c>
      <c r="CM311" s="53">
        <v>20239</v>
      </c>
      <c r="CN311" s="53">
        <v>20380</v>
      </c>
      <c r="CO311" s="53">
        <v>20391</v>
      </c>
      <c r="CP311" s="53">
        <v>21050</v>
      </c>
      <c r="CQ311" s="53">
        <v>21127</v>
      </c>
      <c r="CR311" s="53">
        <v>21035</v>
      </c>
      <c r="CS311" s="53">
        <v>21155</v>
      </c>
      <c r="CT311" s="53">
        <v>21319</v>
      </c>
      <c r="CU311" s="53">
        <v>21446</v>
      </c>
      <c r="CV311" s="53">
        <v>21514</v>
      </c>
      <c r="CW311" s="53">
        <v>21556</v>
      </c>
      <c r="CX311" s="54">
        <v>21495</v>
      </c>
      <c r="CY311" s="53">
        <v>21317</v>
      </c>
      <c r="CZ311" s="53">
        <v>20669</v>
      </c>
      <c r="DA311" s="53">
        <v>21225</v>
      </c>
      <c r="DB311" s="53">
        <v>21310</v>
      </c>
      <c r="DC311" s="53">
        <v>21399</v>
      </c>
      <c r="DD311" s="53">
        <v>21467</v>
      </c>
      <c r="DE311" s="53">
        <v>21574</v>
      </c>
      <c r="DF311" s="53">
        <v>22207</v>
      </c>
      <c r="DG311" s="53">
        <v>22906</v>
      </c>
      <c r="DH311" s="53">
        <v>22738</v>
      </c>
      <c r="DI311" s="53">
        <v>22895</v>
      </c>
      <c r="DJ311" s="54">
        <v>22404</v>
      </c>
      <c r="DL311" s="50"/>
      <c r="DM311" s="51" t="s">
        <v>411</v>
      </c>
      <c r="DN311" s="52">
        <v>9800</v>
      </c>
      <c r="DO311" s="53">
        <v>9812</v>
      </c>
      <c r="DP311" s="53">
        <v>9828</v>
      </c>
      <c r="DQ311" s="53">
        <v>9800</v>
      </c>
      <c r="DR311" s="53">
        <v>9727</v>
      </c>
      <c r="DS311" s="53">
        <v>9816</v>
      </c>
      <c r="DT311" s="53">
        <v>9886</v>
      </c>
      <c r="DU311" s="53">
        <v>9898</v>
      </c>
      <c r="DV311" s="53">
        <v>9989</v>
      </c>
      <c r="DW311" s="53">
        <v>9911</v>
      </c>
      <c r="DX311" s="53">
        <v>9853</v>
      </c>
      <c r="DY311" s="54">
        <v>9785</v>
      </c>
      <c r="DZ311" s="53">
        <v>9736</v>
      </c>
      <c r="EA311" s="53">
        <v>9647</v>
      </c>
      <c r="EB311" s="53">
        <v>9615</v>
      </c>
      <c r="EC311" s="53">
        <v>9788</v>
      </c>
      <c r="ED311" s="53">
        <v>9835</v>
      </c>
      <c r="EE311" s="53">
        <v>11303</v>
      </c>
      <c r="EF311" s="53">
        <v>13039</v>
      </c>
      <c r="EG311" s="53">
        <v>13395</v>
      </c>
      <c r="EH311" s="53">
        <v>13623</v>
      </c>
      <c r="EI311" s="53">
        <v>13658</v>
      </c>
      <c r="EJ311" s="53">
        <v>14338</v>
      </c>
      <c r="EK311" s="54">
        <v>14391</v>
      </c>
      <c r="EL311" s="52">
        <v>14590</v>
      </c>
      <c r="EM311" s="53">
        <v>14735</v>
      </c>
      <c r="EN311" s="53">
        <v>18403</v>
      </c>
      <c r="EO311" s="53">
        <v>18722</v>
      </c>
      <c r="EP311" s="53">
        <v>18567</v>
      </c>
      <c r="EQ311" s="53">
        <v>18688</v>
      </c>
      <c r="ER311" s="53">
        <v>18828</v>
      </c>
      <c r="ES311" s="53">
        <v>19036</v>
      </c>
      <c r="ET311" s="53">
        <v>19047</v>
      </c>
      <c r="EU311" s="53">
        <v>19198</v>
      </c>
      <c r="EV311" s="53">
        <v>19149</v>
      </c>
      <c r="EW311" s="54">
        <v>19195</v>
      </c>
      <c r="EX311" s="52">
        <v>19562</v>
      </c>
      <c r="EY311" s="53">
        <v>19757</v>
      </c>
      <c r="EZ311" s="53">
        <v>20279</v>
      </c>
      <c r="FA311" s="53">
        <v>19760</v>
      </c>
      <c r="FB311" s="53">
        <v>19701</v>
      </c>
      <c r="FC311" s="53">
        <v>19547</v>
      </c>
      <c r="FD311" s="53">
        <v>19763</v>
      </c>
      <c r="FE311" s="53">
        <v>19836</v>
      </c>
      <c r="FF311" s="53">
        <v>18294</v>
      </c>
      <c r="FG311" s="53">
        <v>18369</v>
      </c>
      <c r="FH311" s="53">
        <v>18469</v>
      </c>
      <c r="FI311" s="54">
        <v>18486</v>
      </c>
      <c r="FJ311" s="52">
        <v>18870</v>
      </c>
      <c r="FK311" s="53">
        <v>18799</v>
      </c>
      <c r="FL311" s="53">
        <v>18638</v>
      </c>
      <c r="FM311" s="53">
        <v>18862</v>
      </c>
      <c r="FN311" s="53">
        <v>18913</v>
      </c>
      <c r="FO311" s="53">
        <v>18838</v>
      </c>
      <c r="FP311" s="53">
        <v>18888</v>
      </c>
      <c r="FQ311" s="53">
        <v>18903</v>
      </c>
      <c r="FR311" s="53">
        <v>18902</v>
      </c>
      <c r="FS311" s="53">
        <v>18944</v>
      </c>
      <c r="FT311" s="53">
        <v>19002</v>
      </c>
      <c r="FU311" s="54">
        <v>19023</v>
      </c>
      <c r="FV311" s="52">
        <v>19057</v>
      </c>
      <c r="FW311" s="53">
        <v>19079</v>
      </c>
      <c r="FX311" s="53">
        <v>19127</v>
      </c>
      <c r="FY311" s="53">
        <v>19234</v>
      </c>
      <c r="FZ311" s="53">
        <v>19214</v>
      </c>
      <c r="GA311" s="53">
        <v>19276</v>
      </c>
      <c r="GB311" s="53">
        <v>19414</v>
      </c>
      <c r="GC311" s="53">
        <v>19594</v>
      </c>
      <c r="GD311" s="53">
        <v>19517</v>
      </c>
      <c r="GE311" s="53">
        <v>19566</v>
      </c>
      <c r="GF311" s="53">
        <v>19495</v>
      </c>
      <c r="GG311" s="54">
        <v>19579</v>
      </c>
      <c r="GH311" s="52">
        <v>19442</v>
      </c>
      <c r="GI311" s="53">
        <v>19534</v>
      </c>
      <c r="GJ311" s="54">
        <v>19470</v>
      </c>
    </row>
    <row r="312" spans="2:192" x14ac:dyDescent="0.25">
      <c r="B312" s="50"/>
      <c r="C312" s="51" t="s">
        <v>391</v>
      </c>
      <c r="D312" s="54">
        <v>863</v>
      </c>
      <c r="E312" s="54">
        <v>916</v>
      </c>
      <c r="F312" s="54">
        <v>1145</v>
      </c>
      <c r="G312" s="52">
        <v>1173</v>
      </c>
      <c r="H312" s="53">
        <v>1169</v>
      </c>
      <c r="I312" s="53">
        <v>1172</v>
      </c>
      <c r="J312" s="53">
        <v>1169</v>
      </c>
      <c r="K312" s="53">
        <v>1168</v>
      </c>
      <c r="L312" s="53">
        <v>1213</v>
      </c>
      <c r="M312" s="53">
        <v>1161</v>
      </c>
      <c r="N312" s="53">
        <v>1188</v>
      </c>
      <c r="O312" s="53">
        <v>1223</v>
      </c>
      <c r="P312" s="53">
        <v>1248</v>
      </c>
      <c r="Q312" s="53">
        <v>1262</v>
      </c>
      <c r="R312" s="54">
        <v>1254</v>
      </c>
      <c r="S312" s="53">
        <v>1258</v>
      </c>
      <c r="T312" s="53">
        <v>1252</v>
      </c>
      <c r="U312" s="53">
        <v>1241</v>
      </c>
      <c r="V312" s="53">
        <v>1239</v>
      </c>
      <c r="W312" s="53">
        <v>1253</v>
      </c>
      <c r="X312" s="53">
        <v>1269</v>
      </c>
      <c r="Y312" s="53">
        <v>1286</v>
      </c>
      <c r="Z312" s="53">
        <v>1324</v>
      </c>
      <c r="AA312" s="53">
        <v>1334</v>
      </c>
      <c r="AB312" s="53">
        <v>1352</v>
      </c>
      <c r="AC312" s="53">
        <v>1349</v>
      </c>
      <c r="AD312" s="54">
        <v>1352</v>
      </c>
      <c r="AE312" s="53">
        <v>1363</v>
      </c>
      <c r="AF312" s="53">
        <v>1363</v>
      </c>
      <c r="AG312" s="112">
        <v>1368</v>
      </c>
      <c r="AH312" s="53">
        <v>1372</v>
      </c>
      <c r="AI312" s="53">
        <v>1381</v>
      </c>
      <c r="AJ312" s="53">
        <v>1394</v>
      </c>
      <c r="AK312" s="53">
        <v>1407</v>
      </c>
      <c r="AL312" s="53">
        <v>1420</v>
      </c>
      <c r="AM312" s="53">
        <v>1425</v>
      </c>
      <c r="AN312" s="53">
        <v>1435</v>
      </c>
      <c r="AO312" s="53">
        <v>1439</v>
      </c>
      <c r="AP312" s="54">
        <v>1437</v>
      </c>
      <c r="AQ312" s="52">
        <v>1435</v>
      </c>
      <c r="AR312" s="53">
        <v>1431</v>
      </c>
      <c r="AS312" s="53">
        <v>1589</v>
      </c>
      <c r="AT312" s="53">
        <v>1538</v>
      </c>
      <c r="AU312" s="53">
        <v>1551</v>
      </c>
      <c r="AV312" s="53">
        <v>1557</v>
      </c>
      <c r="AW312" s="53">
        <v>1572</v>
      </c>
      <c r="AX312" s="53">
        <v>1578</v>
      </c>
      <c r="AY312" s="53">
        <v>1581</v>
      </c>
      <c r="AZ312" s="53">
        <v>1616</v>
      </c>
      <c r="BA312" s="53">
        <v>1611</v>
      </c>
      <c r="BB312" s="54">
        <v>1597</v>
      </c>
      <c r="BC312" s="52">
        <v>1589</v>
      </c>
      <c r="BD312" s="53">
        <v>1574</v>
      </c>
      <c r="BE312" s="53">
        <v>1598</v>
      </c>
      <c r="BF312" s="53">
        <v>1598</v>
      </c>
      <c r="BG312" s="53">
        <v>1622</v>
      </c>
      <c r="BH312" s="53">
        <v>1635</v>
      </c>
      <c r="BI312" s="53">
        <v>1564</v>
      </c>
      <c r="BJ312" s="53">
        <v>1643</v>
      </c>
      <c r="BK312" s="53">
        <v>1660</v>
      </c>
      <c r="BL312" s="53">
        <v>1678</v>
      </c>
      <c r="BM312" s="53">
        <v>1701</v>
      </c>
      <c r="BN312" s="54">
        <v>1682</v>
      </c>
      <c r="BO312" s="52">
        <v>1678</v>
      </c>
      <c r="BP312" s="53">
        <v>1676</v>
      </c>
      <c r="BQ312" s="53">
        <v>1716</v>
      </c>
      <c r="BR312" s="53">
        <v>1717</v>
      </c>
      <c r="BS312" s="53">
        <v>1716</v>
      </c>
      <c r="BT312" s="53">
        <v>1693</v>
      </c>
      <c r="BU312" s="53">
        <v>1733</v>
      </c>
      <c r="BV312" s="53">
        <v>1715</v>
      </c>
      <c r="BW312" s="53">
        <v>1727</v>
      </c>
      <c r="BX312" s="53">
        <v>1753</v>
      </c>
      <c r="BY312" s="53">
        <v>1757</v>
      </c>
      <c r="BZ312" s="54">
        <v>1752</v>
      </c>
      <c r="CA312" s="53">
        <v>1815</v>
      </c>
      <c r="CB312" s="53">
        <v>1831</v>
      </c>
      <c r="CC312" s="53">
        <v>1838</v>
      </c>
      <c r="CD312" s="53">
        <v>1839</v>
      </c>
      <c r="CE312" s="53">
        <v>1861</v>
      </c>
      <c r="CF312" s="53">
        <v>1868</v>
      </c>
      <c r="CG312" s="53">
        <v>1887</v>
      </c>
      <c r="CH312" s="53">
        <v>1876</v>
      </c>
      <c r="CI312" s="53">
        <v>1856</v>
      </c>
      <c r="CJ312" s="53">
        <v>1832</v>
      </c>
      <c r="CK312" s="53">
        <v>1827</v>
      </c>
      <c r="CL312" s="54">
        <v>1794</v>
      </c>
      <c r="CM312" s="53">
        <v>1780</v>
      </c>
      <c r="CN312" s="53">
        <v>1789</v>
      </c>
      <c r="CO312" s="53">
        <v>1809</v>
      </c>
      <c r="CP312" s="53">
        <v>1809</v>
      </c>
      <c r="CQ312" s="53">
        <v>1819</v>
      </c>
      <c r="CR312" s="53">
        <v>1794</v>
      </c>
      <c r="CS312" s="53">
        <v>1771</v>
      </c>
      <c r="CT312" s="53">
        <v>1774</v>
      </c>
      <c r="CU312" s="53">
        <v>1781</v>
      </c>
      <c r="CV312" s="53">
        <v>1772</v>
      </c>
      <c r="CW312" s="53">
        <v>1757</v>
      </c>
      <c r="CX312" s="54">
        <v>1762</v>
      </c>
      <c r="CY312" s="53">
        <v>1787</v>
      </c>
      <c r="CZ312" s="53">
        <v>1802</v>
      </c>
      <c r="DA312" s="53">
        <v>1795</v>
      </c>
      <c r="DB312" s="53">
        <v>1791</v>
      </c>
      <c r="DC312" s="53">
        <v>1810</v>
      </c>
      <c r="DD312" s="53">
        <v>1808</v>
      </c>
      <c r="DE312" s="53">
        <v>1815</v>
      </c>
      <c r="DF312" s="53">
        <v>1816</v>
      </c>
      <c r="DG312" s="53">
        <v>1782</v>
      </c>
      <c r="DH312" s="53">
        <v>1826</v>
      </c>
      <c r="DI312" s="53">
        <v>1808</v>
      </c>
      <c r="DJ312" s="54">
        <v>1768</v>
      </c>
      <c r="DL312" s="50"/>
      <c r="DM312" s="51" t="s">
        <v>412</v>
      </c>
      <c r="DN312" s="52">
        <v>72891</v>
      </c>
      <c r="DO312" s="53">
        <v>72960</v>
      </c>
      <c r="DP312" s="53">
        <v>73274</v>
      </c>
      <c r="DQ312" s="53">
        <v>73024</v>
      </c>
      <c r="DR312" s="53">
        <v>74434</v>
      </c>
      <c r="DS312" s="53">
        <v>74792</v>
      </c>
      <c r="DT312" s="53">
        <v>75163</v>
      </c>
      <c r="DU312" s="53">
        <v>75626</v>
      </c>
      <c r="DV312" s="53">
        <v>75663</v>
      </c>
      <c r="DW312" s="53">
        <v>75877</v>
      </c>
      <c r="DX312" s="53">
        <v>75384</v>
      </c>
      <c r="DY312" s="54">
        <v>75565</v>
      </c>
      <c r="DZ312" s="53">
        <v>75715</v>
      </c>
      <c r="EA312" s="53">
        <v>75817</v>
      </c>
      <c r="EB312" s="53">
        <v>76744</v>
      </c>
      <c r="EC312" s="53">
        <v>77186</v>
      </c>
      <c r="ED312" s="53">
        <v>79193</v>
      </c>
      <c r="EE312" s="53">
        <v>80498</v>
      </c>
      <c r="EF312" s="53">
        <v>81544</v>
      </c>
      <c r="EG312" s="53">
        <v>81592</v>
      </c>
      <c r="EH312" s="53">
        <v>83216</v>
      </c>
      <c r="EI312" s="53">
        <v>83898</v>
      </c>
      <c r="EJ312" s="53">
        <v>89512</v>
      </c>
      <c r="EK312" s="54">
        <v>89882</v>
      </c>
      <c r="EL312" s="52">
        <v>90608</v>
      </c>
      <c r="EM312" s="53">
        <v>90511</v>
      </c>
      <c r="EN312" s="53">
        <v>90453</v>
      </c>
      <c r="EO312" s="53">
        <v>91632</v>
      </c>
      <c r="EP312" s="53">
        <v>92349</v>
      </c>
      <c r="EQ312" s="53">
        <v>93383</v>
      </c>
      <c r="ER312" s="53">
        <v>94224</v>
      </c>
      <c r="ES312" s="53">
        <v>93870</v>
      </c>
      <c r="ET312" s="53">
        <v>94502</v>
      </c>
      <c r="EU312" s="53">
        <v>95770</v>
      </c>
      <c r="EV312" s="53">
        <v>96653</v>
      </c>
      <c r="EW312" s="54">
        <v>98545</v>
      </c>
      <c r="EX312" s="52">
        <v>98571</v>
      </c>
      <c r="EY312" s="53">
        <v>98515</v>
      </c>
      <c r="EZ312" s="53">
        <v>100247</v>
      </c>
      <c r="FA312" s="53">
        <v>100137</v>
      </c>
      <c r="FB312" s="53">
        <v>100010</v>
      </c>
      <c r="FC312" s="53">
        <v>100898</v>
      </c>
      <c r="FD312" s="53">
        <v>101836</v>
      </c>
      <c r="FE312" s="53">
        <v>101445</v>
      </c>
      <c r="FF312" s="53">
        <v>101563</v>
      </c>
      <c r="FG312" s="53">
        <v>101880</v>
      </c>
      <c r="FH312" s="53">
        <v>101754</v>
      </c>
      <c r="FI312" s="54">
        <v>100914</v>
      </c>
      <c r="FJ312" s="52">
        <v>99707</v>
      </c>
      <c r="FK312" s="53">
        <v>99454</v>
      </c>
      <c r="FL312" s="53">
        <v>102437</v>
      </c>
      <c r="FM312" s="53">
        <v>101542</v>
      </c>
      <c r="FN312" s="53">
        <v>100959</v>
      </c>
      <c r="FO312" s="53">
        <v>101372</v>
      </c>
      <c r="FP312" s="53">
        <v>101531</v>
      </c>
      <c r="FQ312" s="53">
        <v>102007</v>
      </c>
      <c r="FR312" s="53">
        <v>102129</v>
      </c>
      <c r="FS312" s="53">
        <v>102347</v>
      </c>
      <c r="FT312" s="53">
        <v>102457</v>
      </c>
      <c r="FU312" s="54">
        <v>102665</v>
      </c>
      <c r="FV312" s="52">
        <v>102420</v>
      </c>
      <c r="FW312" s="53">
        <v>102657</v>
      </c>
      <c r="FX312" s="53">
        <v>103502</v>
      </c>
      <c r="FY312" s="53">
        <v>104171</v>
      </c>
      <c r="FZ312" s="53">
        <v>104523</v>
      </c>
      <c r="GA312" s="53">
        <v>104841</v>
      </c>
      <c r="GB312" s="53">
        <v>105061</v>
      </c>
      <c r="GC312" s="53">
        <v>105483</v>
      </c>
      <c r="GD312" s="53">
        <v>105496</v>
      </c>
      <c r="GE312" s="53">
        <v>106455</v>
      </c>
      <c r="GF312" s="53">
        <v>107238</v>
      </c>
      <c r="GG312" s="54">
        <v>107707</v>
      </c>
      <c r="GH312" s="52">
        <v>107769</v>
      </c>
      <c r="GI312" s="53">
        <v>108526</v>
      </c>
      <c r="GJ312" s="54">
        <v>109216</v>
      </c>
    </row>
    <row r="313" spans="2:192" x14ac:dyDescent="0.25">
      <c r="B313" s="50"/>
      <c r="C313" s="51" t="s">
        <v>392</v>
      </c>
      <c r="D313" s="54">
        <v>9111</v>
      </c>
      <c r="E313" s="54">
        <v>10021</v>
      </c>
      <c r="F313" s="54">
        <v>13262</v>
      </c>
      <c r="G313" s="52">
        <v>13459</v>
      </c>
      <c r="H313" s="53">
        <v>13486</v>
      </c>
      <c r="I313" s="53">
        <v>13723</v>
      </c>
      <c r="J313" s="53">
        <v>13947</v>
      </c>
      <c r="K313" s="53">
        <v>14004</v>
      </c>
      <c r="L313" s="53">
        <v>14157</v>
      </c>
      <c r="M313" s="53">
        <v>14320</v>
      </c>
      <c r="N313" s="53">
        <v>14421</v>
      </c>
      <c r="O313" s="53">
        <v>14473</v>
      </c>
      <c r="P313" s="53">
        <v>16241</v>
      </c>
      <c r="Q313" s="53">
        <v>16015</v>
      </c>
      <c r="R313" s="54">
        <v>16482</v>
      </c>
      <c r="S313" s="53">
        <v>16345</v>
      </c>
      <c r="T313" s="53">
        <v>16306</v>
      </c>
      <c r="U313" s="53">
        <v>16435</v>
      </c>
      <c r="V313" s="53">
        <v>16700</v>
      </c>
      <c r="W313" s="53">
        <v>17000</v>
      </c>
      <c r="X313" s="53">
        <v>17240</v>
      </c>
      <c r="Y313" s="53">
        <v>17358</v>
      </c>
      <c r="Z313" s="53">
        <v>17623</v>
      </c>
      <c r="AA313" s="53">
        <v>17837</v>
      </c>
      <c r="AB313" s="53">
        <v>17927</v>
      </c>
      <c r="AC313" s="53">
        <v>18143</v>
      </c>
      <c r="AD313" s="54">
        <v>18159</v>
      </c>
      <c r="AE313" s="53">
        <v>16566</v>
      </c>
      <c r="AF313" s="53">
        <v>16967</v>
      </c>
      <c r="AG313" s="112">
        <v>17066</v>
      </c>
      <c r="AH313" s="53">
        <v>17562</v>
      </c>
      <c r="AI313" s="53">
        <v>18543</v>
      </c>
      <c r="AJ313" s="53">
        <v>18582</v>
      </c>
      <c r="AK313" s="53">
        <v>19262</v>
      </c>
      <c r="AL313" s="53">
        <v>19543</v>
      </c>
      <c r="AM313" s="53">
        <v>19593</v>
      </c>
      <c r="AN313" s="53">
        <v>20071</v>
      </c>
      <c r="AO313" s="53">
        <v>20271</v>
      </c>
      <c r="AP313" s="54">
        <v>20302</v>
      </c>
      <c r="AQ313" s="52">
        <v>20337</v>
      </c>
      <c r="AR313" s="53">
        <v>20367</v>
      </c>
      <c r="AS313" s="53">
        <v>19766</v>
      </c>
      <c r="AT313" s="53">
        <v>19591</v>
      </c>
      <c r="AU313" s="53">
        <v>19756</v>
      </c>
      <c r="AV313" s="53">
        <v>20110</v>
      </c>
      <c r="AW313" s="53">
        <v>20661</v>
      </c>
      <c r="AX313" s="53">
        <v>20442</v>
      </c>
      <c r="AY313" s="53">
        <v>20337</v>
      </c>
      <c r="AZ313" s="53">
        <v>20269</v>
      </c>
      <c r="BA313" s="53">
        <v>20194</v>
      </c>
      <c r="BB313" s="54">
        <v>20059</v>
      </c>
      <c r="BC313" s="52">
        <v>20039</v>
      </c>
      <c r="BD313" s="53">
        <v>19781</v>
      </c>
      <c r="BE313" s="53">
        <v>20227</v>
      </c>
      <c r="BF313" s="53">
        <v>20243</v>
      </c>
      <c r="BG313" s="53">
        <v>20224</v>
      </c>
      <c r="BH313" s="53">
        <v>20428</v>
      </c>
      <c r="BI313" s="53">
        <v>20386</v>
      </c>
      <c r="BJ313" s="53">
        <v>20472</v>
      </c>
      <c r="BK313" s="53">
        <v>20474</v>
      </c>
      <c r="BL313" s="53">
        <v>20622</v>
      </c>
      <c r="BM313" s="53">
        <v>20441</v>
      </c>
      <c r="BN313" s="54">
        <v>20345</v>
      </c>
      <c r="BO313" s="52">
        <v>20311</v>
      </c>
      <c r="BP313" s="53">
        <v>20251</v>
      </c>
      <c r="BQ313" s="53">
        <v>20559</v>
      </c>
      <c r="BR313" s="53">
        <v>20812</v>
      </c>
      <c r="BS313" s="53">
        <v>21023</v>
      </c>
      <c r="BT313" s="53">
        <v>21034</v>
      </c>
      <c r="BU313" s="53">
        <v>21506</v>
      </c>
      <c r="BV313" s="53">
        <v>21597</v>
      </c>
      <c r="BW313" s="53">
        <v>21564</v>
      </c>
      <c r="BX313" s="53">
        <v>21713</v>
      </c>
      <c r="BY313" s="53">
        <v>21774</v>
      </c>
      <c r="BZ313" s="54">
        <v>21818</v>
      </c>
      <c r="CA313" s="53">
        <v>21640</v>
      </c>
      <c r="CB313" s="53">
        <v>21558</v>
      </c>
      <c r="CC313" s="53">
        <v>21691</v>
      </c>
      <c r="CD313" s="53">
        <v>21878</v>
      </c>
      <c r="CE313" s="53">
        <v>22002</v>
      </c>
      <c r="CF313" s="53">
        <v>22107</v>
      </c>
      <c r="CG313" s="53">
        <v>22222</v>
      </c>
      <c r="CH313" s="53">
        <v>22310</v>
      </c>
      <c r="CI313" s="53">
        <v>22326</v>
      </c>
      <c r="CJ313" s="53">
        <v>22420</v>
      </c>
      <c r="CK313" s="53">
        <v>22599</v>
      </c>
      <c r="CL313" s="54">
        <v>22470</v>
      </c>
      <c r="CM313" s="53">
        <v>22361</v>
      </c>
      <c r="CN313" s="53">
        <v>22537</v>
      </c>
      <c r="CO313" s="53">
        <v>22445</v>
      </c>
      <c r="CP313" s="53">
        <v>22517</v>
      </c>
      <c r="CQ313" s="53">
        <v>22660</v>
      </c>
      <c r="CR313" s="53">
        <v>22653</v>
      </c>
      <c r="CS313" s="53">
        <v>22579</v>
      </c>
      <c r="CT313" s="53">
        <v>22716</v>
      </c>
      <c r="CU313" s="53">
        <v>22922</v>
      </c>
      <c r="CV313" s="53">
        <v>22845</v>
      </c>
      <c r="CW313" s="53">
        <v>22929</v>
      </c>
      <c r="CX313" s="54">
        <v>22833</v>
      </c>
      <c r="CY313" s="53">
        <v>22730</v>
      </c>
      <c r="CZ313" s="53">
        <v>22669</v>
      </c>
      <c r="DA313" s="53">
        <v>22733</v>
      </c>
      <c r="DB313" s="53">
        <v>22817</v>
      </c>
      <c r="DC313" s="53">
        <v>22826</v>
      </c>
      <c r="DD313" s="53">
        <v>22818</v>
      </c>
      <c r="DE313" s="53">
        <v>22902</v>
      </c>
      <c r="DF313" s="53">
        <v>23486</v>
      </c>
      <c r="DG313" s="53">
        <v>23535</v>
      </c>
      <c r="DH313" s="53">
        <v>23705</v>
      </c>
      <c r="DI313" s="53">
        <v>23799</v>
      </c>
      <c r="DJ313" s="54">
        <v>23670</v>
      </c>
      <c r="DL313" s="50"/>
      <c r="DM313" s="51" t="s">
        <v>413</v>
      </c>
      <c r="DN313" s="52">
        <v>9125</v>
      </c>
      <c r="DO313" s="53">
        <v>9596</v>
      </c>
      <c r="DP313" s="53">
        <v>9933</v>
      </c>
      <c r="DQ313" s="53">
        <v>9940</v>
      </c>
      <c r="DR313" s="53">
        <v>9905</v>
      </c>
      <c r="DS313" s="53">
        <v>10086</v>
      </c>
      <c r="DT313" s="53">
        <v>10641</v>
      </c>
      <c r="DU313" s="53">
        <v>10777</v>
      </c>
      <c r="DV313" s="53">
        <v>10934</v>
      </c>
      <c r="DW313" s="53">
        <v>11017</v>
      </c>
      <c r="DX313" s="53">
        <v>11070</v>
      </c>
      <c r="DY313" s="54">
        <v>11138</v>
      </c>
      <c r="DZ313" s="53">
        <v>11183</v>
      </c>
      <c r="EA313" s="53">
        <v>11440</v>
      </c>
      <c r="EB313" s="53">
        <v>11905</v>
      </c>
      <c r="EC313" s="53">
        <v>12598</v>
      </c>
      <c r="ED313" s="53">
        <v>13213</v>
      </c>
      <c r="EE313" s="53">
        <v>13471</v>
      </c>
      <c r="EF313" s="53">
        <v>13894</v>
      </c>
      <c r="EG313" s="53">
        <v>13951</v>
      </c>
      <c r="EH313" s="53">
        <v>14222</v>
      </c>
      <c r="EI313" s="53">
        <v>14616</v>
      </c>
      <c r="EJ313" s="53">
        <v>15254</v>
      </c>
      <c r="EK313" s="54">
        <v>15417</v>
      </c>
      <c r="EL313" s="52">
        <v>15852</v>
      </c>
      <c r="EM313" s="53">
        <v>15764</v>
      </c>
      <c r="EN313" s="53">
        <v>15716</v>
      </c>
      <c r="EO313" s="53">
        <v>16228</v>
      </c>
      <c r="EP313" s="53">
        <v>16861</v>
      </c>
      <c r="EQ313" s="53">
        <v>17122</v>
      </c>
      <c r="ER313" s="53">
        <v>16752</v>
      </c>
      <c r="ES313" s="53">
        <v>16873</v>
      </c>
      <c r="ET313" s="53">
        <v>17018</v>
      </c>
      <c r="EU313" s="53">
        <v>17177</v>
      </c>
      <c r="EV313" s="53">
        <v>17450</v>
      </c>
      <c r="EW313" s="54">
        <v>17951</v>
      </c>
      <c r="EX313" s="52">
        <v>18036</v>
      </c>
      <c r="EY313" s="53">
        <v>18218</v>
      </c>
      <c r="EZ313" s="53">
        <v>18654</v>
      </c>
      <c r="FA313" s="53">
        <v>18822</v>
      </c>
      <c r="FB313" s="53">
        <v>18518</v>
      </c>
      <c r="FC313" s="53">
        <v>17783</v>
      </c>
      <c r="FD313" s="53">
        <v>17897</v>
      </c>
      <c r="FE313" s="53">
        <v>17615</v>
      </c>
      <c r="FF313" s="53">
        <v>17612</v>
      </c>
      <c r="FG313" s="53">
        <v>17599</v>
      </c>
      <c r="FH313" s="53">
        <v>17567</v>
      </c>
      <c r="FI313" s="54">
        <v>17398</v>
      </c>
      <c r="FJ313" s="52">
        <v>19461</v>
      </c>
      <c r="FK313" s="53">
        <v>19463</v>
      </c>
      <c r="FL313" s="53">
        <v>19628</v>
      </c>
      <c r="FM313" s="53">
        <v>19629</v>
      </c>
      <c r="FN313" s="53">
        <v>19616</v>
      </c>
      <c r="FO313" s="53">
        <v>19578</v>
      </c>
      <c r="FP313" s="53">
        <v>19889</v>
      </c>
      <c r="FQ313" s="53">
        <v>19979</v>
      </c>
      <c r="FR313" s="53">
        <v>20034</v>
      </c>
      <c r="FS313" s="53">
        <v>20127</v>
      </c>
      <c r="FT313" s="53">
        <v>20194</v>
      </c>
      <c r="FU313" s="54">
        <v>20184</v>
      </c>
      <c r="FV313" s="52">
        <v>20226</v>
      </c>
      <c r="FW313" s="53">
        <v>20282</v>
      </c>
      <c r="FX313" s="53">
        <v>20449</v>
      </c>
      <c r="FY313" s="53">
        <v>20650</v>
      </c>
      <c r="FZ313" s="53">
        <v>20696</v>
      </c>
      <c r="GA313" s="53">
        <v>20768</v>
      </c>
      <c r="GB313" s="53">
        <v>20829</v>
      </c>
      <c r="GC313" s="53">
        <v>21023</v>
      </c>
      <c r="GD313" s="53">
        <v>21097</v>
      </c>
      <c r="GE313" s="53">
        <v>21157</v>
      </c>
      <c r="GF313" s="53">
        <v>21083</v>
      </c>
      <c r="GG313" s="54">
        <v>21238</v>
      </c>
      <c r="GH313" s="52">
        <v>21206</v>
      </c>
      <c r="GI313" s="53">
        <v>21493</v>
      </c>
      <c r="GJ313" s="54">
        <v>21338</v>
      </c>
    </row>
    <row r="314" spans="2:192" x14ac:dyDescent="0.25">
      <c r="B314" s="50"/>
      <c r="C314" s="51" t="s">
        <v>393</v>
      </c>
      <c r="D314" s="54">
        <v>978</v>
      </c>
      <c r="E314" s="54">
        <v>1097</v>
      </c>
      <c r="F314" s="54">
        <v>1266</v>
      </c>
      <c r="G314" s="52">
        <v>1250</v>
      </c>
      <c r="H314" s="53">
        <v>1239</v>
      </c>
      <c r="I314" s="53">
        <v>1233</v>
      </c>
      <c r="J314" s="53">
        <v>1221</v>
      </c>
      <c r="K314" s="53">
        <v>1233</v>
      </c>
      <c r="L314" s="53">
        <v>1241</v>
      </c>
      <c r="M314" s="53">
        <v>1266</v>
      </c>
      <c r="N314" s="53">
        <v>1267</v>
      </c>
      <c r="O314" s="53">
        <v>1265</v>
      </c>
      <c r="P314" s="53">
        <v>1275</v>
      </c>
      <c r="Q314" s="53">
        <v>1266</v>
      </c>
      <c r="R314" s="54">
        <v>1257</v>
      </c>
      <c r="S314" s="53">
        <v>1259</v>
      </c>
      <c r="T314" s="53">
        <v>1250</v>
      </c>
      <c r="U314" s="53">
        <v>1251</v>
      </c>
      <c r="V314" s="53">
        <v>1268</v>
      </c>
      <c r="W314" s="53">
        <v>1284</v>
      </c>
      <c r="X314" s="53">
        <v>1302</v>
      </c>
      <c r="Y314" s="53">
        <v>1306</v>
      </c>
      <c r="Z314" s="53">
        <v>1316</v>
      </c>
      <c r="AA314" s="53">
        <v>1332</v>
      </c>
      <c r="AB314" s="53">
        <v>1350</v>
      </c>
      <c r="AC314" s="53">
        <v>1372</v>
      </c>
      <c r="AD314" s="54">
        <v>1386</v>
      </c>
      <c r="AE314" s="53">
        <v>1279</v>
      </c>
      <c r="AF314" s="53">
        <v>1281</v>
      </c>
      <c r="AG314" s="112">
        <v>1292</v>
      </c>
      <c r="AH314" s="53">
        <v>1297</v>
      </c>
      <c r="AI314" s="53">
        <v>1307</v>
      </c>
      <c r="AJ314" s="53">
        <v>1315</v>
      </c>
      <c r="AK314" s="53">
        <v>1336</v>
      </c>
      <c r="AL314" s="53">
        <v>1353</v>
      </c>
      <c r="AM314" s="53">
        <v>1353</v>
      </c>
      <c r="AN314" s="53">
        <v>1369</v>
      </c>
      <c r="AO314" s="53">
        <v>1382</v>
      </c>
      <c r="AP314" s="54">
        <v>1377</v>
      </c>
      <c r="AQ314" s="52">
        <v>1379</v>
      </c>
      <c r="AR314" s="53">
        <v>1378</v>
      </c>
      <c r="AS314" s="53">
        <v>1579</v>
      </c>
      <c r="AT314" s="53">
        <v>1540</v>
      </c>
      <c r="AU314" s="53">
        <v>1545</v>
      </c>
      <c r="AV314" s="53">
        <v>1544</v>
      </c>
      <c r="AW314" s="53">
        <v>1563</v>
      </c>
      <c r="AX314" s="53">
        <v>1571</v>
      </c>
      <c r="AY314" s="53">
        <v>1570</v>
      </c>
      <c r="AZ314" s="53">
        <v>1600</v>
      </c>
      <c r="BA314" s="53">
        <v>1594</v>
      </c>
      <c r="BB314" s="54">
        <v>1593</v>
      </c>
      <c r="BC314" s="52">
        <v>1599</v>
      </c>
      <c r="BD314" s="53">
        <v>1575</v>
      </c>
      <c r="BE314" s="53">
        <v>1615</v>
      </c>
      <c r="BF314" s="53">
        <v>1634</v>
      </c>
      <c r="BG314" s="53">
        <v>1629</v>
      </c>
      <c r="BH314" s="53">
        <v>1651</v>
      </c>
      <c r="BI314" s="53">
        <v>1662</v>
      </c>
      <c r="BJ314" s="53">
        <v>1682</v>
      </c>
      <c r="BK314" s="53">
        <v>1712</v>
      </c>
      <c r="BL314" s="53">
        <v>1728</v>
      </c>
      <c r="BM314" s="53">
        <v>1735</v>
      </c>
      <c r="BN314" s="54">
        <v>1751</v>
      </c>
      <c r="BO314" s="52">
        <v>1755</v>
      </c>
      <c r="BP314" s="53">
        <v>1736</v>
      </c>
      <c r="BQ314" s="53">
        <v>1797</v>
      </c>
      <c r="BR314" s="53">
        <v>1848</v>
      </c>
      <c r="BS314" s="53">
        <v>1858</v>
      </c>
      <c r="BT314" s="53">
        <v>1873</v>
      </c>
      <c r="BU314" s="53">
        <v>1930</v>
      </c>
      <c r="BV314" s="53">
        <v>1943</v>
      </c>
      <c r="BW314" s="53">
        <v>1952</v>
      </c>
      <c r="BX314" s="53">
        <v>1954</v>
      </c>
      <c r="BY314" s="53">
        <v>1964</v>
      </c>
      <c r="BZ314" s="54">
        <v>1950</v>
      </c>
      <c r="CA314" s="53">
        <v>1945</v>
      </c>
      <c r="CB314" s="53">
        <v>1938</v>
      </c>
      <c r="CC314" s="53">
        <v>1966</v>
      </c>
      <c r="CD314" s="53">
        <v>1974</v>
      </c>
      <c r="CE314" s="53">
        <v>2001</v>
      </c>
      <c r="CF314" s="53">
        <v>1992</v>
      </c>
      <c r="CG314" s="53">
        <v>1986</v>
      </c>
      <c r="CH314" s="53">
        <v>1967</v>
      </c>
      <c r="CI314" s="53">
        <v>1928</v>
      </c>
      <c r="CJ314" s="53">
        <v>1906</v>
      </c>
      <c r="CK314" s="53">
        <v>1913</v>
      </c>
      <c r="CL314" s="54">
        <v>1885</v>
      </c>
      <c r="CM314" s="53">
        <v>1854</v>
      </c>
      <c r="CN314" s="53">
        <v>1858</v>
      </c>
      <c r="CO314" s="53">
        <v>1883</v>
      </c>
      <c r="CP314" s="53">
        <v>1926</v>
      </c>
      <c r="CQ314" s="53">
        <v>1959</v>
      </c>
      <c r="CR314" s="53">
        <v>1954</v>
      </c>
      <c r="CS314" s="53">
        <v>1954</v>
      </c>
      <c r="CT314" s="53">
        <v>1957</v>
      </c>
      <c r="CU314" s="53">
        <v>1976</v>
      </c>
      <c r="CV314" s="53">
        <v>1973</v>
      </c>
      <c r="CW314" s="53">
        <v>1947</v>
      </c>
      <c r="CX314" s="54">
        <v>1987</v>
      </c>
      <c r="CY314" s="53">
        <v>1991</v>
      </c>
      <c r="CZ314" s="53">
        <v>1890</v>
      </c>
      <c r="DA314" s="53">
        <v>2026</v>
      </c>
      <c r="DB314" s="53">
        <v>2034</v>
      </c>
      <c r="DC314" s="53">
        <v>2019</v>
      </c>
      <c r="DD314" s="53">
        <v>2023</v>
      </c>
      <c r="DE314" s="53">
        <v>2010</v>
      </c>
      <c r="DF314" s="53">
        <v>2016</v>
      </c>
      <c r="DG314" s="53">
        <v>1973</v>
      </c>
      <c r="DH314" s="53">
        <v>2025</v>
      </c>
      <c r="DI314" s="53">
        <v>1997</v>
      </c>
      <c r="DJ314" s="54">
        <v>1937</v>
      </c>
      <c r="DL314" s="50"/>
      <c r="DM314" s="51" t="s">
        <v>414</v>
      </c>
      <c r="DN314" s="52">
        <v>5537</v>
      </c>
      <c r="DO314" s="53">
        <v>5375</v>
      </c>
      <c r="DP314" s="53">
        <v>5036</v>
      </c>
      <c r="DQ314" s="53">
        <v>5202</v>
      </c>
      <c r="DR314" s="53">
        <v>4839</v>
      </c>
      <c r="DS314" s="53">
        <v>4868</v>
      </c>
      <c r="DT314" s="53">
        <v>4831</v>
      </c>
      <c r="DU314" s="53">
        <v>4801</v>
      </c>
      <c r="DV314" s="53">
        <v>4793</v>
      </c>
      <c r="DW314" s="53">
        <v>4781</v>
      </c>
      <c r="DX314" s="53">
        <v>4802</v>
      </c>
      <c r="DY314" s="54">
        <v>4759</v>
      </c>
      <c r="DZ314" s="53">
        <v>4709</v>
      </c>
      <c r="EA314" s="53">
        <v>4678</v>
      </c>
      <c r="EB314" s="53">
        <v>4708</v>
      </c>
      <c r="EC314" s="53">
        <v>4841</v>
      </c>
      <c r="ED314" s="53">
        <v>4946</v>
      </c>
      <c r="EE314" s="53">
        <v>5062</v>
      </c>
      <c r="EF314" s="53">
        <v>5166</v>
      </c>
      <c r="EG314" s="53">
        <v>5216</v>
      </c>
      <c r="EH314" s="53">
        <v>5251</v>
      </c>
      <c r="EI314" s="53">
        <v>5293</v>
      </c>
      <c r="EJ314" s="53">
        <v>5531</v>
      </c>
      <c r="EK314" s="54">
        <v>5702</v>
      </c>
      <c r="EL314" s="52">
        <v>5638</v>
      </c>
      <c r="EM314" s="53">
        <v>5752</v>
      </c>
      <c r="EN314" s="53">
        <v>5891</v>
      </c>
      <c r="EO314" s="53">
        <v>6240</v>
      </c>
      <c r="EP314" s="53">
        <v>6623</v>
      </c>
      <c r="EQ314" s="53">
        <v>6655</v>
      </c>
      <c r="ER314" s="53">
        <v>6609</v>
      </c>
      <c r="ES314" s="53">
        <v>6520</v>
      </c>
      <c r="ET314" s="53">
        <v>6519</v>
      </c>
      <c r="EU314" s="53">
        <v>6505</v>
      </c>
      <c r="EV314" s="53">
        <v>6506</v>
      </c>
      <c r="EW314" s="54">
        <v>6610</v>
      </c>
      <c r="EX314" s="52">
        <v>6534</v>
      </c>
      <c r="EY314" s="53">
        <v>6283</v>
      </c>
      <c r="EZ314" s="53">
        <v>6164</v>
      </c>
      <c r="FA314" s="53">
        <v>6276</v>
      </c>
      <c r="FB314" s="53">
        <v>6367</v>
      </c>
      <c r="FC314" s="53">
        <v>5989</v>
      </c>
      <c r="FD314" s="53">
        <v>6085</v>
      </c>
      <c r="FE314" s="53">
        <v>6543</v>
      </c>
      <c r="FF314" s="53">
        <v>6621</v>
      </c>
      <c r="FG314" s="53">
        <v>6723</v>
      </c>
      <c r="FH314" s="53">
        <v>6861</v>
      </c>
      <c r="FI314" s="54">
        <v>6888</v>
      </c>
      <c r="FJ314" s="52">
        <v>6908</v>
      </c>
      <c r="FK314" s="53">
        <v>6888</v>
      </c>
      <c r="FL314" s="53">
        <v>7130</v>
      </c>
      <c r="FM314" s="53">
        <v>7222</v>
      </c>
      <c r="FN314" s="53">
        <v>7154</v>
      </c>
      <c r="FO314" s="53">
        <v>7240</v>
      </c>
      <c r="FP314" s="53">
        <v>7256</v>
      </c>
      <c r="FQ314" s="53">
        <v>7482</v>
      </c>
      <c r="FR314" s="53">
        <v>7548</v>
      </c>
      <c r="FS314" s="53">
        <v>7658</v>
      </c>
      <c r="FT314" s="53">
        <v>7726</v>
      </c>
      <c r="FU314" s="54">
        <v>7674</v>
      </c>
      <c r="FV314" s="52">
        <v>7738</v>
      </c>
      <c r="FW314" s="53">
        <v>7791</v>
      </c>
      <c r="FX314" s="53">
        <v>7785</v>
      </c>
      <c r="FY314" s="53">
        <v>7863</v>
      </c>
      <c r="FZ314" s="53">
        <v>7917</v>
      </c>
      <c r="GA314" s="53">
        <v>7915</v>
      </c>
      <c r="GB314" s="53">
        <v>7918</v>
      </c>
      <c r="GC314" s="53">
        <v>7954</v>
      </c>
      <c r="GD314" s="53">
        <v>7931</v>
      </c>
      <c r="GE314" s="53">
        <v>8244</v>
      </c>
      <c r="GF314" s="53">
        <v>8228</v>
      </c>
      <c r="GG314" s="54">
        <v>8285</v>
      </c>
      <c r="GH314" s="52">
        <v>8248</v>
      </c>
      <c r="GI314" s="53">
        <v>8280</v>
      </c>
      <c r="GJ314" s="54">
        <v>8257</v>
      </c>
    </row>
    <row r="315" spans="2:192" x14ac:dyDescent="0.25">
      <c r="B315" s="50"/>
      <c r="C315" s="51" t="s">
        <v>394</v>
      </c>
      <c r="D315" s="54">
        <v>11554</v>
      </c>
      <c r="E315" s="54">
        <v>12376</v>
      </c>
      <c r="F315" s="54">
        <v>15630</v>
      </c>
      <c r="G315" s="52">
        <v>15633</v>
      </c>
      <c r="H315" s="53">
        <v>15631</v>
      </c>
      <c r="I315" s="53">
        <v>15690</v>
      </c>
      <c r="J315" s="53">
        <v>15899</v>
      </c>
      <c r="K315" s="53">
        <v>16156</v>
      </c>
      <c r="L315" s="53">
        <v>15827</v>
      </c>
      <c r="M315" s="53">
        <v>16095</v>
      </c>
      <c r="N315" s="53">
        <v>16212</v>
      </c>
      <c r="O315" s="53">
        <v>16381</v>
      </c>
      <c r="P315" s="53">
        <v>16750</v>
      </c>
      <c r="Q315" s="53">
        <v>17032</v>
      </c>
      <c r="R315" s="54">
        <v>17042</v>
      </c>
      <c r="S315" s="53">
        <v>17077</v>
      </c>
      <c r="T315" s="53">
        <v>17076</v>
      </c>
      <c r="U315" s="53">
        <v>17394</v>
      </c>
      <c r="V315" s="53">
        <v>17674</v>
      </c>
      <c r="W315" s="53">
        <v>18006</v>
      </c>
      <c r="X315" s="53">
        <v>18261</v>
      </c>
      <c r="Y315" s="53">
        <v>18374</v>
      </c>
      <c r="Z315" s="53">
        <v>18691</v>
      </c>
      <c r="AA315" s="53">
        <v>18862</v>
      </c>
      <c r="AB315" s="53">
        <v>18991</v>
      </c>
      <c r="AC315" s="53">
        <v>19112</v>
      </c>
      <c r="AD315" s="54">
        <v>19049</v>
      </c>
      <c r="AE315" s="53">
        <v>18519</v>
      </c>
      <c r="AF315" s="53">
        <v>18542</v>
      </c>
      <c r="AG315" s="112">
        <v>18488</v>
      </c>
      <c r="AH315" s="53">
        <v>18942</v>
      </c>
      <c r="AI315" s="53">
        <v>19178</v>
      </c>
      <c r="AJ315" s="53">
        <v>19190</v>
      </c>
      <c r="AK315" s="53">
        <v>19429</v>
      </c>
      <c r="AL315" s="53">
        <v>19959</v>
      </c>
      <c r="AM315" s="53">
        <v>20099</v>
      </c>
      <c r="AN315" s="53">
        <v>20156</v>
      </c>
      <c r="AO315" s="53">
        <v>20394</v>
      </c>
      <c r="AP315" s="54">
        <v>20421</v>
      </c>
      <c r="AQ315" s="52">
        <v>20435</v>
      </c>
      <c r="AR315" s="53">
        <v>20459</v>
      </c>
      <c r="AS315" s="53">
        <v>20847</v>
      </c>
      <c r="AT315" s="53">
        <v>20566</v>
      </c>
      <c r="AU315" s="53">
        <v>20961</v>
      </c>
      <c r="AV315" s="53">
        <v>20943</v>
      </c>
      <c r="AW315" s="53">
        <v>21136</v>
      </c>
      <c r="AX315" s="53">
        <v>20966</v>
      </c>
      <c r="AY315" s="53">
        <v>21004</v>
      </c>
      <c r="AZ315" s="53">
        <v>21300</v>
      </c>
      <c r="BA315" s="53">
        <v>21333</v>
      </c>
      <c r="BB315" s="54">
        <v>21190</v>
      </c>
      <c r="BC315" s="52">
        <v>21128</v>
      </c>
      <c r="BD315" s="53">
        <v>20876</v>
      </c>
      <c r="BE315" s="53">
        <v>21460</v>
      </c>
      <c r="BF315" s="53">
        <v>21638</v>
      </c>
      <c r="BG315" s="53">
        <v>21821</v>
      </c>
      <c r="BH315" s="53">
        <v>22179</v>
      </c>
      <c r="BI315" s="53">
        <v>22345</v>
      </c>
      <c r="BJ315" s="53">
        <v>22563</v>
      </c>
      <c r="BK315" s="53">
        <v>22728</v>
      </c>
      <c r="BL315" s="53">
        <v>22896</v>
      </c>
      <c r="BM315" s="53">
        <v>22993</v>
      </c>
      <c r="BN315" s="54">
        <v>22991</v>
      </c>
      <c r="BO315" s="52">
        <v>23035</v>
      </c>
      <c r="BP315" s="53">
        <v>23000</v>
      </c>
      <c r="BQ315" s="53">
        <v>23494</v>
      </c>
      <c r="BR315" s="53">
        <v>23980</v>
      </c>
      <c r="BS315" s="53">
        <v>24094</v>
      </c>
      <c r="BT315" s="53">
        <v>24186</v>
      </c>
      <c r="BU315" s="53">
        <v>24570</v>
      </c>
      <c r="BV315" s="53">
        <v>24772</v>
      </c>
      <c r="BW315" s="53">
        <v>24818</v>
      </c>
      <c r="BX315" s="53">
        <v>25113</v>
      </c>
      <c r="BY315" s="53">
        <v>25194</v>
      </c>
      <c r="BZ315" s="54">
        <v>25275</v>
      </c>
      <c r="CA315" s="53">
        <v>25552</v>
      </c>
      <c r="CB315" s="53">
        <v>25583</v>
      </c>
      <c r="CC315" s="53">
        <v>25827</v>
      </c>
      <c r="CD315" s="53">
        <v>26011</v>
      </c>
      <c r="CE315" s="53">
        <v>26026</v>
      </c>
      <c r="CF315" s="53">
        <v>26097</v>
      </c>
      <c r="CG315" s="53">
        <v>26221</v>
      </c>
      <c r="CH315" s="53">
        <v>26397</v>
      </c>
      <c r="CI315" s="53">
        <v>26596</v>
      </c>
      <c r="CJ315" s="53">
        <v>26759</v>
      </c>
      <c r="CK315" s="53">
        <v>25782</v>
      </c>
      <c r="CL315" s="54">
        <v>25765</v>
      </c>
      <c r="CM315" s="53">
        <v>25730</v>
      </c>
      <c r="CN315" s="53">
        <v>26118</v>
      </c>
      <c r="CO315" s="53">
        <v>26245</v>
      </c>
      <c r="CP315" s="53">
        <v>26547</v>
      </c>
      <c r="CQ315" s="53">
        <v>26921</v>
      </c>
      <c r="CR315" s="53">
        <v>27095</v>
      </c>
      <c r="CS315" s="53">
        <v>27252</v>
      </c>
      <c r="CT315" s="53">
        <v>27524</v>
      </c>
      <c r="CU315" s="53">
        <v>27724</v>
      </c>
      <c r="CV315" s="53">
        <v>28106</v>
      </c>
      <c r="CW315" s="53">
        <v>28224</v>
      </c>
      <c r="CX315" s="54">
        <v>28380</v>
      </c>
      <c r="CY315" s="53">
        <v>28558</v>
      </c>
      <c r="CZ315" s="53">
        <v>28589</v>
      </c>
      <c r="DA315" s="53">
        <v>29692</v>
      </c>
      <c r="DB315" s="53">
        <v>30207</v>
      </c>
      <c r="DC315" s="53">
        <v>30574</v>
      </c>
      <c r="DD315" s="53">
        <v>31064</v>
      </c>
      <c r="DE315" s="53">
        <v>31235</v>
      </c>
      <c r="DF315" s="53">
        <v>31549</v>
      </c>
      <c r="DG315" s="53">
        <v>31972</v>
      </c>
      <c r="DH315" s="53">
        <v>32926</v>
      </c>
      <c r="DI315" s="53">
        <v>33595</v>
      </c>
      <c r="DJ315" s="54">
        <v>33435</v>
      </c>
      <c r="DL315" s="50"/>
      <c r="DM315" s="51" t="s">
        <v>415</v>
      </c>
      <c r="DN315" s="52">
        <v>19756</v>
      </c>
      <c r="DO315" s="53">
        <v>19889</v>
      </c>
      <c r="DP315" s="53">
        <v>20611</v>
      </c>
      <c r="DQ315" s="53">
        <v>21013</v>
      </c>
      <c r="DR315" s="53">
        <v>21192</v>
      </c>
      <c r="DS315" s="53">
        <v>21533</v>
      </c>
      <c r="DT315" s="53">
        <v>21740</v>
      </c>
      <c r="DU315" s="53">
        <v>21897</v>
      </c>
      <c r="DV315" s="53">
        <v>21743</v>
      </c>
      <c r="DW315" s="53">
        <v>22344</v>
      </c>
      <c r="DX315" s="53">
        <v>22388</v>
      </c>
      <c r="DY315" s="54">
        <v>22310</v>
      </c>
      <c r="DZ315" s="53">
        <v>22286</v>
      </c>
      <c r="EA315" s="53">
        <v>22271</v>
      </c>
      <c r="EB315" s="53">
        <v>22578</v>
      </c>
      <c r="EC315" s="53">
        <v>23117</v>
      </c>
      <c r="ED315" s="53">
        <v>23348</v>
      </c>
      <c r="EE315" s="53">
        <v>23617</v>
      </c>
      <c r="EF315" s="53">
        <v>24041</v>
      </c>
      <c r="EG315" s="53">
        <v>24645</v>
      </c>
      <c r="EH315" s="53">
        <v>25100</v>
      </c>
      <c r="EI315" s="53">
        <v>25300</v>
      </c>
      <c r="EJ315" s="53">
        <v>22805</v>
      </c>
      <c r="EK315" s="54">
        <v>22720</v>
      </c>
      <c r="EL315" s="52">
        <v>22863</v>
      </c>
      <c r="EM315" s="53">
        <v>22776</v>
      </c>
      <c r="EN315" s="53">
        <v>22509</v>
      </c>
      <c r="EO315" s="53">
        <v>22802</v>
      </c>
      <c r="EP315" s="53">
        <v>22857</v>
      </c>
      <c r="EQ315" s="53">
        <v>23003</v>
      </c>
      <c r="ER315" s="53">
        <v>23119</v>
      </c>
      <c r="ES315" s="53">
        <v>23248</v>
      </c>
      <c r="ET315" s="53">
        <v>23352</v>
      </c>
      <c r="EU315" s="53">
        <v>23389</v>
      </c>
      <c r="EV315" s="53">
        <v>23109</v>
      </c>
      <c r="EW315" s="54">
        <v>23271</v>
      </c>
      <c r="EX315" s="52">
        <v>23261</v>
      </c>
      <c r="EY315" s="53">
        <v>23135</v>
      </c>
      <c r="EZ315" s="53">
        <v>23466</v>
      </c>
      <c r="FA315" s="53">
        <v>23623</v>
      </c>
      <c r="FB315" s="53">
        <v>23709</v>
      </c>
      <c r="FC315" s="53">
        <v>23829</v>
      </c>
      <c r="FD315" s="53">
        <v>24141</v>
      </c>
      <c r="FE315" s="53">
        <v>24237</v>
      </c>
      <c r="FF315" s="53">
        <v>24081</v>
      </c>
      <c r="FG315" s="53">
        <v>23768</v>
      </c>
      <c r="FH315" s="53">
        <v>23749</v>
      </c>
      <c r="FI315" s="54">
        <v>22274</v>
      </c>
      <c r="FJ315" s="52">
        <v>23229</v>
      </c>
      <c r="FK315" s="53">
        <v>23192</v>
      </c>
      <c r="FL315" s="53">
        <v>22932</v>
      </c>
      <c r="FM315" s="53">
        <v>22956</v>
      </c>
      <c r="FN315" s="53">
        <v>22907</v>
      </c>
      <c r="FO315" s="53">
        <v>22779</v>
      </c>
      <c r="FP315" s="53">
        <v>22784</v>
      </c>
      <c r="FQ315" s="53">
        <v>22851</v>
      </c>
      <c r="FR315" s="53">
        <v>22844</v>
      </c>
      <c r="FS315" s="53">
        <v>22876</v>
      </c>
      <c r="FT315" s="53">
        <v>22869</v>
      </c>
      <c r="FU315" s="54">
        <v>22824</v>
      </c>
      <c r="FV315" s="52">
        <v>22761</v>
      </c>
      <c r="FW315" s="53">
        <v>22727</v>
      </c>
      <c r="FX315" s="53">
        <v>22873</v>
      </c>
      <c r="FY315" s="53">
        <v>23216</v>
      </c>
      <c r="FZ315" s="53">
        <v>23353</v>
      </c>
      <c r="GA315" s="53">
        <v>23348</v>
      </c>
      <c r="GB315" s="53">
        <v>23462</v>
      </c>
      <c r="GC315" s="53">
        <v>23638</v>
      </c>
      <c r="GD315" s="53">
        <v>23554</v>
      </c>
      <c r="GE315" s="53">
        <v>23760</v>
      </c>
      <c r="GF315" s="53">
        <v>23552</v>
      </c>
      <c r="GG315" s="54">
        <v>23766</v>
      </c>
      <c r="GH315" s="52">
        <v>23550</v>
      </c>
      <c r="GI315" s="53">
        <v>23788</v>
      </c>
      <c r="GJ315" s="54">
        <v>23681</v>
      </c>
    </row>
    <row r="316" spans="2:192" x14ac:dyDescent="0.25">
      <c r="B316" s="50"/>
      <c r="C316" s="51" t="s">
        <v>395</v>
      </c>
      <c r="D316" s="54">
        <v>9533</v>
      </c>
      <c r="E316" s="54">
        <v>10503</v>
      </c>
      <c r="F316" s="54">
        <v>12175</v>
      </c>
      <c r="G316" s="52">
        <v>12101</v>
      </c>
      <c r="H316" s="53">
        <v>12044</v>
      </c>
      <c r="I316" s="53">
        <v>11992</v>
      </c>
      <c r="J316" s="53">
        <v>12045</v>
      </c>
      <c r="K316" s="53">
        <v>12130</v>
      </c>
      <c r="L316" s="53">
        <v>12255</v>
      </c>
      <c r="M316" s="53">
        <v>12416</v>
      </c>
      <c r="N316" s="53">
        <v>12615</v>
      </c>
      <c r="O316" s="53">
        <v>12653</v>
      </c>
      <c r="P316" s="53">
        <v>12535</v>
      </c>
      <c r="Q316" s="53">
        <v>12614</v>
      </c>
      <c r="R316" s="54">
        <v>12571</v>
      </c>
      <c r="S316" s="53">
        <v>12558</v>
      </c>
      <c r="T316" s="53">
        <v>12585</v>
      </c>
      <c r="U316" s="53">
        <v>12782</v>
      </c>
      <c r="V316" s="53">
        <v>12860</v>
      </c>
      <c r="W316" s="53">
        <v>12940</v>
      </c>
      <c r="X316" s="53">
        <v>13094</v>
      </c>
      <c r="Y316" s="53">
        <v>13217</v>
      </c>
      <c r="Z316" s="53">
        <v>13542</v>
      </c>
      <c r="AA316" s="53">
        <v>13671</v>
      </c>
      <c r="AB316" s="53">
        <v>13852</v>
      </c>
      <c r="AC316" s="53">
        <v>13905</v>
      </c>
      <c r="AD316" s="54">
        <v>13975</v>
      </c>
      <c r="AE316" s="53">
        <v>13447</v>
      </c>
      <c r="AF316" s="53">
        <v>13557</v>
      </c>
      <c r="AG316" s="112">
        <v>13641</v>
      </c>
      <c r="AH316" s="53">
        <v>13792</v>
      </c>
      <c r="AI316" s="53">
        <v>13953</v>
      </c>
      <c r="AJ316" s="53">
        <v>13989</v>
      </c>
      <c r="AK316" s="53">
        <v>14133</v>
      </c>
      <c r="AL316" s="53">
        <v>14213</v>
      </c>
      <c r="AM316" s="53">
        <v>14249</v>
      </c>
      <c r="AN316" s="53">
        <v>14446</v>
      </c>
      <c r="AO316" s="53">
        <v>14411</v>
      </c>
      <c r="AP316" s="54">
        <v>14412</v>
      </c>
      <c r="AQ316" s="52">
        <v>14338</v>
      </c>
      <c r="AR316" s="53">
        <v>14426</v>
      </c>
      <c r="AS316" s="53">
        <v>15094</v>
      </c>
      <c r="AT316" s="53">
        <v>15150</v>
      </c>
      <c r="AU316" s="53">
        <v>15280</v>
      </c>
      <c r="AV316" s="53">
        <v>15331</v>
      </c>
      <c r="AW316" s="53">
        <v>15444</v>
      </c>
      <c r="AX316" s="53">
        <v>15593</v>
      </c>
      <c r="AY316" s="53">
        <v>15662</v>
      </c>
      <c r="AZ316" s="53">
        <v>15852</v>
      </c>
      <c r="BA316" s="53">
        <v>15857</v>
      </c>
      <c r="BB316" s="54">
        <v>15906</v>
      </c>
      <c r="BC316" s="52">
        <v>15922</v>
      </c>
      <c r="BD316" s="53">
        <v>15780</v>
      </c>
      <c r="BE316" s="53">
        <v>16104</v>
      </c>
      <c r="BF316" s="53">
        <v>16253</v>
      </c>
      <c r="BG316" s="53">
        <v>16573</v>
      </c>
      <c r="BH316" s="53">
        <v>16820</v>
      </c>
      <c r="BI316" s="53">
        <v>17033</v>
      </c>
      <c r="BJ316" s="53">
        <v>17308</v>
      </c>
      <c r="BK316" s="53">
        <v>17416</v>
      </c>
      <c r="BL316" s="53">
        <v>17401</v>
      </c>
      <c r="BM316" s="53">
        <v>17558</v>
      </c>
      <c r="BN316" s="54">
        <v>17520</v>
      </c>
      <c r="BO316" s="52">
        <v>17529</v>
      </c>
      <c r="BP316" s="53">
        <v>17554</v>
      </c>
      <c r="BQ316" s="53">
        <v>17480</v>
      </c>
      <c r="BR316" s="53">
        <v>17682</v>
      </c>
      <c r="BS316" s="53">
        <v>17694</v>
      </c>
      <c r="BT316" s="53">
        <v>17647</v>
      </c>
      <c r="BU316" s="53">
        <v>17897</v>
      </c>
      <c r="BV316" s="53">
        <v>17925</v>
      </c>
      <c r="BW316" s="53">
        <v>18097</v>
      </c>
      <c r="BX316" s="53">
        <v>18180</v>
      </c>
      <c r="BY316" s="53">
        <v>18275</v>
      </c>
      <c r="BZ316" s="54">
        <v>18292</v>
      </c>
      <c r="CA316" s="53">
        <v>18253</v>
      </c>
      <c r="CB316" s="53">
        <v>18210</v>
      </c>
      <c r="CC316" s="53">
        <v>18385</v>
      </c>
      <c r="CD316" s="53">
        <v>18441</v>
      </c>
      <c r="CE316" s="53">
        <v>18425</v>
      </c>
      <c r="CF316" s="53">
        <v>18768</v>
      </c>
      <c r="CG316" s="53">
        <v>18784</v>
      </c>
      <c r="CH316" s="53">
        <v>18911</v>
      </c>
      <c r="CI316" s="53">
        <v>18894</v>
      </c>
      <c r="CJ316" s="53">
        <v>18858</v>
      </c>
      <c r="CK316" s="53">
        <v>18881</v>
      </c>
      <c r="CL316" s="54">
        <v>18855</v>
      </c>
      <c r="CM316" s="53">
        <v>18800</v>
      </c>
      <c r="CN316" s="53">
        <v>18915</v>
      </c>
      <c r="CO316" s="53">
        <v>18747</v>
      </c>
      <c r="CP316" s="53">
        <v>18910</v>
      </c>
      <c r="CQ316" s="53">
        <v>19037</v>
      </c>
      <c r="CR316" s="53">
        <v>19051</v>
      </c>
      <c r="CS316" s="53">
        <v>18958</v>
      </c>
      <c r="CT316" s="53">
        <v>19686</v>
      </c>
      <c r="CU316" s="53">
        <v>19923</v>
      </c>
      <c r="CV316" s="53">
        <v>20149</v>
      </c>
      <c r="CW316" s="53">
        <v>19988</v>
      </c>
      <c r="CX316" s="54">
        <v>20080</v>
      </c>
      <c r="CY316" s="53">
        <v>20022</v>
      </c>
      <c r="CZ316" s="53">
        <v>19702</v>
      </c>
      <c r="DA316" s="53">
        <v>19879</v>
      </c>
      <c r="DB316" s="53">
        <v>20034</v>
      </c>
      <c r="DC316" s="53">
        <v>20087</v>
      </c>
      <c r="DD316" s="53">
        <v>20288</v>
      </c>
      <c r="DE316" s="53">
        <v>20383</v>
      </c>
      <c r="DF316" s="53">
        <v>20763</v>
      </c>
      <c r="DG316" s="53">
        <v>21252</v>
      </c>
      <c r="DH316" s="53">
        <v>21243</v>
      </c>
      <c r="DI316" s="53">
        <v>21050</v>
      </c>
      <c r="DJ316" s="54">
        <v>21108</v>
      </c>
      <c r="DL316" s="50"/>
      <c r="DM316" s="51" t="s">
        <v>416</v>
      </c>
      <c r="DN316" s="52">
        <v>16695</v>
      </c>
      <c r="DO316" s="53">
        <v>16847</v>
      </c>
      <c r="DP316" s="53">
        <v>17383</v>
      </c>
      <c r="DQ316" s="53">
        <v>17375</v>
      </c>
      <c r="DR316" s="53">
        <v>17160</v>
      </c>
      <c r="DS316" s="53">
        <v>17586</v>
      </c>
      <c r="DT316" s="53">
        <v>17691</v>
      </c>
      <c r="DU316" s="53">
        <v>17716</v>
      </c>
      <c r="DV316" s="53">
        <v>17606</v>
      </c>
      <c r="DW316" s="53">
        <v>17469</v>
      </c>
      <c r="DX316" s="53">
        <v>17422</v>
      </c>
      <c r="DY316" s="54">
        <v>17289</v>
      </c>
      <c r="DZ316" s="53">
        <v>17250</v>
      </c>
      <c r="EA316" s="53">
        <v>17254</v>
      </c>
      <c r="EB316" s="53">
        <v>17815</v>
      </c>
      <c r="EC316" s="53">
        <v>18635</v>
      </c>
      <c r="ED316" s="53">
        <v>18866</v>
      </c>
      <c r="EE316" s="53">
        <v>19681</v>
      </c>
      <c r="EF316" s="53">
        <v>20173</v>
      </c>
      <c r="EG316" s="53">
        <v>20354</v>
      </c>
      <c r="EH316" s="53">
        <v>20515</v>
      </c>
      <c r="EI316" s="53">
        <v>20654</v>
      </c>
      <c r="EJ316" s="53">
        <v>20210</v>
      </c>
      <c r="EK316" s="54">
        <v>20143</v>
      </c>
      <c r="EL316" s="52">
        <v>20283</v>
      </c>
      <c r="EM316" s="53">
        <v>20347</v>
      </c>
      <c r="EN316" s="53">
        <v>20677</v>
      </c>
      <c r="EO316" s="53">
        <v>20972</v>
      </c>
      <c r="EP316" s="53">
        <v>20877</v>
      </c>
      <c r="EQ316" s="53">
        <v>20993</v>
      </c>
      <c r="ER316" s="53">
        <v>21011</v>
      </c>
      <c r="ES316" s="53">
        <v>20933</v>
      </c>
      <c r="ET316" s="53">
        <v>21101</v>
      </c>
      <c r="EU316" s="53">
        <v>21402</v>
      </c>
      <c r="EV316" s="53">
        <v>21947</v>
      </c>
      <c r="EW316" s="54">
        <v>22193</v>
      </c>
      <c r="EX316" s="52">
        <v>22154</v>
      </c>
      <c r="EY316" s="53">
        <v>22378</v>
      </c>
      <c r="EZ316" s="53">
        <v>22757</v>
      </c>
      <c r="FA316" s="53">
        <v>22497</v>
      </c>
      <c r="FB316" s="53">
        <v>22023</v>
      </c>
      <c r="FC316" s="53">
        <v>20651</v>
      </c>
      <c r="FD316" s="53">
        <v>20801</v>
      </c>
      <c r="FE316" s="53">
        <v>20655</v>
      </c>
      <c r="FF316" s="53">
        <v>20720</v>
      </c>
      <c r="FG316" s="53">
        <v>20706</v>
      </c>
      <c r="FH316" s="53">
        <v>20852</v>
      </c>
      <c r="FI316" s="54">
        <v>20922</v>
      </c>
      <c r="FJ316" s="52">
        <v>22852</v>
      </c>
      <c r="FK316" s="53">
        <v>22763</v>
      </c>
      <c r="FL316" s="53">
        <v>22509</v>
      </c>
      <c r="FM316" s="53">
        <v>22595</v>
      </c>
      <c r="FN316" s="53">
        <v>22587</v>
      </c>
      <c r="FO316" s="53">
        <v>22399</v>
      </c>
      <c r="FP316" s="53">
        <v>22471</v>
      </c>
      <c r="FQ316" s="53">
        <v>22659</v>
      </c>
      <c r="FR316" s="53">
        <v>22718</v>
      </c>
      <c r="FS316" s="53">
        <v>22699</v>
      </c>
      <c r="FT316" s="53">
        <v>22733</v>
      </c>
      <c r="FU316" s="54">
        <v>22737</v>
      </c>
      <c r="FV316" s="52">
        <v>22776</v>
      </c>
      <c r="FW316" s="53">
        <v>22746</v>
      </c>
      <c r="FX316" s="53">
        <v>22868</v>
      </c>
      <c r="FY316" s="53">
        <v>23079</v>
      </c>
      <c r="FZ316" s="53">
        <v>23149</v>
      </c>
      <c r="GA316" s="53">
        <v>23182</v>
      </c>
      <c r="GB316" s="53">
        <v>22935</v>
      </c>
      <c r="GC316" s="53">
        <v>23121</v>
      </c>
      <c r="GD316" s="53">
        <v>23067</v>
      </c>
      <c r="GE316" s="53">
        <v>23148</v>
      </c>
      <c r="GF316" s="53">
        <v>23095</v>
      </c>
      <c r="GG316" s="54">
        <v>23195</v>
      </c>
      <c r="GH316" s="52">
        <v>23064</v>
      </c>
      <c r="GI316" s="53">
        <v>23268</v>
      </c>
      <c r="GJ316" s="54">
        <v>23096</v>
      </c>
    </row>
    <row r="317" spans="2:192" x14ac:dyDescent="0.25">
      <c r="B317" s="50"/>
      <c r="C317" s="51" t="s">
        <v>396</v>
      </c>
      <c r="D317" s="54">
        <v>8767</v>
      </c>
      <c r="E317" s="54">
        <v>9508</v>
      </c>
      <c r="F317" s="54">
        <v>10789</v>
      </c>
      <c r="G317" s="52">
        <v>10833</v>
      </c>
      <c r="H317" s="53">
        <v>10859</v>
      </c>
      <c r="I317" s="53">
        <v>10717</v>
      </c>
      <c r="J317" s="53">
        <v>10814</v>
      </c>
      <c r="K317" s="53">
        <v>10932</v>
      </c>
      <c r="L317" s="53">
        <v>11015</v>
      </c>
      <c r="M317" s="53">
        <v>11691</v>
      </c>
      <c r="N317" s="53">
        <v>12026</v>
      </c>
      <c r="O317" s="53">
        <v>12108</v>
      </c>
      <c r="P317" s="53">
        <v>12241</v>
      </c>
      <c r="Q317" s="53">
        <v>12289</v>
      </c>
      <c r="R317" s="54">
        <v>12386</v>
      </c>
      <c r="S317" s="53">
        <v>12430</v>
      </c>
      <c r="T317" s="53">
        <v>12420</v>
      </c>
      <c r="U317" s="53">
        <v>12560</v>
      </c>
      <c r="V317" s="53">
        <v>12784</v>
      </c>
      <c r="W317" s="53">
        <v>13071</v>
      </c>
      <c r="X317" s="53">
        <v>13227</v>
      </c>
      <c r="Y317" s="53">
        <v>13461</v>
      </c>
      <c r="Z317" s="53">
        <v>13627</v>
      </c>
      <c r="AA317" s="53">
        <v>13889</v>
      </c>
      <c r="AB317" s="53">
        <v>14017</v>
      </c>
      <c r="AC317" s="53">
        <v>14205</v>
      </c>
      <c r="AD317" s="54">
        <v>14202</v>
      </c>
      <c r="AE317" s="53">
        <v>14292</v>
      </c>
      <c r="AF317" s="53">
        <v>14296</v>
      </c>
      <c r="AG317" s="112">
        <v>14261</v>
      </c>
      <c r="AH317" s="53">
        <v>14676</v>
      </c>
      <c r="AI317" s="53">
        <v>14984</v>
      </c>
      <c r="AJ317" s="53">
        <v>14922</v>
      </c>
      <c r="AK317" s="53">
        <v>15119</v>
      </c>
      <c r="AL317" s="53">
        <v>15227</v>
      </c>
      <c r="AM317" s="53">
        <v>15238</v>
      </c>
      <c r="AN317" s="53">
        <v>15376</v>
      </c>
      <c r="AO317" s="53">
        <v>15443</v>
      </c>
      <c r="AP317" s="54">
        <v>15435</v>
      </c>
      <c r="AQ317" s="52">
        <v>15415</v>
      </c>
      <c r="AR317" s="53">
        <v>15398</v>
      </c>
      <c r="AS317" s="53">
        <v>15806</v>
      </c>
      <c r="AT317" s="53">
        <v>15734</v>
      </c>
      <c r="AU317" s="53">
        <v>15708</v>
      </c>
      <c r="AV317" s="53">
        <v>15851</v>
      </c>
      <c r="AW317" s="53">
        <v>16108</v>
      </c>
      <c r="AX317" s="53">
        <v>16020</v>
      </c>
      <c r="AY317" s="53">
        <v>16084</v>
      </c>
      <c r="AZ317" s="53">
        <v>16237</v>
      </c>
      <c r="BA317" s="53">
        <v>16215</v>
      </c>
      <c r="BB317" s="54">
        <v>16203</v>
      </c>
      <c r="BC317" s="52">
        <v>16179</v>
      </c>
      <c r="BD317" s="53">
        <v>15944</v>
      </c>
      <c r="BE317" s="53">
        <v>16472</v>
      </c>
      <c r="BF317" s="53">
        <v>16702</v>
      </c>
      <c r="BG317" s="53">
        <v>16875</v>
      </c>
      <c r="BH317" s="53">
        <v>17360</v>
      </c>
      <c r="BI317" s="53">
        <v>17457</v>
      </c>
      <c r="BJ317" s="53">
        <v>17566</v>
      </c>
      <c r="BK317" s="53">
        <v>17697</v>
      </c>
      <c r="BL317" s="53">
        <v>17786</v>
      </c>
      <c r="BM317" s="53">
        <v>17795</v>
      </c>
      <c r="BN317" s="54">
        <v>17786</v>
      </c>
      <c r="BO317" s="52">
        <v>17892</v>
      </c>
      <c r="BP317" s="53">
        <v>17819</v>
      </c>
      <c r="BQ317" s="53">
        <v>18226</v>
      </c>
      <c r="BR317" s="53">
        <v>18596</v>
      </c>
      <c r="BS317" s="53">
        <v>18902</v>
      </c>
      <c r="BT317" s="53">
        <v>18893</v>
      </c>
      <c r="BU317" s="53">
        <v>19174</v>
      </c>
      <c r="BV317" s="53">
        <v>19757</v>
      </c>
      <c r="BW317" s="53">
        <v>19907</v>
      </c>
      <c r="BX317" s="53">
        <v>20167</v>
      </c>
      <c r="BY317" s="53">
        <v>20240</v>
      </c>
      <c r="BZ317" s="54">
        <v>20249</v>
      </c>
      <c r="CA317" s="53">
        <v>20740</v>
      </c>
      <c r="CB317" s="53">
        <v>20830</v>
      </c>
      <c r="CC317" s="53">
        <v>21197</v>
      </c>
      <c r="CD317" s="53">
        <v>21292</v>
      </c>
      <c r="CE317" s="53">
        <v>21419</v>
      </c>
      <c r="CF317" s="53">
        <v>21502</v>
      </c>
      <c r="CG317" s="53">
        <v>21675</v>
      </c>
      <c r="CH317" s="53">
        <v>21852</v>
      </c>
      <c r="CI317" s="53">
        <v>21993</v>
      </c>
      <c r="CJ317" s="53">
        <v>22227</v>
      </c>
      <c r="CK317" s="53">
        <v>22337</v>
      </c>
      <c r="CL317" s="54">
        <v>22268</v>
      </c>
      <c r="CM317" s="53">
        <v>22255</v>
      </c>
      <c r="CN317" s="53">
        <v>22467</v>
      </c>
      <c r="CO317" s="53">
        <v>22756</v>
      </c>
      <c r="CP317" s="53">
        <v>23103</v>
      </c>
      <c r="CQ317" s="53">
        <v>23584</v>
      </c>
      <c r="CR317" s="53">
        <v>23718</v>
      </c>
      <c r="CS317" s="53">
        <v>24014</v>
      </c>
      <c r="CT317" s="53">
        <v>24392</v>
      </c>
      <c r="CU317" s="53">
        <v>24727</v>
      </c>
      <c r="CV317" s="53">
        <v>24653</v>
      </c>
      <c r="CW317" s="53">
        <v>24498</v>
      </c>
      <c r="CX317" s="54">
        <v>24513</v>
      </c>
      <c r="CY317" s="53">
        <v>24689</v>
      </c>
      <c r="CZ317" s="53">
        <v>24482</v>
      </c>
      <c r="DA317" s="53">
        <v>25572</v>
      </c>
      <c r="DB317" s="53">
        <v>26086</v>
      </c>
      <c r="DC317" s="53">
        <v>26176</v>
      </c>
      <c r="DD317" s="53">
        <v>26578</v>
      </c>
      <c r="DE317" s="53">
        <v>26747</v>
      </c>
      <c r="DF317" s="53">
        <v>27088</v>
      </c>
      <c r="DG317" s="53">
        <v>26328</v>
      </c>
      <c r="DH317" s="53">
        <v>28764</v>
      </c>
      <c r="DI317" s="53">
        <v>27390</v>
      </c>
      <c r="DJ317" s="54">
        <v>29193</v>
      </c>
      <c r="DL317" s="50"/>
      <c r="DM317" s="51" t="s">
        <v>417</v>
      </c>
      <c r="DN317" s="52">
        <v>41930</v>
      </c>
      <c r="DO317" s="53">
        <v>41887</v>
      </c>
      <c r="DP317" s="53">
        <v>42079</v>
      </c>
      <c r="DQ317" s="53">
        <v>42134</v>
      </c>
      <c r="DR317" s="53">
        <v>42332</v>
      </c>
      <c r="DS317" s="53">
        <v>42440</v>
      </c>
      <c r="DT317" s="53">
        <v>42477</v>
      </c>
      <c r="DU317" s="53">
        <v>42605</v>
      </c>
      <c r="DV317" s="53">
        <v>42577</v>
      </c>
      <c r="DW317" s="53">
        <v>42741</v>
      </c>
      <c r="DX317" s="53">
        <v>42409</v>
      </c>
      <c r="DY317" s="54">
        <v>42315</v>
      </c>
      <c r="DZ317" s="53">
        <v>42273</v>
      </c>
      <c r="EA317" s="53">
        <v>42218</v>
      </c>
      <c r="EB317" s="53">
        <v>46317</v>
      </c>
      <c r="EC317" s="53">
        <v>47463</v>
      </c>
      <c r="ED317" s="53">
        <v>48090</v>
      </c>
      <c r="EE317" s="53">
        <v>48543</v>
      </c>
      <c r="EF317" s="53">
        <v>49152</v>
      </c>
      <c r="EG317" s="53">
        <v>49581</v>
      </c>
      <c r="EH317" s="53">
        <v>50160</v>
      </c>
      <c r="EI317" s="53">
        <v>50501</v>
      </c>
      <c r="EJ317" s="53">
        <v>50628</v>
      </c>
      <c r="EK317" s="54">
        <v>51309</v>
      </c>
      <c r="EL317" s="52">
        <v>52010</v>
      </c>
      <c r="EM317" s="53">
        <v>52327</v>
      </c>
      <c r="EN317" s="53">
        <v>52154</v>
      </c>
      <c r="EO317" s="53">
        <v>53171</v>
      </c>
      <c r="EP317" s="53">
        <v>52290</v>
      </c>
      <c r="EQ317" s="53">
        <v>52722</v>
      </c>
      <c r="ER317" s="53">
        <v>53040</v>
      </c>
      <c r="ES317" s="53">
        <v>53022</v>
      </c>
      <c r="ET317" s="53">
        <v>53437</v>
      </c>
      <c r="EU317" s="53">
        <v>53633</v>
      </c>
      <c r="EV317" s="53">
        <v>53547</v>
      </c>
      <c r="EW317" s="54">
        <v>54047</v>
      </c>
      <c r="EX317" s="52">
        <v>54190</v>
      </c>
      <c r="EY317" s="53">
        <v>53687</v>
      </c>
      <c r="EZ317" s="53">
        <v>54392</v>
      </c>
      <c r="FA317" s="53">
        <v>54286</v>
      </c>
      <c r="FB317" s="53">
        <v>54113</v>
      </c>
      <c r="FC317" s="53">
        <v>54631</v>
      </c>
      <c r="FD317" s="53">
        <v>54899</v>
      </c>
      <c r="FE317" s="53">
        <v>54891</v>
      </c>
      <c r="FF317" s="53">
        <v>55238</v>
      </c>
      <c r="FG317" s="53">
        <v>55432</v>
      </c>
      <c r="FH317" s="53">
        <v>55593</v>
      </c>
      <c r="FI317" s="54">
        <v>54821</v>
      </c>
      <c r="FJ317" s="52">
        <v>55847</v>
      </c>
      <c r="FK317" s="53">
        <v>55975</v>
      </c>
      <c r="FL317" s="53">
        <v>55984</v>
      </c>
      <c r="FM317" s="53">
        <v>56192</v>
      </c>
      <c r="FN317" s="53">
        <v>56075</v>
      </c>
      <c r="FO317" s="53">
        <v>55913</v>
      </c>
      <c r="FP317" s="53">
        <v>55853</v>
      </c>
      <c r="FQ317" s="53">
        <v>55978</v>
      </c>
      <c r="FR317" s="53">
        <v>55877</v>
      </c>
      <c r="FS317" s="53">
        <v>56052</v>
      </c>
      <c r="FT317" s="53">
        <v>55972</v>
      </c>
      <c r="FU317" s="54">
        <v>55764</v>
      </c>
      <c r="FV317" s="52">
        <v>55711</v>
      </c>
      <c r="FW317" s="53">
        <v>55657</v>
      </c>
      <c r="FX317" s="53">
        <v>55839</v>
      </c>
      <c r="FY317" s="53">
        <v>56167</v>
      </c>
      <c r="FZ317" s="53">
        <v>56350</v>
      </c>
      <c r="GA317" s="53">
        <v>56464</v>
      </c>
      <c r="GB317" s="53">
        <v>56552</v>
      </c>
      <c r="GC317" s="53">
        <v>56764</v>
      </c>
      <c r="GD317" s="53">
        <v>56695</v>
      </c>
      <c r="GE317" s="53">
        <v>56818</v>
      </c>
      <c r="GF317" s="53">
        <v>56865</v>
      </c>
      <c r="GG317" s="54">
        <v>57014</v>
      </c>
      <c r="GH317" s="52">
        <v>56829</v>
      </c>
      <c r="GI317" s="53">
        <v>57393</v>
      </c>
      <c r="GJ317" s="54">
        <v>57147</v>
      </c>
    </row>
    <row r="318" spans="2:192" x14ac:dyDescent="0.25">
      <c r="B318" s="50"/>
      <c r="C318" s="51" t="s">
        <v>397</v>
      </c>
      <c r="D318" s="54">
        <v>986</v>
      </c>
      <c r="E318" s="54">
        <v>1138</v>
      </c>
      <c r="F318" s="54">
        <v>1402</v>
      </c>
      <c r="G318" s="52">
        <v>1431</v>
      </c>
      <c r="H318" s="53">
        <v>1419</v>
      </c>
      <c r="I318" s="53">
        <v>1424</v>
      </c>
      <c r="J318" s="53">
        <v>1419</v>
      </c>
      <c r="K318" s="53">
        <v>1412</v>
      </c>
      <c r="L318" s="53">
        <v>1420</v>
      </c>
      <c r="M318" s="53">
        <v>1430</v>
      </c>
      <c r="N318" s="53">
        <v>1426</v>
      </c>
      <c r="O318" s="53">
        <v>1427</v>
      </c>
      <c r="P318" s="53">
        <v>1444</v>
      </c>
      <c r="Q318" s="53">
        <v>1450</v>
      </c>
      <c r="R318" s="54">
        <v>1443</v>
      </c>
      <c r="S318" s="53">
        <v>1428</v>
      </c>
      <c r="T318" s="53">
        <v>1435</v>
      </c>
      <c r="U318" s="53">
        <v>1434</v>
      </c>
      <c r="V318" s="53">
        <v>1447</v>
      </c>
      <c r="W318" s="53">
        <v>1457</v>
      </c>
      <c r="X318" s="53">
        <v>1459</v>
      </c>
      <c r="Y318" s="53">
        <v>1476</v>
      </c>
      <c r="Z318" s="53">
        <v>1497</v>
      </c>
      <c r="AA318" s="53">
        <v>1493</v>
      </c>
      <c r="AB318" s="53">
        <v>1504</v>
      </c>
      <c r="AC318" s="53">
        <v>1507</v>
      </c>
      <c r="AD318" s="54">
        <v>1511</v>
      </c>
      <c r="AE318" s="53">
        <v>1393</v>
      </c>
      <c r="AF318" s="53">
        <v>1387</v>
      </c>
      <c r="AG318" s="112">
        <v>1400</v>
      </c>
      <c r="AH318" s="53">
        <v>1399</v>
      </c>
      <c r="AI318" s="53">
        <v>1406</v>
      </c>
      <c r="AJ318" s="53">
        <v>1413</v>
      </c>
      <c r="AK318" s="53">
        <v>1431</v>
      </c>
      <c r="AL318" s="53">
        <v>1448</v>
      </c>
      <c r="AM318" s="53">
        <v>1456</v>
      </c>
      <c r="AN318" s="53">
        <v>1469</v>
      </c>
      <c r="AO318" s="53">
        <v>1484</v>
      </c>
      <c r="AP318" s="54">
        <v>1486</v>
      </c>
      <c r="AQ318" s="52">
        <v>1495</v>
      </c>
      <c r="AR318" s="53">
        <v>1494</v>
      </c>
      <c r="AS318" s="53">
        <v>1662</v>
      </c>
      <c r="AT318" s="53">
        <v>1616</v>
      </c>
      <c r="AU318" s="53">
        <v>1622</v>
      </c>
      <c r="AV318" s="53">
        <v>1615</v>
      </c>
      <c r="AW318" s="53">
        <v>1633</v>
      </c>
      <c r="AX318" s="53">
        <v>1642</v>
      </c>
      <c r="AY318" s="53">
        <v>1666</v>
      </c>
      <c r="AZ318" s="53">
        <v>1686</v>
      </c>
      <c r="BA318" s="53">
        <v>1708</v>
      </c>
      <c r="BB318" s="54">
        <v>1680</v>
      </c>
      <c r="BC318" s="52">
        <v>1705</v>
      </c>
      <c r="BD318" s="53">
        <v>1703</v>
      </c>
      <c r="BE318" s="53">
        <v>1761</v>
      </c>
      <c r="BF318" s="53">
        <v>1766</v>
      </c>
      <c r="BG318" s="53">
        <v>1769</v>
      </c>
      <c r="BH318" s="53">
        <v>1786</v>
      </c>
      <c r="BI318" s="53">
        <v>1800</v>
      </c>
      <c r="BJ318" s="53">
        <v>1811</v>
      </c>
      <c r="BK318" s="53">
        <v>1836</v>
      </c>
      <c r="BL318" s="53">
        <v>1855</v>
      </c>
      <c r="BM318" s="53">
        <v>1867</v>
      </c>
      <c r="BN318" s="54">
        <v>1856</v>
      </c>
      <c r="BO318" s="52">
        <v>1862</v>
      </c>
      <c r="BP318" s="53">
        <v>1889</v>
      </c>
      <c r="BQ318" s="53">
        <v>1979</v>
      </c>
      <c r="BR318" s="53">
        <v>2072</v>
      </c>
      <c r="BS318" s="53">
        <v>2100</v>
      </c>
      <c r="BT318" s="53">
        <v>2097</v>
      </c>
      <c r="BU318" s="53">
        <v>2147</v>
      </c>
      <c r="BV318" s="53">
        <v>2171</v>
      </c>
      <c r="BW318" s="53">
        <v>2159</v>
      </c>
      <c r="BX318" s="53">
        <v>2179</v>
      </c>
      <c r="BY318" s="53">
        <v>2178</v>
      </c>
      <c r="BZ318" s="54">
        <v>2167</v>
      </c>
      <c r="CA318" s="53">
        <v>2140</v>
      </c>
      <c r="CB318" s="53">
        <v>2116</v>
      </c>
      <c r="CC318" s="53">
        <v>2158</v>
      </c>
      <c r="CD318" s="53">
        <v>2154</v>
      </c>
      <c r="CE318" s="53">
        <v>2158</v>
      </c>
      <c r="CF318" s="53">
        <v>2141</v>
      </c>
      <c r="CG318" s="53">
        <v>2153</v>
      </c>
      <c r="CH318" s="53">
        <v>2152</v>
      </c>
      <c r="CI318" s="53">
        <v>2164</v>
      </c>
      <c r="CJ318" s="53">
        <v>2165</v>
      </c>
      <c r="CK318" s="53">
        <v>2159</v>
      </c>
      <c r="CL318" s="54">
        <v>2154</v>
      </c>
      <c r="CM318" s="53">
        <v>2146</v>
      </c>
      <c r="CN318" s="53">
        <v>2135</v>
      </c>
      <c r="CO318" s="53">
        <v>2130</v>
      </c>
      <c r="CP318" s="53">
        <v>2172</v>
      </c>
      <c r="CQ318" s="53">
        <v>2205</v>
      </c>
      <c r="CR318" s="53">
        <v>2192</v>
      </c>
      <c r="CS318" s="53">
        <v>2228</v>
      </c>
      <c r="CT318" s="53">
        <v>2234</v>
      </c>
      <c r="CU318" s="53">
        <v>2237</v>
      </c>
      <c r="CV318" s="53">
        <v>2205</v>
      </c>
      <c r="CW318" s="53">
        <v>2166</v>
      </c>
      <c r="CX318" s="54">
        <v>2153</v>
      </c>
      <c r="CY318" s="53">
        <v>2124</v>
      </c>
      <c r="CZ318" s="53">
        <v>2079</v>
      </c>
      <c r="DA318" s="53">
        <v>2106</v>
      </c>
      <c r="DB318" s="53">
        <v>2093</v>
      </c>
      <c r="DC318" s="53">
        <v>2108</v>
      </c>
      <c r="DD318" s="53">
        <v>2117</v>
      </c>
      <c r="DE318" s="53">
        <v>2119</v>
      </c>
      <c r="DF318" s="53">
        <v>1774</v>
      </c>
      <c r="DG318" s="53">
        <v>1706</v>
      </c>
      <c r="DH318" s="53">
        <v>1778</v>
      </c>
      <c r="DI318" s="53">
        <v>2075</v>
      </c>
      <c r="DJ318" s="54">
        <v>1929</v>
      </c>
      <c r="DL318" s="50"/>
      <c r="DM318" s="51" t="s">
        <v>418</v>
      </c>
      <c r="DN318" s="52">
        <v>1063</v>
      </c>
      <c r="DO318" s="53">
        <v>930</v>
      </c>
      <c r="DP318" s="53">
        <v>961</v>
      </c>
      <c r="DQ318" s="53">
        <v>941</v>
      </c>
      <c r="DR318" s="53">
        <v>922</v>
      </c>
      <c r="DS318" s="53">
        <v>857</v>
      </c>
      <c r="DT318" s="53">
        <v>899</v>
      </c>
      <c r="DU318" s="53">
        <v>888</v>
      </c>
      <c r="DV318" s="53">
        <v>881</v>
      </c>
      <c r="DW318" s="53">
        <v>869</v>
      </c>
      <c r="DX318" s="53">
        <v>855</v>
      </c>
      <c r="DY318" s="54">
        <v>638</v>
      </c>
      <c r="DZ318" s="53">
        <v>618</v>
      </c>
      <c r="EA318" s="53">
        <v>622</v>
      </c>
      <c r="EB318" s="53">
        <v>616</v>
      </c>
      <c r="EC318" s="53">
        <v>614</v>
      </c>
      <c r="ED318" s="53">
        <v>590</v>
      </c>
      <c r="EE318" s="53">
        <v>572</v>
      </c>
      <c r="EF318" s="53">
        <v>568</v>
      </c>
      <c r="EG318" s="53">
        <v>541</v>
      </c>
      <c r="EH318" s="53">
        <v>530</v>
      </c>
      <c r="EI318" s="53">
        <v>508</v>
      </c>
      <c r="EJ318" s="53">
        <v>449</v>
      </c>
      <c r="EK318" s="54">
        <v>440</v>
      </c>
      <c r="EL318" s="52">
        <v>432</v>
      </c>
      <c r="EM318" s="53">
        <v>422</v>
      </c>
      <c r="EN318" s="53">
        <v>413</v>
      </c>
      <c r="EO318" s="53">
        <v>442</v>
      </c>
      <c r="EP318" s="53">
        <v>1194</v>
      </c>
      <c r="EQ318" s="53">
        <v>1450</v>
      </c>
      <c r="ER318" s="53">
        <v>1571</v>
      </c>
      <c r="ES318" s="53">
        <v>1675</v>
      </c>
      <c r="ET318" s="53">
        <v>1625</v>
      </c>
      <c r="EU318" s="53">
        <v>1642</v>
      </c>
      <c r="EV318" s="53">
        <v>1645</v>
      </c>
      <c r="EW318" s="54">
        <v>1760</v>
      </c>
      <c r="EX318" s="52">
        <v>1740</v>
      </c>
      <c r="EY318" s="53">
        <v>1742</v>
      </c>
      <c r="EZ318" s="53">
        <v>1788</v>
      </c>
      <c r="FA318" s="53">
        <v>1901</v>
      </c>
      <c r="FB318" s="53">
        <v>1938</v>
      </c>
      <c r="FC318" s="53">
        <v>1973</v>
      </c>
      <c r="FD318" s="53">
        <v>2008</v>
      </c>
      <c r="FE318" s="53">
        <v>2086</v>
      </c>
      <c r="FF318" s="53">
        <v>2124</v>
      </c>
      <c r="FG318" s="53">
        <v>2193</v>
      </c>
      <c r="FH318" s="53">
        <v>2258</v>
      </c>
      <c r="FI318" s="54">
        <v>2299</v>
      </c>
      <c r="FJ318" s="52">
        <v>2309</v>
      </c>
      <c r="FK318" s="53">
        <v>2328</v>
      </c>
      <c r="FL318" s="53">
        <v>2441</v>
      </c>
      <c r="FM318" s="53">
        <v>2481</v>
      </c>
      <c r="FN318" s="53">
        <v>2476</v>
      </c>
      <c r="FO318" s="53">
        <v>2501</v>
      </c>
      <c r="FP318" s="53">
        <v>2526</v>
      </c>
      <c r="FQ318" s="53">
        <v>2720</v>
      </c>
      <c r="FR318" s="53">
        <v>2737</v>
      </c>
      <c r="FS318" s="53">
        <v>2765</v>
      </c>
      <c r="FT318" s="53">
        <v>2811</v>
      </c>
      <c r="FU318" s="54">
        <v>2878</v>
      </c>
      <c r="FV318" s="52">
        <v>2924</v>
      </c>
      <c r="FW318" s="53">
        <v>2965</v>
      </c>
      <c r="FX318" s="53">
        <v>3003</v>
      </c>
      <c r="FY318" s="53">
        <v>3037</v>
      </c>
      <c r="FZ318" s="53">
        <v>3065</v>
      </c>
      <c r="GA318" s="53">
        <v>3094</v>
      </c>
      <c r="GB318" s="53">
        <v>3099</v>
      </c>
      <c r="GC318" s="53">
        <v>3111</v>
      </c>
      <c r="GD318" s="53">
        <v>3100</v>
      </c>
      <c r="GE318" s="53">
        <v>3086</v>
      </c>
      <c r="GF318" s="53">
        <v>3091</v>
      </c>
      <c r="GG318" s="54">
        <v>3125</v>
      </c>
      <c r="GH318" s="52">
        <v>3106</v>
      </c>
      <c r="GI318" s="53">
        <v>3160</v>
      </c>
      <c r="GJ318" s="54">
        <v>3176</v>
      </c>
    </row>
    <row r="319" spans="2:192" x14ac:dyDescent="0.25">
      <c r="B319" s="50"/>
      <c r="C319" s="51" t="s">
        <v>398</v>
      </c>
      <c r="D319" s="54">
        <v>10888</v>
      </c>
      <c r="E319" s="54">
        <v>11612</v>
      </c>
      <c r="F319" s="54">
        <v>13207</v>
      </c>
      <c r="G319" s="52">
        <v>13266</v>
      </c>
      <c r="H319" s="53">
        <v>13324</v>
      </c>
      <c r="I319" s="53">
        <v>13280</v>
      </c>
      <c r="J319" s="53">
        <v>13400</v>
      </c>
      <c r="K319" s="53">
        <v>13495</v>
      </c>
      <c r="L319" s="53">
        <v>13557</v>
      </c>
      <c r="M319" s="53">
        <v>13704</v>
      </c>
      <c r="N319" s="53">
        <v>13855</v>
      </c>
      <c r="O319" s="53">
        <v>13933</v>
      </c>
      <c r="P319" s="53">
        <v>14492</v>
      </c>
      <c r="Q319" s="53">
        <v>14228</v>
      </c>
      <c r="R319" s="54">
        <v>15186</v>
      </c>
      <c r="S319" s="53">
        <v>15030</v>
      </c>
      <c r="T319" s="53">
        <v>14988</v>
      </c>
      <c r="U319" s="53">
        <v>15125</v>
      </c>
      <c r="V319" s="53">
        <v>15335</v>
      </c>
      <c r="W319" s="53">
        <v>15639</v>
      </c>
      <c r="X319" s="53">
        <v>15707</v>
      </c>
      <c r="Y319" s="53">
        <v>15911</v>
      </c>
      <c r="Z319" s="53">
        <v>16194</v>
      </c>
      <c r="AA319" s="53">
        <v>16326</v>
      </c>
      <c r="AB319" s="53">
        <v>16512</v>
      </c>
      <c r="AC319" s="53">
        <v>16709</v>
      </c>
      <c r="AD319" s="54">
        <v>16670</v>
      </c>
      <c r="AE319" s="53">
        <v>16397</v>
      </c>
      <c r="AF319" s="53">
        <v>16593</v>
      </c>
      <c r="AG319" s="112">
        <v>16667</v>
      </c>
      <c r="AH319" s="53">
        <v>16960</v>
      </c>
      <c r="AI319" s="53">
        <v>17195</v>
      </c>
      <c r="AJ319" s="53">
        <v>17213</v>
      </c>
      <c r="AK319" s="53">
        <v>17454</v>
      </c>
      <c r="AL319" s="53">
        <v>17408</v>
      </c>
      <c r="AM319" s="53">
        <v>17415</v>
      </c>
      <c r="AN319" s="53">
        <v>17731</v>
      </c>
      <c r="AO319" s="53">
        <v>17856</v>
      </c>
      <c r="AP319" s="54">
        <v>17872</v>
      </c>
      <c r="AQ319" s="52">
        <v>17934</v>
      </c>
      <c r="AR319" s="53">
        <v>17960</v>
      </c>
      <c r="AS319" s="53">
        <v>18023</v>
      </c>
      <c r="AT319" s="53">
        <v>17954</v>
      </c>
      <c r="AU319" s="53">
        <v>17888</v>
      </c>
      <c r="AV319" s="53">
        <v>18174</v>
      </c>
      <c r="AW319" s="53">
        <v>18566</v>
      </c>
      <c r="AX319" s="53">
        <v>18332</v>
      </c>
      <c r="AY319" s="53">
        <v>18265</v>
      </c>
      <c r="AZ319" s="53">
        <v>18416</v>
      </c>
      <c r="BA319" s="53">
        <v>18402</v>
      </c>
      <c r="BB319" s="54">
        <v>18416</v>
      </c>
      <c r="BC319" s="52">
        <v>18385</v>
      </c>
      <c r="BD319" s="53">
        <v>18263</v>
      </c>
      <c r="BE319" s="53">
        <v>18637</v>
      </c>
      <c r="BF319" s="53">
        <v>18890</v>
      </c>
      <c r="BG319" s="53">
        <v>18967</v>
      </c>
      <c r="BH319" s="53">
        <v>19215</v>
      </c>
      <c r="BI319" s="53">
        <v>19246</v>
      </c>
      <c r="BJ319" s="53">
        <v>19403</v>
      </c>
      <c r="BK319" s="53">
        <v>19467</v>
      </c>
      <c r="BL319" s="53">
        <v>19530</v>
      </c>
      <c r="BM319" s="53">
        <v>19733</v>
      </c>
      <c r="BN319" s="54">
        <v>19713</v>
      </c>
      <c r="BO319" s="52">
        <v>19721</v>
      </c>
      <c r="BP319" s="53">
        <v>19675</v>
      </c>
      <c r="BQ319" s="53">
        <v>20002</v>
      </c>
      <c r="BR319" s="53">
        <v>20279</v>
      </c>
      <c r="BS319" s="53">
        <v>20495</v>
      </c>
      <c r="BT319" s="53">
        <v>20507</v>
      </c>
      <c r="BU319" s="53">
        <v>20805</v>
      </c>
      <c r="BV319" s="53">
        <v>21038</v>
      </c>
      <c r="BW319" s="53">
        <v>21041</v>
      </c>
      <c r="BX319" s="53">
        <v>21107</v>
      </c>
      <c r="BY319" s="53">
        <v>21206</v>
      </c>
      <c r="BZ319" s="54">
        <v>21210</v>
      </c>
      <c r="CA319" s="53">
        <v>21132</v>
      </c>
      <c r="CB319" s="53">
        <v>21128</v>
      </c>
      <c r="CC319" s="53">
        <v>21314</v>
      </c>
      <c r="CD319" s="53">
        <v>21443</v>
      </c>
      <c r="CE319" s="53">
        <v>21523</v>
      </c>
      <c r="CF319" s="53">
        <v>21688</v>
      </c>
      <c r="CG319" s="53">
        <v>21826</v>
      </c>
      <c r="CH319" s="53">
        <v>21958</v>
      </c>
      <c r="CI319" s="53">
        <v>21926</v>
      </c>
      <c r="CJ319" s="53">
        <v>22028</v>
      </c>
      <c r="CK319" s="53">
        <v>22187</v>
      </c>
      <c r="CL319" s="54">
        <v>22011</v>
      </c>
      <c r="CM319" s="53">
        <v>21881</v>
      </c>
      <c r="CN319" s="53">
        <v>22028</v>
      </c>
      <c r="CO319" s="53">
        <v>22029</v>
      </c>
      <c r="CP319" s="53">
        <v>22137</v>
      </c>
      <c r="CQ319" s="53">
        <v>22317</v>
      </c>
      <c r="CR319" s="53">
        <v>22300</v>
      </c>
      <c r="CS319" s="53">
        <v>22392</v>
      </c>
      <c r="CT319" s="53">
        <v>22562</v>
      </c>
      <c r="CU319" s="53">
        <v>22697</v>
      </c>
      <c r="CV319" s="53">
        <v>22647</v>
      </c>
      <c r="CW319" s="53">
        <v>22607</v>
      </c>
      <c r="CX319" s="54">
        <v>22592</v>
      </c>
      <c r="CY319" s="53">
        <v>22619</v>
      </c>
      <c r="CZ319" s="53">
        <v>22631</v>
      </c>
      <c r="DA319" s="53">
        <v>22781</v>
      </c>
      <c r="DB319" s="53">
        <v>22937</v>
      </c>
      <c r="DC319" s="53">
        <v>23045</v>
      </c>
      <c r="DD319" s="53">
        <v>23105</v>
      </c>
      <c r="DE319" s="53">
        <v>23198</v>
      </c>
      <c r="DF319" s="53">
        <v>23345</v>
      </c>
      <c r="DG319" s="53">
        <v>23342</v>
      </c>
      <c r="DH319" s="53">
        <v>23781</v>
      </c>
      <c r="DI319" s="53">
        <v>23809</v>
      </c>
      <c r="DJ319" s="54">
        <v>23707</v>
      </c>
      <c r="DL319" s="50"/>
      <c r="DM319" s="51" t="s">
        <v>419</v>
      </c>
      <c r="DN319" s="52">
        <v>77567</v>
      </c>
      <c r="DO319" s="53">
        <v>77619</v>
      </c>
      <c r="DP319" s="53">
        <v>78138</v>
      </c>
      <c r="DQ319" s="53">
        <v>78207</v>
      </c>
      <c r="DR319" s="53">
        <v>78568</v>
      </c>
      <c r="DS319" s="53">
        <v>78992</v>
      </c>
      <c r="DT319" s="53">
        <v>78827</v>
      </c>
      <c r="DU319" s="53">
        <v>79365</v>
      </c>
      <c r="DV319" s="53">
        <v>79290</v>
      </c>
      <c r="DW319" s="53">
        <v>79771</v>
      </c>
      <c r="DX319" s="53">
        <v>79205</v>
      </c>
      <c r="DY319" s="54">
        <v>79238</v>
      </c>
      <c r="DZ319" s="53">
        <v>78892</v>
      </c>
      <c r="EA319" s="53">
        <v>78972</v>
      </c>
      <c r="EB319" s="53">
        <v>79661</v>
      </c>
      <c r="EC319" s="53">
        <v>79091</v>
      </c>
      <c r="ED319" s="53">
        <v>78241</v>
      </c>
      <c r="EE319" s="53">
        <v>77509</v>
      </c>
      <c r="EF319" s="53">
        <v>76703</v>
      </c>
      <c r="EG319" s="53">
        <v>76716</v>
      </c>
      <c r="EH319" s="53">
        <v>77641</v>
      </c>
      <c r="EI319" s="53">
        <v>78437</v>
      </c>
      <c r="EJ319" s="53">
        <v>67562</v>
      </c>
      <c r="EK319" s="54">
        <v>67485</v>
      </c>
      <c r="EL319" s="52">
        <v>67855</v>
      </c>
      <c r="EM319" s="53">
        <v>67899</v>
      </c>
      <c r="EN319" s="53">
        <v>68360</v>
      </c>
      <c r="EO319" s="53">
        <v>69019</v>
      </c>
      <c r="EP319" s="53">
        <v>68815</v>
      </c>
      <c r="EQ319" s="53">
        <v>69834</v>
      </c>
      <c r="ER319" s="53">
        <v>70107</v>
      </c>
      <c r="ES319" s="53">
        <v>70588</v>
      </c>
      <c r="ET319" s="53">
        <v>71368</v>
      </c>
      <c r="EU319" s="53">
        <v>72378</v>
      </c>
      <c r="EV319" s="53">
        <v>73714</v>
      </c>
      <c r="EW319" s="54">
        <v>73198</v>
      </c>
      <c r="EX319" s="52">
        <v>72510</v>
      </c>
      <c r="EY319" s="53">
        <v>72698</v>
      </c>
      <c r="EZ319" s="53">
        <v>74213</v>
      </c>
      <c r="FA319" s="53">
        <v>73862</v>
      </c>
      <c r="FB319" s="53">
        <v>74187</v>
      </c>
      <c r="FC319" s="53">
        <v>74271</v>
      </c>
      <c r="FD319" s="53">
        <v>74745</v>
      </c>
      <c r="FE319" s="53">
        <v>74542</v>
      </c>
      <c r="FF319" s="53">
        <v>74570</v>
      </c>
      <c r="FG319" s="53">
        <v>74754</v>
      </c>
      <c r="FH319" s="53">
        <v>75061</v>
      </c>
      <c r="FI319" s="54">
        <v>73868</v>
      </c>
      <c r="FJ319" s="52">
        <v>73441</v>
      </c>
      <c r="FK319" s="53">
        <v>73034</v>
      </c>
      <c r="FL319" s="53">
        <v>75430</v>
      </c>
      <c r="FM319" s="53">
        <v>74828</v>
      </c>
      <c r="FN319" s="53">
        <v>74632</v>
      </c>
      <c r="FO319" s="53">
        <v>74607</v>
      </c>
      <c r="FP319" s="53">
        <v>74855</v>
      </c>
      <c r="FQ319" s="53">
        <v>75075</v>
      </c>
      <c r="FR319" s="53">
        <v>75056</v>
      </c>
      <c r="FS319" s="53">
        <v>74850</v>
      </c>
      <c r="FT319" s="53">
        <v>74870</v>
      </c>
      <c r="FU319" s="54">
        <v>74565</v>
      </c>
      <c r="FV319" s="52">
        <v>74506</v>
      </c>
      <c r="FW319" s="53">
        <v>74462</v>
      </c>
      <c r="FX319" s="53">
        <v>74759</v>
      </c>
      <c r="FY319" s="53">
        <v>75252</v>
      </c>
      <c r="FZ319" s="53">
        <v>75394</v>
      </c>
      <c r="GA319" s="53">
        <v>75661</v>
      </c>
      <c r="GB319" s="53">
        <v>75715</v>
      </c>
      <c r="GC319" s="53">
        <v>75835</v>
      </c>
      <c r="GD319" s="53">
        <v>75589</v>
      </c>
      <c r="GE319" s="53">
        <v>75953</v>
      </c>
      <c r="GF319" s="53">
        <v>76059</v>
      </c>
      <c r="GG319" s="54">
        <v>76202</v>
      </c>
      <c r="GH319" s="52">
        <v>75965</v>
      </c>
      <c r="GI319" s="53">
        <v>75981</v>
      </c>
      <c r="GJ319" s="54">
        <v>76501</v>
      </c>
    </row>
    <row r="320" spans="2:192" x14ac:dyDescent="0.25">
      <c r="B320" s="50"/>
      <c r="C320" s="51" t="s">
        <v>399</v>
      </c>
      <c r="D320" s="54">
        <v>47560</v>
      </c>
      <c r="E320" s="54">
        <v>49031</v>
      </c>
      <c r="F320" s="54">
        <v>60899</v>
      </c>
      <c r="G320" s="52">
        <v>61187</v>
      </c>
      <c r="H320" s="53">
        <v>61263</v>
      </c>
      <c r="I320" s="53">
        <v>61468</v>
      </c>
      <c r="J320" s="53">
        <v>62380</v>
      </c>
      <c r="K320" s="53">
        <v>63173</v>
      </c>
      <c r="L320" s="53">
        <v>61949</v>
      </c>
      <c r="M320" s="53">
        <v>62527</v>
      </c>
      <c r="N320" s="53">
        <v>63065</v>
      </c>
      <c r="O320" s="53">
        <v>63242</v>
      </c>
      <c r="P320" s="53">
        <v>61298</v>
      </c>
      <c r="Q320" s="53">
        <v>61880</v>
      </c>
      <c r="R320" s="54">
        <v>61915</v>
      </c>
      <c r="S320" s="53">
        <v>61942</v>
      </c>
      <c r="T320" s="53">
        <v>62019</v>
      </c>
      <c r="U320" s="53">
        <v>63047</v>
      </c>
      <c r="V320" s="53">
        <v>63637</v>
      </c>
      <c r="W320" s="53">
        <v>64626</v>
      </c>
      <c r="X320" s="53">
        <v>65408</v>
      </c>
      <c r="Y320" s="53">
        <v>65913</v>
      </c>
      <c r="Z320" s="53">
        <v>66506</v>
      </c>
      <c r="AA320" s="53">
        <v>67045</v>
      </c>
      <c r="AB320" s="53">
        <v>67616</v>
      </c>
      <c r="AC320" s="53">
        <v>67926</v>
      </c>
      <c r="AD320" s="54">
        <v>67708</v>
      </c>
      <c r="AE320" s="53">
        <v>69397</v>
      </c>
      <c r="AF320" s="53">
        <v>69250</v>
      </c>
      <c r="AG320" s="112">
        <v>69025</v>
      </c>
      <c r="AH320" s="53">
        <v>70343</v>
      </c>
      <c r="AI320" s="53">
        <v>71296</v>
      </c>
      <c r="AJ320" s="53">
        <v>70827</v>
      </c>
      <c r="AK320" s="53">
        <v>71560</v>
      </c>
      <c r="AL320" s="53">
        <v>72834</v>
      </c>
      <c r="AM320" s="53">
        <v>72815</v>
      </c>
      <c r="AN320" s="53">
        <v>72617</v>
      </c>
      <c r="AO320" s="53">
        <v>73007</v>
      </c>
      <c r="AP320" s="54">
        <v>72753</v>
      </c>
      <c r="AQ320" s="52">
        <v>72829</v>
      </c>
      <c r="AR320" s="53">
        <v>72911</v>
      </c>
      <c r="AS320" s="53">
        <v>70533</v>
      </c>
      <c r="AT320" s="53">
        <v>70058</v>
      </c>
      <c r="AU320" s="53">
        <v>71124</v>
      </c>
      <c r="AV320" s="53">
        <v>71169</v>
      </c>
      <c r="AW320" s="53">
        <v>71873</v>
      </c>
      <c r="AX320" s="53">
        <v>71540</v>
      </c>
      <c r="AY320" s="53">
        <v>71308</v>
      </c>
      <c r="AZ320" s="53">
        <v>71716</v>
      </c>
      <c r="BA320" s="53">
        <v>71395</v>
      </c>
      <c r="BB320" s="54">
        <v>71109</v>
      </c>
      <c r="BC320" s="52">
        <v>71025</v>
      </c>
      <c r="BD320" s="53">
        <v>70262</v>
      </c>
      <c r="BE320" s="53">
        <v>71684</v>
      </c>
      <c r="BF320" s="53">
        <v>72334</v>
      </c>
      <c r="BG320" s="53">
        <v>72790</v>
      </c>
      <c r="BH320" s="53">
        <v>73961</v>
      </c>
      <c r="BI320" s="53">
        <v>74221</v>
      </c>
      <c r="BJ320" s="53">
        <v>74766</v>
      </c>
      <c r="BK320" s="53">
        <v>75097</v>
      </c>
      <c r="BL320" s="53">
        <v>75489</v>
      </c>
      <c r="BM320" s="53">
        <v>75562</v>
      </c>
      <c r="BN320" s="54">
        <v>75558</v>
      </c>
      <c r="BO320" s="52">
        <v>75551</v>
      </c>
      <c r="BP320" s="53">
        <v>75489</v>
      </c>
      <c r="BQ320" s="53">
        <v>76632</v>
      </c>
      <c r="BR320" s="53">
        <v>77478</v>
      </c>
      <c r="BS320" s="53">
        <v>77893</v>
      </c>
      <c r="BT320" s="53">
        <v>78050</v>
      </c>
      <c r="BU320" s="53">
        <v>79093</v>
      </c>
      <c r="BV320" s="53">
        <v>79549</v>
      </c>
      <c r="BW320" s="53">
        <v>79684</v>
      </c>
      <c r="BX320" s="53">
        <v>80271</v>
      </c>
      <c r="BY320" s="53">
        <v>80394</v>
      </c>
      <c r="BZ320" s="54">
        <v>80298</v>
      </c>
      <c r="CA320" s="53">
        <v>80322</v>
      </c>
      <c r="CB320" s="53">
        <v>80303</v>
      </c>
      <c r="CC320" s="53">
        <v>80997</v>
      </c>
      <c r="CD320" s="53">
        <v>81614</v>
      </c>
      <c r="CE320" s="53">
        <v>82297</v>
      </c>
      <c r="CF320" s="53">
        <v>78072</v>
      </c>
      <c r="CG320" s="53">
        <v>83522</v>
      </c>
      <c r="CH320" s="53">
        <v>84296</v>
      </c>
      <c r="CI320" s="53">
        <v>84247</v>
      </c>
      <c r="CJ320" s="53">
        <v>85093</v>
      </c>
      <c r="CK320" s="53">
        <v>87544</v>
      </c>
      <c r="CL320" s="54">
        <v>87926</v>
      </c>
      <c r="CM320" s="53">
        <v>88046</v>
      </c>
      <c r="CN320" s="53">
        <v>88147</v>
      </c>
      <c r="CO320" s="53">
        <v>89187</v>
      </c>
      <c r="CP320" s="53">
        <v>89483</v>
      </c>
      <c r="CQ320" s="53">
        <v>90175</v>
      </c>
      <c r="CR320" s="53">
        <v>90596</v>
      </c>
      <c r="CS320" s="53">
        <v>91092</v>
      </c>
      <c r="CT320" s="53">
        <v>92046</v>
      </c>
      <c r="CU320" s="53">
        <v>92519</v>
      </c>
      <c r="CV320" s="53">
        <v>92243</v>
      </c>
      <c r="CW320" s="53">
        <v>92750</v>
      </c>
      <c r="CX320" s="54">
        <v>92877</v>
      </c>
      <c r="CY320" s="53">
        <v>92799</v>
      </c>
      <c r="CZ320" s="53">
        <v>92554</v>
      </c>
      <c r="DA320" s="53">
        <v>93417</v>
      </c>
      <c r="DB320" s="53">
        <v>93957</v>
      </c>
      <c r="DC320" s="53">
        <v>94377</v>
      </c>
      <c r="DD320" s="53">
        <v>94650</v>
      </c>
      <c r="DE320" s="53">
        <v>95082</v>
      </c>
      <c r="DF320" s="53">
        <v>95541</v>
      </c>
      <c r="DG320" s="53">
        <v>97016</v>
      </c>
      <c r="DH320" s="53">
        <v>96111</v>
      </c>
      <c r="DI320" s="53">
        <v>96226</v>
      </c>
      <c r="DJ320" s="54">
        <v>96638</v>
      </c>
      <c r="DL320" s="50"/>
      <c r="DM320" s="51" t="s">
        <v>420</v>
      </c>
      <c r="DN320" s="52">
        <v>50416</v>
      </c>
      <c r="DO320" s="53">
        <v>50835</v>
      </c>
      <c r="DP320" s="53">
        <v>51455</v>
      </c>
      <c r="DQ320" s="53">
        <v>51328</v>
      </c>
      <c r="DR320" s="53">
        <v>51619</v>
      </c>
      <c r="DS320" s="53">
        <v>52121</v>
      </c>
      <c r="DT320" s="53">
        <v>52651</v>
      </c>
      <c r="DU320" s="53">
        <v>52855</v>
      </c>
      <c r="DV320" s="53">
        <v>52670</v>
      </c>
      <c r="DW320" s="53">
        <v>52809</v>
      </c>
      <c r="DX320" s="53">
        <v>52977</v>
      </c>
      <c r="DY320" s="54">
        <v>52644</v>
      </c>
      <c r="DZ320" s="53">
        <v>52341</v>
      </c>
      <c r="EA320" s="53">
        <v>52235</v>
      </c>
      <c r="EB320" s="53">
        <v>53005</v>
      </c>
      <c r="EC320" s="53">
        <v>54935</v>
      </c>
      <c r="ED320" s="53">
        <v>55629</v>
      </c>
      <c r="EE320" s="53">
        <v>56458</v>
      </c>
      <c r="EF320" s="53">
        <v>57476</v>
      </c>
      <c r="EG320" s="53">
        <v>57915</v>
      </c>
      <c r="EH320" s="53">
        <v>58730</v>
      </c>
      <c r="EI320" s="53">
        <v>59200</v>
      </c>
      <c r="EJ320" s="53">
        <v>54139</v>
      </c>
      <c r="EK320" s="54">
        <v>57449</v>
      </c>
      <c r="EL320" s="52">
        <v>55531</v>
      </c>
      <c r="EM320" s="53">
        <v>57527</v>
      </c>
      <c r="EN320" s="53">
        <v>57810</v>
      </c>
      <c r="EO320" s="53">
        <v>59017</v>
      </c>
      <c r="EP320" s="53">
        <v>59032</v>
      </c>
      <c r="EQ320" s="53">
        <v>59504</v>
      </c>
      <c r="ER320" s="53">
        <v>59930</v>
      </c>
      <c r="ES320" s="53">
        <v>60017</v>
      </c>
      <c r="ET320" s="53">
        <v>60885</v>
      </c>
      <c r="EU320" s="53">
        <v>61293</v>
      </c>
      <c r="EV320" s="53">
        <v>61697</v>
      </c>
      <c r="EW320" s="54">
        <v>62051</v>
      </c>
      <c r="EX320" s="52">
        <v>61966</v>
      </c>
      <c r="EY320" s="53">
        <v>61137</v>
      </c>
      <c r="EZ320" s="53">
        <v>61282</v>
      </c>
      <c r="FA320" s="53">
        <v>60553</v>
      </c>
      <c r="FB320" s="53">
        <v>61655</v>
      </c>
      <c r="FC320" s="53">
        <v>66368</v>
      </c>
      <c r="FD320" s="53">
        <v>67328</v>
      </c>
      <c r="FE320" s="53">
        <v>67666</v>
      </c>
      <c r="FF320" s="53">
        <v>68163</v>
      </c>
      <c r="FG320" s="53">
        <v>68694</v>
      </c>
      <c r="FH320" s="53">
        <v>68498</v>
      </c>
      <c r="FI320" s="54">
        <v>67990</v>
      </c>
      <c r="FJ320" s="52">
        <v>60750</v>
      </c>
      <c r="FK320" s="53">
        <v>60700</v>
      </c>
      <c r="FL320" s="53">
        <v>59561</v>
      </c>
      <c r="FM320" s="53">
        <v>59969</v>
      </c>
      <c r="FN320" s="53">
        <v>59879</v>
      </c>
      <c r="FO320" s="53">
        <v>59877</v>
      </c>
      <c r="FP320" s="53">
        <v>59467</v>
      </c>
      <c r="FQ320" s="53">
        <v>59618</v>
      </c>
      <c r="FR320" s="53">
        <v>59518</v>
      </c>
      <c r="FS320" s="53">
        <v>59538</v>
      </c>
      <c r="FT320" s="53">
        <v>59495</v>
      </c>
      <c r="FU320" s="54">
        <v>59260</v>
      </c>
      <c r="FV320" s="52">
        <v>59153</v>
      </c>
      <c r="FW320" s="53">
        <v>59131</v>
      </c>
      <c r="FX320" s="53">
        <v>59467</v>
      </c>
      <c r="FY320" s="53">
        <v>59789</v>
      </c>
      <c r="FZ320" s="53">
        <v>59969</v>
      </c>
      <c r="GA320" s="53">
        <v>60051</v>
      </c>
      <c r="GB320" s="53">
        <v>60203</v>
      </c>
      <c r="GC320" s="53">
        <v>60553</v>
      </c>
      <c r="GD320" s="53">
        <v>60535</v>
      </c>
      <c r="GE320" s="53">
        <v>60646</v>
      </c>
      <c r="GF320" s="53">
        <v>60464</v>
      </c>
      <c r="GG320" s="54">
        <v>60691</v>
      </c>
      <c r="GH320" s="52">
        <v>60466</v>
      </c>
      <c r="GI320" s="53">
        <v>61172</v>
      </c>
      <c r="GJ320" s="54">
        <v>60814</v>
      </c>
    </row>
    <row r="321" spans="2:192" x14ac:dyDescent="0.25">
      <c r="B321" s="50"/>
      <c r="C321" s="51" t="s">
        <v>400</v>
      </c>
      <c r="D321" s="54">
        <v>8085</v>
      </c>
      <c r="E321" s="54">
        <v>8388</v>
      </c>
      <c r="F321" s="54">
        <v>10019</v>
      </c>
      <c r="G321" s="52">
        <v>10023</v>
      </c>
      <c r="H321" s="53">
        <v>9918</v>
      </c>
      <c r="I321" s="53">
        <v>9989</v>
      </c>
      <c r="J321" s="53">
        <v>10055</v>
      </c>
      <c r="K321" s="53">
        <v>10186</v>
      </c>
      <c r="L321" s="53">
        <v>10361</v>
      </c>
      <c r="M321" s="53">
        <v>10495</v>
      </c>
      <c r="N321" s="53">
        <v>10612</v>
      </c>
      <c r="O321" s="53">
        <v>10663</v>
      </c>
      <c r="P321" s="53">
        <v>10629</v>
      </c>
      <c r="Q321" s="53">
        <v>10636</v>
      </c>
      <c r="R321" s="54">
        <v>10705</v>
      </c>
      <c r="S321" s="53">
        <v>10678</v>
      </c>
      <c r="T321" s="53">
        <v>10608</v>
      </c>
      <c r="U321" s="53">
        <v>10705</v>
      </c>
      <c r="V321" s="53">
        <v>10810</v>
      </c>
      <c r="W321" s="53">
        <v>10907</v>
      </c>
      <c r="X321" s="53">
        <v>10960</v>
      </c>
      <c r="Y321" s="53">
        <v>11118</v>
      </c>
      <c r="Z321" s="53">
        <v>11982</v>
      </c>
      <c r="AA321" s="53">
        <v>12097</v>
      </c>
      <c r="AB321" s="53">
        <v>12169</v>
      </c>
      <c r="AC321" s="53">
        <v>12205</v>
      </c>
      <c r="AD321" s="54">
        <v>12059</v>
      </c>
      <c r="AE321" s="53">
        <v>11871</v>
      </c>
      <c r="AF321" s="53">
        <v>11877</v>
      </c>
      <c r="AG321" s="112">
        <v>11982</v>
      </c>
      <c r="AH321" s="53">
        <v>12035</v>
      </c>
      <c r="AI321" s="53">
        <v>12147</v>
      </c>
      <c r="AJ321" s="53">
        <v>12295</v>
      </c>
      <c r="AK321" s="53">
        <v>12444</v>
      </c>
      <c r="AL321" s="53">
        <v>12428</v>
      </c>
      <c r="AM321" s="53">
        <v>12465</v>
      </c>
      <c r="AN321" s="53">
        <v>12569</v>
      </c>
      <c r="AO321" s="53">
        <v>12618</v>
      </c>
      <c r="AP321" s="54">
        <v>12614</v>
      </c>
      <c r="AQ321" s="52">
        <v>12613</v>
      </c>
      <c r="AR321" s="53">
        <v>12599</v>
      </c>
      <c r="AS321" s="53">
        <v>12733</v>
      </c>
      <c r="AT321" s="53">
        <v>12442</v>
      </c>
      <c r="AU321" s="53">
        <v>12560</v>
      </c>
      <c r="AV321" s="53">
        <v>12715</v>
      </c>
      <c r="AW321" s="53">
        <v>12783</v>
      </c>
      <c r="AX321" s="53">
        <v>12752</v>
      </c>
      <c r="AY321" s="53">
        <v>12728</v>
      </c>
      <c r="AZ321" s="53">
        <v>12993</v>
      </c>
      <c r="BA321" s="53">
        <v>12877</v>
      </c>
      <c r="BB321" s="54">
        <v>12760</v>
      </c>
      <c r="BC321" s="52">
        <v>12804</v>
      </c>
      <c r="BD321" s="53">
        <v>12547</v>
      </c>
      <c r="BE321" s="53">
        <v>12997</v>
      </c>
      <c r="BF321" s="53">
        <v>13105</v>
      </c>
      <c r="BG321" s="53">
        <v>13323</v>
      </c>
      <c r="BH321" s="53">
        <v>13556</v>
      </c>
      <c r="BI321" s="53">
        <v>13558</v>
      </c>
      <c r="BJ321" s="53">
        <v>13621</v>
      </c>
      <c r="BK321" s="53">
        <v>13615</v>
      </c>
      <c r="BL321" s="53">
        <v>13774</v>
      </c>
      <c r="BM321" s="53">
        <v>13751</v>
      </c>
      <c r="BN321" s="54">
        <v>13780</v>
      </c>
      <c r="BO321" s="52">
        <v>13768</v>
      </c>
      <c r="BP321" s="53">
        <v>13663</v>
      </c>
      <c r="BQ321" s="53">
        <v>13958</v>
      </c>
      <c r="BR321" s="53">
        <v>14128</v>
      </c>
      <c r="BS321" s="53">
        <v>14234</v>
      </c>
      <c r="BT321" s="53">
        <v>14064</v>
      </c>
      <c r="BU321" s="53">
        <v>14402</v>
      </c>
      <c r="BV321" s="53">
        <v>14419</v>
      </c>
      <c r="BW321" s="53">
        <v>14391</v>
      </c>
      <c r="BX321" s="53">
        <v>14488</v>
      </c>
      <c r="BY321" s="53">
        <v>14543</v>
      </c>
      <c r="BZ321" s="54">
        <v>14530</v>
      </c>
      <c r="CA321" s="53">
        <v>14411</v>
      </c>
      <c r="CB321" s="53">
        <v>14330</v>
      </c>
      <c r="CC321" s="53">
        <v>14447</v>
      </c>
      <c r="CD321" s="53">
        <v>14528</v>
      </c>
      <c r="CE321" s="53">
        <v>14599</v>
      </c>
      <c r="CF321" s="53">
        <v>14561</v>
      </c>
      <c r="CG321" s="53">
        <v>14598</v>
      </c>
      <c r="CH321" s="53">
        <v>14844</v>
      </c>
      <c r="CI321" s="53">
        <v>14831</v>
      </c>
      <c r="CJ321" s="53">
        <v>14821</v>
      </c>
      <c r="CK321" s="53">
        <v>14857</v>
      </c>
      <c r="CL321" s="54">
        <v>14730</v>
      </c>
      <c r="CM321" s="53">
        <v>14573</v>
      </c>
      <c r="CN321" s="53">
        <v>14681</v>
      </c>
      <c r="CO321" s="53">
        <v>14578</v>
      </c>
      <c r="CP321" s="53">
        <v>14556</v>
      </c>
      <c r="CQ321" s="53">
        <v>14631</v>
      </c>
      <c r="CR321" s="53">
        <v>14608</v>
      </c>
      <c r="CS321" s="53">
        <v>14586</v>
      </c>
      <c r="CT321" s="53">
        <v>14662</v>
      </c>
      <c r="CU321" s="53">
        <v>14691</v>
      </c>
      <c r="CV321" s="53">
        <v>14474</v>
      </c>
      <c r="CW321" s="53">
        <v>14239</v>
      </c>
      <c r="CX321" s="54">
        <v>14150</v>
      </c>
      <c r="CY321" s="53">
        <v>14066</v>
      </c>
      <c r="CZ321" s="53">
        <v>13943</v>
      </c>
      <c r="DA321" s="53">
        <v>13906</v>
      </c>
      <c r="DB321" s="53">
        <v>13912</v>
      </c>
      <c r="DC321" s="53">
        <v>13812</v>
      </c>
      <c r="DD321" s="53">
        <v>13768</v>
      </c>
      <c r="DE321" s="53">
        <v>13683</v>
      </c>
      <c r="DF321" s="53">
        <v>13640</v>
      </c>
      <c r="DG321" s="53">
        <v>14730</v>
      </c>
      <c r="DH321" s="53">
        <v>15389</v>
      </c>
      <c r="DI321" s="53">
        <v>15783</v>
      </c>
      <c r="DJ321" s="54">
        <v>15868</v>
      </c>
      <c r="DL321" s="50"/>
      <c r="DM321" s="51" t="s">
        <v>421</v>
      </c>
      <c r="DN321" s="52">
        <v>116667</v>
      </c>
      <c r="DO321" s="53">
        <v>117010</v>
      </c>
      <c r="DP321" s="53">
        <v>118509</v>
      </c>
      <c r="DQ321" s="53">
        <v>118568</v>
      </c>
      <c r="DR321" s="53">
        <v>118896</v>
      </c>
      <c r="DS321" s="53">
        <v>118779</v>
      </c>
      <c r="DT321" s="53">
        <v>118869</v>
      </c>
      <c r="DU321" s="53">
        <v>120050</v>
      </c>
      <c r="DV321" s="53">
        <v>120186</v>
      </c>
      <c r="DW321" s="53">
        <v>120269</v>
      </c>
      <c r="DX321" s="53">
        <v>122551</v>
      </c>
      <c r="DY321" s="54">
        <v>126224</v>
      </c>
      <c r="DZ321" s="53">
        <v>127444</v>
      </c>
      <c r="EA321" s="53">
        <v>127957</v>
      </c>
      <c r="EB321" s="53">
        <v>130098</v>
      </c>
      <c r="EC321" s="53">
        <v>132225</v>
      </c>
      <c r="ED321" s="53">
        <v>133044</v>
      </c>
      <c r="EE321" s="53">
        <v>133740</v>
      </c>
      <c r="EF321" s="53">
        <v>134404</v>
      </c>
      <c r="EG321" s="53">
        <v>135568</v>
      </c>
      <c r="EH321" s="53">
        <v>137260</v>
      </c>
      <c r="EI321" s="53">
        <v>137869</v>
      </c>
      <c r="EJ321" s="53">
        <v>142829</v>
      </c>
      <c r="EK321" s="54">
        <v>144364</v>
      </c>
      <c r="EL321" s="52">
        <v>144978</v>
      </c>
      <c r="EM321" s="53">
        <v>146269</v>
      </c>
      <c r="EN321" s="53">
        <v>149603</v>
      </c>
      <c r="EO321" s="53">
        <v>151632</v>
      </c>
      <c r="EP321" s="53">
        <v>150153</v>
      </c>
      <c r="EQ321" s="53">
        <v>149931</v>
      </c>
      <c r="ER321" s="53">
        <v>150037</v>
      </c>
      <c r="ES321" s="53">
        <v>149693</v>
      </c>
      <c r="ET321" s="53">
        <v>150753</v>
      </c>
      <c r="EU321" s="53">
        <v>152273</v>
      </c>
      <c r="EV321" s="53">
        <v>153109</v>
      </c>
      <c r="EW321" s="54">
        <v>153698</v>
      </c>
      <c r="EX321" s="52">
        <v>153902</v>
      </c>
      <c r="EY321" s="53">
        <v>153755</v>
      </c>
      <c r="EZ321" s="53">
        <v>155850</v>
      </c>
      <c r="FA321" s="53">
        <v>152843</v>
      </c>
      <c r="FB321" s="53">
        <v>152649</v>
      </c>
      <c r="FC321" s="53">
        <v>153107</v>
      </c>
      <c r="FD321" s="53">
        <v>153376</v>
      </c>
      <c r="FE321" s="53">
        <v>152898</v>
      </c>
      <c r="FF321" s="53">
        <v>151892</v>
      </c>
      <c r="FG321" s="53">
        <v>151851</v>
      </c>
      <c r="FH321" s="53">
        <v>152058</v>
      </c>
      <c r="FI321" s="54">
        <v>145489</v>
      </c>
      <c r="FJ321" s="52">
        <v>146991</v>
      </c>
      <c r="FK321" s="53">
        <v>146352</v>
      </c>
      <c r="FL321" s="53">
        <v>145113</v>
      </c>
      <c r="FM321" s="53">
        <v>146162</v>
      </c>
      <c r="FN321" s="53">
        <v>146207</v>
      </c>
      <c r="FO321" s="53">
        <v>146157</v>
      </c>
      <c r="FP321" s="53">
        <v>145594</v>
      </c>
      <c r="FQ321" s="53">
        <v>146199</v>
      </c>
      <c r="FR321" s="53">
        <v>146229</v>
      </c>
      <c r="FS321" s="53">
        <v>146467</v>
      </c>
      <c r="FT321" s="53">
        <v>146370</v>
      </c>
      <c r="FU321" s="54">
        <v>146125</v>
      </c>
      <c r="FV321" s="52">
        <v>145940</v>
      </c>
      <c r="FW321" s="53">
        <v>146035</v>
      </c>
      <c r="FX321" s="53">
        <v>146309</v>
      </c>
      <c r="FY321" s="53">
        <v>146895</v>
      </c>
      <c r="FZ321" s="53">
        <v>147233</v>
      </c>
      <c r="GA321" s="53">
        <v>147386</v>
      </c>
      <c r="GB321" s="53">
        <v>147379</v>
      </c>
      <c r="GC321" s="53">
        <v>147634</v>
      </c>
      <c r="GD321" s="53">
        <v>147292</v>
      </c>
      <c r="GE321" s="53">
        <v>147575</v>
      </c>
      <c r="GF321" s="53">
        <v>147164</v>
      </c>
      <c r="GG321" s="54">
        <v>148071</v>
      </c>
      <c r="GH321" s="52">
        <v>147081</v>
      </c>
      <c r="GI321" s="53">
        <v>148378</v>
      </c>
      <c r="GJ321" s="54">
        <v>147451</v>
      </c>
    </row>
    <row r="322" spans="2:192" x14ac:dyDescent="0.25">
      <c r="B322" s="50"/>
      <c r="C322" s="51" t="s">
        <v>401</v>
      </c>
      <c r="D322" s="54">
        <v>5337</v>
      </c>
      <c r="E322" s="54">
        <v>6429</v>
      </c>
      <c r="F322" s="54">
        <v>8442</v>
      </c>
      <c r="G322" s="52">
        <v>8486</v>
      </c>
      <c r="H322" s="53">
        <v>8454</v>
      </c>
      <c r="I322" s="53">
        <v>8589</v>
      </c>
      <c r="J322" s="53">
        <v>8639</v>
      </c>
      <c r="K322" s="53">
        <v>8778</v>
      </c>
      <c r="L322" s="53">
        <v>8857</v>
      </c>
      <c r="M322" s="53">
        <v>9062</v>
      </c>
      <c r="N322" s="53">
        <v>9232</v>
      </c>
      <c r="O322" s="53">
        <v>9228</v>
      </c>
      <c r="P322" s="53">
        <v>9307</v>
      </c>
      <c r="Q322" s="53">
        <v>9389</v>
      </c>
      <c r="R322" s="54">
        <v>9412</v>
      </c>
      <c r="S322" s="53">
        <v>9420</v>
      </c>
      <c r="T322" s="53">
        <v>9403</v>
      </c>
      <c r="U322" s="53">
        <v>9460</v>
      </c>
      <c r="V322" s="53">
        <v>9605</v>
      </c>
      <c r="W322" s="53">
        <v>9739</v>
      </c>
      <c r="X322" s="53">
        <v>9925</v>
      </c>
      <c r="Y322" s="53">
        <v>10126</v>
      </c>
      <c r="Z322" s="53">
        <v>10356</v>
      </c>
      <c r="AA322" s="53">
        <v>10486</v>
      </c>
      <c r="AB322" s="53">
        <v>10589</v>
      </c>
      <c r="AC322" s="53">
        <v>10719</v>
      </c>
      <c r="AD322" s="54">
        <v>10786</v>
      </c>
      <c r="AE322" s="53">
        <v>10647</v>
      </c>
      <c r="AF322" s="53">
        <v>10658</v>
      </c>
      <c r="AG322" s="112">
        <v>10724</v>
      </c>
      <c r="AH322" s="53">
        <v>10760</v>
      </c>
      <c r="AI322" s="53">
        <v>10836</v>
      </c>
      <c r="AJ322" s="53">
        <v>10937</v>
      </c>
      <c r="AK322" s="53">
        <v>11036</v>
      </c>
      <c r="AL322" s="53">
        <v>11132</v>
      </c>
      <c r="AM322" s="53">
        <v>11175</v>
      </c>
      <c r="AN322" s="53">
        <v>11256</v>
      </c>
      <c r="AO322" s="53">
        <v>11289</v>
      </c>
      <c r="AP322" s="54">
        <v>11269</v>
      </c>
      <c r="AQ322" s="52">
        <v>11245</v>
      </c>
      <c r="AR322" s="53">
        <v>11204</v>
      </c>
      <c r="AS322" s="53">
        <v>11627</v>
      </c>
      <c r="AT322" s="53">
        <v>11242</v>
      </c>
      <c r="AU322" s="53">
        <v>11320</v>
      </c>
      <c r="AV322" s="53">
        <v>11463</v>
      </c>
      <c r="AW322" s="53">
        <v>11591</v>
      </c>
      <c r="AX322" s="53">
        <v>11650</v>
      </c>
      <c r="AY322" s="53">
        <v>11565</v>
      </c>
      <c r="AZ322" s="53">
        <v>11637</v>
      </c>
      <c r="BA322" s="53">
        <v>11471</v>
      </c>
      <c r="BB322" s="54">
        <v>11431</v>
      </c>
      <c r="BC322" s="52">
        <v>11378</v>
      </c>
      <c r="BD322" s="53">
        <v>11181</v>
      </c>
      <c r="BE322" s="53">
        <v>11416</v>
      </c>
      <c r="BF322" s="53">
        <v>11441</v>
      </c>
      <c r="BG322" s="53">
        <v>11339</v>
      </c>
      <c r="BH322" s="53">
        <v>11466</v>
      </c>
      <c r="BI322" s="53">
        <v>11461</v>
      </c>
      <c r="BJ322" s="53">
        <v>11541</v>
      </c>
      <c r="BK322" s="53">
        <v>11583</v>
      </c>
      <c r="BL322" s="53">
        <v>11710</v>
      </c>
      <c r="BM322" s="53">
        <v>11662</v>
      </c>
      <c r="BN322" s="54">
        <v>11652</v>
      </c>
      <c r="BO322" s="52">
        <v>11600</v>
      </c>
      <c r="BP322" s="53">
        <v>11970</v>
      </c>
      <c r="BQ322" s="53">
        <v>12178</v>
      </c>
      <c r="BR322" s="53">
        <v>12324</v>
      </c>
      <c r="BS322" s="53">
        <v>12339</v>
      </c>
      <c r="BT322" s="53">
        <v>12159</v>
      </c>
      <c r="BU322" s="53">
        <v>12464</v>
      </c>
      <c r="BV322" s="53">
        <v>12313</v>
      </c>
      <c r="BW322" s="53">
        <v>12305</v>
      </c>
      <c r="BX322" s="53">
        <v>12312</v>
      </c>
      <c r="BY322" s="53">
        <v>12346</v>
      </c>
      <c r="BZ322" s="54">
        <v>12296</v>
      </c>
      <c r="CA322" s="53">
        <v>11650</v>
      </c>
      <c r="CB322" s="53">
        <v>11505</v>
      </c>
      <c r="CC322" s="53">
        <v>11504</v>
      </c>
      <c r="CD322" s="53">
        <v>11507</v>
      </c>
      <c r="CE322" s="53">
        <v>11508</v>
      </c>
      <c r="CF322" s="53">
        <v>11527</v>
      </c>
      <c r="CG322" s="53">
        <v>11465</v>
      </c>
      <c r="CH322" s="53">
        <v>10992</v>
      </c>
      <c r="CI322" s="53">
        <v>10984</v>
      </c>
      <c r="CJ322" s="53">
        <v>10998</v>
      </c>
      <c r="CK322" s="53">
        <v>10960</v>
      </c>
      <c r="CL322" s="54">
        <v>10836</v>
      </c>
      <c r="CM322" s="53">
        <v>10690</v>
      </c>
      <c r="CN322" s="53">
        <v>10691</v>
      </c>
      <c r="CO322" s="53">
        <v>10548</v>
      </c>
      <c r="CP322" s="53">
        <v>11604</v>
      </c>
      <c r="CQ322" s="53">
        <v>11486</v>
      </c>
      <c r="CR322" s="53">
        <v>11669</v>
      </c>
      <c r="CS322" s="53">
        <v>11593</v>
      </c>
      <c r="CT322" s="53">
        <v>11639</v>
      </c>
      <c r="CU322" s="53">
        <v>11649</v>
      </c>
      <c r="CV322" s="53">
        <v>11343</v>
      </c>
      <c r="CW322" s="53">
        <v>11289</v>
      </c>
      <c r="CX322" s="54">
        <v>11195</v>
      </c>
      <c r="CY322" s="53">
        <v>11001</v>
      </c>
      <c r="CZ322" s="53">
        <v>10738</v>
      </c>
      <c r="DA322" s="53">
        <v>10667</v>
      </c>
      <c r="DB322" s="53">
        <v>10693</v>
      </c>
      <c r="DC322" s="53">
        <v>10464</v>
      </c>
      <c r="DD322" s="53">
        <v>10286</v>
      </c>
      <c r="DE322" s="53">
        <v>10093</v>
      </c>
      <c r="DF322" s="53">
        <v>9948</v>
      </c>
      <c r="DG322" s="53">
        <v>9771</v>
      </c>
      <c r="DH322" s="53">
        <v>9273</v>
      </c>
      <c r="DI322" s="53">
        <v>9141</v>
      </c>
      <c r="DJ322" s="54">
        <v>8736</v>
      </c>
      <c r="DL322" s="50"/>
      <c r="DM322" s="51" t="s">
        <v>422</v>
      </c>
      <c r="DN322" s="52">
        <v>43323</v>
      </c>
      <c r="DO322" s="53">
        <v>43568</v>
      </c>
      <c r="DP322" s="53">
        <v>43959</v>
      </c>
      <c r="DQ322" s="53">
        <v>43914</v>
      </c>
      <c r="DR322" s="53">
        <v>44400</v>
      </c>
      <c r="DS322" s="53">
        <v>44539</v>
      </c>
      <c r="DT322" s="53">
        <v>44633</v>
      </c>
      <c r="DU322" s="53">
        <v>44977</v>
      </c>
      <c r="DV322" s="53">
        <v>44959</v>
      </c>
      <c r="DW322" s="53">
        <v>45214</v>
      </c>
      <c r="DX322" s="53">
        <v>44740</v>
      </c>
      <c r="DY322" s="54">
        <v>44333</v>
      </c>
      <c r="DZ322" s="53">
        <v>44229</v>
      </c>
      <c r="EA322" s="53">
        <v>44171</v>
      </c>
      <c r="EB322" s="53">
        <v>46098</v>
      </c>
      <c r="EC322" s="53">
        <v>46901</v>
      </c>
      <c r="ED322" s="53">
        <v>46879</v>
      </c>
      <c r="EE322" s="53">
        <v>47047</v>
      </c>
      <c r="EF322" s="53">
        <v>47367</v>
      </c>
      <c r="EG322" s="53">
        <v>48047</v>
      </c>
      <c r="EH322" s="53">
        <v>49660</v>
      </c>
      <c r="EI322" s="53">
        <v>49977</v>
      </c>
      <c r="EJ322" s="53">
        <v>48609</v>
      </c>
      <c r="EK322" s="54">
        <v>48824</v>
      </c>
      <c r="EL322" s="52">
        <v>48985</v>
      </c>
      <c r="EM322" s="53">
        <v>49025</v>
      </c>
      <c r="EN322" s="53">
        <v>49048</v>
      </c>
      <c r="EO322" s="53">
        <v>49864</v>
      </c>
      <c r="EP322" s="53">
        <v>49267</v>
      </c>
      <c r="EQ322" s="53">
        <v>49409</v>
      </c>
      <c r="ER322" s="53">
        <v>49952</v>
      </c>
      <c r="ES322" s="53">
        <v>49979</v>
      </c>
      <c r="ET322" s="53">
        <v>50555</v>
      </c>
      <c r="EU322" s="53">
        <v>51418</v>
      </c>
      <c r="EV322" s="53">
        <v>51805</v>
      </c>
      <c r="EW322" s="54">
        <v>51907</v>
      </c>
      <c r="EX322" s="52">
        <v>51621</v>
      </c>
      <c r="EY322" s="53">
        <v>51862</v>
      </c>
      <c r="EZ322" s="53">
        <v>53247</v>
      </c>
      <c r="FA322" s="53">
        <v>53168</v>
      </c>
      <c r="FB322" s="53">
        <v>53052</v>
      </c>
      <c r="FC322" s="53">
        <v>53603</v>
      </c>
      <c r="FD322" s="53">
        <v>53889</v>
      </c>
      <c r="FE322" s="53">
        <v>53988</v>
      </c>
      <c r="FF322" s="53">
        <v>54015</v>
      </c>
      <c r="FG322" s="53">
        <v>53852</v>
      </c>
      <c r="FH322" s="53">
        <v>53577</v>
      </c>
      <c r="FI322" s="54">
        <v>50993</v>
      </c>
      <c r="FJ322" s="52">
        <v>50580</v>
      </c>
      <c r="FK322" s="53">
        <v>50490</v>
      </c>
      <c r="FL322" s="53">
        <v>49773</v>
      </c>
      <c r="FM322" s="53">
        <v>50019</v>
      </c>
      <c r="FN322" s="53">
        <v>49860</v>
      </c>
      <c r="FO322" s="53">
        <v>49609</v>
      </c>
      <c r="FP322" s="53">
        <v>49670</v>
      </c>
      <c r="FQ322" s="53">
        <v>49791</v>
      </c>
      <c r="FR322" s="53">
        <v>49794</v>
      </c>
      <c r="FS322" s="53">
        <v>49951</v>
      </c>
      <c r="FT322" s="53">
        <v>49967</v>
      </c>
      <c r="FU322" s="54">
        <v>49735</v>
      </c>
      <c r="FV322" s="52">
        <v>49787</v>
      </c>
      <c r="FW322" s="53">
        <v>49900</v>
      </c>
      <c r="FX322" s="53">
        <v>49958</v>
      </c>
      <c r="FY322" s="53">
        <v>50253</v>
      </c>
      <c r="FZ322" s="53">
        <v>50360</v>
      </c>
      <c r="GA322" s="53">
        <v>50468</v>
      </c>
      <c r="GB322" s="53">
        <v>50595</v>
      </c>
      <c r="GC322" s="53">
        <v>50915</v>
      </c>
      <c r="GD322" s="53">
        <v>50869</v>
      </c>
      <c r="GE322" s="53">
        <v>50866</v>
      </c>
      <c r="GF322" s="53">
        <v>50651</v>
      </c>
      <c r="GG322" s="54">
        <v>50969</v>
      </c>
      <c r="GH322" s="52">
        <v>50724</v>
      </c>
      <c r="GI322" s="53">
        <v>51252</v>
      </c>
      <c r="GJ322" s="54">
        <v>50933</v>
      </c>
    </row>
    <row r="323" spans="2:192" x14ac:dyDescent="0.25">
      <c r="B323" s="50"/>
      <c r="C323" s="51" t="s">
        <v>402</v>
      </c>
      <c r="D323" s="54">
        <v>18073</v>
      </c>
      <c r="E323" s="54">
        <v>18614</v>
      </c>
      <c r="F323" s="54">
        <v>19926</v>
      </c>
      <c r="G323" s="52">
        <v>19867</v>
      </c>
      <c r="H323" s="53">
        <v>19865</v>
      </c>
      <c r="I323" s="53">
        <v>19937</v>
      </c>
      <c r="J323" s="53">
        <v>20134</v>
      </c>
      <c r="K323" s="53">
        <v>20265</v>
      </c>
      <c r="L323" s="53">
        <v>20234</v>
      </c>
      <c r="M323" s="53">
        <v>20379</v>
      </c>
      <c r="N323" s="53">
        <v>20455</v>
      </c>
      <c r="O323" s="53">
        <v>20472</v>
      </c>
      <c r="P323" s="53">
        <v>20525</v>
      </c>
      <c r="Q323" s="53">
        <v>20605</v>
      </c>
      <c r="R323" s="54">
        <v>20550</v>
      </c>
      <c r="S323" s="53">
        <v>20512</v>
      </c>
      <c r="T323" s="53">
        <v>20542</v>
      </c>
      <c r="U323" s="53">
        <v>20764</v>
      </c>
      <c r="V323" s="53">
        <v>21128</v>
      </c>
      <c r="W323" s="53">
        <v>21270</v>
      </c>
      <c r="X323" s="53">
        <v>21368</v>
      </c>
      <c r="Y323" s="53">
        <v>21435</v>
      </c>
      <c r="Z323" s="53">
        <v>21498</v>
      </c>
      <c r="AA323" s="53">
        <v>21496</v>
      </c>
      <c r="AB323" s="53">
        <v>21518</v>
      </c>
      <c r="AC323" s="53">
        <v>21527</v>
      </c>
      <c r="AD323" s="54">
        <v>21497</v>
      </c>
      <c r="AE323" s="53">
        <v>23066</v>
      </c>
      <c r="AF323" s="53">
        <v>22908</v>
      </c>
      <c r="AG323" s="112">
        <v>22848</v>
      </c>
      <c r="AH323" s="53">
        <v>23123</v>
      </c>
      <c r="AI323" s="53">
        <v>23316</v>
      </c>
      <c r="AJ323" s="53">
        <v>23269</v>
      </c>
      <c r="AK323" s="53">
        <v>23393</v>
      </c>
      <c r="AL323" s="53">
        <v>23537</v>
      </c>
      <c r="AM323" s="53">
        <v>23544</v>
      </c>
      <c r="AN323" s="53">
        <v>23637</v>
      </c>
      <c r="AO323" s="53">
        <v>23632</v>
      </c>
      <c r="AP323" s="54">
        <v>23606</v>
      </c>
      <c r="AQ323" s="52">
        <v>23608</v>
      </c>
      <c r="AR323" s="53">
        <v>23630</v>
      </c>
      <c r="AS323" s="53">
        <v>21723</v>
      </c>
      <c r="AT323" s="53">
        <v>21597</v>
      </c>
      <c r="AU323" s="53">
        <v>21594</v>
      </c>
      <c r="AV323" s="53">
        <v>21676</v>
      </c>
      <c r="AW323" s="53">
        <v>21860</v>
      </c>
      <c r="AX323" s="53">
        <v>21843</v>
      </c>
      <c r="AY323" s="53">
        <v>21849</v>
      </c>
      <c r="AZ323" s="53">
        <v>21915</v>
      </c>
      <c r="BA323" s="53">
        <v>21946</v>
      </c>
      <c r="BB323" s="54">
        <v>21970</v>
      </c>
      <c r="BC323" s="52">
        <v>21847</v>
      </c>
      <c r="BD323" s="53">
        <v>21688</v>
      </c>
      <c r="BE323" s="53">
        <v>22092</v>
      </c>
      <c r="BF323" s="53">
        <v>23086</v>
      </c>
      <c r="BG323" s="53">
        <v>23340</v>
      </c>
      <c r="BH323" s="53">
        <v>24084</v>
      </c>
      <c r="BI323" s="53">
        <v>24149</v>
      </c>
      <c r="BJ323" s="53">
        <v>24185</v>
      </c>
      <c r="BK323" s="53">
        <v>24184</v>
      </c>
      <c r="BL323" s="53">
        <v>24205</v>
      </c>
      <c r="BM323" s="53">
        <v>24164</v>
      </c>
      <c r="BN323" s="54">
        <v>24115</v>
      </c>
      <c r="BO323" s="52">
        <v>24057</v>
      </c>
      <c r="BP323" s="53">
        <v>24018</v>
      </c>
      <c r="BQ323" s="53">
        <v>24257</v>
      </c>
      <c r="BR323" s="53">
        <v>24323</v>
      </c>
      <c r="BS323" s="53">
        <v>24288</v>
      </c>
      <c r="BT323" s="53">
        <v>24243</v>
      </c>
      <c r="BU323" s="53">
        <v>24476</v>
      </c>
      <c r="BV323" s="53">
        <v>24256</v>
      </c>
      <c r="BW323" s="53">
        <v>24252</v>
      </c>
      <c r="BX323" s="53">
        <v>24392</v>
      </c>
      <c r="BY323" s="53">
        <v>24478</v>
      </c>
      <c r="BZ323" s="54">
        <v>24409</v>
      </c>
      <c r="CA323" s="53">
        <v>24457</v>
      </c>
      <c r="CB323" s="53">
        <v>24398</v>
      </c>
      <c r="CC323" s="53">
        <v>24532</v>
      </c>
      <c r="CD323" s="53">
        <v>24569</v>
      </c>
      <c r="CE323" s="53">
        <v>24604</v>
      </c>
      <c r="CF323" s="53">
        <v>24624</v>
      </c>
      <c r="CG323" s="53">
        <v>24662</v>
      </c>
      <c r="CH323" s="53">
        <v>24754</v>
      </c>
      <c r="CI323" s="53">
        <v>24681</v>
      </c>
      <c r="CJ323" s="53">
        <v>24648</v>
      </c>
      <c r="CK323" s="53">
        <v>24572</v>
      </c>
      <c r="CL323" s="54">
        <v>24463</v>
      </c>
      <c r="CM323" s="53">
        <v>24415</v>
      </c>
      <c r="CN323" s="53">
        <v>24487</v>
      </c>
      <c r="CO323" s="53">
        <v>24369</v>
      </c>
      <c r="CP323" s="53">
        <v>24492</v>
      </c>
      <c r="CQ323" s="53">
        <v>24461</v>
      </c>
      <c r="CR323" s="53">
        <v>24399</v>
      </c>
      <c r="CS323" s="53">
        <v>24329</v>
      </c>
      <c r="CT323" s="53">
        <v>24470</v>
      </c>
      <c r="CU323" s="53">
        <v>24648</v>
      </c>
      <c r="CV323" s="53">
        <v>24495</v>
      </c>
      <c r="CW323" s="53">
        <v>24294</v>
      </c>
      <c r="CX323" s="54">
        <v>24525</v>
      </c>
      <c r="CY323" s="53">
        <v>24490</v>
      </c>
      <c r="CZ323" s="53">
        <v>24474</v>
      </c>
      <c r="DA323" s="53">
        <v>24670</v>
      </c>
      <c r="DB323" s="53">
        <v>24743</v>
      </c>
      <c r="DC323" s="53">
        <v>24747</v>
      </c>
      <c r="DD323" s="53">
        <v>24818</v>
      </c>
      <c r="DE323" s="53">
        <v>24906</v>
      </c>
      <c r="DF323" s="53">
        <v>24959</v>
      </c>
      <c r="DG323" s="53">
        <v>24290</v>
      </c>
      <c r="DH323" s="53">
        <v>24713</v>
      </c>
      <c r="DI323" s="53">
        <v>24877</v>
      </c>
      <c r="DJ323" s="54">
        <v>25211</v>
      </c>
      <c r="DL323" s="50"/>
      <c r="DM323" s="51" t="s">
        <v>423</v>
      </c>
      <c r="DN323" s="52">
        <v>31597</v>
      </c>
      <c r="DO323" s="53">
        <v>31967</v>
      </c>
      <c r="DP323" s="53">
        <v>32550</v>
      </c>
      <c r="DQ323" s="53">
        <v>32617</v>
      </c>
      <c r="DR323" s="53">
        <v>32666</v>
      </c>
      <c r="DS323" s="53">
        <v>32955</v>
      </c>
      <c r="DT323" s="53">
        <v>33174</v>
      </c>
      <c r="DU323" s="53">
        <v>33286</v>
      </c>
      <c r="DV323" s="53">
        <v>33076</v>
      </c>
      <c r="DW323" s="53">
        <v>32906</v>
      </c>
      <c r="DX323" s="53">
        <v>32693</v>
      </c>
      <c r="DY323" s="54">
        <v>32462</v>
      </c>
      <c r="DZ323" s="53">
        <v>32193</v>
      </c>
      <c r="EA323" s="53">
        <v>32092</v>
      </c>
      <c r="EB323" s="53">
        <v>32676</v>
      </c>
      <c r="EC323" s="53">
        <v>33527</v>
      </c>
      <c r="ED323" s="53">
        <v>33814</v>
      </c>
      <c r="EE323" s="53">
        <v>34084</v>
      </c>
      <c r="EF323" s="53">
        <v>34333</v>
      </c>
      <c r="EG323" s="53">
        <v>34782</v>
      </c>
      <c r="EH323" s="53">
        <v>34923</v>
      </c>
      <c r="EI323" s="53">
        <v>35666</v>
      </c>
      <c r="EJ323" s="53">
        <v>33775</v>
      </c>
      <c r="EK323" s="54">
        <v>33898</v>
      </c>
      <c r="EL323" s="52">
        <v>33892</v>
      </c>
      <c r="EM323" s="53">
        <v>34210</v>
      </c>
      <c r="EN323" s="53">
        <v>34830</v>
      </c>
      <c r="EO323" s="53">
        <v>35241</v>
      </c>
      <c r="EP323" s="53">
        <v>35521</v>
      </c>
      <c r="EQ323" s="53">
        <v>36158</v>
      </c>
      <c r="ER323" s="53">
        <v>36443</v>
      </c>
      <c r="ES323" s="53">
        <v>36652</v>
      </c>
      <c r="ET323" s="53">
        <v>37074</v>
      </c>
      <c r="EU323" s="53">
        <v>37294</v>
      </c>
      <c r="EV323" s="53">
        <v>37463</v>
      </c>
      <c r="EW323" s="54">
        <v>36837</v>
      </c>
      <c r="EX323" s="52">
        <v>36793</v>
      </c>
      <c r="EY323" s="53">
        <v>36536</v>
      </c>
      <c r="EZ323" s="53">
        <v>37084</v>
      </c>
      <c r="FA323" s="53">
        <v>37188</v>
      </c>
      <c r="FB323" s="53">
        <v>37175</v>
      </c>
      <c r="FC323" s="53">
        <v>38802</v>
      </c>
      <c r="FD323" s="53">
        <v>38941</v>
      </c>
      <c r="FE323" s="53">
        <v>39570</v>
      </c>
      <c r="FF323" s="53">
        <v>39729</v>
      </c>
      <c r="FG323" s="53">
        <v>40005</v>
      </c>
      <c r="FH323" s="53">
        <v>40055</v>
      </c>
      <c r="FI323" s="54">
        <v>38691</v>
      </c>
      <c r="FJ323" s="52">
        <v>35835</v>
      </c>
      <c r="FK323" s="53">
        <v>35773</v>
      </c>
      <c r="FL323" s="53">
        <v>36344</v>
      </c>
      <c r="FM323" s="53">
        <v>35933</v>
      </c>
      <c r="FN323" s="53">
        <v>35751</v>
      </c>
      <c r="FO323" s="53">
        <v>35605</v>
      </c>
      <c r="FP323" s="53">
        <v>35574</v>
      </c>
      <c r="FQ323" s="53">
        <v>35891</v>
      </c>
      <c r="FR323" s="53">
        <v>35883</v>
      </c>
      <c r="FS323" s="53">
        <v>35964</v>
      </c>
      <c r="FT323" s="53">
        <v>35930</v>
      </c>
      <c r="FU323" s="54">
        <v>35771</v>
      </c>
      <c r="FV323" s="52">
        <v>35702</v>
      </c>
      <c r="FW323" s="53">
        <v>35764</v>
      </c>
      <c r="FX323" s="53">
        <v>35917</v>
      </c>
      <c r="FY323" s="53">
        <v>36181</v>
      </c>
      <c r="FZ323" s="53">
        <v>36223</v>
      </c>
      <c r="GA323" s="53">
        <v>36279</v>
      </c>
      <c r="GB323" s="53">
        <v>36246</v>
      </c>
      <c r="GC323" s="53">
        <v>36479</v>
      </c>
      <c r="GD323" s="53">
        <v>36324</v>
      </c>
      <c r="GE323" s="53">
        <v>36298</v>
      </c>
      <c r="GF323" s="53">
        <v>36145</v>
      </c>
      <c r="GG323" s="54">
        <v>36511</v>
      </c>
      <c r="GH323" s="52">
        <v>36253</v>
      </c>
      <c r="GI323" s="53">
        <v>36595</v>
      </c>
      <c r="GJ323" s="54">
        <v>36391</v>
      </c>
    </row>
    <row r="324" spans="2:192" x14ac:dyDescent="0.25">
      <c r="B324" s="50"/>
      <c r="C324" s="51" t="s">
        <v>403</v>
      </c>
      <c r="D324" s="54">
        <v>2749</v>
      </c>
      <c r="E324" s="54">
        <v>3183</v>
      </c>
      <c r="F324" s="54">
        <v>3874</v>
      </c>
      <c r="G324" s="52">
        <v>3919</v>
      </c>
      <c r="H324" s="53">
        <v>3923</v>
      </c>
      <c r="I324" s="53">
        <v>3910</v>
      </c>
      <c r="J324" s="53">
        <v>3940</v>
      </c>
      <c r="K324" s="53">
        <v>3984</v>
      </c>
      <c r="L324" s="53">
        <v>4070</v>
      </c>
      <c r="M324" s="53">
        <v>4186</v>
      </c>
      <c r="N324" s="53">
        <v>4266</v>
      </c>
      <c r="O324" s="53">
        <v>4343</v>
      </c>
      <c r="P324" s="53">
        <v>4462</v>
      </c>
      <c r="Q324" s="53">
        <v>4533</v>
      </c>
      <c r="R324" s="54">
        <v>4558</v>
      </c>
      <c r="S324" s="53">
        <v>4570</v>
      </c>
      <c r="T324" s="53">
        <v>4592</v>
      </c>
      <c r="U324" s="53">
        <v>4640</v>
      </c>
      <c r="V324" s="53">
        <v>4667</v>
      </c>
      <c r="W324" s="53">
        <v>4725</v>
      </c>
      <c r="X324" s="53">
        <v>4767</v>
      </c>
      <c r="Y324" s="53">
        <v>4800</v>
      </c>
      <c r="Z324" s="53">
        <v>4868</v>
      </c>
      <c r="AA324" s="53">
        <v>4884</v>
      </c>
      <c r="AB324" s="53">
        <v>4896</v>
      </c>
      <c r="AC324" s="53">
        <v>4934</v>
      </c>
      <c r="AD324" s="54">
        <v>4967</v>
      </c>
      <c r="AE324" s="53">
        <v>4710</v>
      </c>
      <c r="AF324" s="53">
        <v>4768</v>
      </c>
      <c r="AG324" s="112">
        <v>4786</v>
      </c>
      <c r="AH324" s="53">
        <v>4874</v>
      </c>
      <c r="AI324" s="53">
        <v>4928</v>
      </c>
      <c r="AJ324" s="53">
        <v>4944</v>
      </c>
      <c r="AK324" s="53">
        <v>5011</v>
      </c>
      <c r="AL324" s="53">
        <v>5073</v>
      </c>
      <c r="AM324" s="53">
        <v>5083</v>
      </c>
      <c r="AN324" s="53">
        <v>5135</v>
      </c>
      <c r="AO324" s="53">
        <v>5165</v>
      </c>
      <c r="AP324" s="54">
        <v>5165</v>
      </c>
      <c r="AQ324" s="52">
        <v>5157</v>
      </c>
      <c r="AR324" s="53">
        <v>5147</v>
      </c>
      <c r="AS324" s="53">
        <v>5763</v>
      </c>
      <c r="AT324" s="53">
        <v>5657</v>
      </c>
      <c r="AU324" s="53">
        <v>5717</v>
      </c>
      <c r="AV324" s="53">
        <v>5728</v>
      </c>
      <c r="AW324" s="53">
        <v>5805</v>
      </c>
      <c r="AX324" s="53">
        <v>5872</v>
      </c>
      <c r="AY324" s="53">
        <v>5907</v>
      </c>
      <c r="AZ324" s="53">
        <v>6020</v>
      </c>
      <c r="BA324" s="53">
        <v>6036</v>
      </c>
      <c r="BB324" s="54">
        <v>6009</v>
      </c>
      <c r="BC324" s="52">
        <v>5975</v>
      </c>
      <c r="BD324" s="53">
        <v>5944</v>
      </c>
      <c r="BE324" s="53">
        <v>6147</v>
      </c>
      <c r="BF324" s="53">
        <v>6193</v>
      </c>
      <c r="BG324" s="53">
        <v>6266</v>
      </c>
      <c r="BH324" s="53">
        <v>6353</v>
      </c>
      <c r="BI324" s="53">
        <v>6405</v>
      </c>
      <c r="BJ324" s="53">
        <v>6497</v>
      </c>
      <c r="BK324" s="53">
        <v>6534</v>
      </c>
      <c r="BL324" s="53">
        <v>6539</v>
      </c>
      <c r="BM324" s="53">
        <v>6532</v>
      </c>
      <c r="BN324" s="54">
        <v>6502</v>
      </c>
      <c r="BO324" s="52">
        <v>6317</v>
      </c>
      <c r="BP324" s="53">
        <v>6364</v>
      </c>
      <c r="BQ324" s="53">
        <v>6461</v>
      </c>
      <c r="BR324" s="53">
        <v>6545</v>
      </c>
      <c r="BS324" s="53">
        <v>6823</v>
      </c>
      <c r="BT324" s="53">
        <v>6820</v>
      </c>
      <c r="BU324" s="53">
        <v>6962</v>
      </c>
      <c r="BV324" s="53">
        <v>7164</v>
      </c>
      <c r="BW324" s="53">
        <v>7280</v>
      </c>
      <c r="BX324" s="53">
        <v>7284</v>
      </c>
      <c r="BY324" s="53">
        <v>7334</v>
      </c>
      <c r="BZ324" s="54">
        <v>7402</v>
      </c>
      <c r="CA324" s="53">
        <v>7658</v>
      </c>
      <c r="CB324" s="53">
        <v>7693</v>
      </c>
      <c r="CC324" s="53">
        <v>7735</v>
      </c>
      <c r="CD324" s="53">
        <v>7772</v>
      </c>
      <c r="CE324" s="53">
        <v>7759</v>
      </c>
      <c r="CF324" s="53">
        <v>7800</v>
      </c>
      <c r="CG324" s="53">
        <v>7903</v>
      </c>
      <c r="CH324" s="53">
        <v>7941</v>
      </c>
      <c r="CI324" s="53">
        <v>8113</v>
      </c>
      <c r="CJ324" s="53">
        <v>8144</v>
      </c>
      <c r="CK324" s="53">
        <v>8186</v>
      </c>
      <c r="CL324" s="54">
        <v>8156</v>
      </c>
      <c r="CM324" s="53">
        <v>8194</v>
      </c>
      <c r="CN324" s="53">
        <v>8341</v>
      </c>
      <c r="CO324" s="53">
        <v>8438</v>
      </c>
      <c r="CP324" s="53">
        <v>8506</v>
      </c>
      <c r="CQ324" s="53">
        <v>9328</v>
      </c>
      <c r="CR324" s="53">
        <v>9716</v>
      </c>
      <c r="CS324" s="53">
        <v>9820</v>
      </c>
      <c r="CT324" s="53">
        <v>10152</v>
      </c>
      <c r="CU324" s="53">
        <v>10395</v>
      </c>
      <c r="CV324" s="53">
        <v>10944</v>
      </c>
      <c r="CW324" s="53">
        <v>11144</v>
      </c>
      <c r="CX324" s="54">
        <v>11497</v>
      </c>
      <c r="CY324" s="53">
        <v>11646</v>
      </c>
      <c r="CZ324" s="53">
        <v>11504</v>
      </c>
      <c r="DA324" s="53">
        <v>11714</v>
      </c>
      <c r="DB324" s="53">
        <v>11863</v>
      </c>
      <c r="DC324" s="53">
        <v>11956</v>
      </c>
      <c r="DD324" s="53">
        <v>12473</v>
      </c>
      <c r="DE324" s="53">
        <v>12818</v>
      </c>
      <c r="DF324" s="53">
        <v>12925</v>
      </c>
      <c r="DG324" s="53">
        <v>12657</v>
      </c>
      <c r="DH324" s="53">
        <v>13213</v>
      </c>
      <c r="DI324" s="53">
        <v>13213</v>
      </c>
      <c r="DJ324" s="54">
        <v>13513</v>
      </c>
      <c r="DL324" s="50"/>
      <c r="DM324" s="51" t="s">
        <v>424</v>
      </c>
      <c r="DN324" s="52">
        <v>29367</v>
      </c>
      <c r="DO324" s="53">
        <v>29411</v>
      </c>
      <c r="DP324" s="53">
        <v>29526</v>
      </c>
      <c r="DQ324" s="53">
        <v>29690</v>
      </c>
      <c r="DR324" s="53">
        <v>29572</v>
      </c>
      <c r="DS324" s="53">
        <v>29751</v>
      </c>
      <c r="DT324" s="53">
        <v>29904</v>
      </c>
      <c r="DU324" s="53">
        <v>29956</v>
      </c>
      <c r="DV324" s="53">
        <v>29811</v>
      </c>
      <c r="DW324" s="53">
        <v>29546</v>
      </c>
      <c r="DX324" s="53">
        <v>29322</v>
      </c>
      <c r="DY324" s="54">
        <v>29137</v>
      </c>
      <c r="DZ324" s="53">
        <v>28913</v>
      </c>
      <c r="EA324" s="53">
        <v>28871</v>
      </c>
      <c r="EB324" s="53">
        <v>28949</v>
      </c>
      <c r="EC324" s="53">
        <v>29245</v>
      </c>
      <c r="ED324" s="53">
        <v>29324</v>
      </c>
      <c r="EE324" s="53">
        <v>29331</v>
      </c>
      <c r="EF324" s="53">
        <v>29357</v>
      </c>
      <c r="EG324" s="53">
        <v>29287</v>
      </c>
      <c r="EH324" s="53">
        <v>29881</v>
      </c>
      <c r="EI324" s="53">
        <v>29933</v>
      </c>
      <c r="EJ324" s="53">
        <v>35942</v>
      </c>
      <c r="EK324" s="54">
        <v>36334</v>
      </c>
      <c r="EL324" s="52">
        <v>36150</v>
      </c>
      <c r="EM324" s="53">
        <v>36506</v>
      </c>
      <c r="EN324" s="53">
        <v>37003</v>
      </c>
      <c r="EO324" s="53">
        <v>37867</v>
      </c>
      <c r="EP324" s="53">
        <v>38101</v>
      </c>
      <c r="EQ324" s="53">
        <v>38565</v>
      </c>
      <c r="ER324" s="53">
        <v>38827</v>
      </c>
      <c r="ES324" s="53">
        <v>38836</v>
      </c>
      <c r="ET324" s="53">
        <v>39260</v>
      </c>
      <c r="EU324" s="53">
        <v>39609</v>
      </c>
      <c r="EV324" s="53">
        <v>39649</v>
      </c>
      <c r="EW324" s="54">
        <v>39371</v>
      </c>
      <c r="EX324" s="52">
        <v>39248</v>
      </c>
      <c r="EY324" s="53">
        <v>38712</v>
      </c>
      <c r="EZ324" s="53">
        <v>39121</v>
      </c>
      <c r="FA324" s="53">
        <v>39125</v>
      </c>
      <c r="FB324" s="53">
        <v>39367</v>
      </c>
      <c r="FC324" s="53">
        <v>41566</v>
      </c>
      <c r="FD324" s="53">
        <v>41922</v>
      </c>
      <c r="FE324" s="53">
        <v>42257</v>
      </c>
      <c r="FF324" s="53">
        <v>42378</v>
      </c>
      <c r="FG324" s="53">
        <v>42706</v>
      </c>
      <c r="FH324" s="53">
        <v>43211</v>
      </c>
      <c r="FI324" s="54">
        <v>42301</v>
      </c>
      <c r="FJ324" s="52">
        <v>38843</v>
      </c>
      <c r="FK324" s="53">
        <v>39008</v>
      </c>
      <c r="FL324" s="53">
        <v>39132</v>
      </c>
      <c r="FM324" s="53">
        <v>38888</v>
      </c>
      <c r="FN324" s="53">
        <v>38657</v>
      </c>
      <c r="FO324" s="53">
        <v>38776</v>
      </c>
      <c r="FP324" s="53">
        <v>38657</v>
      </c>
      <c r="FQ324" s="53">
        <v>39053</v>
      </c>
      <c r="FR324" s="53">
        <v>39047</v>
      </c>
      <c r="FS324" s="53">
        <v>39076</v>
      </c>
      <c r="FT324" s="53">
        <v>39013</v>
      </c>
      <c r="FU324" s="54">
        <v>38884</v>
      </c>
      <c r="FV324" s="52">
        <v>38775</v>
      </c>
      <c r="FW324" s="53">
        <v>38470</v>
      </c>
      <c r="FX324" s="53">
        <v>38666</v>
      </c>
      <c r="FY324" s="53">
        <v>39044</v>
      </c>
      <c r="FZ324" s="53">
        <v>39182</v>
      </c>
      <c r="GA324" s="53">
        <v>39245</v>
      </c>
      <c r="GB324" s="53">
        <v>39277</v>
      </c>
      <c r="GC324" s="53">
        <v>39451</v>
      </c>
      <c r="GD324" s="53">
        <v>39327</v>
      </c>
      <c r="GE324" s="53">
        <v>39539</v>
      </c>
      <c r="GF324" s="53">
        <v>39332</v>
      </c>
      <c r="GG324" s="54">
        <v>39612</v>
      </c>
      <c r="GH324" s="52">
        <v>39278</v>
      </c>
      <c r="GI324" s="53">
        <v>39782</v>
      </c>
      <c r="GJ324" s="54">
        <v>39543</v>
      </c>
    </row>
    <row r="325" spans="2:192" x14ac:dyDescent="0.25">
      <c r="B325" s="50"/>
      <c r="C325" s="51" t="s">
        <v>404</v>
      </c>
      <c r="D325" s="54">
        <v>79452</v>
      </c>
      <c r="E325" s="54">
        <v>82323</v>
      </c>
      <c r="F325" s="54">
        <v>85799</v>
      </c>
      <c r="G325" s="52">
        <v>84946</v>
      </c>
      <c r="H325" s="53">
        <v>84919</v>
      </c>
      <c r="I325" s="53">
        <v>85357</v>
      </c>
      <c r="J325" s="53">
        <v>86045</v>
      </c>
      <c r="K325" s="53">
        <v>86512</v>
      </c>
      <c r="L325" s="53">
        <v>86884</v>
      </c>
      <c r="M325" s="53">
        <v>87208</v>
      </c>
      <c r="N325" s="53">
        <v>87518</v>
      </c>
      <c r="O325" s="53">
        <v>87642</v>
      </c>
      <c r="P325" s="53">
        <v>88062</v>
      </c>
      <c r="Q325" s="53">
        <v>88301</v>
      </c>
      <c r="R325" s="54">
        <v>88553</v>
      </c>
      <c r="S325" s="53">
        <v>87838</v>
      </c>
      <c r="T325" s="53">
        <v>88540</v>
      </c>
      <c r="U325" s="53">
        <v>89362</v>
      </c>
      <c r="V325" s="53">
        <v>89800</v>
      </c>
      <c r="W325" s="53">
        <v>90521</v>
      </c>
      <c r="X325" s="53">
        <v>91064</v>
      </c>
      <c r="Y325" s="53">
        <v>91264</v>
      </c>
      <c r="Z325" s="53">
        <v>91825</v>
      </c>
      <c r="AA325" s="53">
        <v>91968</v>
      </c>
      <c r="AB325" s="53">
        <v>92240</v>
      </c>
      <c r="AC325" s="53">
        <v>92749</v>
      </c>
      <c r="AD325" s="54">
        <v>92592</v>
      </c>
      <c r="AE325" s="53">
        <v>95628</v>
      </c>
      <c r="AF325" s="53">
        <v>95746</v>
      </c>
      <c r="AG325" s="112">
        <v>95498</v>
      </c>
      <c r="AH325" s="53">
        <v>97338</v>
      </c>
      <c r="AI325" s="53">
        <v>98218</v>
      </c>
      <c r="AJ325" s="53">
        <v>97964</v>
      </c>
      <c r="AK325" s="53">
        <v>98770</v>
      </c>
      <c r="AL325" s="53">
        <v>99825</v>
      </c>
      <c r="AM325" s="53">
        <v>99994</v>
      </c>
      <c r="AN325" s="53">
        <v>100504</v>
      </c>
      <c r="AO325" s="53">
        <v>100625</v>
      </c>
      <c r="AP325" s="54">
        <v>100418</v>
      </c>
      <c r="AQ325" s="52">
        <v>100158</v>
      </c>
      <c r="AR325" s="53">
        <v>100355</v>
      </c>
      <c r="AS325" s="53">
        <v>95218</v>
      </c>
      <c r="AT325" s="53">
        <v>95189</v>
      </c>
      <c r="AU325" s="53">
        <v>95503</v>
      </c>
      <c r="AV325" s="53">
        <v>95634</v>
      </c>
      <c r="AW325" s="53">
        <v>95935</v>
      </c>
      <c r="AX325" s="53">
        <v>96150</v>
      </c>
      <c r="AY325" s="53">
        <v>96323</v>
      </c>
      <c r="AZ325" s="53">
        <v>96566</v>
      </c>
      <c r="BA325" s="53">
        <v>96720</v>
      </c>
      <c r="BB325" s="54">
        <v>96878</v>
      </c>
      <c r="BC325" s="52">
        <v>96579</v>
      </c>
      <c r="BD325" s="53">
        <v>96007</v>
      </c>
      <c r="BE325" s="53">
        <v>97525</v>
      </c>
      <c r="BF325" s="53">
        <v>98068</v>
      </c>
      <c r="BG325" s="53">
        <v>98469</v>
      </c>
      <c r="BH325" s="53">
        <v>101182</v>
      </c>
      <c r="BI325" s="53">
        <v>101461</v>
      </c>
      <c r="BJ325" s="53">
        <v>101723</v>
      </c>
      <c r="BK325" s="53">
        <v>101685</v>
      </c>
      <c r="BL325" s="53">
        <v>101315</v>
      </c>
      <c r="BM325" s="53">
        <v>101586</v>
      </c>
      <c r="BN325" s="54">
        <v>100682</v>
      </c>
      <c r="BO325" s="52">
        <v>101567</v>
      </c>
      <c r="BP325" s="53">
        <v>101876</v>
      </c>
      <c r="BQ325" s="53">
        <v>102592</v>
      </c>
      <c r="BR325" s="53">
        <v>103328</v>
      </c>
      <c r="BS325" s="53">
        <v>103910</v>
      </c>
      <c r="BT325" s="53">
        <v>103812</v>
      </c>
      <c r="BU325" s="53">
        <v>104469</v>
      </c>
      <c r="BV325" s="53">
        <v>105048</v>
      </c>
      <c r="BW325" s="53">
        <v>106172</v>
      </c>
      <c r="BX325" s="53">
        <v>106679</v>
      </c>
      <c r="BY325" s="53">
        <v>106793</v>
      </c>
      <c r="BZ325" s="54">
        <v>106593</v>
      </c>
      <c r="CA325" s="53">
        <v>106733</v>
      </c>
      <c r="CB325" s="53">
        <v>106651</v>
      </c>
      <c r="CC325" s="53">
        <v>107653</v>
      </c>
      <c r="CD325" s="53">
        <v>107925</v>
      </c>
      <c r="CE325" s="53">
        <v>107911</v>
      </c>
      <c r="CF325" s="53">
        <v>108147</v>
      </c>
      <c r="CG325" s="53">
        <v>108069</v>
      </c>
      <c r="CH325" s="53">
        <v>108638</v>
      </c>
      <c r="CI325" s="53">
        <v>108513</v>
      </c>
      <c r="CJ325" s="53">
        <v>108533</v>
      </c>
      <c r="CK325" s="53">
        <v>108701</v>
      </c>
      <c r="CL325" s="54">
        <v>108241</v>
      </c>
      <c r="CM325" s="53">
        <v>108093</v>
      </c>
      <c r="CN325" s="53">
        <v>108289</v>
      </c>
      <c r="CO325" s="53">
        <v>108495</v>
      </c>
      <c r="CP325" s="53">
        <v>108820</v>
      </c>
      <c r="CQ325" s="53">
        <v>109059</v>
      </c>
      <c r="CR325" s="53">
        <v>108935</v>
      </c>
      <c r="CS325" s="53">
        <v>108789</v>
      </c>
      <c r="CT325" s="53">
        <v>109872</v>
      </c>
      <c r="CU325" s="53">
        <v>110185</v>
      </c>
      <c r="CV325" s="53">
        <v>110731</v>
      </c>
      <c r="CW325" s="53">
        <v>109847</v>
      </c>
      <c r="CX325" s="54">
        <v>109750</v>
      </c>
      <c r="CY325" s="53">
        <v>110082</v>
      </c>
      <c r="CZ325" s="53">
        <v>110207</v>
      </c>
      <c r="DA325" s="53">
        <v>110711</v>
      </c>
      <c r="DB325" s="53">
        <v>111380</v>
      </c>
      <c r="DC325" s="53">
        <v>111678</v>
      </c>
      <c r="DD325" s="53">
        <v>111685</v>
      </c>
      <c r="DE325" s="53">
        <v>111936</v>
      </c>
      <c r="DF325" s="53">
        <v>112142</v>
      </c>
      <c r="DG325" s="53">
        <v>111490</v>
      </c>
      <c r="DH325" s="53">
        <v>111826</v>
      </c>
      <c r="DI325" s="53">
        <v>112179</v>
      </c>
      <c r="DJ325" s="54">
        <v>112324</v>
      </c>
      <c r="DL325" s="50"/>
      <c r="DM325" s="51" t="s">
        <v>425</v>
      </c>
      <c r="DN325" s="52">
        <v>22211</v>
      </c>
      <c r="DO325" s="53">
        <v>22209</v>
      </c>
      <c r="DP325" s="53">
        <v>22360</v>
      </c>
      <c r="DQ325" s="53">
        <v>22148</v>
      </c>
      <c r="DR325" s="53">
        <v>23946</v>
      </c>
      <c r="DS325" s="53">
        <v>24088</v>
      </c>
      <c r="DT325" s="53">
        <v>24274</v>
      </c>
      <c r="DU325" s="53">
        <v>24547</v>
      </c>
      <c r="DV325" s="53">
        <v>24981</v>
      </c>
      <c r="DW325" s="53">
        <v>25087</v>
      </c>
      <c r="DX325" s="53">
        <v>25040</v>
      </c>
      <c r="DY325" s="54">
        <v>24937</v>
      </c>
      <c r="DZ325" s="53">
        <v>24939</v>
      </c>
      <c r="EA325" s="53">
        <v>25060</v>
      </c>
      <c r="EB325" s="53">
        <v>25515</v>
      </c>
      <c r="EC325" s="53">
        <v>26324</v>
      </c>
      <c r="ED325" s="53">
        <v>26763</v>
      </c>
      <c r="EE325" s="53">
        <v>27106</v>
      </c>
      <c r="EF325" s="53">
        <v>27641</v>
      </c>
      <c r="EG325" s="53">
        <v>28190</v>
      </c>
      <c r="EH325" s="53">
        <v>28485</v>
      </c>
      <c r="EI325" s="53">
        <v>28971</v>
      </c>
      <c r="EJ325" s="53">
        <v>28478</v>
      </c>
      <c r="EK325" s="54">
        <v>28586</v>
      </c>
      <c r="EL325" s="52">
        <v>28862</v>
      </c>
      <c r="EM325" s="53">
        <v>28997</v>
      </c>
      <c r="EN325" s="53">
        <v>28474</v>
      </c>
      <c r="EO325" s="53">
        <v>29191</v>
      </c>
      <c r="EP325" s="53">
        <v>28702</v>
      </c>
      <c r="EQ325" s="53">
        <v>29041</v>
      </c>
      <c r="ER325" s="53">
        <v>29294</v>
      </c>
      <c r="ES325" s="53">
        <v>29400</v>
      </c>
      <c r="ET325" s="53">
        <v>29453</v>
      </c>
      <c r="EU325" s="53">
        <v>29733</v>
      </c>
      <c r="EV325" s="53">
        <v>29547</v>
      </c>
      <c r="EW325" s="54">
        <v>29818</v>
      </c>
      <c r="EX325" s="52">
        <v>29837</v>
      </c>
      <c r="EY325" s="53">
        <v>29764</v>
      </c>
      <c r="EZ325" s="53">
        <v>29650</v>
      </c>
      <c r="FA325" s="53">
        <v>29637</v>
      </c>
      <c r="FB325" s="53">
        <v>28975</v>
      </c>
      <c r="FC325" s="53">
        <v>29359</v>
      </c>
      <c r="FD325" s="53">
        <v>29304</v>
      </c>
      <c r="FE325" s="53">
        <v>29268</v>
      </c>
      <c r="FF325" s="53">
        <v>29816</v>
      </c>
      <c r="FG325" s="53">
        <v>30251</v>
      </c>
      <c r="FH325" s="53">
        <v>30563</v>
      </c>
      <c r="FI325" s="54">
        <v>30202</v>
      </c>
      <c r="FJ325" s="52">
        <v>32684</v>
      </c>
      <c r="FK325" s="53">
        <v>32617</v>
      </c>
      <c r="FL325" s="53">
        <v>32422</v>
      </c>
      <c r="FM325" s="53">
        <v>32630</v>
      </c>
      <c r="FN325" s="53">
        <v>32585</v>
      </c>
      <c r="FO325" s="53">
        <v>32403</v>
      </c>
      <c r="FP325" s="53">
        <v>32662</v>
      </c>
      <c r="FQ325" s="53">
        <v>32693</v>
      </c>
      <c r="FR325" s="53">
        <v>32576</v>
      </c>
      <c r="FS325" s="53">
        <v>32638</v>
      </c>
      <c r="FT325" s="53">
        <v>32552</v>
      </c>
      <c r="FU325" s="54">
        <v>32469</v>
      </c>
      <c r="FV325" s="52">
        <v>32438</v>
      </c>
      <c r="FW325" s="53">
        <v>32412</v>
      </c>
      <c r="FX325" s="53">
        <v>32545</v>
      </c>
      <c r="FY325" s="53">
        <v>32721</v>
      </c>
      <c r="FZ325" s="53">
        <v>32859</v>
      </c>
      <c r="GA325" s="53">
        <v>32900</v>
      </c>
      <c r="GB325" s="53">
        <v>33125</v>
      </c>
      <c r="GC325" s="53">
        <v>33358</v>
      </c>
      <c r="GD325" s="53">
        <v>33414</v>
      </c>
      <c r="GE325" s="53">
        <v>33418</v>
      </c>
      <c r="GF325" s="53">
        <v>33364</v>
      </c>
      <c r="GG325" s="54">
        <v>33414</v>
      </c>
      <c r="GH325" s="52">
        <v>33302</v>
      </c>
      <c r="GI325" s="53">
        <v>33662</v>
      </c>
      <c r="GJ325" s="54">
        <v>33460</v>
      </c>
    </row>
    <row r="326" spans="2:192" x14ac:dyDescent="0.25">
      <c r="B326" s="50"/>
      <c r="C326" s="51" t="s">
        <v>405</v>
      </c>
      <c r="D326" s="54">
        <v>14724</v>
      </c>
      <c r="E326" s="54">
        <v>15291</v>
      </c>
      <c r="F326" s="54">
        <v>16333</v>
      </c>
      <c r="G326" s="52">
        <v>16072</v>
      </c>
      <c r="H326" s="53">
        <v>16088</v>
      </c>
      <c r="I326" s="53">
        <v>16172</v>
      </c>
      <c r="J326" s="53">
        <v>16270</v>
      </c>
      <c r="K326" s="53">
        <v>16385</v>
      </c>
      <c r="L326" s="53">
        <v>16491</v>
      </c>
      <c r="M326" s="53">
        <v>16582</v>
      </c>
      <c r="N326" s="53">
        <v>16679</v>
      </c>
      <c r="O326" s="53">
        <v>16776</v>
      </c>
      <c r="P326" s="53">
        <v>16783</v>
      </c>
      <c r="Q326" s="53">
        <v>16789</v>
      </c>
      <c r="R326" s="54">
        <v>16795</v>
      </c>
      <c r="S326" s="53">
        <v>16758</v>
      </c>
      <c r="T326" s="53">
        <v>16766</v>
      </c>
      <c r="U326" s="53">
        <v>17009</v>
      </c>
      <c r="V326" s="53">
        <v>17051</v>
      </c>
      <c r="W326" s="53">
        <v>17222</v>
      </c>
      <c r="X326" s="53">
        <v>17217</v>
      </c>
      <c r="Y326" s="53">
        <v>17122</v>
      </c>
      <c r="Z326" s="53">
        <v>17428</v>
      </c>
      <c r="AA326" s="53">
        <v>17389</v>
      </c>
      <c r="AB326" s="53">
        <v>17389</v>
      </c>
      <c r="AC326" s="53">
        <v>17429</v>
      </c>
      <c r="AD326" s="54">
        <v>17483</v>
      </c>
      <c r="AE326" s="53">
        <v>17809</v>
      </c>
      <c r="AF326" s="53">
        <v>17875</v>
      </c>
      <c r="AG326" s="112">
        <v>17988</v>
      </c>
      <c r="AH326" s="53">
        <v>18190</v>
      </c>
      <c r="AI326" s="53">
        <v>18389</v>
      </c>
      <c r="AJ326" s="53">
        <v>18435</v>
      </c>
      <c r="AK326" s="53">
        <v>18573</v>
      </c>
      <c r="AL326" s="53">
        <v>18870</v>
      </c>
      <c r="AM326" s="53">
        <v>18826</v>
      </c>
      <c r="AN326" s="53">
        <v>19019</v>
      </c>
      <c r="AO326" s="53">
        <v>18970</v>
      </c>
      <c r="AP326" s="54">
        <v>18935</v>
      </c>
      <c r="AQ326" s="52">
        <v>18915</v>
      </c>
      <c r="AR326" s="53">
        <v>18976</v>
      </c>
      <c r="AS326" s="53">
        <v>18315</v>
      </c>
      <c r="AT326" s="53">
        <v>18518</v>
      </c>
      <c r="AU326" s="53">
        <v>18734</v>
      </c>
      <c r="AV326" s="53">
        <v>18707</v>
      </c>
      <c r="AW326" s="53">
        <v>18817</v>
      </c>
      <c r="AX326" s="53">
        <v>18946</v>
      </c>
      <c r="AY326" s="53">
        <v>19000</v>
      </c>
      <c r="AZ326" s="53">
        <v>19056</v>
      </c>
      <c r="BA326" s="53">
        <v>19234</v>
      </c>
      <c r="BB326" s="54">
        <v>19323</v>
      </c>
      <c r="BC326" s="52">
        <v>19149</v>
      </c>
      <c r="BD326" s="53">
        <v>19116</v>
      </c>
      <c r="BE326" s="53">
        <v>19212</v>
      </c>
      <c r="BF326" s="53">
        <v>19449</v>
      </c>
      <c r="BG326" s="53">
        <v>19529</v>
      </c>
      <c r="BH326" s="53">
        <v>19705</v>
      </c>
      <c r="BI326" s="53">
        <v>19827</v>
      </c>
      <c r="BJ326" s="53">
        <v>19915</v>
      </c>
      <c r="BK326" s="53">
        <v>19892</v>
      </c>
      <c r="BL326" s="53">
        <v>19872</v>
      </c>
      <c r="BM326" s="53">
        <v>19942</v>
      </c>
      <c r="BN326" s="54">
        <v>19898</v>
      </c>
      <c r="BO326" s="52">
        <v>19864</v>
      </c>
      <c r="BP326" s="53">
        <v>19872</v>
      </c>
      <c r="BQ326" s="53">
        <v>20232</v>
      </c>
      <c r="BR326" s="53">
        <v>20545</v>
      </c>
      <c r="BS326" s="53">
        <v>20632</v>
      </c>
      <c r="BT326" s="53">
        <v>20606</v>
      </c>
      <c r="BU326" s="53">
        <v>20665</v>
      </c>
      <c r="BV326" s="53">
        <v>20703</v>
      </c>
      <c r="BW326" s="53">
        <v>21056</v>
      </c>
      <c r="BX326" s="53">
        <v>21081</v>
      </c>
      <c r="BY326" s="53">
        <v>21140</v>
      </c>
      <c r="BZ326" s="54">
        <v>21218</v>
      </c>
      <c r="CA326" s="53">
        <v>21174</v>
      </c>
      <c r="CB326" s="53">
        <v>21162</v>
      </c>
      <c r="CC326" s="53">
        <v>21140</v>
      </c>
      <c r="CD326" s="53">
        <v>21340</v>
      </c>
      <c r="CE326" s="53">
        <v>21378</v>
      </c>
      <c r="CF326" s="53">
        <v>21380</v>
      </c>
      <c r="CG326" s="53">
        <v>21437</v>
      </c>
      <c r="CH326" s="53">
        <v>21395</v>
      </c>
      <c r="CI326" s="53">
        <v>21447</v>
      </c>
      <c r="CJ326" s="53">
        <v>21458</v>
      </c>
      <c r="CK326" s="53">
        <v>21499</v>
      </c>
      <c r="CL326" s="54">
        <v>21511</v>
      </c>
      <c r="CM326" s="53">
        <v>21421</v>
      </c>
      <c r="CN326" s="53">
        <v>21517</v>
      </c>
      <c r="CO326" s="53">
        <v>21385</v>
      </c>
      <c r="CP326" s="53">
        <v>21602</v>
      </c>
      <c r="CQ326" s="53">
        <v>21564</v>
      </c>
      <c r="CR326" s="53">
        <v>21626</v>
      </c>
      <c r="CS326" s="53">
        <v>21592</v>
      </c>
      <c r="CT326" s="53">
        <v>22004</v>
      </c>
      <c r="CU326" s="53">
        <v>22229</v>
      </c>
      <c r="CV326" s="53">
        <v>23811</v>
      </c>
      <c r="CW326" s="53">
        <v>22587</v>
      </c>
      <c r="CX326" s="54">
        <v>22626</v>
      </c>
      <c r="CY326" s="53">
        <v>22672</v>
      </c>
      <c r="CZ326" s="53">
        <v>22673</v>
      </c>
      <c r="DA326" s="53">
        <v>22736</v>
      </c>
      <c r="DB326" s="53">
        <v>22954</v>
      </c>
      <c r="DC326" s="53">
        <v>22967</v>
      </c>
      <c r="DD326" s="53">
        <v>22943</v>
      </c>
      <c r="DE326" s="53">
        <v>22953</v>
      </c>
      <c r="DF326" s="53">
        <v>23039</v>
      </c>
      <c r="DG326" s="53">
        <v>22889</v>
      </c>
      <c r="DH326" s="53">
        <v>23042</v>
      </c>
      <c r="DI326" s="53">
        <v>23165</v>
      </c>
      <c r="DJ326" s="54">
        <v>23099</v>
      </c>
      <c r="DL326" s="50"/>
      <c r="DM326" s="51" t="s">
        <v>426</v>
      </c>
      <c r="DN326" s="52">
        <v>47621</v>
      </c>
      <c r="DO326" s="53">
        <v>47871</v>
      </c>
      <c r="DP326" s="53">
        <v>48584</v>
      </c>
      <c r="DQ326" s="53">
        <v>48512</v>
      </c>
      <c r="DR326" s="53">
        <v>49956</v>
      </c>
      <c r="DS326" s="53">
        <v>51212</v>
      </c>
      <c r="DT326" s="53">
        <v>51864</v>
      </c>
      <c r="DU326" s="53">
        <v>51964</v>
      </c>
      <c r="DV326" s="53">
        <v>52387</v>
      </c>
      <c r="DW326" s="53">
        <v>52742</v>
      </c>
      <c r="DX326" s="53">
        <v>52623</v>
      </c>
      <c r="DY326" s="54">
        <v>52588</v>
      </c>
      <c r="DZ326" s="53">
        <v>52842</v>
      </c>
      <c r="EA326" s="53">
        <v>53001</v>
      </c>
      <c r="EB326" s="53">
        <v>54019</v>
      </c>
      <c r="EC326" s="53">
        <v>55446</v>
      </c>
      <c r="ED326" s="53">
        <v>55931</v>
      </c>
      <c r="EE326" s="53">
        <v>56753</v>
      </c>
      <c r="EF326" s="53">
        <v>57680</v>
      </c>
      <c r="EG326" s="53">
        <v>58780</v>
      </c>
      <c r="EH326" s="53">
        <v>59633</v>
      </c>
      <c r="EI326" s="53">
        <v>60115</v>
      </c>
      <c r="EJ326" s="53">
        <v>59501</v>
      </c>
      <c r="EK326" s="54">
        <v>59328</v>
      </c>
      <c r="EL326" s="52">
        <v>60487</v>
      </c>
      <c r="EM326" s="53">
        <v>62761</v>
      </c>
      <c r="EN326" s="53">
        <v>67878</v>
      </c>
      <c r="EO326" s="53">
        <v>68410</v>
      </c>
      <c r="EP326" s="53">
        <v>67333</v>
      </c>
      <c r="EQ326" s="53">
        <v>67037</v>
      </c>
      <c r="ER326" s="53">
        <v>66999</v>
      </c>
      <c r="ES326" s="53">
        <v>66799</v>
      </c>
      <c r="ET326" s="53">
        <v>67422</v>
      </c>
      <c r="EU326" s="53">
        <v>68648</v>
      </c>
      <c r="EV326" s="53">
        <v>68885</v>
      </c>
      <c r="EW326" s="54">
        <v>69448</v>
      </c>
      <c r="EX326" s="52">
        <v>69734</v>
      </c>
      <c r="EY326" s="53">
        <v>69079</v>
      </c>
      <c r="EZ326" s="53">
        <v>69954</v>
      </c>
      <c r="FA326" s="53">
        <v>68303</v>
      </c>
      <c r="FB326" s="53">
        <v>68445</v>
      </c>
      <c r="FC326" s="53">
        <v>67851</v>
      </c>
      <c r="FD326" s="53">
        <v>68533</v>
      </c>
      <c r="FE326" s="53">
        <v>68355</v>
      </c>
      <c r="FF326" s="53">
        <v>66773</v>
      </c>
      <c r="FG326" s="53">
        <v>67031</v>
      </c>
      <c r="FH326" s="53">
        <v>67085</v>
      </c>
      <c r="FI326" s="54">
        <v>66489</v>
      </c>
      <c r="FJ326" s="52">
        <v>68671</v>
      </c>
      <c r="FK326" s="53">
        <v>67995</v>
      </c>
      <c r="FL326" s="53">
        <v>67927</v>
      </c>
      <c r="FM326" s="53">
        <v>67957</v>
      </c>
      <c r="FN326" s="53">
        <v>67620</v>
      </c>
      <c r="FO326" s="53">
        <v>67283</v>
      </c>
      <c r="FP326" s="53">
        <v>67130</v>
      </c>
      <c r="FQ326" s="53">
        <v>67273</v>
      </c>
      <c r="FR326" s="53">
        <v>67176</v>
      </c>
      <c r="FS326" s="53">
        <v>67411</v>
      </c>
      <c r="FT326" s="53">
        <v>67541</v>
      </c>
      <c r="FU326" s="54">
        <v>67309</v>
      </c>
      <c r="FV326" s="52">
        <v>67016</v>
      </c>
      <c r="FW326" s="53">
        <v>66904</v>
      </c>
      <c r="FX326" s="53">
        <v>67111</v>
      </c>
      <c r="FY326" s="53">
        <v>67342</v>
      </c>
      <c r="FZ326" s="53">
        <v>67493</v>
      </c>
      <c r="GA326" s="53">
        <v>67574</v>
      </c>
      <c r="GB326" s="53">
        <v>67649</v>
      </c>
      <c r="GC326" s="53">
        <v>67814</v>
      </c>
      <c r="GD326" s="53">
        <v>67819</v>
      </c>
      <c r="GE326" s="53">
        <v>68198</v>
      </c>
      <c r="GF326" s="53">
        <v>68026</v>
      </c>
      <c r="GG326" s="54">
        <v>68425</v>
      </c>
      <c r="GH326" s="52">
        <v>68105</v>
      </c>
      <c r="GI326" s="53">
        <v>69001</v>
      </c>
      <c r="GJ326" s="54">
        <v>68858</v>
      </c>
    </row>
    <row r="327" spans="2:192" x14ac:dyDescent="0.25">
      <c r="B327" s="50"/>
      <c r="C327" s="51" t="s">
        <v>406</v>
      </c>
      <c r="D327" s="54">
        <v>4576</v>
      </c>
      <c r="E327" s="54">
        <v>5085</v>
      </c>
      <c r="F327" s="54">
        <v>6309</v>
      </c>
      <c r="G327" s="52">
        <v>6337</v>
      </c>
      <c r="H327" s="53">
        <v>6319</v>
      </c>
      <c r="I327" s="53">
        <v>6358</v>
      </c>
      <c r="J327" s="53">
        <v>6306</v>
      </c>
      <c r="K327" s="53">
        <v>6410</v>
      </c>
      <c r="L327" s="53">
        <v>6562</v>
      </c>
      <c r="M327" s="53">
        <v>6708</v>
      </c>
      <c r="N327" s="53">
        <v>6776</v>
      </c>
      <c r="O327" s="53">
        <v>6842</v>
      </c>
      <c r="P327" s="53">
        <v>6905</v>
      </c>
      <c r="Q327" s="53">
        <v>6974</v>
      </c>
      <c r="R327" s="54">
        <v>6996</v>
      </c>
      <c r="S327" s="53">
        <v>7023</v>
      </c>
      <c r="T327" s="53">
        <v>7017</v>
      </c>
      <c r="U327" s="53">
        <v>7172</v>
      </c>
      <c r="V327" s="53">
        <v>7254</v>
      </c>
      <c r="W327" s="53">
        <v>7442</v>
      </c>
      <c r="X327" s="53">
        <v>7601</v>
      </c>
      <c r="Y327" s="53">
        <v>7721</v>
      </c>
      <c r="Z327" s="53">
        <v>7903</v>
      </c>
      <c r="AA327" s="53">
        <v>7964</v>
      </c>
      <c r="AB327" s="53">
        <v>8040</v>
      </c>
      <c r="AC327" s="53">
        <v>7996</v>
      </c>
      <c r="AD327" s="54">
        <v>7911</v>
      </c>
      <c r="AE327" s="53">
        <v>7831</v>
      </c>
      <c r="AF327" s="53">
        <v>7825</v>
      </c>
      <c r="AG327" s="112">
        <v>7888</v>
      </c>
      <c r="AH327" s="53">
        <v>7924</v>
      </c>
      <c r="AI327" s="53">
        <v>7992</v>
      </c>
      <c r="AJ327" s="53">
        <v>8072</v>
      </c>
      <c r="AK327" s="53">
        <v>8148</v>
      </c>
      <c r="AL327" s="53">
        <v>8193</v>
      </c>
      <c r="AM327" s="53">
        <v>8223</v>
      </c>
      <c r="AN327" s="53">
        <v>8289</v>
      </c>
      <c r="AO327" s="53">
        <v>8315</v>
      </c>
      <c r="AP327" s="54">
        <v>8306</v>
      </c>
      <c r="AQ327" s="52">
        <v>8295</v>
      </c>
      <c r="AR327" s="53">
        <v>8270</v>
      </c>
      <c r="AS327" s="53">
        <v>8799</v>
      </c>
      <c r="AT327" s="53">
        <v>8523</v>
      </c>
      <c r="AU327" s="53">
        <v>8563</v>
      </c>
      <c r="AV327" s="53">
        <v>8642</v>
      </c>
      <c r="AW327" s="53">
        <v>8735</v>
      </c>
      <c r="AX327" s="53">
        <v>8765</v>
      </c>
      <c r="AY327" s="53">
        <v>8736</v>
      </c>
      <c r="AZ327" s="53">
        <v>8930</v>
      </c>
      <c r="BA327" s="53">
        <v>8853</v>
      </c>
      <c r="BB327" s="54">
        <v>8680</v>
      </c>
      <c r="BC327" s="52">
        <v>8609</v>
      </c>
      <c r="BD327" s="53">
        <v>8397</v>
      </c>
      <c r="BE327" s="53">
        <v>8712</v>
      </c>
      <c r="BF327" s="53">
        <v>8796</v>
      </c>
      <c r="BG327" s="53">
        <v>8870</v>
      </c>
      <c r="BH327" s="53">
        <v>9142</v>
      </c>
      <c r="BI327" s="53">
        <v>9184</v>
      </c>
      <c r="BJ327" s="53">
        <v>9259</v>
      </c>
      <c r="BK327" s="53">
        <v>9281</v>
      </c>
      <c r="BL327" s="53">
        <v>9382</v>
      </c>
      <c r="BM327" s="53">
        <v>9324</v>
      </c>
      <c r="BN327" s="54">
        <v>9322</v>
      </c>
      <c r="BO327" s="52">
        <v>9302</v>
      </c>
      <c r="BP327" s="53">
        <v>9172</v>
      </c>
      <c r="BQ327" s="53">
        <v>9327</v>
      </c>
      <c r="BR327" s="53">
        <v>9388</v>
      </c>
      <c r="BS327" s="53">
        <v>9401</v>
      </c>
      <c r="BT327" s="53">
        <v>9281</v>
      </c>
      <c r="BU327" s="53">
        <v>9531</v>
      </c>
      <c r="BV327" s="53">
        <v>9415</v>
      </c>
      <c r="BW327" s="53">
        <v>9437</v>
      </c>
      <c r="BX327" s="53">
        <v>9565</v>
      </c>
      <c r="BY327" s="53">
        <v>9589</v>
      </c>
      <c r="BZ327" s="54">
        <v>9534</v>
      </c>
      <c r="CA327" s="53">
        <v>9648</v>
      </c>
      <c r="CB327" s="53">
        <v>9470</v>
      </c>
      <c r="CC327" s="53">
        <v>9527</v>
      </c>
      <c r="CD327" s="53">
        <v>9645</v>
      </c>
      <c r="CE327" s="53">
        <v>9779</v>
      </c>
      <c r="CF327" s="53">
        <v>9755</v>
      </c>
      <c r="CG327" s="53">
        <v>9834</v>
      </c>
      <c r="CH327" s="53">
        <v>9748</v>
      </c>
      <c r="CI327" s="53">
        <v>9762</v>
      </c>
      <c r="CJ327" s="53">
        <v>9775</v>
      </c>
      <c r="CK327" s="53">
        <v>9822</v>
      </c>
      <c r="CL327" s="54">
        <v>9693</v>
      </c>
      <c r="CM327" s="53">
        <v>9478</v>
      </c>
      <c r="CN327" s="53">
        <v>9553</v>
      </c>
      <c r="CO327" s="53">
        <v>9253</v>
      </c>
      <c r="CP327" s="53">
        <v>9135</v>
      </c>
      <c r="CQ327" s="53">
        <v>9210</v>
      </c>
      <c r="CR327" s="53">
        <v>9596</v>
      </c>
      <c r="CS327" s="53">
        <v>9938</v>
      </c>
      <c r="CT327" s="53">
        <v>9975</v>
      </c>
      <c r="CU327" s="53">
        <v>10008</v>
      </c>
      <c r="CV327" s="53">
        <v>10014</v>
      </c>
      <c r="CW327" s="53">
        <v>9558</v>
      </c>
      <c r="CX327" s="54">
        <v>9492</v>
      </c>
      <c r="CY327" s="53">
        <v>9459</v>
      </c>
      <c r="CZ327" s="53">
        <v>9337</v>
      </c>
      <c r="DA327" s="53">
        <v>9277</v>
      </c>
      <c r="DB327" s="53">
        <v>9429</v>
      </c>
      <c r="DC327" s="53">
        <v>9377</v>
      </c>
      <c r="DD327" s="53">
        <v>9335</v>
      </c>
      <c r="DE327" s="53">
        <v>9225</v>
      </c>
      <c r="DF327" s="53">
        <v>9230</v>
      </c>
      <c r="DG327" s="53">
        <v>10032</v>
      </c>
      <c r="DH327" s="53">
        <v>9742</v>
      </c>
      <c r="DI327" s="53">
        <v>9856</v>
      </c>
      <c r="DJ327" s="54">
        <v>9513</v>
      </c>
      <c r="DL327" s="50"/>
      <c r="DM327" s="51" t="s">
        <v>427</v>
      </c>
      <c r="DN327" s="52">
        <v>17043</v>
      </c>
      <c r="DO327" s="53">
        <v>17027</v>
      </c>
      <c r="DP327" s="53">
        <v>17186</v>
      </c>
      <c r="DQ327" s="53">
        <v>17230</v>
      </c>
      <c r="DR327" s="53">
        <v>17141</v>
      </c>
      <c r="DS327" s="53">
        <v>17252</v>
      </c>
      <c r="DT327" s="53">
        <v>17340</v>
      </c>
      <c r="DU327" s="53">
        <v>17379</v>
      </c>
      <c r="DV327" s="53">
        <v>17354</v>
      </c>
      <c r="DW327" s="53">
        <v>17333</v>
      </c>
      <c r="DX327" s="53">
        <v>17242</v>
      </c>
      <c r="DY327" s="54">
        <v>17311</v>
      </c>
      <c r="DZ327" s="53">
        <v>17373</v>
      </c>
      <c r="EA327" s="53">
        <v>17497</v>
      </c>
      <c r="EB327" s="53">
        <v>17897</v>
      </c>
      <c r="EC327" s="53">
        <v>18120</v>
      </c>
      <c r="ED327" s="53">
        <v>18217</v>
      </c>
      <c r="EE327" s="53">
        <v>18279</v>
      </c>
      <c r="EF327" s="53">
        <v>18338</v>
      </c>
      <c r="EG327" s="53">
        <v>18616</v>
      </c>
      <c r="EH327" s="53">
        <v>18873</v>
      </c>
      <c r="EI327" s="53">
        <v>18952</v>
      </c>
      <c r="EJ327" s="53">
        <v>21183</v>
      </c>
      <c r="EK327" s="54">
        <v>21140</v>
      </c>
      <c r="EL327" s="52">
        <v>21416</v>
      </c>
      <c r="EM327" s="53">
        <v>21429</v>
      </c>
      <c r="EN327" s="53">
        <v>21952</v>
      </c>
      <c r="EO327" s="53">
        <v>22293</v>
      </c>
      <c r="EP327" s="53">
        <v>22659</v>
      </c>
      <c r="EQ327" s="53">
        <v>22912</v>
      </c>
      <c r="ER327" s="53">
        <v>23202</v>
      </c>
      <c r="ES327" s="53">
        <v>23372</v>
      </c>
      <c r="ET327" s="53">
        <v>23713</v>
      </c>
      <c r="EU327" s="53">
        <v>23938</v>
      </c>
      <c r="EV327" s="53">
        <v>24035</v>
      </c>
      <c r="EW327" s="54">
        <v>23732</v>
      </c>
      <c r="EX327" s="52">
        <v>23734</v>
      </c>
      <c r="EY327" s="53">
        <v>23526</v>
      </c>
      <c r="EZ327" s="53">
        <v>23933</v>
      </c>
      <c r="FA327" s="53">
        <v>24050</v>
      </c>
      <c r="FB327" s="53">
        <v>23532</v>
      </c>
      <c r="FC327" s="53">
        <v>24055</v>
      </c>
      <c r="FD327" s="53">
        <v>24189</v>
      </c>
      <c r="FE327" s="53">
        <v>24168</v>
      </c>
      <c r="FF327" s="53">
        <v>24156</v>
      </c>
      <c r="FG327" s="53">
        <v>24266</v>
      </c>
      <c r="FH327" s="53">
        <v>24459</v>
      </c>
      <c r="FI327" s="54">
        <v>24232</v>
      </c>
      <c r="FJ327" s="52">
        <v>24741</v>
      </c>
      <c r="FK327" s="53">
        <v>24844</v>
      </c>
      <c r="FL327" s="53">
        <v>25173</v>
      </c>
      <c r="FM327" s="53">
        <v>24955</v>
      </c>
      <c r="FN327" s="53">
        <v>24718</v>
      </c>
      <c r="FO327" s="53">
        <v>24650</v>
      </c>
      <c r="FP327" s="53">
        <v>24562</v>
      </c>
      <c r="FQ327" s="53">
        <v>24780</v>
      </c>
      <c r="FR327" s="53">
        <v>24784</v>
      </c>
      <c r="FS327" s="53">
        <v>24818</v>
      </c>
      <c r="FT327" s="53">
        <v>24783</v>
      </c>
      <c r="FU327" s="54">
        <v>24777</v>
      </c>
      <c r="FV327" s="52">
        <v>24708</v>
      </c>
      <c r="FW327" s="53">
        <v>24720</v>
      </c>
      <c r="FX327" s="53">
        <v>24947</v>
      </c>
      <c r="FY327" s="53">
        <v>25071</v>
      </c>
      <c r="FZ327" s="53">
        <v>25168</v>
      </c>
      <c r="GA327" s="53">
        <v>25287</v>
      </c>
      <c r="GB327" s="53">
        <v>25320</v>
      </c>
      <c r="GC327" s="53">
        <v>25438</v>
      </c>
      <c r="GD327" s="53">
        <v>25404</v>
      </c>
      <c r="GE327" s="53">
        <v>25317</v>
      </c>
      <c r="GF327" s="53">
        <v>25316</v>
      </c>
      <c r="GG327" s="54">
        <v>25439</v>
      </c>
      <c r="GH327" s="52">
        <v>25329</v>
      </c>
      <c r="GI327" s="53">
        <v>25586</v>
      </c>
      <c r="GJ327" s="54">
        <v>25611</v>
      </c>
    </row>
    <row r="328" spans="2:192" x14ac:dyDescent="0.25">
      <c r="B328" s="50"/>
      <c r="C328" s="51" t="s">
        <v>407</v>
      </c>
      <c r="D328" s="54">
        <v>6218</v>
      </c>
      <c r="E328" s="54">
        <v>6692</v>
      </c>
      <c r="F328" s="54">
        <v>8072</v>
      </c>
      <c r="G328" s="52">
        <v>8113</v>
      </c>
      <c r="H328" s="53">
        <v>8098</v>
      </c>
      <c r="I328" s="53">
        <v>8070</v>
      </c>
      <c r="J328" s="53">
        <v>8094</v>
      </c>
      <c r="K328" s="53">
        <v>8245</v>
      </c>
      <c r="L328" s="53">
        <v>8340</v>
      </c>
      <c r="M328" s="53">
        <v>8455</v>
      </c>
      <c r="N328" s="53">
        <v>8529</v>
      </c>
      <c r="O328" s="53">
        <v>8572</v>
      </c>
      <c r="P328" s="53">
        <v>8275</v>
      </c>
      <c r="Q328" s="53">
        <v>8270</v>
      </c>
      <c r="R328" s="54">
        <v>8285</v>
      </c>
      <c r="S328" s="53">
        <v>8222</v>
      </c>
      <c r="T328" s="53">
        <v>8324</v>
      </c>
      <c r="U328" s="53">
        <v>8479</v>
      </c>
      <c r="V328" s="53">
        <v>8675</v>
      </c>
      <c r="W328" s="53">
        <v>9024</v>
      </c>
      <c r="X328" s="53">
        <v>9276</v>
      </c>
      <c r="Y328" s="53">
        <v>9423</v>
      </c>
      <c r="Z328" s="53">
        <v>9540</v>
      </c>
      <c r="AA328" s="53">
        <v>9586</v>
      </c>
      <c r="AB328" s="53">
        <v>9557</v>
      </c>
      <c r="AC328" s="53">
        <v>9571</v>
      </c>
      <c r="AD328" s="54">
        <v>9496</v>
      </c>
      <c r="AE328" s="53">
        <v>8730</v>
      </c>
      <c r="AF328" s="53">
        <v>8718</v>
      </c>
      <c r="AG328" s="112">
        <v>8737</v>
      </c>
      <c r="AH328" s="53">
        <v>8815</v>
      </c>
      <c r="AI328" s="53">
        <v>8906</v>
      </c>
      <c r="AJ328" s="53">
        <v>8943</v>
      </c>
      <c r="AK328" s="53">
        <v>9282</v>
      </c>
      <c r="AL328" s="53">
        <v>9706</v>
      </c>
      <c r="AM328" s="53">
        <v>9846</v>
      </c>
      <c r="AN328" s="53">
        <v>9956</v>
      </c>
      <c r="AO328" s="53">
        <v>10002</v>
      </c>
      <c r="AP328" s="54">
        <v>9931</v>
      </c>
      <c r="AQ328" s="52">
        <v>9949</v>
      </c>
      <c r="AR328" s="53">
        <v>9903</v>
      </c>
      <c r="AS328" s="53">
        <v>10625</v>
      </c>
      <c r="AT328" s="53">
        <v>10428</v>
      </c>
      <c r="AU328" s="53">
        <v>10502</v>
      </c>
      <c r="AV328" s="53">
        <v>10646</v>
      </c>
      <c r="AW328" s="53">
        <v>10793</v>
      </c>
      <c r="AX328" s="53">
        <v>10849</v>
      </c>
      <c r="AY328" s="53">
        <v>10771</v>
      </c>
      <c r="AZ328" s="53">
        <v>10878</v>
      </c>
      <c r="BA328" s="53">
        <v>10805</v>
      </c>
      <c r="BB328" s="54">
        <v>10731</v>
      </c>
      <c r="BC328" s="52">
        <v>10665</v>
      </c>
      <c r="BD328" s="53">
        <v>10454</v>
      </c>
      <c r="BE328" s="53">
        <v>10782</v>
      </c>
      <c r="BF328" s="53">
        <v>10822</v>
      </c>
      <c r="BG328" s="53">
        <v>10793</v>
      </c>
      <c r="BH328" s="53">
        <v>10910</v>
      </c>
      <c r="BI328" s="53">
        <v>10938</v>
      </c>
      <c r="BJ328" s="53">
        <v>10988</v>
      </c>
      <c r="BK328" s="53">
        <v>10989</v>
      </c>
      <c r="BL328" s="53">
        <v>11073</v>
      </c>
      <c r="BM328" s="53">
        <v>10976</v>
      </c>
      <c r="BN328" s="54">
        <v>10943</v>
      </c>
      <c r="BO328" s="52">
        <v>10858</v>
      </c>
      <c r="BP328" s="53">
        <v>10713</v>
      </c>
      <c r="BQ328" s="53">
        <v>10841</v>
      </c>
      <c r="BR328" s="53">
        <v>10911</v>
      </c>
      <c r="BS328" s="53">
        <v>10968</v>
      </c>
      <c r="BT328" s="53">
        <v>10849</v>
      </c>
      <c r="BU328" s="53">
        <v>11056</v>
      </c>
      <c r="BV328" s="53">
        <v>11139</v>
      </c>
      <c r="BW328" s="53">
        <v>11133</v>
      </c>
      <c r="BX328" s="53">
        <v>11145</v>
      </c>
      <c r="BY328" s="53">
        <v>11192</v>
      </c>
      <c r="BZ328" s="54">
        <v>11188</v>
      </c>
      <c r="CA328" s="53">
        <v>11074</v>
      </c>
      <c r="CB328" s="53">
        <v>10971</v>
      </c>
      <c r="CC328" s="53">
        <v>11008</v>
      </c>
      <c r="CD328" s="53">
        <v>10963</v>
      </c>
      <c r="CE328" s="53">
        <v>10994</v>
      </c>
      <c r="CF328" s="53">
        <v>10971</v>
      </c>
      <c r="CG328" s="53">
        <v>10969</v>
      </c>
      <c r="CH328" s="53">
        <v>10945</v>
      </c>
      <c r="CI328" s="53">
        <v>10956</v>
      </c>
      <c r="CJ328" s="53">
        <v>10948</v>
      </c>
      <c r="CK328" s="53">
        <v>11356</v>
      </c>
      <c r="CL328" s="54">
        <v>12360</v>
      </c>
      <c r="CM328" s="53">
        <v>12523</v>
      </c>
      <c r="CN328" s="53">
        <v>12560</v>
      </c>
      <c r="CO328" s="53">
        <v>12452</v>
      </c>
      <c r="CP328" s="53">
        <v>12348</v>
      </c>
      <c r="CQ328" s="53">
        <v>12298</v>
      </c>
      <c r="CR328" s="53">
        <v>12316</v>
      </c>
      <c r="CS328" s="53">
        <v>12438</v>
      </c>
      <c r="CT328" s="53">
        <v>12522</v>
      </c>
      <c r="CU328" s="53">
        <v>12599</v>
      </c>
      <c r="CV328" s="53">
        <v>12352</v>
      </c>
      <c r="CW328" s="53">
        <v>12236</v>
      </c>
      <c r="CX328" s="54">
        <v>12164</v>
      </c>
      <c r="CY328" s="53">
        <v>12046</v>
      </c>
      <c r="CZ328" s="53">
        <v>11766</v>
      </c>
      <c r="DA328" s="53">
        <v>11943</v>
      </c>
      <c r="DB328" s="53">
        <v>11956</v>
      </c>
      <c r="DC328" s="53">
        <v>11819</v>
      </c>
      <c r="DD328" s="53">
        <v>11756</v>
      </c>
      <c r="DE328" s="53">
        <v>11628</v>
      </c>
      <c r="DF328" s="53">
        <v>11596</v>
      </c>
      <c r="DG328" s="53">
        <v>11483</v>
      </c>
      <c r="DH328" s="53">
        <v>11227</v>
      </c>
      <c r="DI328" s="53">
        <v>11224</v>
      </c>
      <c r="DJ328" s="54">
        <v>11776</v>
      </c>
      <c r="DL328" s="50"/>
      <c r="DM328" s="51" t="s">
        <v>428</v>
      </c>
      <c r="DN328" s="52">
        <v>1666</v>
      </c>
      <c r="DO328" s="53">
        <v>1624</v>
      </c>
      <c r="DP328" s="53">
        <v>1593</v>
      </c>
      <c r="DQ328" s="53">
        <v>1558</v>
      </c>
      <c r="DR328" s="53">
        <v>1536</v>
      </c>
      <c r="DS328" s="53">
        <v>1520</v>
      </c>
      <c r="DT328" s="53">
        <v>1498</v>
      </c>
      <c r="DU328" s="53">
        <v>1504</v>
      </c>
      <c r="DV328" s="53">
        <v>1481</v>
      </c>
      <c r="DW328" s="53">
        <v>1463</v>
      </c>
      <c r="DX328" s="53">
        <v>1451</v>
      </c>
      <c r="DY328" s="54">
        <v>1430</v>
      </c>
      <c r="DZ328" s="53">
        <v>1387</v>
      </c>
      <c r="EA328" s="53">
        <v>1351</v>
      </c>
      <c r="EB328" s="53">
        <v>1331</v>
      </c>
      <c r="EC328" s="53">
        <v>1292</v>
      </c>
      <c r="ED328" s="53">
        <v>1270</v>
      </c>
      <c r="EE328" s="53">
        <v>1236</v>
      </c>
      <c r="EF328" s="53">
        <v>1218</v>
      </c>
      <c r="EG328" s="53">
        <v>1220</v>
      </c>
      <c r="EH328" s="53">
        <v>1201</v>
      </c>
      <c r="EI328" s="53">
        <v>1190</v>
      </c>
      <c r="EJ328" s="53">
        <v>649</v>
      </c>
      <c r="EK328" s="54">
        <v>633</v>
      </c>
      <c r="EL328" s="52">
        <v>613</v>
      </c>
      <c r="EM328" s="53">
        <v>607</v>
      </c>
      <c r="EN328" s="53">
        <v>594</v>
      </c>
      <c r="EO328" s="53">
        <v>584</v>
      </c>
      <c r="EP328" s="53">
        <v>625</v>
      </c>
      <c r="EQ328" s="53">
        <v>797</v>
      </c>
      <c r="ER328" s="53">
        <v>793</v>
      </c>
      <c r="ES328" s="53">
        <v>782</v>
      </c>
      <c r="ET328" s="53">
        <v>773</v>
      </c>
      <c r="EU328" s="53">
        <v>761</v>
      </c>
      <c r="EV328" s="53">
        <v>753</v>
      </c>
      <c r="EW328" s="54">
        <v>882</v>
      </c>
      <c r="EX328" s="52">
        <v>871</v>
      </c>
      <c r="EY328" s="53">
        <v>836</v>
      </c>
      <c r="EZ328" s="53">
        <v>827</v>
      </c>
      <c r="FA328" s="53">
        <v>874</v>
      </c>
      <c r="FB328" s="53">
        <v>884</v>
      </c>
      <c r="FC328" s="53">
        <v>935</v>
      </c>
      <c r="FD328" s="53">
        <v>1077</v>
      </c>
      <c r="FE328" s="53">
        <v>1164</v>
      </c>
      <c r="FF328" s="53">
        <v>1163</v>
      </c>
      <c r="FG328" s="53">
        <v>1182</v>
      </c>
      <c r="FH328" s="53">
        <v>1185</v>
      </c>
      <c r="FI328" s="54">
        <v>1163</v>
      </c>
      <c r="FJ328" s="52">
        <v>1155</v>
      </c>
      <c r="FK328" s="53">
        <v>1160</v>
      </c>
      <c r="FL328" s="53">
        <v>1170</v>
      </c>
      <c r="FM328" s="53">
        <v>1202</v>
      </c>
      <c r="FN328" s="53">
        <v>1196</v>
      </c>
      <c r="FO328" s="53">
        <v>1194</v>
      </c>
      <c r="FP328" s="53">
        <v>1209</v>
      </c>
      <c r="FQ328" s="53">
        <v>1236</v>
      </c>
      <c r="FR328" s="53">
        <v>1239</v>
      </c>
      <c r="FS328" s="53">
        <v>1286</v>
      </c>
      <c r="FT328" s="53">
        <v>1300</v>
      </c>
      <c r="FU328" s="54">
        <v>1296</v>
      </c>
      <c r="FV328" s="52">
        <v>1303</v>
      </c>
      <c r="FW328" s="53">
        <v>1301</v>
      </c>
      <c r="FX328" s="53">
        <v>1329</v>
      </c>
      <c r="FY328" s="53">
        <v>1350</v>
      </c>
      <c r="FZ328" s="53">
        <v>1364</v>
      </c>
      <c r="GA328" s="53">
        <v>1392</v>
      </c>
      <c r="GB328" s="53">
        <v>1435</v>
      </c>
      <c r="GC328" s="53">
        <v>1470</v>
      </c>
      <c r="GD328" s="53">
        <v>1483</v>
      </c>
      <c r="GE328" s="53">
        <v>1504</v>
      </c>
      <c r="GF328" s="53">
        <v>1516</v>
      </c>
      <c r="GG328" s="54">
        <v>1526</v>
      </c>
      <c r="GH328" s="52">
        <v>1522</v>
      </c>
      <c r="GI328" s="53">
        <v>1557</v>
      </c>
      <c r="GJ328" s="54">
        <v>1580</v>
      </c>
    </row>
    <row r="329" spans="2:192" x14ac:dyDescent="0.25">
      <c r="B329" s="50"/>
      <c r="C329" s="51" t="s">
        <v>408</v>
      </c>
      <c r="D329" s="54">
        <v>14167</v>
      </c>
      <c r="E329" s="54">
        <v>14955</v>
      </c>
      <c r="F329" s="54">
        <v>17675</v>
      </c>
      <c r="G329" s="52">
        <v>17814</v>
      </c>
      <c r="H329" s="53">
        <v>17855</v>
      </c>
      <c r="I329" s="53">
        <v>17720</v>
      </c>
      <c r="J329" s="53">
        <v>17950</v>
      </c>
      <c r="K329" s="53">
        <v>18235</v>
      </c>
      <c r="L329" s="53">
        <v>18213</v>
      </c>
      <c r="M329" s="53">
        <v>18376</v>
      </c>
      <c r="N329" s="53">
        <v>18499</v>
      </c>
      <c r="O329" s="53">
        <v>18535</v>
      </c>
      <c r="P329" s="53">
        <v>18355</v>
      </c>
      <c r="Q329" s="53">
        <v>18562</v>
      </c>
      <c r="R329" s="54">
        <v>18565</v>
      </c>
      <c r="S329" s="53">
        <v>18574</v>
      </c>
      <c r="T329" s="53">
        <v>18725</v>
      </c>
      <c r="U329" s="53">
        <v>19016</v>
      </c>
      <c r="V329" s="53">
        <v>19293</v>
      </c>
      <c r="W329" s="53">
        <v>19613</v>
      </c>
      <c r="X329" s="53">
        <v>19837</v>
      </c>
      <c r="Y329" s="53">
        <v>19930</v>
      </c>
      <c r="Z329" s="53">
        <v>20166</v>
      </c>
      <c r="AA329" s="53">
        <v>20260</v>
      </c>
      <c r="AB329" s="53">
        <v>20359</v>
      </c>
      <c r="AC329" s="53">
        <v>20505</v>
      </c>
      <c r="AD329" s="54">
        <v>20550</v>
      </c>
      <c r="AE329" s="53">
        <v>22311</v>
      </c>
      <c r="AF329" s="53">
        <v>22313</v>
      </c>
      <c r="AG329" s="112">
        <v>22281</v>
      </c>
      <c r="AH329" s="53">
        <v>22627</v>
      </c>
      <c r="AI329" s="53">
        <v>22926</v>
      </c>
      <c r="AJ329" s="53">
        <v>22880</v>
      </c>
      <c r="AK329" s="53">
        <v>23148</v>
      </c>
      <c r="AL329" s="53">
        <v>23453</v>
      </c>
      <c r="AM329" s="53">
        <v>23487</v>
      </c>
      <c r="AN329" s="53">
        <v>23633</v>
      </c>
      <c r="AO329" s="53">
        <v>23759</v>
      </c>
      <c r="AP329" s="54">
        <v>23690</v>
      </c>
      <c r="AQ329" s="52">
        <v>23721</v>
      </c>
      <c r="AR329" s="53">
        <v>23674</v>
      </c>
      <c r="AS329" s="53">
        <v>22394</v>
      </c>
      <c r="AT329" s="53">
        <v>22175</v>
      </c>
      <c r="AU329" s="53">
        <v>22181</v>
      </c>
      <c r="AV329" s="53">
        <v>22200</v>
      </c>
      <c r="AW329" s="53">
        <v>22438</v>
      </c>
      <c r="AX329" s="53">
        <v>22346</v>
      </c>
      <c r="AY329" s="53">
        <v>22384</v>
      </c>
      <c r="AZ329" s="53">
        <v>22589</v>
      </c>
      <c r="BA329" s="53">
        <v>22549</v>
      </c>
      <c r="BB329" s="54">
        <v>22557</v>
      </c>
      <c r="BC329" s="52">
        <v>22548</v>
      </c>
      <c r="BD329" s="53">
        <v>22217</v>
      </c>
      <c r="BE329" s="53">
        <v>22725</v>
      </c>
      <c r="BF329" s="53">
        <v>22875</v>
      </c>
      <c r="BG329" s="53">
        <v>22921</v>
      </c>
      <c r="BH329" s="53">
        <v>23311</v>
      </c>
      <c r="BI329" s="53">
        <v>23408</v>
      </c>
      <c r="BJ329" s="53">
        <v>23564</v>
      </c>
      <c r="BK329" s="53">
        <v>23733</v>
      </c>
      <c r="BL329" s="53">
        <v>23843</v>
      </c>
      <c r="BM329" s="53">
        <v>24032</v>
      </c>
      <c r="BN329" s="54">
        <v>24011</v>
      </c>
      <c r="BO329" s="52">
        <v>23965</v>
      </c>
      <c r="BP329" s="53">
        <v>23868</v>
      </c>
      <c r="BQ329" s="53">
        <v>24212</v>
      </c>
      <c r="BR329" s="53">
        <v>24428</v>
      </c>
      <c r="BS329" s="53">
        <v>24523</v>
      </c>
      <c r="BT329" s="53">
        <v>24564</v>
      </c>
      <c r="BU329" s="53">
        <v>24892</v>
      </c>
      <c r="BV329" s="53">
        <v>24987</v>
      </c>
      <c r="BW329" s="53">
        <v>25099</v>
      </c>
      <c r="BX329" s="53">
        <v>25344</v>
      </c>
      <c r="BY329" s="53">
        <v>25432</v>
      </c>
      <c r="BZ329" s="54">
        <v>25360</v>
      </c>
      <c r="CA329" s="53">
        <v>25251</v>
      </c>
      <c r="CB329" s="53">
        <v>25218</v>
      </c>
      <c r="CC329" s="53">
        <v>25586</v>
      </c>
      <c r="CD329" s="53">
        <v>25827</v>
      </c>
      <c r="CE329" s="53">
        <v>26015</v>
      </c>
      <c r="CF329" s="53">
        <v>26122</v>
      </c>
      <c r="CG329" s="53">
        <v>26280</v>
      </c>
      <c r="CH329" s="53">
        <v>26302</v>
      </c>
      <c r="CI329" s="53">
        <v>26290</v>
      </c>
      <c r="CJ329" s="53">
        <v>26249</v>
      </c>
      <c r="CK329" s="53">
        <v>26328</v>
      </c>
      <c r="CL329" s="54">
        <v>26290</v>
      </c>
      <c r="CM329" s="53">
        <v>26450</v>
      </c>
      <c r="CN329" s="53">
        <v>26730</v>
      </c>
      <c r="CO329" s="53">
        <v>26950</v>
      </c>
      <c r="CP329" s="53">
        <v>27098</v>
      </c>
      <c r="CQ329" s="53">
        <v>27382</v>
      </c>
      <c r="CR329" s="53">
        <v>27533</v>
      </c>
      <c r="CS329" s="53">
        <v>27587</v>
      </c>
      <c r="CT329" s="53">
        <v>27841</v>
      </c>
      <c r="CU329" s="53">
        <v>28045</v>
      </c>
      <c r="CV329" s="53">
        <v>28183</v>
      </c>
      <c r="CW329" s="53">
        <v>28103</v>
      </c>
      <c r="CX329" s="54">
        <v>27962</v>
      </c>
      <c r="CY329" s="53">
        <v>28244</v>
      </c>
      <c r="CZ329" s="53">
        <v>28350</v>
      </c>
      <c r="DA329" s="53">
        <v>28639</v>
      </c>
      <c r="DB329" s="53">
        <v>28963</v>
      </c>
      <c r="DC329" s="53">
        <v>29145</v>
      </c>
      <c r="DD329" s="53">
        <v>29203</v>
      </c>
      <c r="DE329" s="53">
        <v>29156</v>
      </c>
      <c r="DF329" s="53">
        <v>29226</v>
      </c>
      <c r="DG329" s="53">
        <v>29683</v>
      </c>
      <c r="DH329" s="53">
        <v>29810</v>
      </c>
      <c r="DI329" s="53">
        <v>30008</v>
      </c>
      <c r="DJ329" s="54">
        <v>29827</v>
      </c>
      <c r="DL329" s="50"/>
      <c r="DM329" s="51" t="s">
        <v>429</v>
      </c>
      <c r="DN329" s="52">
        <v>39658</v>
      </c>
      <c r="DO329" s="53">
        <v>39798</v>
      </c>
      <c r="DP329" s="53">
        <v>40434</v>
      </c>
      <c r="DQ329" s="53">
        <v>41012</v>
      </c>
      <c r="DR329" s="53">
        <v>41340</v>
      </c>
      <c r="DS329" s="53">
        <v>42112</v>
      </c>
      <c r="DT329" s="53">
        <v>42587</v>
      </c>
      <c r="DU329" s="53">
        <v>43041</v>
      </c>
      <c r="DV329" s="53">
        <v>43084</v>
      </c>
      <c r="DW329" s="53">
        <v>43340</v>
      </c>
      <c r="DX329" s="53">
        <v>43288</v>
      </c>
      <c r="DY329" s="54">
        <v>43471</v>
      </c>
      <c r="DZ329" s="53">
        <v>43406</v>
      </c>
      <c r="EA329" s="53">
        <v>43771</v>
      </c>
      <c r="EB329" s="53">
        <v>44363</v>
      </c>
      <c r="EC329" s="53">
        <v>44931</v>
      </c>
      <c r="ED329" s="53">
        <v>44618</v>
      </c>
      <c r="EE329" s="53">
        <v>44637</v>
      </c>
      <c r="EF329" s="53">
        <v>45684</v>
      </c>
      <c r="EG329" s="53">
        <v>45619</v>
      </c>
      <c r="EH329" s="53">
        <v>46051</v>
      </c>
      <c r="EI329" s="53">
        <v>46351</v>
      </c>
      <c r="EJ329" s="53">
        <v>51057</v>
      </c>
      <c r="EK329" s="54">
        <v>51190</v>
      </c>
      <c r="EL329" s="52">
        <v>51714</v>
      </c>
      <c r="EM329" s="53">
        <v>51826</v>
      </c>
      <c r="EN329" s="53">
        <v>51899</v>
      </c>
      <c r="EO329" s="53">
        <v>52627</v>
      </c>
      <c r="EP329" s="53">
        <v>53156</v>
      </c>
      <c r="EQ329" s="53">
        <v>53760</v>
      </c>
      <c r="ER329" s="53">
        <v>54142</v>
      </c>
      <c r="ES329" s="53">
        <v>54085</v>
      </c>
      <c r="ET329" s="53">
        <v>54209</v>
      </c>
      <c r="EU329" s="53">
        <v>54937</v>
      </c>
      <c r="EV329" s="53">
        <v>55356</v>
      </c>
      <c r="EW329" s="54">
        <v>55568</v>
      </c>
      <c r="EX329" s="52">
        <v>55586</v>
      </c>
      <c r="EY329" s="53">
        <v>55420</v>
      </c>
      <c r="EZ329" s="53">
        <v>56281</v>
      </c>
      <c r="FA329" s="53">
        <v>56956</v>
      </c>
      <c r="FB329" s="53">
        <v>56764</v>
      </c>
      <c r="FC329" s="53">
        <v>57249</v>
      </c>
      <c r="FD329" s="53">
        <v>57419</v>
      </c>
      <c r="FE329" s="53">
        <v>57304</v>
      </c>
      <c r="FF329" s="53">
        <v>57176</v>
      </c>
      <c r="FG329" s="53">
        <v>57500</v>
      </c>
      <c r="FH329" s="53">
        <v>56936</v>
      </c>
      <c r="FI329" s="54">
        <v>56400</v>
      </c>
      <c r="FJ329" s="52">
        <v>56768</v>
      </c>
      <c r="FK329" s="53">
        <v>56742</v>
      </c>
      <c r="FL329" s="53">
        <v>57597</v>
      </c>
      <c r="FM329" s="53">
        <v>57021</v>
      </c>
      <c r="FN329" s="53">
        <v>56511</v>
      </c>
      <c r="FO329" s="53">
        <v>56460</v>
      </c>
      <c r="FP329" s="53">
        <v>56250</v>
      </c>
      <c r="FQ329" s="53">
        <v>56834</v>
      </c>
      <c r="FR329" s="53">
        <v>56868</v>
      </c>
      <c r="FS329" s="53">
        <v>56937</v>
      </c>
      <c r="FT329" s="53">
        <v>56850</v>
      </c>
      <c r="FU329" s="54">
        <v>56643</v>
      </c>
      <c r="FV329" s="52">
        <v>56588</v>
      </c>
      <c r="FW329" s="53">
        <v>56495</v>
      </c>
      <c r="FX329" s="53">
        <v>56585</v>
      </c>
      <c r="FY329" s="53">
        <v>56874</v>
      </c>
      <c r="FZ329" s="53">
        <v>57005</v>
      </c>
      <c r="GA329" s="53">
        <v>57074</v>
      </c>
      <c r="GB329" s="53">
        <v>57118</v>
      </c>
      <c r="GC329" s="53">
        <v>57190</v>
      </c>
      <c r="GD329" s="53">
        <v>57053</v>
      </c>
      <c r="GE329" s="53">
        <v>57429</v>
      </c>
      <c r="GF329" s="53">
        <v>57378</v>
      </c>
      <c r="GG329" s="54">
        <v>57526</v>
      </c>
      <c r="GH329" s="52">
        <v>57241</v>
      </c>
      <c r="GI329" s="53">
        <v>57654</v>
      </c>
      <c r="GJ329" s="54">
        <v>57743</v>
      </c>
    </row>
    <row r="330" spans="2:192" x14ac:dyDescent="0.25">
      <c r="B330" s="50"/>
      <c r="C330" s="51" t="s">
        <v>409</v>
      </c>
      <c r="D330" s="54">
        <v>59381</v>
      </c>
      <c r="E330" s="54">
        <v>61623</v>
      </c>
      <c r="F330" s="54">
        <v>80204</v>
      </c>
      <c r="G330" s="52">
        <v>80363</v>
      </c>
      <c r="H330" s="53">
        <v>80518</v>
      </c>
      <c r="I330" s="53">
        <v>81228</v>
      </c>
      <c r="J330" s="53">
        <v>82832</v>
      </c>
      <c r="K330" s="53">
        <v>84023</v>
      </c>
      <c r="L330" s="53">
        <v>82353</v>
      </c>
      <c r="M330" s="53">
        <v>83838</v>
      </c>
      <c r="N330" s="53">
        <v>84379</v>
      </c>
      <c r="O330" s="53">
        <v>84758</v>
      </c>
      <c r="P330" s="53">
        <v>83067</v>
      </c>
      <c r="Q330" s="53">
        <v>84335</v>
      </c>
      <c r="R330" s="54">
        <v>83951</v>
      </c>
      <c r="S330" s="53">
        <v>84264</v>
      </c>
      <c r="T330" s="53">
        <v>84144</v>
      </c>
      <c r="U330" s="53">
        <v>85658</v>
      </c>
      <c r="V330" s="53">
        <v>86999</v>
      </c>
      <c r="W330" s="53">
        <v>87889</v>
      </c>
      <c r="X330" s="53">
        <v>88992</v>
      </c>
      <c r="Y330" s="53">
        <v>89553</v>
      </c>
      <c r="Z330" s="53">
        <v>90075</v>
      </c>
      <c r="AA330" s="53">
        <v>90475</v>
      </c>
      <c r="AB330" s="53">
        <v>90738</v>
      </c>
      <c r="AC330" s="53">
        <v>91365</v>
      </c>
      <c r="AD330" s="54">
        <v>91178</v>
      </c>
      <c r="AE330" s="53">
        <v>90060</v>
      </c>
      <c r="AF330" s="53">
        <v>89377</v>
      </c>
      <c r="AG330" s="112">
        <v>89019</v>
      </c>
      <c r="AH330" s="53">
        <v>90602</v>
      </c>
      <c r="AI330" s="53">
        <v>92024</v>
      </c>
      <c r="AJ330" s="53">
        <v>91267</v>
      </c>
      <c r="AK330" s="53">
        <v>92195</v>
      </c>
      <c r="AL330" s="53">
        <v>93920</v>
      </c>
      <c r="AM330" s="53">
        <v>93832</v>
      </c>
      <c r="AN330" s="53">
        <v>93894</v>
      </c>
      <c r="AO330" s="53">
        <v>94176</v>
      </c>
      <c r="AP330" s="54">
        <v>94032</v>
      </c>
      <c r="AQ330" s="52">
        <v>94649</v>
      </c>
      <c r="AR330" s="53">
        <v>94760</v>
      </c>
      <c r="AS330" s="53">
        <v>97686</v>
      </c>
      <c r="AT330" s="53">
        <v>97481</v>
      </c>
      <c r="AU330" s="53">
        <v>98957</v>
      </c>
      <c r="AV330" s="53">
        <v>99097</v>
      </c>
      <c r="AW330" s="53">
        <v>100758</v>
      </c>
      <c r="AX330" s="53">
        <v>100013</v>
      </c>
      <c r="AY330" s="53">
        <v>99995</v>
      </c>
      <c r="AZ330" s="53">
        <v>100707</v>
      </c>
      <c r="BA330" s="53">
        <v>100851</v>
      </c>
      <c r="BB330" s="54">
        <v>101093</v>
      </c>
      <c r="BC330" s="52">
        <v>101111</v>
      </c>
      <c r="BD330" s="53">
        <v>100340</v>
      </c>
      <c r="BE330" s="53">
        <v>102936</v>
      </c>
      <c r="BF330" s="53">
        <v>104337</v>
      </c>
      <c r="BG330" s="53">
        <v>104576</v>
      </c>
      <c r="BH330" s="53">
        <v>105800</v>
      </c>
      <c r="BI330" s="53">
        <v>106051</v>
      </c>
      <c r="BJ330" s="53">
        <v>106674</v>
      </c>
      <c r="BK330" s="53">
        <v>107261</v>
      </c>
      <c r="BL330" s="53">
        <v>107861</v>
      </c>
      <c r="BM330" s="53">
        <v>108080</v>
      </c>
      <c r="BN330" s="54">
        <v>107992</v>
      </c>
      <c r="BO330" s="52">
        <v>107463</v>
      </c>
      <c r="BP330" s="53">
        <v>107642</v>
      </c>
      <c r="BQ330" s="53">
        <v>109485</v>
      </c>
      <c r="BR330" s="53">
        <v>110597</v>
      </c>
      <c r="BS330" s="53">
        <v>111398</v>
      </c>
      <c r="BT330" s="53">
        <v>111701</v>
      </c>
      <c r="BU330" s="53">
        <v>113144</v>
      </c>
      <c r="BV330" s="53">
        <v>113660</v>
      </c>
      <c r="BW330" s="53">
        <v>114058</v>
      </c>
      <c r="BX330" s="53">
        <v>114550</v>
      </c>
      <c r="BY330" s="53">
        <v>114841</v>
      </c>
      <c r="BZ330" s="54">
        <v>115034</v>
      </c>
      <c r="CA330" s="53">
        <v>114997</v>
      </c>
      <c r="CB330" s="53">
        <v>114793</v>
      </c>
      <c r="CC330" s="53">
        <v>115611</v>
      </c>
      <c r="CD330" s="53">
        <v>116695</v>
      </c>
      <c r="CE330" s="53">
        <v>117449</v>
      </c>
      <c r="CF330" s="53">
        <v>118263</v>
      </c>
      <c r="CG330" s="53">
        <v>119249</v>
      </c>
      <c r="CH330" s="53">
        <v>120520</v>
      </c>
      <c r="CI330" s="53">
        <v>121116</v>
      </c>
      <c r="CJ330" s="53">
        <v>121859</v>
      </c>
      <c r="CK330" s="53">
        <v>121286</v>
      </c>
      <c r="CL330" s="54">
        <v>122105</v>
      </c>
      <c r="CM330" s="53">
        <v>121902</v>
      </c>
      <c r="CN330" s="53">
        <v>122512</v>
      </c>
      <c r="CO330" s="53">
        <v>123079</v>
      </c>
      <c r="CP330" s="53">
        <v>123592</v>
      </c>
      <c r="CQ330" s="53">
        <v>124309</v>
      </c>
      <c r="CR330" s="53">
        <v>124485</v>
      </c>
      <c r="CS330" s="53">
        <v>125136</v>
      </c>
      <c r="CT330" s="53">
        <v>125680</v>
      </c>
      <c r="CU330" s="53">
        <v>126192</v>
      </c>
      <c r="CV330" s="53">
        <v>125611</v>
      </c>
      <c r="CW330" s="53">
        <v>125318</v>
      </c>
      <c r="CX330" s="54">
        <v>126061</v>
      </c>
      <c r="CY330" s="53">
        <v>125369</v>
      </c>
      <c r="CZ330" s="53">
        <v>124996</v>
      </c>
      <c r="DA330" s="53">
        <v>125625</v>
      </c>
      <c r="DB330" s="53">
        <v>125879</v>
      </c>
      <c r="DC330" s="53">
        <v>126138</v>
      </c>
      <c r="DD330" s="53">
        <v>126383</v>
      </c>
      <c r="DE330" s="53">
        <v>126519</v>
      </c>
      <c r="DF330" s="53">
        <v>126923</v>
      </c>
      <c r="DG330" s="53">
        <v>129021</v>
      </c>
      <c r="DH330" s="53">
        <v>127735</v>
      </c>
      <c r="DI330" s="53">
        <v>128066</v>
      </c>
      <c r="DJ330" s="54">
        <v>128407</v>
      </c>
      <c r="DL330" s="50"/>
      <c r="DM330" s="51" t="s">
        <v>430</v>
      </c>
      <c r="DN330" s="52">
        <v>5</v>
      </c>
      <c r="DO330" s="53">
        <v>5</v>
      </c>
      <c r="DP330" s="53">
        <v>5</v>
      </c>
      <c r="DQ330" s="53">
        <v>5</v>
      </c>
      <c r="DR330" s="53">
        <v>5</v>
      </c>
      <c r="DS330" s="53">
        <v>5</v>
      </c>
      <c r="DT330" s="53">
        <v>5</v>
      </c>
      <c r="DU330" s="53">
        <v>6</v>
      </c>
      <c r="DV330" s="53">
        <v>6</v>
      </c>
      <c r="DW330" s="53">
        <v>6</v>
      </c>
      <c r="DX330" s="53">
        <v>6</v>
      </c>
      <c r="DY330" s="54">
        <v>6</v>
      </c>
      <c r="DZ330" s="53">
        <v>6</v>
      </c>
      <c r="EA330" s="53">
        <v>6</v>
      </c>
      <c r="EB330" s="53">
        <v>6</v>
      </c>
      <c r="EC330" s="53">
        <v>6</v>
      </c>
      <c r="ED330" s="53">
        <v>6</v>
      </c>
      <c r="EE330" s="53">
        <v>18</v>
      </c>
      <c r="EF330" s="53">
        <v>201</v>
      </c>
      <c r="EG330" s="53">
        <v>220</v>
      </c>
      <c r="EH330" s="53">
        <v>235</v>
      </c>
      <c r="EI330" s="53">
        <v>256</v>
      </c>
      <c r="EJ330" s="53">
        <v>275</v>
      </c>
      <c r="EK330" s="54">
        <v>281</v>
      </c>
      <c r="EL330" s="52">
        <v>292</v>
      </c>
      <c r="EM330" s="53">
        <v>297</v>
      </c>
      <c r="EN330" s="53">
        <v>302</v>
      </c>
      <c r="EO330" s="53">
        <v>331</v>
      </c>
      <c r="EP330" s="53">
        <v>342</v>
      </c>
      <c r="EQ330" s="53">
        <v>369</v>
      </c>
      <c r="ER330" s="53">
        <v>375</v>
      </c>
      <c r="ES330" s="53">
        <v>388</v>
      </c>
      <c r="ET330" s="53">
        <v>389</v>
      </c>
      <c r="EU330" s="53">
        <v>399</v>
      </c>
      <c r="EV330" s="53">
        <v>399</v>
      </c>
      <c r="EW330" s="54">
        <v>425</v>
      </c>
      <c r="EX330" s="52">
        <v>420</v>
      </c>
      <c r="EY330" s="53">
        <v>426</v>
      </c>
      <c r="EZ330" s="53">
        <v>442</v>
      </c>
      <c r="FA330" s="53">
        <v>448</v>
      </c>
      <c r="FB330" s="53">
        <v>446</v>
      </c>
      <c r="FC330" s="53">
        <v>445</v>
      </c>
      <c r="FD330" s="53">
        <v>443</v>
      </c>
      <c r="FE330" s="53">
        <v>448</v>
      </c>
      <c r="FF330" s="53">
        <v>451</v>
      </c>
      <c r="FG330" s="53">
        <v>454</v>
      </c>
      <c r="FH330" s="53">
        <v>458</v>
      </c>
      <c r="FI330" s="54">
        <v>459</v>
      </c>
      <c r="FJ330" s="52">
        <v>459</v>
      </c>
      <c r="FK330" s="53">
        <v>455</v>
      </c>
      <c r="FL330" s="53">
        <v>461</v>
      </c>
      <c r="FM330" s="53">
        <v>464</v>
      </c>
      <c r="FN330" s="53">
        <v>463</v>
      </c>
      <c r="FO330" s="53">
        <v>461</v>
      </c>
      <c r="FP330" s="53">
        <v>471</v>
      </c>
      <c r="FQ330" s="53">
        <v>476</v>
      </c>
      <c r="FR330" s="53">
        <v>475</v>
      </c>
      <c r="FS330" s="53">
        <v>483</v>
      </c>
      <c r="FT330" s="53">
        <v>493</v>
      </c>
      <c r="FU330" s="54">
        <v>488</v>
      </c>
      <c r="FV330" s="52">
        <v>489</v>
      </c>
      <c r="FW330" s="53">
        <v>487</v>
      </c>
      <c r="FX330" s="53">
        <v>488</v>
      </c>
      <c r="FY330" s="53">
        <v>486</v>
      </c>
      <c r="FZ330" s="53">
        <v>491</v>
      </c>
      <c r="GA330" s="53">
        <v>501</v>
      </c>
      <c r="GB330" s="53">
        <v>504</v>
      </c>
      <c r="GC330" s="53">
        <v>513</v>
      </c>
      <c r="GD330" s="53">
        <v>510</v>
      </c>
      <c r="GE330" s="53">
        <v>534</v>
      </c>
      <c r="GF330" s="53">
        <v>546</v>
      </c>
      <c r="GG330" s="54">
        <v>541</v>
      </c>
      <c r="GH330" s="52">
        <v>548</v>
      </c>
      <c r="GI330" s="53">
        <v>549</v>
      </c>
      <c r="GJ330" s="54">
        <v>556</v>
      </c>
    </row>
    <row r="331" spans="2:192" x14ac:dyDescent="0.25">
      <c r="B331" s="50"/>
      <c r="C331" s="51" t="s">
        <v>410</v>
      </c>
      <c r="D331" s="54">
        <v>62</v>
      </c>
      <c r="E331" s="54">
        <v>66</v>
      </c>
      <c r="F331" s="54">
        <v>70</v>
      </c>
      <c r="G331" s="52">
        <v>69</v>
      </c>
      <c r="H331" s="53">
        <v>67</v>
      </c>
      <c r="I331" s="53">
        <v>67</v>
      </c>
      <c r="J331" s="53">
        <v>65</v>
      </c>
      <c r="K331" s="53">
        <v>65</v>
      </c>
      <c r="L331" s="53">
        <v>64</v>
      </c>
      <c r="M331" s="53">
        <v>62</v>
      </c>
      <c r="N331" s="53">
        <v>63</v>
      </c>
      <c r="O331" s="53">
        <v>66</v>
      </c>
      <c r="P331" s="53">
        <v>68</v>
      </c>
      <c r="Q331" s="53">
        <v>68</v>
      </c>
      <c r="R331" s="54">
        <v>69</v>
      </c>
      <c r="S331" s="53">
        <v>68</v>
      </c>
      <c r="T331" s="53">
        <v>69</v>
      </c>
      <c r="U331" s="53">
        <v>70</v>
      </c>
      <c r="V331" s="53">
        <v>71</v>
      </c>
      <c r="W331" s="53">
        <v>71</v>
      </c>
      <c r="X331" s="53">
        <v>71</v>
      </c>
      <c r="Y331" s="53">
        <v>71</v>
      </c>
      <c r="Z331" s="53">
        <v>71</v>
      </c>
      <c r="AA331" s="53">
        <v>69</v>
      </c>
      <c r="AB331" s="53">
        <v>69</v>
      </c>
      <c r="AC331" s="53">
        <v>71</v>
      </c>
      <c r="AD331" s="54">
        <v>72</v>
      </c>
      <c r="AE331" s="53">
        <v>75</v>
      </c>
      <c r="AF331" s="53">
        <v>75</v>
      </c>
      <c r="AG331" s="112">
        <v>75</v>
      </c>
      <c r="AH331" s="53">
        <v>75</v>
      </c>
      <c r="AI331" s="53">
        <v>75</v>
      </c>
      <c r="AJ331" s="53">
        <v>75</v>
      </c>
      <c r="AK331" s="53">
        <v>75</v>
      </c>
      <c r="AL331" s="53">
        <v>75</v>
      </c>
      <c r="AM331" s="53">
        <v>75</v>
      </c>
      <c r="AN331" s="53">
        <v>75</v>
      </c>
      <c r="AO331" s="53">
        <v>75</v>
      </c>
      <c r="AP331" s="54">
        <v>75</v>
      </c>
      <c r="AQ331" s="52">
        <v>75</v>
      </c>
      <c r="AR331" s="53">
        <v>75</v>
      </c>
      <c r="AS331" s="53">
        <v>77</v>
      </c>
      <c r="AT331" s="53">
        <v>77</v>
      </c>
      <c r="AU331" s="53">
        <v>77</v>
      </c>
      <c r="AV331" s="53">
        <v>77</v>
      </c>
      <c r="AW331" s="53">
        <v>77</v>
      </c>
      <c r="AX331" s="53">
        <v>77</v>
      </c>
      <c r="AY331" s="53">
        <v>77</v>
      </c>
      <c r="AZ331" s="53">
        <v>77</v>
      </c>
      <c r="BA331" s="53">
        <v>75</v>
      </c>
      <c r="BB331" s="54">
        <v>74</v>
      </c>
      <c r="BC331" s="52">
        <v>76</v>
      </c>
      <c r="BD331" s="53">
        <v>74</v>
      </c>
      <c r="BE331" s="53">
        <v>76</v>
      </c>
      <c r="BF331" s="53">
        <v>77</v>
      </c>
      <c r="BG331" s="53">
        <v>77</v>
      </c>
      <c r="BH331" s="53">
        <v>77</v>
      </c>
      <c r="BI331" s="53">
        <v>79</v>
      </c>
      <c r="BJ331" s="53">
        <v>81</v>
      </c>
      <c r="BK331" s="53">
        <v>82</v>
      </c>
      <c r="BL331" s="53">
        <v>82</v>
      </c>
      <c r="BM331" s="53">
        <v>82</v>
      </c>
      <c r="BN331" s="54">
        <v>80</v>
      </c>
      <c r="BO331" s="52">
        <v>81</v>
      </c>
      <c r="BP331" s="53">
        <v>77</v>
      </c>
      <c r="BQ331" s="53">
        <v>78</v>
      </c>
      <c r="BR331" s="53">
        <v>79</v>
      </c>
      <c r="BS331" s="53">
        <v>78</v>
      </c>
      <c r="BT331" s="53">
        <v>78</v>
      </c>
      <c r="BU331" s="53">
        <v>78</v>
      </c>
      <c r="BV331" s="53">
        <v>86</v>
      </c>
      <c r="BW331" s="53">
        <v>86</v>
      </c>
      <c r="BX331" s="53">
        <v>88</v>
      </c>
      <c r="BY331" s="53">
        <v>88</v>
      </c>
      <c r="BZ331" s="54">
        <v>88</v>
      </c>
      <c r="CA331" s="53">
        <v>88</v>
      </c>
      <c r="CB331" s="53">
        <v>89</v>
      </c>
      <c r="CC331" s="53">
        <v>89</v>
      </c>
      <c r="CD331" s="53">
        <v>92</v>
      </c>
      <c r="CE331" s="53">
        <v>94</v>
      </c>
      <c r="CF331" s="53">
        <v>93</v>
      </c>
      <c r="CG331" s="53">
        <v>95</v>
      </c>
      <c r="CH331" s="53">
        <v>94</v>
      </c>
      <c r="CI331" s="53">
        <v>94</v>
      </c>
      <c r="CJ331" s="53">
        <v>97</v>
      </c>
      <c r="CK331" s="53">
        <v>97</v>
      </c>
      <c r="CL331" s="54">
        <v>94</v>
      </c>
      <c r="CM331" s="53">
        <v>93</v>
      </c>
      <c r="CN331" s="53">
        <v>93</v>
      </c>
      <c r="CO331" s="53">
        <v>94</v>
      </c>
      <c r="CP331" s="53">
        <v>93</v>
      </c>
      <c r="CQ331" s="53">
        <v>95</v>
      </c>
      <c r="CR331" s="53">
        <v>92</v>
      </c>
      <c r="CS331" s="53">
        <v>91</v>
      </c>
      <c r="CT331" s="53">
        <v>91</v>
      </c>
      <c r="CU331" s="53">
        <v>91</v>
      </c>
      <c r="CV331" s="53">
        <v>95</v>
      </c>
      <c r="CW331" s="53">
        <v>92</v>
      </c>
      <c r="CX331" s="54">
        <v>92</v>
      </c>
      <c r="CY331" s="53">
        <v>90</v>
      </c>
      <c r="CZ331" s="53">
        <v>82</v>
      </c>
      <c r="DA331" s="53">
        <v>86</v>
      </c>
      <c r="DB331" s="53">
        <v>90</v>
      </c>
      <c r="DC331" s="53">
        <v>86</v>
      </c>
      <c r="DD331" s="53">
        <v>84</v>
      </c>
      <c r="DE331" s="53">
        <v>83</v>
      </c>
      <c r="DF331" s="53">
        <v>83</v>
      </c>
      <c r="DG331" s="53">
        <v>82</v>
      </c>
      <c r="DH331" s="53">
        <v>89</v>
      </c>
      <c r="DI331" s="53">
        <v>85</v>
      </c>
      <c r="DJ331" s="54">
        <v>87</v>
      </c>
      <c r="DL331" s="50"/>
      <c r="DM331" s="51" t="s">
        <v>431</v>
      </c>
      <c r="DN331" s="52">
        <v>13392</v>
      </c>
      <c r="DO331" s="53">
        <v>13333</v>
      </c>
      <c r="DP331" s="53">
        <v>13260</v>
      </c>
      <c r="DQ331" s="53">
        <v>13058</v>
      </c>
      <c r="DR331" s="53">
        <v>12928</v>
      </c>
      <c r="DS331" s="53">
        <v>12715</v>
      </c>
      <c r="DT331" s="53">
        <v>12595</v>
      </c>
      <c r="DU331" s="53">
        <v>12456</v>
      </c>
      <c r="DV331" s="53">
        <v>12567</v>
      </c>
      <c r="DW331" s="53">
        <v>13314</v>
      </c>
      <c r="DX331" s="53">
        <v>13433</v>
      </c>
      <c r="DY331" s="54">
        <v>13116</v>
      </c>
      <c r="DZ331" s="53">
        <v>12846</v>
      </c>
      <c r="EA331" s="53">
        <v>12645</v>
      </c>
      <c r="EB331" s="53">
        <v>12775</v>
      </c>
      <c r="EC331" s="53">
        <v>12859</v>
      </c>
      <c r="ED331" s="53">
        <v>12653</v>
      </c>
      <c r="EE331" s="53">
        <v>12725</v>
      </c>
      <c r="EF331" s="53">
        <v>13062</v>
      </c>
      <c r="EG331" s="53">
        <v>13205</v>
      </c>
      <c r="EH331" s="53">
        <v>13517</v>
      </c>
      <c r="EI331" s="53">
        <v>13560</v>
      </c>
      <c r="EJ331" s="53">
        <v>13825</v>
      </c>
      <c r="EK331" s="54">
        <v>13831</v>
      </c>
      <c r="EL331" s="52">
        <v>14108</v>
      </c>
      <c r="EM331" s="53">
        <v>14111</v>
      </c>
      <c r="EN331" s="53">
        <v>13885</v>
      </c>
      <c r="EO331" s="53">
        <v>14060</v>
      </c>
      <c r="EP331" s="53">
        <v>13198</v>
      </c>
      <c r="EQ331" s="53">
        <v>13540</v>
      </c>
      <c r="ER331" s="53">
        <v>13650</v>
      </c>
      <c r="ES331" s="53">
        <v>13546</v>
      </c>
      <c r="ET331" s="53">
        <v>13660</v>
      </c>
      <c r="EU331" s="53">
        <v>13759</v>
      </c>
      <c r="EV331" s="53">
        <v>13641</v>
      </c>
      <c r="EW331" s="54">
        <v>13845</v>
      </c>
      <c r="EX331" s="52">
        <v>13906</v>
      </c>
      <c r="EY331" s="53">
        <v>13825</v>
      </c>
      <c r="EZ331" s="53">
        <v>13976</v>
      </c>
      <c r="FA331" s="53">
        <v>14115</v>
      </c>
      <c r="FB331" s="53">
        <v>13984</v>
      </c>
      <c r="FC331" s="53">
        <v>13879</v>
      </c>
      <c r="FD331" s="53">
        <v>13839</v>
      </c>
      <c r="FE331" s="53">
        <v>13890</v>
      </c>
      <c r="FF331" s="53">
        <v>13969</v>
      </c>
      <c r="FG331" s="53">
        <v>13927</v>
      </c>
      <c r="FH331" s="53">
        <v>13949</v>
      </c>
      <c r="FI331" s="54">
        <v>13491</v>
      </c>
      <c r="FJ331" s="52">
        <v>14378</v>
      </c>
      <c r="FK331" s="53">
        <v>14313</v>
      </c>
      <c r="FL331" s="53">
        <v>14141</v>
      </c>
      <c r="FM331" s="53">
        <v>14286</v>
      </c>
      <c r="FN331" s="53">
        <v>14291</v>
      </c>
      <c r="FO331" s="53">
        <v>14298</v>
      </c>
      <c r="FP331" s="53">
        <v>14220</v>
      </c>
      <c r="FQ331" s="53">
        <v>14282</v>
      </c>
      <c r="FR331" s="53">
        <v>14290</v>
      </c>
      <c r="FS331" s="53">
        <v>14354</v>
      </c>
      <c r="FT331" s="53">
        <v>14459</v>
      </c>
      <c r="FU331" s="54">
        <v>14427</v>
      </c>
      <c r="FV331" s="52">
        <v>14371</v>
      </c>
      <c r="FW331" s="53">
        <v>14343</v>
      </c>
      <c r="FX331" s="53">
        <v>14452</v>
      </c>
      <c r="FY331" s="53">
        <v>14592</v>
      </c>
      <c r="FZ331" s="53">
        <v>14716</v>
      </c>
      <c r="GA331" s="53">
        <v>14739</v>
      </c>
      <c r="GB331" s="53">
        <v>14831</v>
      </c>
      <c r="GC331" s="53">
        <v>14907</v>
      </c>
      <c r="GD331" s="53">
        <v>14914</v>
      </c>
      <c r="GE331" s="53">
        <v>14898</v>
      </c>
      <c r="GF331" s="53">
        <v>14793</v>
      </c>
      <c r="GG331" s="54">
        <v>14910</v>
      </c>
      <c r="GH331" s="52">
        <v>14866</v>
      </c>
      <c r="GI331" s="53">
        <v>15017</v>
      </c>
      <c r="GJ331" s="54">
        <v>14941</v>
      </c>
    </row>
    <row r="332" spans="2:192" x14ac:dyDescent="0.25">
      <c r="B332" s="50"/>
      <c r="C332" s="51" t="s">
        <v>411</v>
      </c>
      <c r="D332" s="54">
        <v>3741</v>
      </c>
      <c r="E332" s="54">
        <v>4085</v>
      </c>
      <c r="F332" s="54">
        <v>4727</v>
      </c>
      <c r="G332" s="52">
        <v>4731</v>
      </c>
      <c r="H332" s="53">
        <v>4707</v>
      </c>
      <c r="I332" s="53">
        <v>4661</v>
      </c>
      <c r="J332" s="53">
        <v>4659</v>
      </c>
      <c r="K332" s="53">
        <v>4718</v>
      </c>
      <c r="L332" s="53">
        <v>4699</v>
      </c>
      <c r="M332" s="53">
        <v>4840</v>
      </c>
      <c r="N332" s="53">
        <v>4871</v>
      </c>
      <c r="O332" s="53">
        <v>4899</v>
      </c>
      <c r="P332" s="53">
        <v>4922</v>
      </c>
      <c r="Q332" s="53">
        <v>4927</v>
      </c>
      <c r="R332" s="54">
        <v>4924</v>
      </c>
      <c r="S332" s="53">
        <v>4901</v>
      </c>
      <c r="T332" s="53">
        <v>4929</v>
      </c>
      <c r="U332" s="53">
        <v>4984</v>
      </c>
      <c r="V332" s="53">
        <v>4995</v>
      </c>
      <c r="W332" s="53">
        <v>5050</v>
      </c>
      <c r="X332" s="53">
        <v>5044</v>
      </c>
      <c r="Y332" s="53">
        <v>5094</v>
      </c>
      <c r="Z332" s="53">
        <v>5150</v>
      </c>
      <c r="AA332" s="53">
        <v>5211</v>
      </c>
      <c r="AB332" s="53">
        <v>5270</v>
      </c>
      <c r="AC332" s="53">
        <v>5299</v>
      </c>
      <c r="AD332" s="54">
        <v>5394</v>
      </c>
      <c r="AE332" s="53">
        <v>5420</v>
      </c>
      <c r="AF332" s="53">
        <v>5423</v>
      </c>
      <c r="AG332" s="112">
        <v>5443</v>
      </c>
      <c r="AH332" s="53">
        <v>5462</v>
      </c>
      <c r="AI332" s="53">
        <v>5501</v>
      </c>
      <c r="AJ332" s="53">
        <v>5544</v>
      </c>
      <c r="AK332" s="53">
        <v>5579</v>
      </c>
      <c r="AL332" s="53">
        <v>5628</v>
      </c>
      <c r="AM332" s="53">
        <v>5637</v>
      </c>
      <c r="AN332" s="53">
        <v>5670</v>
      </c>
      <c r="AO332" s="53">
        <v>5688</v>
      </c>
      <c r="AP332" s="54">
        <v>5663</v>
      </c>
      <c r="AQ332" s="52">
        <v>5963</v>
      </c>
      <c r="AR332" s="53">
        <v>6811</v>
      </c>
      <c r="AS332" s="53">
        <v>6696</v>
      </c>
      <c r="AT332" s="53">
        <v>6774</v>
      </c>
      <c r="AU332" s="53">
        <v>6891</v>
      </c>
      <c r="AV332" s="53">
        <v>6974</v>
      </c>
      <c r="AW332" s="53">
        <v>7040</v>
      </c>
      <c r="AX332" s="53">
        <v>7054</v>
      </c>
      <c r="AY332" s="53">
        <v>7081</v>
      </c>
      <c r="AZ332" s="53">
        <v>7079</v>
      </c>
      <c r="BA332" s="53">
        <v>7054</v>
      </c>
      <c r="BB332" s="54">
        <v>7053</v>
      </c>
      <c r="BC332" s="52">
        <v>7059</v>
      </c>
      <c r="BD332" s="53">
        <v>7259</v>
      </c>
      <c r="BE332" s="53">
        <v>7480</v>
      </c>
      <c r="BF332" s="53">
        <v>7484</v>
      </c>
      <c r="BG332" s="53">
        <v>7603</v>
      </c>
      <c r="BH332" s="53">
        <v>8027</v>
      </c>
      <c r="BI332" s="53">
        <v>8090</v>
      </c>
      <c r="BJ332" s="53">
        <v>8161</v>
      </c>
      <c r="BK332" s="53">
        <v>8268</v>
      </c>
      <c r="BL332" s="53">
        <v>8319</v>
      </c>
      <c r="BM332" s="53">
        <v>8372</v>
      </c>
      <c r="BN332" s="54">
        <v>8358</v>
      </c>
      <c r="BO332" s="52">
        <v>8341</v>
      </c>
      <c r="BP332" s="53">
        <v>8257</v>
      </c>
      <c r="BQ332" s="53">
        <v>8442</v>
      </c>
      <c r="BR332" s="53">
        <v>8587</v>
      </c>
      <c r="BS332" s="53">
        <v>8603</v>
      </c>
      <c r="BT332" s="53">
        <v>8621</v>
      </c>
      <c r="BU332" s="53">
        <v>8811</v>
      </c>
      <c r="BV332" s="53">
        <v>9087</v>
      </c>
      <c r="BW332" s="53">
        <v>9000</v>
      </c>
      <c r="BX332" s="53">
        <v>9185</v>
      </c>
      <c r="BY332" s="53">
        <v>9219</v>
      </c>
      <c r="BZ332" s="54">
        <v>9188</v>
      </c>
      <c r="CA332" s="53">
        <v>9160</v>
      </c>
      <c r="CB332" s="53">
        <v>9199</v>
      </c>
      <c r="CC332" s="53">
        <v>9353</v>
      </c>
      <c r="CD332" s="53">
        <v>9367</v>
      </c>
      <c r="CE332" s="53">
        <v>9346</v>
      </c>
      <c r="CF332" s="53">
        <v>9374</v>
      </c>
      <c r="CG332" s="53">
        <v>9425</v>
      </c>
      <c r="CH332" s="53">
        <v>9460</v>
      </c>
      <c r="CI332" s="53">
        <v>9398</v>
      </c>
      <c r="CJ332" s="53">
        <v>9371</v>
      </c>
      <c r="CK332" s="53">
        <v>9399</v>
      </c>
      <c r="CL332" s="54">
        <v>9363</v>
      </c>
      <c r="CM332" s="53">
        <v>9318</v>
      </c>
      <c r="CN332" s="53">
        <v>9379</v>
      </c>
      <c r="CO332" s="53">
        <v>9211</v>
      </c>
      <c r="CP332" s="53">
        <v>9294</v>
      </c>
      <c r="CQ332" s="53">
        <v>9442</v>
      </c>
      <c r="CR332" s="53">
        <v>9379</v>
      </c>
      <c r="CS332" s="53">
        <v>9479</v>
      </c>
      <c r="CT332" s="53">
        <v>9522</v>
      </c>
      <c r="CU332" s="53">
        <v>9549</v>
      </c>
      <c r="CV332" s="53">
        <v>9558</v>
      </c>
      <c r="CW332" s="53">
        <v>9445</v>
      </c>
      <c r="CX332" s="54">
        <v>9455</v>
      </c>
      <c r="CY332" s="53">
        <v>9604</v>
      </c>
      <c r="CZ332" s="53">
        <v>9687</v>
      </c>
      <c r="DA332" s="53">
        <v>9864</v>
      </c>
      <c r="DB332" s="53">
        <v>9981</v>
      </c>
      <c r="DC332" s="53">
        <v>10146</v>
      </c>
      <c r="DD332" s="53">
        <v>10238</v>
      </c>
      <c r="DE332" s="53">
        <v>10228</v>
      </c>
      <c r="DF332" s="53">
        <v>10422</v>
      </c>
      <c r="DG332" s="53">
        <v>8474</v>
      </c>
      <c r="DH332" s="53">
        <v>10229</v>
      </c>
      <c r="DI332" s="53">
        <v>8857</v>
      </c>
      <c r="DJ332" s="54">
        <v>9673</v>
      </c>
      <c r="DL332" s="50"/>
      <c r="DM332" s="51" t="s">
        <v>432</v>
      </c>
      <c r="DN332" s="52">
        <v>170966</v>
      </c>
      <c r="DO332" s="53">
        <v>170165</v>
      </c>
      <c r="DP332" s="53">
        <v>171864</v>
      </c>
      <c r="DQ332" s="53">
        <v>172130</v>
      </c>
      <c r="DR332" s="53">
        <v>172016</v>
      </c>
      <c r="DS332" s="53">
        <v>173495</v>
      </c>
      <c r="DT332" s="53">
        <v>174390</v>
      </c>
      <c r="DU332" s="53">
        <v>175601</v>
      </c>
      <c r="DV332" s="53">
        <v>175058</v>
      </c>
      <c r="DW332" s="53">
        <v>175440</v>
      </c>
      <c r="DX332" s="53">
        <v>174301</v>
      </c>
      <c r="DY332" s="54">
        <v>173255</v>
      </c>
      <c r="DZ332" s="53">
        <v>171889</v>
      </c>
      <c r="EA332" s="53">
        <v>171681</v>
      </c>
      <c r="EB332" s="53">
        <v>173630</v>
      </c>
      <c r="EC332" s="53">
        <v>171578</v>
      </c>
      <c r="ED332" s="53">
        <v>170475</v>
      </c>
      <c r="EE332" s="53">
        <v>168925</v>
      </c>
      <c r="EF332" s="53">
        <v>168180</v>
      </c>
      <c r="EG332" s="53">
        <v>170190</v>
      </c>
      <c r="EH332" s="53">
        <v>170300</v>
      </c>
      <c r="EI332" s="53">
        <v>173141</v>
      </c>
      <c r="EJ332" s="53">
        <v>158912</v>
      </c>
      <c r="EK332" s="54">
        <v>158188</v>
      </c>
      <c r="EL332" s="52">
        <v>160292</v>
      </c>
      <c r="EM332" s="53">
        <v>158972</v>
      </c>
      <c r="EN332" s="53">
        <v>161176</v>
      </c>
      <c r="EO332" s="53">
        <v>162399</v>
      </c>
      <c r="EP332" s="53">
        <v>164100</v>
      </c>
      <c r="EQ332" s="53">
        <v>165149</v>
      </c>
      <c r="ER332" s="53">
        <v>166153</v>
      </c>
      <c r="ES332" s="53">
        <v>165990</v>
      </c>
      <c r="ET332" s="53">
        <v>168286</v>
      </c>
      <c r="EU332" s="53">
        <v>170257</v>
      </c>
      <c r="EV332" s="53">
        <v>171344</v>
      </c>
      <c r="EW332" s="54">
        <v>171686</v>
      </c>
      <c r="EX332" s="52">
        <v>172274</v>
      </c>
      <c r="EY332" s="53">
        <v>170943</v>
      </c>
      <c r="EZ332" s="53">
        <v>174456</v>
      </c>
      <c r="FA332" s="53">
        <v>175125</v>
      </c>
      <c r="FB332" s="53">
        <v>175114</v>
      </c>
      <c r="FC332" s="53">
        <v>176221</v>
      </c>
      <c r="FD332" s="53">
        <v>177918</v>
      </c>
      <c r="FE332" s="53">
        <v>177461</v>
      </c>
      <c r="FF332" s="53">
        <v>176569</v>
      </c>
      <c r="FG332" s="53">
        <v>176260</v>
      </c>
      <c r="FH332" s="53">
        <v>176223</v>
      </c>
      <c r="FI332" s="54">
        <v>171359</v>
      </c>
      <c r="FJ332" s="52">
        <v>169814</v>
      </c>
      <c r="FK332" s="53">
        <v>168313</v>
      </c>
      <c r="FL332" s="53">
        <v>177903</v>
      </c>
      <c r="FM332" s="53">
        <v>172562</v>
      </c>
      <c r="FN332" s="53">
        <v>170009</v>
      </c>
      <c r="FO332" s="53">
        <v>169143</v>
      </c>
      <c r="FP332" s="53">
        <v>168335</v>
      </c>
      <c r="FQ332" s="53">
        <v>170003</v>
      </c>
      <c r="FR332" s="53">
        <v>169411</v>
      </c>
      <c r="FS332" s="53">
        <v>169020</v>
      </c>
      <c r="FT332" s="53">
        <v>171902</v>
      </c>
      <c r="FU332" s="54">
        <v>170857</v>
      </c>
      <c r="FV332" s="52">
        <v>170990</v>
      </c>
      <c r="FW332" s="53">
        <v>170427</v>
      </c>
      <c r="FX332" s="53">
        <v>171900</v>
      </c>
      <c r="FY332" s="53">
        <v>172713</v>
      </c>
      <c r="FZ332" s="53">
        <v>172872</v>
      </c>
      <c r="GA332" s="53">
        <v>173411</v>
      </c>
      <c r="GB332" s="53">
        <v>174877</v>
      </c>
      <c r="GC332" s="53">
        <v>174189</v>
      </c>
      <c r="GD332" s="53">
        <v>174411</v>
      </c>
      <c r="GE332" s="53">
        <v>171734</v>
      </c>
      <c r="GF332" s="53">
        <v>171705</v>
      </c>
      <c r="GG332" s="54">
        <v>172160</v>
      </c>
      <c r="GH332" s="52">
        <v>171476</v>
      </c>
      <c r="GI332" s="53">
        <v>167558</v>
      </c>
      <c r="GJ332" s="54">
        <v>169016</v>
      </c>
    </row>
    <row r="333" spans="2:192" x14ac:dyDescent="0.25">
      <c r="B333" s="50"/>
      <c r="C333" s="51" t="s">
        <v>412</v>
      </c>
      <c r="D333" s="54">
        <v>37272</v>
      </c>
      <c r="E333" s="54">
        <v>39699</v>
      </c>
      <c r="F333" s="54">
        <v>43790</v>
      </c>
      <c r="G333" s="52">
        <v>44006</v>
      </c>
      <c r="H333" s="53">
        <v>44275</v>
      </c>
      <c r="I333" s="53">
        <v>44211</v>
      </c>
      <c r="J333" s="53">
        <v>44684</v>
      </c>
      <c r="K333" s="53">
        <v>45045</v>
      </c>
      <c r="L333" s="53">
        <v>45198</v>
      </c>
      <c r="M333" s="53">
        <v>46055</v>
      </c>
      <c r="N333" s="53">
        <v>46276</v>
      </c>
      <c r="O333" s="53">
        <v>46424</v>
      </c>
      <c r="P333" s="53">
        <v>46608</v>
      </c>
      <c r="Q333" s="53">
        <v>46959</v>
      </c>
      <c r="R333" s="54">
        <v>47106</v>
      </c>
      <c r="S333" s="53">
        <v>47202</v>
      </c>
      <c r="T333" s="53">
        <v>47319</v>
      </c>
      <c r="U333" s="53">
        <v>48023</v>
      </c>
      <c r="V333" s="53">
        <v>48647</v>
      </c>
      <c r="W333" s="53">
        <v>49390</v>
      </c>
      <c r="X333" s="53">
        <v>49884</v>
      </c>
      <c r="Y333" s="53">
        <v>50116</v>
      </c>
      <c r="Z333" s="53">
        <v>50549</v>
      </c>
      <c r="AA333" s="53">
        <v>50634</v>
      </c>
      <c r="AB333" s="53">
        <v>50797</v>
      </c>
      <c r="AC333" s="53">
        <v>51033</v>
      </c>
      <c r="AD333" s="54">
        <v>51131</v>
      </c>
      <c r="AE333" s="53">
        <v>53163</v>
      </c>
      <c r="AF333" s="53">
        <v>53484</v>
      </c>
      <c r="AG333" s="112">
        <v>52947</v>
      </c>
      <c r="AH333" s="53">
        <v>54129</v>
      </c>
      <c r="AI333" s="53">
        <v>54690</v>
      </c>
      <c r="AJ333" s="53">
        <v>54524</v>
      </c>
      <c r="AK333" s="53">
        <v>55087</v>
      </c>
      <c r="AL333" s="53">
        <v>55595</v>
      </c>
      <c r="AM333" s="53">
        <v>55588</v>
      </c>
      <c r="AN333" s="53">
        <v>55977</v>
      </c>
      <c r="AO333" s="53">
        <v>56042</v>
      </c>
      <c r="AP333" s="54">
        <v>56012</v>
      </c>
      <c r="AQ333" s="52">
        <v>55985</v>
      </c>
      <c r="AR333" s="53">
        <v>56083</v>
      </c>
      <c r="AS333" s="53">
        <v>53918</v>
      </c>
      <c r="AT333" s="53">
        <v>53864</v>
      </c>
      <c r="AU333" s="53">
        <v>53965</v>
      </c>
      <c r="AV333" s="53">
        <v>54398</v>
      </c>
      <c r="AW333" s="53">
        <v>54836</v>
      </c>
      <c r="AX333" s="53">
        <v>54909</v>
      </c>
      <c r="AY333" s="53">
        <v>54923</v>
      </c>
      <c r="AZ333" s="53">
        <v>55189</v>
      </c>
      <c r="BA333" s="53">
        <v>55219</v>
      </c>
      <c r="BB333" s="54">
        <v>55234</v>
      </c>
      <c r="BC333" s="52">
        <v>55246</v>
      </c>
      <c r="BD333" s="53">
        <v>54687</v>
      </c>
      <c r="BE333" s="53">
        <v>55972</v>
      </c>
      <c r="BF333" s="53">
        <v>56516</v>
      </c>
      <c r="BG333" s="53">
        <v>56940</v>
      </c>
      <c r="BH333" s="53">
        <v>57986</v>
      </c>
      <c r="BI333" s="53">
        <v>58287</v>
      </c>
      <c r="BJ333" s="53">
        <v>58727</v>
      </c>
      <c r="BK333" s="53">
        <v>58912</v>
      </c>
      <c r="BL333" s="53">
        <v>59036</v>
      </c>
      <c r="BM333" s="53">
        <v>59367</v>
      </c>
      <c r="BN333" s="54">
        <v>59440</v>
      </c>
      <c r="BO333" s="52">
        <v>59624</v>
      </c>
      <c r="BP333" s="53">
        <v>59781</v>
      </c>
      <c r="BQ333" s="53">
        <v>60842</v>
      </c>
      <c r="BR333" s="53">
        <v>61406</v>
      </c>
      <c r="BS333" s="53">
        <v>61714</v>
      </c>
      <c r="BT333" s="53">
        <v>61912</v>
      </c>
      <c r="BU333" s="53">
        <v>62790</v>
      </c>
      <c r="BV333" s="53">
        <v>63426</v>
      </c>
      <c r="BW333" s="53">
        <v>63632</v>
      </c>
      <c r="BX333" s="53">
        <v>63984</v>
      </c>
      <c r="BY333" s="53">
        <v>64103</v>
      </c>
      <c r="BZ333" s="54">
        <v>64077</v>
      </c>
      <c r="CA333" s="53">
        <v>64206</v>
      </c>
      <c r="CB333" s="53">
        <v>64286</v>
      </c>
      <c r="CC333" s="53">
        <v>64837</v>
      </c>
      <c r="CD333" s="53">
        <v>65391</v>
      </c>
      <c r="CE333" s="53">
        <v>65497</v>
      </c>
      <c r="CF333" s="53">
        <v>65734</v>
      </c>
      <c r="CG333" s="53">
        <v>65826</v>
      </c>
      <c r="CH333" s="53">
        <v>65948</v>
      </c>
      <c r="CI333" s="53">
        <v>65986</v>
      </c>
      <c r="CJ333" s="53">
        <v>66081</v>
      </c>
      <c r="CK333" s="53">
        <v>66340</v>
      </c>
      <c r="CL333" s="54">
        <v>65987</v>
      </c>
      <c r="CM333" s="53">
        <v>65752</v>
      </c>
      <c r="CN333" s="53">
        <v>66041</v>
      </c>
      <c r="CO333" s="53">
        <v>66332</v>
      </c>
      <c r="CP333" s="53">
        <v>66438</v>
      </c>
      <c r="CQ333" s="53">
        <v>66859</v>
      </c>
      <c r="CR333" s="53">
        <v>66765</v>
      </c>
      <c r="CS333" s="53">
        <v>67078</v>
      </c>
      <c r="CT333" s="53">
        <v>67211</v>
      </c>
      <c r="CU333" s="53">
        <v>67437</v>
      </c>
      <c r="CV333" s="53">
        <v>68222</v>
      </c>
      <c r="CW333" s="53">
        <v>68290</v>
      </c>
      <c r="CX333" s="54">
        <v>68820</v>
      </c>
      <c r="CY333" s="53">
        <v>69297</v>
      </c>
      <c r="CZ333" s="53">
        <v>69331</v>
      </c>
      <c r="DA333" s="53">
        <v>69958</v>
      </c>
      <c r="DB333" s="53">
        <v>70369</v>
      </c>
      <c r="DC333" s="53">
        <v>70704</v>
      </c>
      <c r="DD333" s="53">
        <v>70847</v>
      </c>
      <c r="DE333" s="53">
        <v>70918</v>
      </c>
      <c r="DF333" s="53">
        <v>71232</v>
      </c>
      <c r="DG333" s="53">
        <v>70629</v>
      </c>
      <c r="DH333" s="53">
        <v>70963</v>
      </c>
      <c r="DI333" s="53">
        <v>71404</v>
      </c>
      <c r="DJ333" s="54">
        <v>72461</v>
      </c>
      <c r="DL333" s="50"/>
      <c r="DM333" s="51" t="s">
        <v>433</v>
      </c>
      <c r="DN333" s="52">
        <v>10348</v>
      </c>
      <c r="DO333" s="53">
        <v>10588</v>
      </c>
      <c r="DP333" s="53">
        <v>10757</v>
      </c>
      <c r="DQ333" s="53">
        <v>10809</v>
      </c>
      <c r="DR333" s="53">
        <v>10976</v>
      </c>
      <c r="DS333" s="53">
        <v>11068</v>
      </c>
      <c r="DT333" s="53">
        <v>11069</v>
      </c>
      <c r="DU333" s="53">
        <v>11020</v>
      </c>
      <c r="DV333" s="53">
        <v>11007</v>
      </c>
      <c r="DW333" s="53">
        <v>10936</v>
      </c>
      <c r="DX333" s="53">
        <v>10961</v>
      </c>
      <c r="DY333" s="54">
        <v>10922</v>
      </c>
      <c r="DZ333" s="53">
        <v>10915</v>
      </c>
      <c r="EA333" s="53">
        <v>10957</v>
      </c>
      <c r="EB333" s="53">
        <v>11065</v>
      </c>
      <c r="EC333" s="53">
        <v>11220</v>
      </c>
      <c r="ED333" s="53">
        <v>11157</v>
      </c>
      <c r="EE333" s="53">
        <v>11294</v>
      </c>
      <c r="EF333" s="53">
        <v>11453</v>
      </c>
      <c r="EG333" s="53">
        <v>11612</v>
      </c>
      <c r="EH333" s="53">
        <v>11740</v>
      </c>
      <c r="EI333" s="53">
        <v>11845</v>
      </c>
      <c r="EJ333" s="53">
        <v>12173</v>
      </c>
      <c r="EK333" s="54">
        <v>12229</v>
      </c>
      <c r="EL333" s="52">
        <v>12234</v>
      </c>
      <c r="EM333" s="53">
        <v>12585</v>
      </c>
      <c r="EN333" s="53">
        <v>13647</v>
      </c>
      <c r="EO333" s="53">
        <v>14455</v>
      </c>
      <c r="EP333" s="53">
        <v>15156</v>
      </c>
      <c r="EQ333" s="53">
        <v>15072</v>
      </c>
      <c r="ER333" s="53">
        <v>15062</v>
      </c>
      <c r="ES333" s="53">
        <v>14959</v>
      </c>
      <c r="ET333" s="53">
        <v>15202</v>
      </c>
      <c r="EU333" s="53">
        <v>15212</v>
      </c>
      <c r="EV333" s="53">
        <v>15152</v>
      </c>
      <c r="EW333" s="54">
        <v>15159</v>
      </c>
      <c r="EX333" s="52">
        <v>15186</v>
      </c>
      <c r="EY333" s="53">
        <v>15118</v>
      </c>
      <c r="EZ333" s="53">
        <v>15375</v>
      </c>
      <c r="FA333" s="53">
        <v>15191</v>
      </c>
      <c r="FB333" s="53">
        <v>15258</v>
      </c>
      <c r="FC333" s="53">
        <v>15403</v>
      </c>
      <c r="FD333" s="53">
        <v>15543</v>
      </c>
      <c r="FE333" s="53">
        <v>15552</v>
      </c>
      <c r="FF333" s="53">
        <v>15277</v>
      </c>
      <c r="FG333" s="53">
        <v>15341</v>
      </c>
      <c r="FH333" s="53">
        <v>15441</v>
      </c>
      <c r="FI333" s="54">
        <v>15497</v>
      </c>
      <c r="FJ333" s="52">
        <v>15274</v>
      </c>
      <c r="FK333" s="53">
        <v>15254</v>
      </c>
      <c r="FL333" s="53">
        <v>15289</v>
      </c>
      <c r="FM333" s="53">
        <v>15599</v>
      </c>
      <c r="FN333" s="53">
        <v>15659</v>
      </c>
      <c r="FO333" s="53">
        <v>15566</v>
      </c>
      <c r="FP333" s="53">
        <v>15519</v>
      </c>
      <c r="FQ333" s="53">
        <v>15543</v>
      </c>
      <c r="FR333" s="53">
        <v>15577</v>
      </c>
      <c r="FS333" s="53">
        <v>15682</v>
      </c>
      <c r="FT333" s="53">
        <v>15722</v>
      </c>
      <c r="FU333" s="54">
        <v>15609</v>
      </c>
      <c r="FV333" s="52">
        <v>15622</v>
      </c>
      <c r="FW333" s="53">
        <v>15580</v>
      </c>
      <c r="FX333" s="53">
        <v>15770</v>
      </c>
      <c r="FY333" s="53">
        <v>15893</v>
      </c>
      <c r="FZ333" s="53">
        <v>15841</v>
      </c>
      <c r="GA333" s="53">
        <v>15841</v>
      </c>
      <c r="GB333" s="53">
        <v>15823</v>
      </c>
      <c r="GC333" s="53">
        <v>15932</v>
      </c>
      <c r="GD333" s="53">
        <v>15940</v>
      </c>
      <c r="GE333" s="53">
        <v>15978</v>
      </c>
      <c r="GF333" s="53">
        <v>15918</v>
      </c>
      <c r="GG333" s="54">
        <v>15934</v>
      </c>
      <c r="GH333" s="52">
        <v>15896</v>
      </c>
      <c r="GI333" s="53">
        <v>16034</v>
      </c>
      <c r="GJ333" s="54">
        <v>15992</v>
      </c>
    </row>
    <row r="334" spans="2:192" x14ac:dyDescent="0.25">
      <c r="B334" s="50"/>
      <c r="C334" s="51" t="s">
        <v>413</v>
      </c>
      <c r="D334" s="54">
        <v>589</v>
      </c>
      <c r="E334" s="54">
        <v>568</v>
      </c>
      <c r="F334" s="54">
        <v>1263</v>
      </c>
      <c r="G334" s="52">
        <v>1313</v>
      </c>
      <c r="H334" s="53">
        <v>1323</v>
      </c>
      <c r="I334" s="53">
        <v>1342</v>
      </c>
      <c r="J334" s="53">
        <v>1367</v>
      </c>
      <c r="K334" s="53">
        <v>1405</v>
      </c>
      <c r="L334" s="53">
        <v>1350</v>
      </c>
      <c r="M334" s="53">
        <v>1396</v>
      </c>
      <c r="N334" s="53">
        <v>1409</v>
      </c>
      <c r="O334" s="53">
        <v>1412</v>
      </c>
      <c r="P334" s="53">
        <v>911</v>
      </c>
      <c r="Q334" s="53">
        <v>932</v>
      </c>
      <c r="R334" s="54">
        <v>923</v>
      </c>
      <c r="S334" s="53">
        <v>933</v>
      </c>
      <c r="T334" s="53">
        <v>937</v>
      </c>
      <c r="U334" s="53">
        <v>921</v>
      </c>
      <c r="V334" s="53">
        <v>939</v>
      </c>
      <c r="W334" s="53">
        <v>948</v>
      </c>
      <c r="X334" s="53">
        <v>959</v>
      </c>
      <c r="Y334" s="53">
        <v>972</v>
      </c>
      <c r="Z334" s="53">
        <v>991</v>
      </c>
      <c r="AA334" s="53">
        <v>985</v>
      </c>
      <c r="AB334" s="53">
        <v>989</v>
      </c>
      <c r="AC334" s="53">
        <v>938</v>
      </c>
      <c r="AD334" s="54">
        <v>907</v>
      </c>
      <c r="AE334" s="53">
        <v>2666</v>
      </c>
      <c r="AF334" s="53">
        <v>2469</v>
      </c>
      <c r="AG334" s="112">
        <v>2388</v>
      </c>
      <c r="AH334" s="53">
        <v>2455</v>
      </c>
      <c r="AI334" s="53">
        <v>2544</v>
      </c>
      <c r="AJ334" s="53">
        <v>2404</v>
      </c>
      <c r="AK334" s="53">
        <v>2377</v>
      </c>
      <c r="AL334" s="53">
        <v>2441</v>
      </c>
      <c r="AM334" s="53">
        <v>2490</v>
      </c>
      <c r="AN334" s="53">
        <v>2465</v>
      </c>
      <c r="AO334" s="53">
        <v>2637</v>
      </c>
      <c r="AP334" s="54">
        <v>2649</v>
      </c>
      <c r="AQ334" s="52">
        <v>2662</v>
      </c>
      <c r="AR334" s="53">
        <v>2640</v>
      </c>
      <c r="AS334" s="53">
        <v>891</v>
      </c>
      <c r="AT334" s="53">
        <v>880</v>
      </c>
      <c r="AU334" s="53">
        <v>2665</v>
      </c>
      <c r="AV334" s="53">
        <v>2650</v>
      </c>
      <c r="AW334" s="53">
        <v>2746</v>
      </c>
      <c r="AX334" s="53">
        <v>2809</v>
      </c>
      <c r="AY334" s="53">
        <v>2782</v>
      </c>
      <c r="AZ334" s="53">
        <v>2848</v>
      </c>
      <c r="BA334" s="53">
        <v>2896</v>
      </c>
      <c r="BB334" s="54">
        <v>2930</v>
      </c>
      <c r="BC334" s="52">
        <v>2980</v>
      </c>
      <c r="BD334" s="53">
        <v>2974</v>
      </c>
      <c r="BE334" s="53">
        <v>3131</v>
      </c>
      <c r="BF334" s="53">
        <v>3227</v>
      </c>
      <c r="BG334" s="53">
        <v>3281</v>
      </c>
      <c r="BH334" s="53">
        <v>3414</v>
      </c>
      <c r="BI334" s="53">
        <v>3434</v>
      </c>
      <c r="BJ334" s="53">
        <v>3502</v>
      </c>
      <c r="BK334" s="53">
        <v>3727</v>
      </c>
      <c r="BL334" s="53">
        <v>3825</v>
      </c>
      <c r="BM334" s="53">
        <v>3853</v>
      </c>
      <c r="BN334" s="54">
        <v>3853</v>
      </c>
      <c r="BO334" s="52">
        <v>3902</v>
      </c>
      <c r="BP334" s="53">
        <v>3949</v>
      </c>
      <c r="BQ334" s="53">
        <v>4167</v>
      </c>
      <c r="BR334" s="53">
        <v>4344</v>
      </c>
      <c r="BS334" s="53">
        <v>4509</v>
      </c>
      <c r="BT334" s="53">
        <v>4598</v>
      </c>
      <c r="BU334" s="53">
        <v>4686</v>
      </c>
      <c r="BV334" s="53">
        <v>4705</v>
      </c>
      <c r="BW334" s="53">
        <v>4816</v>
      </c>
      <c r="BX334" s="53">
        <v>4878</v>
      </c>
      <c r="BY334" s="53">
        <v>4886</v>
      </c>
      <c r="BZ334" s="54">
        <v>4918</v>
      </c>
      <c r="CA334" s="53">
        <v>4907</v>
      </c>
      <c r="CB334" s="53">
        <v>4887</v>
      </c>
      <c r="CC334" s="53">
        <v>4946</v>
      </c>
      <c r="CD334" s="53">
        <v>5063</v>
      </c>
      <c r="CE334" s="53">
        <v>5198</v>
      </c>
      <c r="CF334" s="53">
        <v>5454</v>
      </c>
      <c r="CG334" s="53">
        <v>5505</v>
      </c>
      <c r="CH334" s="53">
        <v>5543</v>
      </c>
      <c r="CI334" s="53">
        <v>5522</v>
      </c>
      <c r="CJ334" s="53">
        <v>5545</v>
      </c>
      <c r="CK334" s="53">
        <v>6265</v>
      </c>
      <c r="CL334" s="54">
        <v>6299</v>
      </c>
      <c r="CM334" s="53">
        <v>6319</v>
      </c>
      <c r="CN334" s="53">
        <v>6440</v>
      </c>
      <c r="CO334" s="53">
        <v>6585</v>
      </c>
      <c r="CP334" s="53">
        <v>6642</v>
      </c>
      <c r="CQ334" s="53">
        <v>6852</v>
      </c>
      <c r="CR334" s="53">
        <v>6910</v>
      </c>
      <c r="CS334" s="53">
        <v>6981</v>
      </c>
      <c r="CT334" s="53">
        <v>7136</v>
      </c>
      <c r="CU334" s="53">
        <v>7332</v>
      </c>
      <c r="CV334" s="53">
        <v>7475</v>
      </c>
      <c r="CW334" s="53">
        <v>7664</v>
      </c>
      <c r="CX334" s="54">
        <v>7751</v>
      </c>
      <c r="CY334" s="53">
        <v>7819</v>
      </c>
      <c r="CZ334" s="53">
        <v>7885</v>
      </c>
      <c r="DA334" s="53">
        <v>7925</v>
      </c>
      <c r="DB334" s="53">
        <v>8017</v>
      </c>
      <c r="DC334" s="53">
        <v>8123</v>
      </c>
      <c r="DD334" s="53">
        <v>8257</v>
      </c>
      <c r="DE334" s="53">
        <v>8324</v>
      </c>
      <c r="DF334" s="53">
        <v>8440</v>
      </c>
      <c r="DG334" s="53">
        <v>8463</v>
      </c>
      <c r="DH334" s="53">
        <v>8853</v>
      </c>
      <c r="DI334" s="53">
        <v>8740</v>
      </c>
      <c r="DJ334" s="54">
        <v>8743</v>
      </c>
      <c r="DL334" s="50"/>
      <c r="DM334" s="51" t="s">
        <v>434</v>
      </c>
      <c r="DN334" s="52">
        <v>1628</v>
      </c>
      <c r="DO334" s="53">
        <v>1635</v>
      </c>
      <c r="DP334" s="53">
        <v>1554</v>
      </c>
      <c r="DQ334" s="53">
        <v>1555</v>
      </c>
      <c r="DR334" s="53">
        <v>1557</v>
      </c>
      <c r="DS334" s="53">
        <v>1577</v>
      </c>
      <c r="DT334" s="53">
        <v>1564</v>
      </c>
      <c r="DU334" s="53">
        <v>1554</v>
      </c>
      <c r="DV334" s="53">
        <v>1564</v>
      </c>
      <c r="DW334" s="53">
        <v>1600</v>
      </c>
      <c r="DX334" s="53">
        <v>1529</v>
      </c>
      <c r="DY334" s="54">
        <v>1521</v>
      </c>
      <c r="DZ334" s="53">
        <v>1490</v>
      </c>
      <c r="EA334" s="53">
        <v>1441</v>
      </c>
      <c r="EB334" s="53">
        <v>1435</v>
      </c>
      <c r="EC334" s="53">
        <v>1441</v>
      </c>
      <c r="ED334" s="53">
        <v>1484</v>
      </c>
      <c r="EE334" s="53">
        <v>1471</v>
      </c>
      <c r="EF334" s="53">
        <v>1507</v>
      </c>
      <c r="EG334" s="53">
        <v>1529</v>
      </c>
      <c r="EH334" s="53">
        <v>1541</v>
      </c>
      <c r="EI334" s="53">
        <v>1551</v>
      </c>
      <c r="EJ334" s="53">
        <v>1511</v>
      </c>
      <c r="EK334" s="54">
        <v>1620</v>
      </c>
      <c r="EL334" s="52">
        <v>1622</v>
      </c>
      <c r="EM334" s="53">
        <v>1656</v>
      </c>
      <c r="EN334" s="53">
        <v>1649</v>
      </c>
      <c r="EO334" s="53">
        <v>1991</v>
      </c>
      <c r="EP334" s="53">
        <v>2368</v>
      </c>
      <c r="EQ334" s="53">
        <v>2345</v>
      </c>
      <c r="ER334" s="53">
        <v>2281</v>
      </c>
      <c r="ES334" s="53">
        <v>2268</v>
      </c>
      <c r="ET334" s="53">
        <v>2268</v>
      </c>
      <c r="EU334" s="53">
        <v>2260</v>
      </c>
      <c r="EV334" s="53">
        <v>2246</v>
      </c>
      <c r="EW334" s="54">
        <v>2209</v>
      </c>
      <c r="EX334" s="52">
        <v>1975</v>
      </c>
      <c r="EY334" s="53">
        <v>2042</v>
      </c>
      <c r="EZ334" s="53">
        <v>2084</v>
      </c>
      <c r="FA334" s="53">
        <v>2090</v>
      </c>
      <c r="FB334" s="53">
        <v>2180</v>
      </c>
      <c r="FC334" s="53">
        <v>2480</v>
      </c>
      <c r="FD334" s="53">
        <v>2566</v>
      </c>
      <c r="FE334" s="53">
        <v>2592</v>
      </c>
      <c r="FF334" s="53">
        <v>2575</v>
      </c>
      <c r="FG334" s="53">
        <v>2568</v>
      </c>
      <c r="FH334" s="53">
        <v>2618</v>
      </c>
      <c r="FI334" s="54">
        <v>2597</v>
      </c>
      <c r="FJ334" s="52">
        <v>2542</v>
      </c>
      <c r="FK334" s="53">
        <v>2556</v>
      </c>
      <c r="FL334" s="53">
        <v>2762</v>
      </c>
      <c r="FM334" s="53">
        <v>2762</v>
      </c>
      <c r="FN334" s="53">
        <v>2806</v>
      </c>
      <c r="FO334" s="53">
        <v>2739</v>
      </c>
      <c r="FP334" s="53">
        <v>2935</v>
      </c>
      <c r="FQ334" s="53">
        <v>3000</v>
      </c>
      <c r="FR334" s="53">
        <v>2998</v>
      </c>
      <c r="FS334" s="53">
        <v>2995</v>
      </c>
      <c r="FT334" s="53">
        <v>3020</v>
      </c>
      <c r="FU334" s="54">
        <v>2987</v>
      </c>
      <c r="FV334" s="52">
        <v>2991</v>
      </c>
      <c r="FW334" s="53">
        <v>2998</v>
      </c>
      <c r="FX334" s="53">
        <v>3033</v>
      </c>
      <c r="FY334" s="53">
        <v>3058</v>
      </c>
      <c r="FZ334" s="53">
        <v>3093</v>
      </c>
      <c r="GA334" s="53">
        <v>3095</v>
      </c>
      <c r="GB334" s="53">
        <v>3159</v>
      </c>
      <c r="GC334" s="53">
        <v>3395</v>
      </c>
      <c r="GD334" s="53">
        <v>3446</v>
      </c>
      <c r="GE334" s="53">
        <v>3444</v>
      </c>
      <c r="GF334" s="53">
        <v>3455</v>
      </c>
      <c r="GG334" s="54">
        <v>3466</v>
      </c>
      <c r="GH334" s="52">
        <v>3494</v>
      </c>
      <c r="GI334" s="53">
        <v>3492</v>
      </c>
      <c r="GJ334" s="54">
        <v>3593</v>
      </c>
    </row>
    <row r="335" spans="2:192" x14ac:dyDescent="0.25">
      <c r="B335" s="50"/>
      <c r="C335" s="51" t="s">
        <v>414</v>
      </c>
      <c r="D335" s="54">
        <v>1945</v>
      </c>
      <c r="E335" s="54">
        <v>2145</v>
      </c>
      <c r="F335" s="54">
        <v>2305</v>
      </c>
      <c r="G335" s="52">
        <v>2291</v>
      </c>
      <c r="H335" s="53">
        <v>2302</v>
      </c>
      <c r="I335" s="53">
        <v>2346</v>
      </c>
      <c r="J335" s="53">
        <v>2383</v>
      </c>
      <c r="K335" s="53">
        <v>2402</v>
      </c>
      <c r="L335" s="53">
        <v>2432</v>
      </c>
      <c r="M335" s="53">
        <v>2487</v>
      </c>
      <c r="N335" s="53">
        <v>2516</v>
      </c>
      <c r="O335" s="53">
        <v>2556</v>
      </c>
      <c r="P335" s="53">
        <v>2564</v>
      </c>
      <c r="Q335" s="53">
        <v>2552</v>
      </c>
      <c r="R335" s="54">
        <v>2546</v>
      </c>
      <c r="S335" s="53">
        <v>2535</v>
      </c>
      <c r="T335" s="53">
        <v>2539</v>
      </c>
      <c r="U335" s="53">
        <v>2574</v>
      </c>
      <c r="V335" s="53">
        <v>2605</v>
      </c>
      <c r="W335" s="53">
        <v>2661</v>
      </c>
      <c r="X335" s="53">
        <v>2667</v>
      </c>
      <c r="Y335" s="53">
        <v>2700</v>
      </c>
      <c r="Z335" s="53">
        <v>2727</v>
      </c>
      <c r="AA335" s="53">
        <v>2746</v>
      </c>
      <c r="AB335" s="53">
        <v>2779</v>
      </c>
      <c r="AC335" s="53">
        <v>2811</v>
      </c>
      <c r="AD335" s="54">
        <v>2848</v>
      </c>
      <c r="AE335" s="53">
        <v>2942</v>
      </c>
      <c r="AF335" s="53">
        <v>2950</v>
      </c>
      <c r="AG335" s="112">
        <v>2978</v>
      </c>
      <c r="AH335" s="53">
        <v>2986</v>
      </c>
      <c r="AI335" s="53">
        <v>3003</v>
      </c>
      <c r="AJ335" s="53">
        <v>3022</v>
      </c>
      <c r="AK335" s="53">
        <v>3045</v>
      </c>
      <c r="AL335" s="53">
        <v>3071</v>
      </c>
      <c r="AM335" s="53">
        <v>3076</v>
      </c>
      <c r="AN335" s="53">
        <v>3102</v>
      </c>
      <c r="AO335" s="53">
        <v>3112</v>
      </c>
      <c r="AP335" s="54">
        <v>3109</v>
      </c>
      <c r="AQ335" s="52">
        <v>3104</v>
      </c>
      <c r="AR335" s="53">
        <v>3086</v>
      </c>
      <c r="AS335" s="53">
        <v>3441</v>
      </c>
      <c r="AT335" s="53">
        <v>3339</v>
      </c>
      <c r="AU335" s="53">
        <v>3353</v>
      </c>
      <c r="AV335" s="53">
        <v>3341</v>
      </c>
      <c r="AW335" s="53">
        <v>3376</v>
      </c>
      <c r="AX335" s="53">
        <v>3394</v>
      </c>
      <c r="AY335" s="53">
        <v>3412</v>
      </c>
      <c r="AZ335" s="53">
        <v>3448</v>
      </c>
      <c r="BA335" s="53">
        <v>3441</v>
      </c>
      <c r="BB335" s="54">
        <v>3452</v>
      </c>
      <c r="BC335" s="52">
        <v>3446</v>
      </c>
      <c r="BD335" s="53">
        <v>3390</v>
      </c>
      <c r="BE335" s="53">
        <v>3460</v>
      </c>
      <c r="BF335" s="53">
        <v>3498</v>
      </c>
      <c r="BG335" s="53">
        <v>3518</v>
      </c>
      <c r="BH335" s="53">
        <v>3573</v>
      </c>
      <c r="BI335" s="53">
        <v>3605</v>
      </c>
      <c r="BJ335" s="53">
        <v>3623</v>
      </c>
      <c r="BK335" s="53">
        <v>3652</v>
      </c>
      <c r="BL335" s="53">
        <v>3686</v>
      </c>
      <c r="BM335" s="53">
        <v>3710</v>
      </c>
      <c r="BN335" s="54">
        <v>3709</v>
      </c>
      <c r="BO335" s="52">
        <v>3681</v>
      </c>
      <c r="BP335" s="53">
        <v>3657</v>
      </c>
      <c r="BQ335" s="53">
        <v>3660</v>
      </c>
      <c r="BR335" s="53">
        <v>3698</v>
      </c>
      <c r="BS335" s="53">
        <v>3739</v>
      </c>
      <c r="BT335" s="53">
        <v>3686</v>
      </c>
      <c r="BU335" s="53">
        <v>3779</v>
      </c>
      <c r="BV335" s="53">
        <v>3795</v>
      </c>
      <c r="BW335" s="53">
        <v>3804</v>
      </c>
      <c r="BX335" s="53">
        <v>3826</v>
      </c>
      <c r="BY335" s="53">
        <v>3849</v>
      </c>
      <c r="BZ335" s="54">
        <v>3849</v>
      </c>
      <c r="CA335" s="53">
        <v>3927</v>
      </c>
      <c r="CB335" s="53">
        <v>3922</v>
      </c>
      <c r="CC335" s="53">
        <v>3928</v>
      </c>
      <c r="CD335" s="53">
        <v>3931</v>
      </c>
      <c r="CE335" s="53">
        <v>3939</v>
      </c>
      <c r="CF335" s="53">
        <v>3925</v>
      </c>
      <c r="CG335" s="53">
        <v>3965</v>
      </c>
      <c r="CH335" s="53">
        <v>3966</v>
      </c>
      <c r="CI335" s="53">
        <v>3969</v>
      </c>
      <c r="CJ335" s="53">
        <v>3974</v>
      </c>
      <c r="CK335" s="53">
        <v>3979</v>
      </c>
      <c r="CL335" s="54">
        <v>3945</v>
      </c>
      <c r="CM335" s="53">
        <v>3919</v>
      </c>
      <c r="CN335" s="53">
        <v>4092</v>
      </c>
      <c r="CO335" s="53">
        <v>4615</v>
      </c>
      <c r="CP335" s="53">
        <v>5110</v>
      </c>
      <c r="CQ335" s="53">
        <v>5393</v>
      </c>
      <c r="CR335" s="53">
        <v>5380</v>
      </c>
      <c r="CS335" s="53">
        <v>5358</v>
      </c>
      <c r="CT335" s="53">
        <v>5367</v>
      </c>
      <c r="CU335" s="53">
        <v>5418</v>
      </c>
      <c r="CV335" s="53">
        <v>5338</v>
      </c>
      <c r="CW335" s="53">
        <v>5392</v>
      </c>
      <c r="CX335" s="54">
        <v>5274</v>
      </c>
      <c r="CY335" s="53">
        <v>5319</v>
      </c>
      <c r="CZ335" s="53">
        <v>5186</v>
      </c>
      <c r="DA335" s="53">
        <v>5320</v>
      </c>
      <c r="DB335" s="53">
        <v>5415</v>
      </c>
      <c r="DC335" s="53">
        <v>5441</v>
      </c>
      <c r="DD335" s="53">
        <v>5421</v>
      </c>
      <c r="DE335" s="53">
        <v>5340</v>
      </c>
      <c r="DF335" s="53">
        <v>5362</v>
      </c>
      <c r="DG335" s="53">
        <v>5287</v>
      </c>
      <c r="DH335" s="53">
        <v>5527</v>
      </c>
      <c r="DI335" s="53">
        <v>5556</v>
      </c>
      <c r="DJ335" s="54">
        <v>5520</v>
      </c>
      <c r="DL335" s="50"/>
      <c r="DM335" s="51" t="s">
        <v>435</v>
      </c>
      <c r="DN335" s="52">
        <v>30814</v>
      </c>
      <c r="DO335" s="53">
        <v>30845</v>
      </c>
      <c r="DP335" s="53">
        <v>30963</v>
      </c>
      <c r="DQ335" s="53">
        <v>31158</v>
      </c>
      <c r="DR335" s="53">
        <v>31141</v>
      </c>
      <c r="DS335" s="53">
        <v>31291</v>
      </c>
      <c r="DT335" s="53">
        <v>31264</v>
      </c>
      <c r="DU335" s="53">
        <v>31448</v>
      </c>
      <c r="DV335" s="53">
        <v>31464</v>
      </c>
      <c r="DW335" s="53">
        <v>33232</v>
      </c>
      <c r="DX335" s="53">
        <v>31419</v>
      </c>
      <c r="DY335" s="54">
        <v>31589</v>
      </c>
      <c r="DZ335" s="53">
        <v>31590</v>
      </c>
      <c r="EA335" s="53">
        <v>31621</v>
      </c>
      <c r="EB335" s="53">
        <v>31628</v>
      </c>
      <c r="EC335" s="53">
        <v>31813</v>
      </c>
      <c r="ED335" s="53">
        <v>31527</v>
      </c>
      <c r="EE335" s="53">
        <v>31168</v>
      </c>
      <c r="EF335" s="53">
        <v>30873</v>
      </c>
      <c r="EG335" s="53">
        <v>30583</v>
      </c>
      <c r="EH335" s="53">
        <v>30853</v>
      </c>
      <c r="EI335" s="53">
        <v>30877</v>
      </c>
      <c r="EJ335" s="53">
        <v>32976</v>
      </c>
      <c r="EK335" s="54">
        <v>33024</v>
      </c>
      <c r="EL335" s="52">
        <v>33140</v>
      </c>
      <c r="EM335" s="53">
        <v>33246</v>
      </c>
      <c r="EN335" s="53">
        <v>33315</v>
      </c>
      <c r="EO335" s="53">
        <v>33776</v>
      </c>
      <c r="EP335" s="53">
        <v>33729</v>
      </c>
      <c r="EQ335" s="53">
        <v>34119</v>
      </c>
      <c r="ER335" s="53">
        <v>34114</v>
      </c>
      <c r="ES335" s="53">
        <v>34138</v>
      </c>
      <c r="ET335" s="53">
        <v>34283</v>
      </c>
      <c r="EU335" s="53">
        <v>34490</v>
      </c>
      <c r="EV335" s="53">
        <v>34839</v>
      </c>
      <c r="EW335" s="54">
        <v>34863</v>
      </c>
      <c r="EX335" s="52">
        <v>34945</v>
      </c>
      <c r="EY335" s="53">
        <v>34935</v>
      </c>
      <c r="EZ335" s="53">
        <v>35398</v>
      </c>
      <c r="FA335" s="53">
        <v>35225</v>
      </c>
      <c r="FB335" s="53">
        <v>35352</v>
      </c>
      <c r="FC335" s="53">
        <v>35417</v>
      </c>
      <c r="FD335" s="53">
        <v>35539</v>
      </c>
      <c r="FE335" s="53">
        <v>35630</v>
      </c>
      <c r="FF335" s="53">
        <v>35545</v>
      </c>
      <c r="FG335" s="53">
        <v>35480</v>
      </c>
      <c r="FH335" s="53">
        <v>35555</v>
      </c>
      <c r="FI335" s="54">
        <v>35377</v>
      </c>
      <c r="FJ335" s="52">
        <v>35151</v>
      </c>
      <c r="FK335" s="53">
        <v>35119</v>
      </c>
      <c r="FL335" s="53">
        <v>35283</v>
      </c>
      <c r="FM335" s="53">
        <v>35401</v>
      </c>
      <c r="FN335" s="53">
        <v>35340</v>
      </c>
      <c r="FO335" s="53">
        <v>35308</v>
      </c>
      <c r="FP335" s="53">
        <v>35473</v>
      </c>
      <c r="FQ335" s="53">
        <v>35550</v>
      </c>
      <c r="FR335" s="53">
        <v>35620</v>
      </c>
      <c r="FS335" s="53">
        <v>35640</v>
      </c>
      <c r="FT335" s="53">
        <v>35564</v>
      </c>
      <c r="FU335" s="54">
        <v>35290</v>
      </c>
      <c r="FV335" s="52">
        <v>35274</v>
      </c>
      <c r="FW335" s="53">
        <v>35287</v>
      </c>
      <c r="FX335" s="53">
        <v>35426</v>
      </c>
      <c r="FY335" s="53">
        <v>35718</v>
      </c>
      <c r="FZ335" s="53">
        <v>35873</v>
      </c>
      <c r="GA335" s="53">
        <v>35902</v>
      </c>
      <c r="GB335" s="53">
        <v>35976</v>
      </c>
      <c r="GC335" s="53">
        <v>36096</v>
      </c>
      <c r="GD335" s="53">
        <v>36056</v>
      </c>
      <c r="GE335" s="53">
        <v>36551</v>
      </c>
      <c r="GF335" s="53">
        <v>36577</v>
      </c>
      <c r="GG335" s="54">
        <v>36721</v>
      </c>
      <c r="GH335" s="52">
        <v>36592</v>
      </c>
      <c r="GI335" s="53">
        <v>36725</v>
      </c>
      <c r="GJ335" s="54">
        <v>36848</v>
      </c>
    </row>
    <row r="336" spans="2:192" ht="13" thickBot="1" x14ac:dyDescent="0.3">
      <c r="B336" s="50"/>
      <c r="C336" s="51" t="s">
        <v>415</v>
      </c>
      <c r="D336" s="54">
        <v>7976</v>
      </c>
      <c r="E336" s="54">
        <v>8501</v>
      </c>
      <c r="F336" s="54">
        <v>13448</v>
      </c>
      <c r="G336" s="52">
        <v>13566</v>
      </c>
      <c r="H336" s="53">
        <v>13702</v>
      </c>
      <c r="I336" s="53">
        <v>13727</v>
      </c>
      <c r="J336" s="53">
        <v>13889</v>
      </c>
      <c r="K336" s="53">
        <v>14063</v>
      </c>
      <c r="L336" s="53">
        <v>13255</v>
      </c>
      <c r="M336" s="53">
        <v>13441</v>
      </c>
      <c r="N336" s="53">
        <v>13573</v>
      </c>
      <c r="O336" s="53">
        <v>13649</v>
      </c>
      <c r="P336" s="53">
        <v>12880</v>
      </c>
      <c r="Q336" s="53">
        <v>13083</v>
      </c>
      <c r="R336" s="54">
        <v>12936</v>
      </c>
      <c r="S336" s="53">
        <v>13077</v>
      </c>
      <c r="T336" s="53">
        <v>13121</v>
      </c>
      <c r="U336" s="53">
        <v>13437</v>
      </c>
      <c r="V336" s="53">
        <v>13743</v>
      </c>
      <c r="W336" s="53">
        <v>14034</v>
      </c>
      <c r="X336" s="53">
        <v>14189</v>
      </c>
      <c r="Y336" s="53">
        <v>14312</v>
      </c>
      <c r="Z336" s="53">
        <v>14403</v>
      </c>
      <c r="AA336" s="53">
        <v>14529</v>
      </c>
      <c r="AB336" s="53">
        <v>14732</v>
      </c>
      <c r="AC336" s="53">
        <v>14812</v>
      </c>
      <c r="AD336" s="54">
        <v>14769</v>
      </c>
      <c r="AE336" s="53">
        <v>14255</v>
      </c>
      <c r="AF336" s="53">
        <v>14140</v>
      </c>
      <c r="AG336" s="112">
        <v>14221</v>
      </c>
      <c r="AH336" s="53">
        <v>14421</v>
      </c>
      <c r="AI336" s="53">
        <v>14580</v>
      </c>
      <c r="AJ336" s="53">
        <v>14467</v>
      </c>
      <c r="AK336" s="53">
        <v>14612</v>
      </c>
      <c r="AL336" s="53">
        <v>15070</v>
      </c>
      <c r="AM336" s="53">
        <v>15076</v>
      </c>
      <c r="AN336" s="53">
        <v>14973</v>
      </c>
      <c r="AO336" s="53">
        <v>15051</v>
      </c>
      <c r="AP336" s="54">
        <v>15073</v>
      </c>
      <c r="AQ336" s="52">
        <v>15173</v>
      </c>
      <c r="AR336" s="53">
        <v>15196</v>
      </c>
      <c r="AS336" s="53">
        <v>14836</v>
      </c>
      <c r="AT336" s="53">
        <v>14619</v>
      </c>
      <c r="AU336" s="53">
        <v>15266</v>
      </c>
      <c r="AV336" s="53">
        <v>15018</v>
      </c>
      <c r="AW336" s="53">
        <v>15079</v>
      </c>
      <c r="AX336" s="53">
        <v>14881</v>
      </c>
      <c r="AY336" s="53">
        <v>14830</v>
      </c>
      <c r="AZ336" s="53">
        <v>15028</v>
      </c>
      <c r="BA336" s="53">
        <v>14892</v>
      </c>
      <c r="BB336" s="54">
        <v>14791</v>
      </c>
      <c r="BC336" s="52">
        <v>14704</v>
      </c>
      <c r="BD336" s="53">
        <v>14570</v>
      </c>
      <c r="BE336" s="53">
        <v>14876</v>
      </c>
      <c r="BF336" s="53">
        <v>15054</v>
      </c>
      <c r="BG336" s="53">
        <v>15084</v>
      </c>
      <c r="BH336" s="53">
        <v>15237</v>
      </c>
      <c r="BI336" s="53">
        <v>15312</v>
      </c>
      <c r="BJ336" s="53">
        <v>15332</v>
      </c>
      <c r="BK336" s="53">
        <v>15368</v>
      </c>
      <c r="BL336" s="53">
        <v>15509</v>
      </c>
      <c r="BM336" s="53">
        <v>15468</v>
      </c>
      <c r="BN336" s="54">
        <v>15419</v>
      </c>
      <c r="BO336" s="52">
        <v>15391</v>
      </c>
      <c r="BP336" s="53">
        <v>15323</v>
      </c>
      <c r="BQ336" s="53">
        <v>15734</v>
      </c>
      <c r="BR336" s="53">
        <v>15988</v>
      </c>
      <c r="BS336" s="53">
        <v>16138</v>
      </c>
      <c r="BT336" s="53">
        <v>16122</v>
      </c>
      <c r="BU336" s="53">
        <v>16332</v>
      </c>
      <c r="BV336" s="53">
        <v>16411</v>
      </c>
      <c r="BW336" s="53">
        <v>16517</v>
      </c>
      <c r="BX336" s="53">
        <v>16772</v>
      </c>
      <c r="BY336" s="53">
        <v>16808</v>
      </c>
      <c r="BZ336" s="54">
        <v>16829</v>
      </c>
      <c r="CA336" s="53">
        <v>16992</v>
      </c>
      <c r="CB336" s="53">
        <v>17009</v>
      </c>
      <c r="CC336" s="53">
        <v>17136</v>
      </c>
      <c r="CD336" s="53">
        <v>17327</v>
      </c>
      <c r="CE336" s="53">
        <v>17471</v>
      </c>
      <c r="CF336" s="53">
        <v>17477</v>
      </c>
      <c r="CG336" s="53">
        <v>17633</v>
      </c>
      <c r="CH336" s="53">
        <v>17861</v>
      </c>
      <c r="CI336" s="53">
        <v>17948</v>
      </c>
      <c r="CJ336" s="53">
        <v>18158</v>
      </c>
      <c r="CK336" s="53">
        <v>18334</v>
      </c>
      <c r="CL336" s="54">
        <v>18268</v>
      </c>
      <c r="CM336" s="53">
        <v>18136</v>
      </c>
      <c r="CN336" s="53">
        <v>18237</v>
      </c>
      <c r="CO336" s="53">
        <v>18017</v>
      </c>
      <c r="CP336" s="53">
        <v>18072</v>
      </c>
      <c r="CQ336" s="53">
        <v>18262</v>
      </c>
      <c r="CR336" s="53">
        <v>18427</v>
      </c>
      <c r="CS336" s="53">
        <v>18595</v>
      </c>
      <c r="CT336" s="53">
        <v>18748</v>
      </c>
      <c r="CU336" s="53">
        <v>18878</v>
      </c>
      <c r="CV336" s="53">
        <v>18842</v>
      </c>
      <c r="CW336" s="53">
        <v>18951</v>
      </c>
      <c r="CX336" s="54">
        <v>18982</v>
      </c>
      <c r="CY336" s="53">
        <v>19052</v>
      </c>
      <c r="CZ336" s="53">
        <v>19017</v>
      </c>
      <c r="DA336" s="53">
        <v>19076</v>
      </c>
      <c r="DB336" s="53">
        <v>19188</v>
      </c>
      <c r="DC336" s="53">
        <v>19292</v>
      </c>
      <c r="DD336" s="53">
        <v>19306</v>
      </c>
      <c r="DE336" s="53">
        <v>19431</v>
      </c>
      <c r="DF336" s="53">
        <v>19533</v>
      </c>
      <c r="DG336" s="53">
        <v>19100</v>
      </c>
      <c r="DH336" s="53">
        <v>19174</v>
      </c>
      <c r="DI336" s="53">
        <v>19496</v>
      </c>
      <c r="DJ336" s="54">
        <v>19168</v>
      </c>
      <c r="DL336" s="69"/>
      <c r="DM336" s="70" t="s">
        <v>436</v>
      </c>
      <c r="DN336" s="71"/>
      <c r="DO336" s="72"/>
      <c r="DP336" s="72"/>
      <c r="DQ336" s="72"/>
      <c r="DR336" s="72"/>
      <c r="DS336" s="72"/>
      <c r="DT336" s="72"/>
      <c r="DU336" s="72"/>
      <c r="DV336" s="72"/>
      <c r="DW336" s="72"/>
      <c r="DX336" s="72"/>
      <c r="DY336" s="73"/>
      <c r="DZ336" s="72"/>
      <c r="EA336" s="72"/>
      <c r="EB336" s="72"/>
      <c r="EC336" s="72"/>
      <c r="ED336" s="72"/>
      <c r="EE336" s="72"/>
      <c r="EF336" s="72"/>
      <c r="EG336" s="72"/>
      <c r="EH336" s="72"/>
      <c r="EI336" s="72"/>
      <c r="EJ336" s="72"/>
      <c r="EK336" s="73"/>
      <c r="EL336" s="71"/>
      <c r="EM336" s="72"/>
      <c r="EN336" s="72"/>
      <c r="EO336" s="72"/>
      <c r="EP336" s="72"/>
      <c r="EQ336" s="72"/>
      <c r="ER336" s="72"/>
      <c r="ES336" s="72"/>
      <c r="ET336" s="72"/>
      <c r="EU336" s="72"/>
      <c r="EV336" s="72"/>
      <c r="EW336" s="73"/>
      <c r="EX336" s="71"/>
      <c r="EY336" s="72"/>
      <c r="EZ336" s="72"/>
      <c r="FA336" s="72"/>
      <c r="FB336" s="72"/>
      <c r="FC336" s="72"/>
      <c r="FD336" s="72"/>
      <c r="FE336" s="72"/>
      <c r="FF336" s="72"/>
      <c r="FG336" s="72"/>
      <c r="FH336" s="72"/>
      <c r="FI336" s="73"/>
      <c r="FJ336" s="71"/>
      <c r="FK336" s="72"/>
      <c r="FL336" s="72"/>
      <c r="FM336" s="72"/>
      <c r="FN336" s="72"/>
      <c r="FO336" s="72"/>
      <c r="FP336" s="72"/>
      <c r="FQ336" s="72"/>
      <c r="FR336" s="72"/>
      <c r="FS336" s="72"/>
      <c r="FT336" s="72"/>
      <c r="FU336" s="73"/>
      <c r="FV336" s="71"/>
      <c r="FW336" s="72"/>
      <c r="FX336" s="72"/>
      <c r="FY336" s="72"/>
      <c r="FZ336" s="72"/>
      <c r="GA336" s="72"/>
      <c r="GB336" s="72"/>
      <c r="GC336" s="72"/>
      <c r="GD336" s="72"/>
      <c r="GE336" s="72"/>
      <c r="GF336" s="72"/>
      <c r="GG336" s="73"/>
      <c r="GH336" s="71"/>
      <c r="GI336" s="72"/>
      <c r="GJ336" s="73"/>
    </row>
    <row r="337" spans="2:192" ht="13" thickBot="1" x14ac:dyDescent="0.3">
      <c r="B337" s="50"/>
      <c r="C337" s="51" t="s">
        <v>416</v>
      </c>
      <c r="D337" s="54">
        <v>6931</v>
      </c>
      <c r="E337" s="54">
        <v>7190</v>
      </c>
      <c r="F337" s="54">
        <v>8691</v>
      </c>
      <c r="G337" s="52">
        <v>8753</v>
      </c>
      <c r="H337" s="53">
        <v>8772</v>
      </c>
      <c r="I337" s="53">
        <v>8754</v>
      </c>
      <c r="J337" s="53">
        <v>8718</v>
      </c>
      <c r="K337" s="53">
        <v>8752</v>
      </c>
      <c r="L337" s="53">
        <v>8774</v>
      </c>
      <c r="M337" s="53">
        <v>8970</v>
      </c>
      <c r="N337" s="53">
        <v>9112</v>
      </c>
      <c r="O337" s="53">
        <v>9217</v>
      </c>
      <c r="P337" s="53">
        <v>9317</v>
      </c>
      <c r="Q337" s="53">
        <v>9292</v>
      </c>
      <c r="R337" s="54">
        <v>9270</v>
      </c>
      <c r="S337" s="53">
        <v>9234</v>
      </c>
      <c r="T337" s="53">
        <v>9224</v>
      </c>
      <c r="U337" s="53">
        <v>9277</v>
      </c>
      <c r="V337" s="53">
        <v>9288</v>
      </c>
      <c r="W337" s="53">
        <v>9464</v>
      </c>
      <c r="X337" s="53">
        <v>9582</v>
      </c>
      <c r="Y337" s="53">
        <v>9800</v>
      </c>
      <c r="Z337" s="53">
        <v>9910</v>
      </c>
      <c r="AA337" s="53">
        <v>9990</v>
      </c>
      <c r="AB337" s="53">
        <v>10073</v>
      </c>
      <c r="AC337" s="53">
        <v>9988</v>
      </c>
      <c r="AD337" s="54">
        <v>9969</v>
      </c>
      <c r="AE337" s="53">
        <v>9620</v>
      </c>
      <c r="AF337" s="53">
        <v>9644</v>
      </c>
      <c r="AG337" s="112">
        <v>9688</v>
      </c>
      <c r="AH337" s="53">
        <v>9737</v>
      </c>
      <c r="AI337" s="53">
        <v>9803</v>
      </c>
      <c r="AJ337" s="53">
        <v>9913</v>
      </c>
      <c r="AK337" s="53">
        <v>10007</v>
      </c>
      <c r="AL337" s="53">
        <v>10104</v>
      </c>
      <c r="AM337" s="53">
        <v>10123</v>
      </c>
      <c r="AN337" s="53">
        <v>10186</v>
      </c>
      <c r="AO337" s="53">
        <v>10222</v>
      </c>
      <c r="AP337" s="54">
        <v>10203</v>
      </c>
      <c r="AQ337" s="52">
        <v>10184</v>
      </c>
      <c r="AR337" s="53">
        <v>10169</v>
      </c>
      <c r="AS337" s="53">
        <v>11024</v>
      </c>
      <c r="AT337" s="53">
        <v>10675</v>
      </c>
      <c r="AU337" s="53">
        <v>10752</v>
      </c>
      <c r="AV337" s="53">
        <v>10785</v>
      </c>
      <c r="AW337" s="53">
        <v>10892</v>
      </c>
      <c r="AX337" s="53">
        <v>10954</v>
      </c>
      <c r="AY337" s="53">
        <v>10950</v>
      </c>
      <c r="AZ337" s="53">
        <v>13503</v>
      </c>
      <c r="BA337" s="53">
        <v>13299</v>
      </c>
      <c r="BB337" s="54">
        <v>13709</v>
      </c>
      <c r="BC337" s="52">
        <v>13557</v>
      </c>
      <c r="BD337" s="53">
        <v>13424</v>
      </c>
      <c r="BE337" s="53">
        <v>13658</v>
      </c>
      <c r="BF337" s="53">
        <v>13695</v>
      </c>
      <c r="BG337" s="53">
        <v>13855</v>
      </c>
      <c r="BH337" s="53">
        <v>14086</v>
      </c>
      <c r="BI337" s="53">
        <v>13940</v>
      </c>
      <c r="BJ337" s="53">
        <v>14153</v>
      </c>
      <c r="BK337" s="53">
        <v>14337</v>
      </c>
      <c r="BL337" s="53">
        <v>14464</v>
      </c>
      <c r="BM337" s="53">
        <v>14605</v>
      </c>
      <c r="BN337" s="54">
        <v>14571</v>
      </c>
      <c r="BO337" s="52">
        <v>14581</v>
      </c>
      <c r="BP337" s="53">
        <v>14404</v>
      </c>
      <c r="BQ337" s="53">
        <v>14712</v>
      </c>
      <c r="BR337" s="53">
        <v>14975</v>
      </c>
      <c r="BS337" s="53">
        <v>15142</v>
      </c>
      <c r="BT337" s="53">
        <v>15159</v>
      </c>
      <c r="BU337" s="53">
        <v>15361</v>
      </c>
      <c r="BV337" s="53">
        <v>15934</v>
      </c>
      <c r="BW337" s="53">
        <v>16009</v>
      </c>
      <c r="BX337" s="53">
        <v>15670</v>
      </c>
      <c r="BY337" s="53">
        <v>15846</v>
      </c>
      <c r="BZ337" s="54">
        <v>15934</v>
      </c>
      <c r="CA337" s="53">
        <v>15794</v>
      </c>
      <c r="CB337" s="53">
        <v>15916</v>
      </c>
      <c r="CC337" s="53">
        <v>16220</v>
      </c>
      <c r="CD337" s="53">
        <v>16232</v>
      </c>
      <c r="CE337" s="53">
        <v>16261</v>
      </c>
      <c r="CF337" s="53">
        <v>16307</v>
      </c>
      <c r="CG337" s="53">
        <v>16592</v>
      </c>
      <c r="CH337" s="53">
        <v>16697</v>
      </c>
      <c r="CI337" s="53">
        <v>16695</v>
      </c>
      <c r="CJ337" s="53">
        <v>16783</v>
      </c>
      <c r="CK337" s="53">
        <v>16864</v>
      </c>
      <c r="CL337" s="54">
        <v>16618</v>
      </c>
      <c r="CM337" s="53">
        <v>16258</v>
      </c>
      <c r="CN337" s="53">
        <v>16299</v>
      </c>
      <c r="CO337" s="53">
        <v>16272</v>
      </c>
      <c r="CP337" s="53">
        <v>16320</v>
      </c>
      <c r="CQ337" s="53">
        <v>16533</v>
      </c>
      <c r="CR337" s="53">
        <v>16392</v>
      </c>
      <c r="CS337" s="53">
        <v>16270</v>
      </c>
      <c r="CT337" s="53">
        <v>16320</v>
      </c>
      <c r="CU337" s="53">
        <v>16390</v>
      </c>
      <c r="CV337" s="53">
        <v>16506</v>
      </c>
      <c r="CW337" s="53">
        <v>16405</v>
      </c>
      <c r="CX337" s="54">
        <v>16312</v>
      </c>
      <c r="CY337" s="53">
        <v>16125</v>
      </c>
      <c r="CZ337" s="53">
        <v>16019</v>
      </c>
      <c r="DA337" s="53">
        <v>16310</v>
      </c>
      <c r="DB337" s="53">
        <v>16395</v>
      </c>
      <c r="DC337" s="53">
        <v>16388</v>
      </c>
      <c r="DD337" s="53">
        <v>16318</v>
      </c>
      <c r="DE337" s="53">
        <v>16256</v>
      </c>
      <c r="DF337" s="53">
        <v>16233</v>
      </c>
      <c r="DG337" s="53">
        <v>15886</v>
      </c>
      <c r="DH337" s="53">
        <v>16829</v>
      </c>
      <c r="DI337" s="53">
        <v>15767</v>
      </c>
      <c r="DJ337" s="54">
        <v>16014</v>
      </c>
      <c r="DL337" s="60" t="s">
        <v>437</v>
      </c>
      <c r="DM337" s="61"/>
      <c r="DN337" s="62">
        <f>SUM(DN284:DN336)</f>
        <v>1590010</v>
      </c>
      <c r="DO337" s="63">
        <f>SUM(DO284:DO336)</f>
        <v>1594775</v>
      </c>
      <c r="DP337" s="63">
        <f>SUM(DP284:DP336)</f>
        <v>1610143</v>
      </c>
      <c r="DQ337" s="63">
        <f t="shared" ref="DQ337:FX337" si="61">SUM(DQ284:DQ336)</f>
        <v>1614674</v>
      </c>
      <c r="DR337" s="63">
        <f t="shared" si="61"/>
        <v>1622368</v>
      </c>
      <c r="DS337" s="63">
        <f t="shared" si="61"/>
        <v>1637012</v>
      </c>
      <c r="DT337" s="63">
        <f t="shared" si="61"/>
        <v>1646711</v>
      </c>
      <c r="DU337" s="63">
        <f t="shared" si="61"/>
        <v>1658299</v>
      </c>
      <c r="DV337" s="63">
        <f t="shared" si="61"/>
        <v>1661323</v>
      </c>
      <c r="DW337" s="63">
        <f t="shared" si="61"/>
        <v>1664308</v>
      </c>
      <c r="DX337" s="63">
        <f t="shared" si="61"/>
        <v>1664545</v>
      </c>
      <c r="DY337" s="64">
        <f t="shared" si="61"/>
        <v>1664387</v>
      </c>
      <c r="DZ337" s="63">
        <f t="shared" si="61"/>
        <v>1662857</v>
      </c>
      <c r="EA337" s="63">
        <f t="shared" si="61"/>
        <v>1666918</v>
      </c>
      <c r="EB337" s="63">
        <f t="shared" si="61"/>
        <v>1694529</v>
      </c>
      <c r="EC337" s="63">
        <f t="shared" si="61"/>
        <v>1720103</v>
      </c>
      <c r="ED337" s="63">
        <f t="shared" si="61"/>
        <v>1730554</v>
      </c>
      <c r="EE337" s="63">
        <f t="shared" si="61"/>
        <v>1740673</v>
      </c>
      <c r="EF337" s="63">
        <f t="shared" si="61"/>
        <v>1755690</v>
      </c>
      <c r="EG337" s="63">
        <f t="shared" si="61"/>
        <v>1769468</v>
      </c>
      <c r="EH337" s="63">
        <f t="shared" si="61"/>
        <v>1792211</v>
      </c>
      <c r="EI337" s="63">
        <f t="shared" si="61"/>
        <v>1812643</v>
      </c>
      <c r="EJ337" s="63">
        <f t="shared" si="61"/>
        <v>1825413</v>
      </c>
      <c r="EK337" s="64">
        <f t="shared" si="61"/>
        <v>1832531</v>
      </c>
      <c r="EL337" s="62">
        <f t="shared" si="61"/>
        <v>1839156</v>
      </c>
      <c r="EM337" s="63">
        <f t="shared" si="61"/>
        <v>1860042</v>
      </c>
      <c r="EN337" s="63">
        <f t="shared" si="61"/>
        <v>1889571</v>
      </c>
      <c r="EO337" s="63">
        <f t="shared" si="61"/>
        <v>1921309</v>
      </c>
      <c r="EP337" s="63">
        <f t="shared" si="61"/>
        <v>1924408</v>
      </c>
      <c r="EQ337" s="63">
        <f t="shared" si="61"/>
        <v>1937422</v>
      </c>
      <c r="ER337" s="63">
        <f t="shared" si="61"/>
        <v>1946825</v>
      </c>
      <c r="ES337" s="63">
        <f t="shared" si="61"/>
        <v>1948269</v>
      </c>
      <c r="ET337" s="63">
        <f t="shared" si="61"/>
        <v>1965119</v>
      </c>
      <c r="EU337" s="63">
        <f t="shared" si="61"/>
        <v>1980132</v>
      </c>
      <c r="EV337" s="63">
        <f t="shared" si="61"/>
        <v>1987599</v>
      </c>
      <c r="EW337" s="64">
        <f t="shared" si="61"/>
        <v>1994178</v>
      </c>
      <c r="EX337" s="62">
        <f t="shared" si="61"/>
        <v>1995126</v>
      </c>
      <c r="EY337" s="63">
        <f t="shared" si="61"/>
        <v>1986376</v>
      </c>
      <c r="EZ337" s="63">
        <f t="shared" si="61"/>
        <v>2013389</v>
      </c>
      <c r="FA337" s="63">
        <f t="shared" si="61"/>
        <v>2007067</v>
      </c>
      <c r="FB337" s="63">
        <f t="shared" si="61"/>
        <v>2009206</v>
      </c>
      <c r="FC337" s="63">
        <f t="shared" si="61"/>
        <v>2039347</v>
      </c>
      <c r="FD337" s="63">
        <f t="shared" si="61"/>
        <v>2052479</v>
      </c>
      <c r="FE337" s="63">
        <f t="shared" si="61"/>
        <v>2054651</v>
      </c>
      <c r="FF337" s="63">
        <f t="shared" si="61"/>
        <v>2052191</v>
      </c>
      <c r="FG337" s="63">
        <f t="shared" si="61"/>
        <v>2057525</v>
      </c>
      <c r="FH337" s="63">
        <f t="shared" si="61"/>
        <v>2063004</v>
      </c>
      <c r="FI337" s="64">
        <f t="shared" si="61"/>
        <v>2021507</v>
      </c>
      <c r="FJ337" s="62">
        <f t="shared" si="61"/>
        <v>1997407</v>
      </c>
      <c r="FK337" s="63">
        <f t="shared" si="61"/>
        <v>1994138</v>
      </c>
      <c r="FL337" s="63">
        <f t="shared" si="61"/>
        <v>2009122</v>
      </c>
      <c r="FM337" s="63">
        <f t="shared" si="61"/>
        <v>2005697</v>
      </c>
      <c r="FN337" s="63">
        <f t="shared" si="61"/>
        <v>1998035</v>
      </c>
      <c r="FO337" s="63">
        <f t="shared" si="61"/>
        <v>1994829</v>
      </c>
      <c r="FP337" s="63">
        <f t="shared" si="61"/>
        <v>1994225</v>
      </c>
      <c r="FQ337" s="63">
        <f t="shared" si="61"/>
        <v>2006922</v>
      </c>
      <c r="FR337" s="63">
        <f t="shared" si="61"/>
        <v>2007582</v>
      </c>
      <c r="FS337" s="63">
        <f t="shared" si="61"/>
        <v>2011064</v>
      </c>
      <c r="FT337" s="63">
        <f t="shared" si="61"/>
        <v>2013619</v>
      </c>
      <c r="FU337" s="64">
        <f t="shared" si="61"/>
        <v>2007885</v>
      </c>
      <c r="FV337" s="62">
        <f t="shared" si="61"/>
        <v>2005748</v>
      </c>
      <c r="FW337" s="63">
        <f t="shared" si="61"/>
        <v>2005413</v>
      </c>
      <c r="FX337" s="63">
        <f t="shared" si="61"/>
        <v>2015128</v>
      </c>
      <c r="FY337" s="63">
        <f t="shared" ref="FY337:GH337" si="62">SUM(FY284:FY336)</f>
        <v>2028492</v>
      </c>
      <c r="FZ337" s="63">
        <f t="shared" si="62"/>
        <v>2034972</v>
      </c>
      <c r="GA337" s="63">
        <f t="shared" si="62"/>
        <v>2039155</v>
      </c>
      <c r="GB337" s="63">
        <f t="shared" si="62"/>
        <v>2043437</v>
      </c>
      <c r="GC337" s="63">
        <f t="shared" si="62"/>
        <v>2051676</v>
      </c>
      <c r="GD337" s="63">
        <f t="shared" si="62"/>
        <v>2052515</v>
      </c>
      <c r="GE337" s="63">
        <f t="shared" si="62"/>
        <v>2059965</v>
      </c>
      <c r="GF337" s="63">
        <f t="shared" si="62"/>
        <v>2058204</v>
      </c>
      <c r="GG337" s="64">
        <f t="shared" si="62"/>
        <v>2068575</v>
      </c>
      <c r="GH337" s="62">
        <f t="shared" si="62"/>
        <v>2057750</v>
      </c>
      <c r="GI337" s="63">
        <f t="shared" ref="GI337:GJ337" si="63">SUM(GI284:GI336)</f>
        <v>2073674</v>
      </c>
      <c r="GJ337" s="64">
        <f t="shared" si="63"/>
        <v>2068908</v>
      </c>
    </row>
    <row r="338" spans="2:192" x14ac:dyDescent="0.25">
      <c r="B338" s="50"/>
      <c r="C338" s="51" t="s">
        <v>417</v>
      </c>
      <c r="D338" s="54">
        <v>22103</v>
      </c>
      <c r="E338" s="54">
        <v>23865</v>
      </c>
      <c r="F338" s="54">
        <v>27465</v>
      </c>
      <c r="G338" s="52">
        <v>27526</v>
      </c>
      <c r="H338" s="53">
        <v>27488</v>
      </c>
      <c r="I338" s="53">
        <v>27509</v>
      </c>
      <c r="J338" s="53">
        <v>27949</v>
      </c>
      <c r="K338" s="53">
        <v>28306</v>
      </c>
      <c r="L338" s="53">
        <v>28416</v>
      </c>
      <c r="M338" s="53">
        <v>28802</v>
      </c>
      <c r="N338" s="53">
        <v>28986</v>
      </c>
      <c r="O338" s="53">
        <v>29160</v>
      </c>
      <c r="P338" s="53">
        <v>29107</v>
      </c>
      <c r="Q338" s="53">
        <v>29285</v>
      </c>
      <c r="R338" s="54">
        <v>29260</v>
      </c>
      <c r="S338" s="53">
        <v>29272</v>
      </c>
      <c r="T338" s="53">
        <v>29344</v>
      </c>
      <c r="U338" s="53">
        <v>29593</v>
      </c>
      <c r="V338" s="53">
        <v>29910</v>
      </c>
      <c r="W338" s="53">
        <v>30344</v>
      </c>
      <c r="X338" s="53">
        <v>30480</v>
      </c>
      <c r="Y338" s="53">
        <v>30540</v>
      </c>
      <c r="Z338" s="53">
        <v>30764</v>
      </c>
      <c r="AA338" s="53">
        <v>30949</v>
      </c>
      <c r="AB338" s="53">
        <v>31079</v>
      </c>
      <c r="AC338" s="53">
        <v>31325</v>
      </c>
      <c r="AD338" s="54">
        <v>31367</v>
      </c>
      <c r="AE338" s="53">
        <v>31142</v>
      </c>
      <c r="AF338" s="53">
        <v>31199</v>
      </c>
      <c r="AG338" s="112">
        <v>31217</v>
      </c>
      <c r="AH338" s="53">
        <v>31546</v>
      </c>
      <c r="AI338" s="53">
        <v>31915</v>
      </c>
      <c r="AJ338" s="53">
        <v>31921</v>
      </c>
      <c r="AK338" s="53">
        <v>32241</v>
      </c>
      <c r="AL338" s="53">
        <v>32500</v>
      </c>
      <c r="AM338" s="53">
        <v>32537</v>
      </c>
      <c r="AN338" s="53">
        <v>32671</v>
      </c>
      <c r="AO338" s="53">
        <v>32779</v>
      </c>
      <c r="AP338" s="54">
        <v>32819</v>
      </c>
      <c r="AQ338" s="52">
        <v>32802</v>
      </c>
      <c r="AR338" s="53">
        <v>32872</v>
      </c>
      <c r="AS338" s="53">
        <v>33305</v>
      </c>
      <c r="AT338" s="53">
        <v>32892</v>
      </c>
      <c r="AU338" s="53">
        <v>33125</v>
      </c>
      <c r="AV338" s="53">
        <v>33260</v>
      </c>
      <c r="AW338" s="53">
        <v>33623</v>
      </c>
      <c r="AX338" s="53">
        <v>33600</v>
      </c>
      <c r="AY338" s="53">
        <v>33704</v>
      </c>
      <c r="AZ338" s="53">
        <v>33902</v>
      </c>
      <c r="BA338" s="53">
        <v>33856</v>
      </c>
      <c r="BB338" s="54">
        <v>33872</v>
      </c>
      <c r="BC338" s="52">
        <v>33874</v>
      </c>
      <c r="BD338" s="53">
        <v>33492</v>
      </c>
      <c r="BE338" s="53">
        <v>34154</v>
      </c>
      <c r="BF338" s="53">
        <v>34546</v>
      </c>
      <c r="BG338" s="53">
        <v>34632</v>
      </c>
      <c r="BH338" s="53">
        <v>35195</v>
      </c>
      <c r="BI338" s="53">
        <v>35384</v>
      </c>
      <c r="BJ338" s="53">
        <v>35601</v>
      </c>
      <c r="BK338" s="53">
        <v>35739</v>
      </c>
      <c r="BL338" s="53">
        <v>35919</v>
      </c>
      <c r="BM338" s="53">
        <v>35691</v>
      </c>
      <c r="BN338" s="54">
        <v>35654</v>
      </c>
      <c r="BO338" s="52">
        <v>35735</v>
      </c>
      <c r="BP338" s="53">
        <v>36224</v>
      </c>
      <c r="BQ338" s="53">
        <v>36985</v>
      </c>
      <c r="BR338" s="53">
        <v>37469</v>
      </c>
      <c r="BS338" s="53">
        <v>37684</v>
      </c>
      <c r="BT338" s="53">
        <v>37631</v>
      </c>
      <c r="BU338" s="53">
        <v>38158</v>
      </c>
      <c r="BV338" s="53">
        <v>38125</v>
      </c>
      <c r="BW338" s="53">
        <v>38275</v>
      </c>
      <c r="BX338" s="53">
        <v>38336</v>
      </c>
      <c r="BY338" s="53">
        <v>38513</v>
      </c>
      <c r="BZ338" s="54">
        <v>38581</v>
      </c>
      <c r="CA338" s="53">
        <v>38561</v>
      </c>
      <c r="CB338" s="53">
        <v>38469</v>
      </c>
      <c r="CC338" s="53">
        <v>38626</v>
      </c>
      <c r="CD338" s="53">
        <v>38779</v>
      </c>
      <c r="CE338" s="53">
        <v>38879</v>
      </c>
      <c r="CF338" s="53">
        <v>39070</v>
      </c>
      <c r="CG338" s="53">
        <v>39459</v>
      </c>
      <c r="CH338" s="53">
        <v>39851</v>
      </c>
      <c r="CI338" s="53">
        <v>39900</v>
      </c>
      <c r="CJ338" s="53">
        <v>39975</v>
      </c>
      <c r="CK338" s="53">
        <v>40168</v>
      </c>
      <c r="CL338" s="54">
        <v>40225</v>
      </c>
      <c r="CM338" s="53">
        <v>40089</v>
      </c>
      <c r="CN338" s="53">
        <v>40287</v>
      </c>
      <c r="CO338" s="53">
        <v>40149</v>
      </c>
      <c r="CP338" s="53">
        <v>40364</v>
      </c>
      <c r="CQ338" s="53">
        <v>41044</v>
      </c>
      <c r="CR338" s="53">
        <v>41269</v>
      </c>
      <c r="CS338" s="53">
        <v>41126</v>
      </c>
      <c r="CT338" s="53">
        <v>41257</v>
      </c>
      <c r="CU338" s="53">
        <v>41575</v>
      </c>
      <c r="CV338" s="53">
        <v>42638</v>
      </c>
      <c r="CW338" s="53">
        <v>41997</v>
      </c>
      <c r="CX338" s="54">
        <v>41833</v>
      </c>
      <c r="CY338" s="53">
        <v>41723</v>
      </c>
      <c r="CZ338" s="53">
        <v>41454</v>
      </c>
      <c r="DA338" s="53">
        <v>41634</v>
      </c>
      <c r="DB338" s="53">
        <v>41683</v>
      </c>
      <c r="DC338" s="53">
        <v>41607</v>
      </c>
      <c r="DD338" s="53">
        <v>41439</v>
      </c>
      <c r="DE338" s="53">
        <v>41334</v>
      </c>
      <c r="DF338" s="53">
        <v>41278</v>
      </c>
      <c r="DG338" s="53">
        <v>41755</v>
      </c>
      <c r="DH338" s="53">
        <v>40945</v>
      </c>
      <c r="DI338" s="53">
        <v>40899</v>
      </c>
      <c r="DJ338" s="54">
        <v>41050</v>
      </c>
      <c r="DL338" s="74">
        <v>14</v>
      </c>
      <c r="DM338" s="65" t="s">
        <v>438</v>
      </c>
      <c r="DN338" s="66">
        <v>268</v>
      </c>
      <c r="DO338" s="67">
        <v>266</v>
      </c>
      <c r="DP338" s="67">
        <v>266</v>
      </c>
      <c r="DQ338" s="67">
        <v>260</v>
      </c>
      <c r="DR338" s="67">
        <v>256</v>
      </c>
      <c r="DS338" s="67">
        <v>251</v>
      </c>
      <c r="DT338" s="67">
        <v>250</v>
      </c>
      <c r="DU338" s="67">
        <v>249</v>
      </c>
      <c r="DV338" s="67">
        <v>265</v>
      </c>
      <c r="DW338" s="67">
        <v>269</v>
      </c>
      <c r="DX338" s="67">
        <v>276</v>
      </c>
      <c r="DY338" s="68">
        <v>286</v>
      </c>
      <c r="DZ338" s="67">
        <v>283</v>
      </c>
      <c r="EA338" s="67">
        <v>283</v>
      </c>
      <c r="EB338" s="67">
        <v>287</v>
      </c>
      <c r="EC338" s="67">
        <v>290</v>
      </c>
      <c r="ED338" s="67">
        <v>297</v>
      </c>
      <c r="EE338" s="67">
        <v>301</v>
      </c>
      <c r="EF338" s="67">
        <v>303</v>
      </c>
      <c r="EG338" s="67">
        <v>302</v>
      </c>
      <c r="EH338" s="67">
        <v>305</v>
      </c>
      <c r="EI338" s="67">
        <v>313</v>
      </c>
      <c r="EJ338" s="67">
        <v>316</v>
      </c>
      <c r="EK338" s="68">
        <v>315</v>
      </c>
      <c r="EL338" s="66">
        <v>322</v>
      </c>
      <c r="EM338" s="67">
        <v>323</v>
      </c>
      <c r="EN338" s="67">
        <v>331</v>
      </c>
      <c r="EO338" s="67">
        <v>334</v>
      </c>
      <c r="EP338" s="67">
        <v>338</v>
      </c>
      <c r="EQ338" s="67">
        <v>340</v>
      </c>
      <c r="ER338" s="67">
        <v>344</v>
      </c>
      <c r="ES338" s="67">
        <v>350</v>
      </c>
      <c r="ET338" s="67">
        <v>352</v>
      </c>
      <c r="EU338" s="67">
        <v>352</v>
      </c>
      <c r="EV338" s="67">
        <v>352</v>
      </c>
      <c r="EW338" s="68">
        <v>350</v>
      </c>
      <c r="EX338" s="66">
        <v>350</v>
      </c>
      <c r="EY338" s="67">
        <v>349</v>
      </c>
      <c r="EZ338" s="67">
        <v>351</v>
      </c>
      <c r="FA338" s="67">
        <v>352</v>
      </c>
      <c r="FB338" s="67">
        <v>350</v>
      </c>
      <c r="FC338" s="67">
        <v>348</v>
      </c>
      <c r="FD338" s="67">
        <v>357</v>
      </c>
      <c r="FE338" s="67">
        <v>361</v>
      </c>
      <c r="FF338" s="67">
        <v>369</v>
      </c>
      <c r="FG338" s="67">
        <v>369</v>
      </c>
      <c r="FH338" s="67">
        <v>366</v>
      </c>
      <c r="FI338" s="68">
        <v>362</v>
      </c>
      <c r="FJ338" s="66">
        <v>365</v>
      </c>
      <c r="FK338" s="67">
        <v>368</v>
      </c>
      <c r="FL338" s="67">
        <v>367</v>
      </c>
      <c r="FM338" s="67">
        <v>369</v>
      </c>
      <c r="FN338" s="67">
        <v>376</v>
      </c>
      <c r="FO338" s="67">
        <v>375</v>
      </c>
      <c r="FP338" s="67">
        <v>376</v>
      </c>
      <c r="FQ338" s="67">
        <v>383</v>
      </c>
      <c r="FR338" s="67">
        <v>383</v>
      </c>
      <c r="FS338" s="67">
        <v>387</v>
      </c>
      <c r="FT338" s="67">
        <v>386</v>
      </c>
      <c r="FU338" s="68">
        <v>393</v>
      </c>
      <c r="FV338" s="66">
        <v>404</v>
      </c>
      <c r="FW338" s="67">
        <v>395</v>
      </c>
      <c r="FX338" s="67">
        <v>390</v>
      </c>
      <c r="FY338" s="67">
        <v>393</v>
      </c>
      <c r="FZ338" s="67">
        <v>391</v>
      </c>
      <c r="GA338" s="67">
        <v>401</v>
      </c>
      <c r="GB338" s="67">
        <v>403</v>
      </c>
      <c r="GC338" s="67">
        <v>406</v>
      </c>
      <c r="GD338" s="67">
        <v>405</v>
      </c>
      <c r="GE338" s="67">
        <v>393</v>
      </c>
      <c r="GF338" s="67">
        <v>394</v>
      </c>
      <c r="GG338" s="68">
        <v>390</v>
      </c>
      <c r="GH338" s="66">
        <v>399</v>
      </c>
      <c r="GI338" s="67">
        <v>404</v>
      </c>
      <c r="GJ338" s="68">
        <v>409</v>
      </c>
    </row>
    <row r="339" spans="2:192" x14ac:dyDescent="0.25">
      <c r="B339" s="50"/>
      <c r="C339" s="51" t="s">
        <v>418</v>
      </c>
      <c r="D339" s="54">
        <v>1466</v>
      </c>
      <c r="E339" s="54">
        <v>1536</v>
      </c>
      <c r="F339" s="54">
        <v>1654</v>
      </c>
      <c r="G339" s="52">
        <v>1647</v>
      </c>
      <c r="H339" s="53">
        <v>1632</v>
      </c>
      <c r="I339" s="53">
        <v>1614</v>
      </c>
      <c r="J339" s="53">
        <v>1593</v>
      </c>
      <c r="K339" s="53">
        <v>1607</v>
      </c>
      <c r="L339" s="53">
        <v>1621</v>
      </c>
      <c r="M339" s="53">
        <v>1623</v>
      </c>
      <c r="N339" s="53">
        <v>1622</v>
      </c>
      <c r="O339" s="53">
        <v>1637</v>
      </c>
      <c r="P339" s="53">
        <v>1633</v>
      </c>
      <c r="Q339" s="53">
        <v>1624</v>
      </c>
      <c r="R339" s="54">
        <v>1617</v>
      </c>
      <c r="S339" s="53">
        <v>1611</v>
      </c>
      <c r="T339" s="53">
        <v>1607</v>
      </c>
      <c r="U339" s="53">
        <v>1612</v>
      </c>
      <c r="V339" s="53">
        <v>1614</v>
      </c>
      <c r="W339" s="53">
        <v>1606</v>
      </c>
      <c r="X339" s="53">
        <v>1607</v>
      </c>
      <c r="Y339" s="53">
        <v>1617</v>
      </c>
      <c r="Z339" s="53">
        <v>1620</v>
      </c>
      <c r="AA339" s="53">
        <v>1624</v>
      </c>
      <c r="AB339" s="53">
        <v>1615</v>
      </c>
      <c r="AC339" s="53">
        <v>1618</v>
      </c>
      <c r="AD339" s="54">
        <v>1615</v>
      </c>
      <c r="AE339" s="53">
        <v>1528</v>
      </c>
      <c r="AF339" s="53">
        <v>1528</v>
      </c>
      <c r="AG339" s="112">
        <v>1537</v>
      </c>
      <c r="AH339" s="53">
        <v>1542</v>
      </c>
      <c r="AI339" s="53">
        <v>1552</v>
      </c>
      <c r="AJ339" s="53">
        <v>1564</v>
      </c>
      <c r="AK339" s="53">
        <v>1577</v>
      </c>
      <c r="AL339" s="53">
        <v>1589</v>
      </c>
      <c r="AM339" s="53">
        <v>1594</v>
      </c>
      <c r="AN339" s="53">
        <v>1605</v>
      </c>
      <c r="AO339" s="53">
        <v>1609</v>
      </c>
      <c r="AP339" s="54">
        <v>1607</v>
      </c>
      <c r="AQ339" s="52">
        <v>1603</v>
      </c>
      <c r="AR339" s="53">
        <v>1598</v>
      </c>
      <c r="AS339" s="53">
        <v>1608</v>
      </c>
      <c r="AT339" s="53">
        <v>1559</v>
      </c>
      <c r="AU339" s="53">
        <v>1566</v>
      </c>
      <c r="AV339" s="53">
        <v>1581</v>
      </c>
      <c r="AW339" s="53">
        <v>1595</v>
      </c>
      <c r="AX339" s="53">
        <v>1603</v>
      </c>
      <c r="AY339" s="53">
        <v>1599</v>
      </c>
      <c r="AZ339" s="53">
        <v>1614</v>
      </c>
      <c r="BA339" s="53">
        <v>1610</v>
      </c>
      <c r="BB339" s="54">
        <v>1606</v>
      </c>
      <c r="BC339" s="52">
        <v>1608</v>
      </c>
      <c r="BD339" s="53">
        <v>1593</v>
      </c>
      <c r="BE339" s="53">
        <v>1587</v>
      </c>
      <c r="BF339" s="53">
        <v>1588</v>
      </c>
      <c r="BG339" s="53">
        <v>1596</v>
      </c>
      <c r="BH339" s="53">
        <v>1601</v>
      </c>
      <c r="BI339" s="53">
        <v>1617</v>
      </c>
      <c r="BJ339" s="53">
        <v>1636</v>
      </c>
      <c r="BK339" s="53">
        <v>1646</v>
      </c>
      <c r="BL339" s="53">
        <v>1659</v>
      </c>
      <c r="BM339" s="53">
        <v>1648</v>
      </c>
      <c r="BN339" s="54">
        <v>1651</v>
      </c>
      <c r="BO339" s="52">
        <v>1646</v>
      </c>
      <c r="BP339" s="53">
        <v>1638</v>
      </c>
      <c r="BQ339" s="53">
        <v>1655</v>
      </c>
      <c r="BR339" s="53">
        <v>1641</v>
      </c>
      <c r="BS339" s="53">
        <v>1652</v>
      </c>
      <c r="BT339" s="53">
        <v>1628</v>
      </c>
      <c r="BU339" s="53">
        <v>1670</v>
      </c>
      <c r="BV339" s="53">
        <v>1621</v>
      </c>
      <c r="BW339" s="53">
        <v>1627</v>
      </c>
      <c r="BX339" s="53">
        <v>1618</v>
      </c>
      <c r="BY339" s="53">
        <v>1618</v>
      </c>
      <c r="BZ339" s="54">
        <v>1615</v>
      </c>
      <c r="CA339" s="53">
        <v>1606</v>
      </c>
      <c r="CB339" s="53">
        <v>1623</v>
      </c>
      <c r="CC339" s="53">
        <v>1606</v>
      </c>
      <c r="CD339" s="53">
        <v>1590</v>
      </c>
      <c r="CE339" s="53">
        <v>1587</v>
      </c>
      <c r="CF339" s="53">
        <v>1569</v>
      </c>
      <c r="CG339" s="53">
        <v>1553</v>
      </c>
      <c r="CH339" s="53">
        <v>1545</v>
      </c>
      <c r="CI339" s="53">
        <v>1525</v>
      </c>
      <c r="CJ339" s="53">
        <v>1507</v>
      </c>
      <c r="CK339" s="53">
        <v>1512</v>
      </c>
      <c r="CL339" s="54">
        <v>1495</v>
      </c>
      <c r="CM339" s="53">
        <v>1476</v>
      </c>
      <c r="CN339" s="53">
        <v>1481</v>
      </c>
      <c r="CO339" s="53">
        <v>1476</v>
      </c>
      <c r="CP339" s="53">
        <v>1482</v>
      </c>
      <c r="CQ339" s="53">
        <v>1491</v>
      </c>
      <c r="CR339" s="53">
        <v>1481</v>
      </c>
      <c r="CS339" s="53">
        <v>1443</v>
      </c>
      <c r="CT339" s="53">
        <v>1445</v>
      </c>
      <c r="CU339" s="53">
        <v>1449</v>
      </c>
      <c r="CV339" s="53">
        <v>1159</v>
      </c>
      <c r="CW339" s="53">
        <v>1119</v>
      </c>
      <c r="CX339" s="54">
        <v>1160</v>
      </c>
      <c r="CY339" s="53">
        <v>1124</v>
      </c>
      <c r="CZ339" s="53">
        <v>1122</v>
      </c>
      <c r="DA339" s="53">
        <v>1111</v>
      </c>
      <c r="DB339" s="53">
        <v>1070</v>
      </c>
      <c r="DC339" s="53">
        <v>1083</v>
      </c>
      <c r="DD339" s="53">
        <v>1061</v>
      </c>
      <c r="DE339" s="53">
        <v>1059</v>
      </c>
      <c r="DF339" s="53">
        <v>1045</v>
      </c>
      <c r="DG339" s="53">
        <v>1174</v>
      </c>
      <c r="DH339" s="53">
        <v>1232</v>
      </c>
      <c r="DI339" s="53">
        <v>1209</v>
      </c>
      <c r="DJ339" s="54">
        <v>1070</v>
      </c>
      <c r="DL339" s="50"/>
      <c r="DM339" s="51" t="s">
        <v>439</v>
      </c>
      <c r="DN339" s="52">
        <v>351</v>
      </c>
      <c r="DO339" s="53">
        <v>346</v>
      </c>
      <c r="DP339" s="53">
        <v>343</v>
      </c>
      <c r="DQ339" s="53">
        <v>341</v>
      </c>
      <c r="DR339" s="53">
        <v>329</v>
      </c>
      <c r="DS339" s="53">
        <v>323</v>
      </c>
      <c r="DT339" s="53">
        <v>325</v>
      </c>
      <c r="DU339" s="53">
        <v>428</v>
      </c>
      <c r="DV339" s="53">
        <v>455</v>
      </c>
      <c r="DW339" s="53">
        <v>458</v>
      </c>
      <c r="DX339" s="53">
        <v>460</v>
      </c>
      <c r="DY339" s="54">
        <v>457</v>
      </c>
      <c r="DZ339" s="53">
        <v>455</v>
      </c>
      <c r="EA339" s="53">
        <v>452</v>
      </c>
      <c r="EB339" s="53">
        <v>468</v>
      </c>
      <c r="EC339" s="53">
        <v>468</v>
      </c>
      <c r="ED339" s="53">
        <v>486</v>
      </c>
      <c r="EE339" s="53">
        <v>490</v>
      </c>
      <c r="EF339" s="53">
        <v>504</v>
      </c>
      <c r="EG339" s="53">
        <v>511</v>
      </c>
      <c r="EH339" s="53">
        <v>521</v>
      </c>
      <c r="EI339" s="53">
        <v>529</v>
      </c>
      <c r="EJ339" s="53">
        <v>537</v>
      </c>
      <c r="EK339" s="54">
        <v>554</v>
      </c>
      <c r="EL339" s="52">
        <v>574</v>
      </c>
      <c r="EM339" s="53">
        <v>598</v>
      </c>
      <c r="EN339" s="53">
        <v>625</v>
      </c>
      <c r="EO339" s="53">
        <v>638</v>
      </c>
      <c r="EP339" s="53">
        <v>649</v>
      </c>
      <c r="EQ339" s="53">
        <v>662</v>
      </c>
      <c r="ER339" s="53">
        <v>675</v>
      </c>
      <c r="ES339" s="53">
        <v>691</v>
      </c>
      <c r="ET339" s="53">
        <v>708</v>
      </c>
      <c r="EU339" s="53">
        <v>714</v>
      </c>
      <c r="EV339" s="53">
        <v>722</v>
      </c>
      <c r="EW339" s="54">
        <v>733</v>
      </c>
      <c r="EX339" s="52">
        <v>743</v>
      </c>
      <c r="EY339" s="53">
        <v>754</v>
      </c>
      <c r="EZ339" s="53">
        <v>763</v>
      </c>
      <c r="FA339" s="53">
        <v>773</v>
      </c>
      <c r="FB339" s="53">
        <v>769</v>
      </c>
      <c r="FC339" s="53">
        <v>768</v>
      </c>
      <c r="FD339" s="53">
        <v>774</v>
      </c>
      <c r="FE339" s="53">
        <v>883</v>
      </c>
      <c r="FF339" s="53">
        <v>895</v>
      </c>
      <c r="FG339" s="53">
        <v>895</v>
      </c>
      <c r="FH339" s="53">
        <v>900</v>
      </c>
      <c r="FI339" s="54">
        <v>925</v>
      </c>
      <c r="FJ339" s="52">
        <v>948</v>
      </c>
      <c r="FK339" s="53">
        <v>951</v>
      </c>
      <c r="FL339" s="53">
        <v>958</v>
      </c>
      <c r="FM339" s="53">
        <v>964</v>
      </c>
      <c r="FN339" s="53">
        <v>963</v>
      </c>
      <c r="FO339" s="53">
        <v>973</v>
      </c>
      <c r="FP339" s="53">
        <v>983</v>
      </c>
      <c r="FQ339" s="53">
        <v>993</v>
      </c>
      <c r="FR339" s="53">
        <v>978</v>
      </c>
      <c r="FS339" s="53">
        <v>999</v>
      </c>
      <c r="FT339" s="53">
        <v>977</v>
      </c>
      <c r="FU339" s="54">
        <v>1006</v>
      </c>
      <c r="FV339" s="52">
        <v>1037</v>
      </c>
      <c r="FW339" s="53">
        <v>1017</v>
      </c>
      <c r="FX339" s="53">
        <v>1009</v>
      </c>
      <c r="FY339" s="53">
        <v>1014</v>
      </c>
      <c r="FZ339" s="53">
        <v>1023</v>
      </c>
      <c r="GA339" s="53">
        <v>1026</v>
      </c>
      <c r="GB339" s="53">
        <v>1033</v>
      </c>
      <c r="GC339" s="53">
        <v>1073</v>
      </c>
      <c r="GD339" s="53">
        <v>1083</v>
      </c>
      <c r="GE339" s="53">
        <v>1086</v>
      </c>
      <c r="GF339" s="53">
        <v>1102</v>
      </c>
      <c r="GG339" s="54">
        <v>1109</v>
      </c>
      <c r="GH339" s="52">
        <v>1161</v>
      </c>
      <c r="GI339" s="53">
        <v>1173</v>
      </c>
      <c r="GJ339" s="54">
        <v>1165</v>
      </c>
    </row>
    <row r="340" spans="2:192" x14ac:dyDescent="0.25">
      <c r="B340" s="50"/>
      <c r="C340" s="51" t="s">
        <v>419</v>
      </c>
      <c r="D340" s="54">
        <v>46775</v>
      </c>
      <c r="E340" s="54">
        <v>48825</v>
      </c>
      <c r="F340" s="54">
        <v>53903</v>
      </c>
      <c r="G340" s="52">
        <v>53501</v>
      </c>
      <c r="H340" s="53">
        <v>53265</v>
      </c>
      <c r="I340" s="53">
        <v>53616</v>
      </c>
      <c r="J340" s="53">
        <v>54037</v>
      </c>
      <c r="K340" s="53">
        <v>54208</v>
      </c>
      <c r="L340" s="53">
        <v>54268</v>
      </c>
      <c r="M340" s="53">
        <v>54521</v>
      </c>
      <c r="N340" s="53">
        <v>54558</v>
      </c>
      <c r="O340" s="53">
        <v>54507</v>
      </c>
      <c r="P340" s="53">
        <v>54591</v>
      </c>
      <c r="Q340" s="53">
        <v>54805</v>
      </c>
      <c r="R340" s="54">
        <v>54641</v>
      </c>
      <c r="S340" s="53">
        <v>54311</v>
      </c>
      <c r="T340" s="53">
        <v>54849</v>
      </c>
      <c r="U340" s="53">
        <v>55421</v>
      </c>
      <c r="V340" s="53">
        <v>55688</v>
      </c>
      <c r="W340" s="53">
        <v>56314</v>
      </c>
      <c r="X340" s="53">
        <v>56778</v>
      </c>
      <c r="Y340" s="53">
        <v>56943</v>
      </c>
      <c r="Z340" s="53">
        <v>57545</v>
      </c>
      <c r="AA340" s="53">
        <v>57646</v>
      </c>
      <c r="AB340" s="53">
        <v>57854</v>
      </c>
      <c r="AC340" s="53">
        <v>58119</v>
      </c>
      <c r="AD340" s="54">
        <v>58103</v>
      </c>
      <c r="AE340" s="53">
        <v>58536</v>
      </c>
      <c r="AF340" s="53">
        <v>58527</v>
      </c>
      <c r="AG340" s="112">
        <v>57344</v>
      </c>
      <c r="AH340" s="53">
        <v>58382</v>
      </c>
      <c r="AI340" s="53">
        <v>59040</v>
      </c>
      <c r="AJ340" s="53">
        <v>58948</v>
      </c>
      <c r="AK340" s="53">
        <v>59525</v>
      </c>
      <c r="AL340" s="53">
        <v>60326</v>
      </c>
      <c r="AM340" s="53">
        <v>60451</v>
      </c>
      <c r="AN340" s="53">
        <v>60803</v>
      </c>
      <c r="AO340" s="53">
        <v>60975</v>
      </c>
      <c r="AP340" s="54">
        <v>60822</v>
      </c>
      <c r="AQ340" s="52">
        <v>60726</v>
      </c>
      <c r="AR340" s="53">
        <v>60729</v>
      </c>
      <c r="AS340" s="53">
        <v>58732</v>
      </c>
      <c r="AT340" s="53">
        <v>58496</v>
      </c>
      <c r="AU340" s="53">
        <v>58696</v>
      </c>
      <c r="AV340" s="53">
        <v>59029</v>
      </c>
      <c r="AW340" s="53">
        <v>59485</v>
      </c>
      <c r="AX340" s="53">
        <v>59808</v>
      </c>
      <c r="AY340" s="53">
        <v>59731</v>
      </c>
      <c r="AZ340" s="53">
        <v>59871</v>
      </c>
      <c r="BA340" s="53">
        <v>60439</v>
      </c>
      <c r="BB340" s="54">
        <v>59852</v>
      </c>
      <c r="BC340" s="52">
        <v>60260</v>
      </c>
      <c r="BD340" s="53">
        <v>59522</v>
      </c>
      <c r="BE340" s="53">
        <v>60888</v>
      </c>
      <c r="BF340" s="53">
        <v>61313</v>
      </c>
      <c r="BG340" s="53">
        <v>61447</v>
      </c>
      <c r="BH340" s="53">
        <v>63141</v>
      </c>
      <c r="BI340" s="53">
        <v>63337</v>
      </c>
      <c r="BJ340" s="53">
        <v>63602</v>
      </c>
      <c r="BK340" s="53">
        <v>63553</v>
      </c>
      <c r="BL340" s="53">
        <v>63135</v>
      </c>
      <c r="BM340" s="53">
        <v>63115</v>
      </c>
      <c r="BN340" s="54">
        <v>63078</v>
      </c>
      <c r="BO340" s="52">
        <v>63362</v>
      </c>
      <c r="BP340" s="53">
        <v>63432</v>
      </c>
      <c r="BQ340" s="53">
        <v>64341</v>
      </c>
      <c r="BR340" s="53">
        <v>64695</v>
      </c>
      <c r="BS340" s="53">
        <v>65074</v>
      </c>
      <c r="BT340" s="53">
        <v>65034</v>
      </c>
      <c r="BU340" s="53">
        <v>65747</v>
      </c>
      <c r="BV340" s="53">
        <v>66375</v>
      </c>
      <c r="BW340" s="53">
        <v>67758</v>
      </c>
      <c r="BX340" s="53">
        <v>68155</v>
      </c>
      <c r="BY340" s="53">
        <v>68260</v>
      </c>
      <c r="BZ340" s="54">
        <v>67896</v>
      </c>
      <c r="CA340" s="53">
        <v>68256</v>
      </c>
      <c r="CB340" s="53">
        <v>68285</v>
      </c>
      <c r="CC340" s="53">
        <v>70956</v>
      </c>
      <c r="CD340" s="53">
        <v>74461</v>
      </c>
      <c r="CE340" s="53">
        <v>74933</v>
      </c>
      <c r="CF340" s="53">
        <v>75054</v>
      </c>
      <c r="CG340" s="53">
        <v>74688</v>
      </c>
      <c r="CH340" s="53">
        <v>74722</v>
      </c>
      <c r="CI340" s="53">
        <v>75545</v>
      </c>
      <c r="CJ340" s="53">
        <v>75817</v>
      </c>
      <c r="CK340" s="53">
        <v>76059</v>
      </c>
      <c r="CL340" s="54">
        <v>74825</v>
      </c>
      <c r="CM340" s="53">
        <v>74629</v>
      </c>
      <c r="CN340" s="53">
        <v>75015</v>
      </c>
      <c r="CO340" s="53">
        <v>74821</v>
      </c>
      <c r="CP340" s="53">
        <v>75187</v>
      </c>
      <c r="CQ340" s="53">
        <v>75926</v>
      </c>
      <c r="CR340" s="53">
        <v>76017</v>
      </c>
      <c r="CS340" s="53">
        <v>76145</v>
      </c>
      <c r="CT340" s="53">
        <v>76176</v>
      </c>
      <c r="CU340" s="53">
        <v>76171</v>
      </c>
      <c r="CV340" s="53">
        <v>76369</v>
      </c>
      <c r="CW340" s="53">
        <v>77308</v>
      </c>
      <c r="CX340" s="54">
        <v>77419</v>
      </c>
      <c r="CY340" s="53">
        <v>77067</v>
      </c>
      <c r="CZ340" s="53">
        <v>76228</v>
      </c>
      <c r="DA340" s="53">
        <v>77056</v>
      </c>
      <c r="DB340" s="53">
        <v>77204</v>
      </c>
      <c r="DC340" s="53">
        <v>77079</v>
      </c>
      <c r="DD340" s="53">
        <v>77175</v>
      </c>
      <c r="DE340" s="53">
        <v>77207</v>
      </c>
      <c r="DF340" s="53">
        <v>77276</v>
      </c>
      <c r="DG340" s="53">
        <v>75195</v>
      </c>
      <c r="DH340" s="53">
        <v>75440</v>
      </c>
      <c r="DI340" s="53">
        <v>76120</v>
      </c>
      <c r="DJ340" s="54">
        <v>77343</v>
      </c>
      <c r="DL340" s="50"/>
      <c r="DM340" s="51" t="s">
        <v>440</v>
      </c>
      <c r="DN340" s="52">
        <v>4592</v>
      </c>
      <c r="DO340" s="53">
        <v>4581</v>
      </c>
      <c r="DP340" s="53">
        <v>4582</v>
      </c>
      <c r="DQ340" s="53">
        <v>4575</v>
      </c>
      <c r="DR340" s="53">
        <v>4561</v>
      </c>
      <c r="DS340" s="53">
        <v>4562</v>
      </c>
      <c r="DT340" s="53">
        <v>4549</v>
      </c>
      <c r="DU340" s="53">
        <v>4538</v>
      </c>
      <c r="DV340" s="53">
        <v>4562</v>
      </c>
      <c r="DW340" s="53">
        <v>4538</v>
      </c>
      <c r="DX340" s="53">
        <v>4535</v>
      </c>
      <c r="DY340" s="54">
        <v>4538</v>
      </c>
      <c r="DZ340" s="53">
        <v>4536</v>
      </c>
      <c r="EA340" s="53">
        <v>4545</v>
      </c>
      <c r="EB340" s="53">
        <v>4561</v>
      </c>
      <c r="EC340" s="53">
        <v>4587</v>
      </c>
      <c r="ED340" s="53">
        <v>4652</v>
      </c>
      <c r="EE340" s="53">
        <v>4701</v>
      </c>
      <c r="EF340" s="53">
        <v>4734</v>
      </c>
      <c r="EG340" s="53">
        <v>4801</v>
      </c>
      <c r="EH340" s="53">
        <v>4837</v>
      </c>
      <c r="EI340" s="53">
        <v>4900</v>
      </c>
      <c r="EJ340" s="53">
        <v>5042</v>
      </c>
      <c r="EK340" s="54">
        <v>5089</v>
      </c>
      <c r="EL340" s="52">
        <v>5124</v>
      </c>
      <c r="EM340" s="53">
        <v>5209</v>
      </c>
      <c r="EN340" s="53">
        <v>5391</v>
      </c>
      <c r="EO340" s="53">
        <v>5525</v>
      </c>
      <c r="EP340" s="53">
        <v>5594</v>
      </c>
      <c r="EQ340" s="53">
        <v>5640</v>
      </c>
      <c r="ER340" s="53">
        <v>5707</v>
      </c>
      <c r="ES340" s="53">
        <v>6894</v>
      </c>
      <c r="ET340" s="53">
        <v>6921</v>
      </c>
      <c r="EU340" s="53">
        <v>6614</v>
      </c>
      <c r="EV340" s="53">
        <v>6547</v>
      </c>
      <c r="EW340" s="54">
        <v>6846</v>
      </c>
      <c r="EX340" s="52">
        <v>6858</v>
      </c>
      <c r="EY340" s="53">
        <v>6803</v>
      </c>
      <c r="EZ340" s="53">
        <v>6806</v>
      </c>
      <c r="FA340" s="53">
        <v>7106</v>
      </c>
      <c r="FB340" s="53">
        <v>7090</v>
      </c>
      <c r="FC340" s="53">
        <v>7081</v>
      </c>
      <c r="FD340" s="53">
        <v>7073</v>
      </c>
      <c r="FE340" s="53">
        <v>7432</v>
      </c>
      <c r="FF340" s="53">
        <v>7760</v>
      </c>
      <c r="FG340" s="53">
        <v>7888</v>
      </c>
      <c r="FH340" s="53">
        <v>7904</v>
      </c>
      <c r="FI340" s="54">
        <v>7901</v>
      </c>
      <c r="FJ340" s="52">
        <v>7805</v>
      </c>
      <c r="FK340" s="53">
        <v>7683</v>
      </c>
      <c r="FL340" s="53">
        <v>7836</v>
      </c>
      <c r="FM340" s="53">
        <v>7826</v>
      </c>
      <c r="FN340" s="53">
        <v>7783</v>
      </c>
      <c r="FO340" s="53">
        <v>7764</v>
      </c>
      <c r="FP340" s="53">
        <v>7754</v>
      </c>
      <c r="FQ340" s="53">
        <v>7960</v>
      </c>
      <c r="FR340" s="53">
        <v>7935</v>
      </c>
      <c r="FS340" s="53">
        <v>8133</v>
      </c>
      <c r="FT340" s="53">
        <v>8077</v>
      </c>
      <c r="FU340" s="54">
        <v>8174</v>
      </c>
      <c r="FV340" s="52">
        <v>8195</v>
      </c>
      <c r="FW340" s="53">
        <v>8096</v>
      </c>
      <c r="FX340" s="53">
        <v>8154</v>
      </c>
      <c r="FY340" s="53">
        <v>8242</v>
      </c>
      <c r="FZ340" s="53">
        <v>8279</v>
      </c>
      <c r="GA340" s="53">
        <v>8298</v>
      </c>
      <c r="GB340" s="53">
        <v>8362</v>
      </c>
      <c r="GC340" s="53">
        <v>8402</v>
      </c>
      <c r="GD340" s="53">
        <v>8397</v>
      </c>
      <c r="GE340" s="53">
        <v>8397</v>
      </c>
      <c r="GF340" s="53">
        <v>8427</v>
      </c>
      <c r="GG340" s="54">
        <v>8514</v>
      </c>
      <c r="GH340" s="52">
        <v>8488</v>
      </c>
      <c r="GI340" s="53">
        <v>8563</v>
      </c>
      <c r="GJ340" s="54">
        <v>8600</v>
      </c>
    </row>
    <row r="341" spans="2:192" x14ac:dyDescent="0.25">
      <c r="B341" s="50"/>
      <c r="C341" s="51" t="s">
        <v>420</v>
      </c>
      <c r="D341" s="54">
        <v>16025</v>
      </c>
      <c r="E341" s="54">
        <v>18157</v>
      </c>
      <c r="F341" s="54">
        <v>25443</v>
      </c>
      <c r="G341" s="52">
        <v>25450</v>
      </c>
      <c r="H341" s="53">
        <v>25524</v>
      </c>
      <c r="I341" s="53">
        <v>25332</v>
      </c>
      <c r="J341" s="53">
        <v>25597</v>
      </c>
      <c r="K341" s="53">
        <v>26077</v>
      </c>
      <c r="L341" s="53">
        <v>26142</v>
      </c>
      <c r="M341" s="53">
        <v>26502</v>
      </c>
      <c r="N341" s="53">
        <v>26682</v>
      </c>
      <c r="O341" s="53">
        <v>26943</v>
      </c>
      <c r="P341" s="53">
        <v>26220</v>
      </c>
      <c r="Q341" s="53">
        <v>26586</v>
      </c>
      <c r="R341" s="54">
        <v>26523</v>
      </c>
      <c r="S341" s="53">
        <v>26577</v>
      </c>
      <c r="T341" s="53">
        <v>26620</v>
      </c>
      <c r="U341" s="53">
        <v>27027</v>
      </c>
      <c r="V341" s="53">
        <v>27330</v>
      </c>
      <c r="W341" s="53">
        <v>28033</v>
      </c>
      <c r="X341" s="53">
        <v>28705</v>
      </c>
      <c r="Y341" s="53">
        <v>29050</v>
      </c>
      <c r="Z341" s="53">
        <v>29423</v>
      </c>
      <c r="AA341" s="53">
        <v>29651</v>
      </c>
      <c r="AB341" s="53">
        <v>29829</v>
      </c>
      <c r="AC341" s="53">
        <v>29952</v>
      </c>
      <c r="AD341" s="54">
        <v>29934</v>
      </c>
      <c r="AE341" s="53">
        <v>28920</v>
      </c>
      <c r="AF341" s="53">
        <v>28893</v>
      </c>
      <c r="AG341" s="112">
        <v>28994</v>
      </c>
      <c r="AH341" s="53">
        <v>29370</v>
      </c>
      <c r="AI341" s="53">
        <v>29725</v>
      </c>
      <c r="AJ341" s="53">
        <v>29736</v>
      </c>
      <c r="AK341" s="53">
        <v>29991</v>
      </c>
      <c r="AL341" s="53">
        <v>30507</v>
      </c>
      <c r="AM341" s="53">
        <v>30594</v>
      </c>
      <c r="AN341" s="53">
        <v>30757</v>
      </c>
      <c r="AO341" s="53">
        <v>30916</v>
      </c>
      <c r="AP341" s="54">
        <v>30944</v>
      </c>
      <c r="AQ341" s="52">
        <v>30946</v>
      </c>
      <c r="AR341" s="53">
        <v>30933</v>
      </c>
      <c r="AS341" s="53">
        <v>32689</v>
      </c>
      <c r="AT341" s="53">
        <v>31923</v>
      </c>
      <c r="AU341" s="53">
        <v>32670</v>
      </c>
      <c r="AV341" s="53">
        <v>32880</v>
      </c>
      <c r="AW341" s="53">
        <v>33204</v>
      </c>
      <c r="AX341" s="53">
        <v>33317</v>
      </c>
      <c r="AY341" s="53">
        <v>33235</v>
      </c>
      <c r="AZ341" s="53">
        <v>33486</v>
      </c>
      <c r="BA341" s="53">
        <v>33285</v>
      </c>
      <c r="BB341" s="54">
        <v>33207</v>
      </c>
      <c r="BC341" s="52">
        <v>33209</v>
      </c>
      <c r="BD341" s="53">
        <v>32934</v>
      </c>
      <c r="BE341" s="53">
        <v>33433</v>
      </c>
      <c r="BF341" s="53">
        <v>33674</v>
      </c>
      <c r="BG341" s="53">
        <v>33693</v>
      </c>
      <c r="BH341" s="53">
        <v>34176</v>
      </c>
      <c r="BI341" s="53">
        <v>34237</v>
      </c>
      <c r="BJ341" s="53">
        <v>34419</v>
      </c>
      <c r="BK341" s="53">
        <v>34392</v>
      </c>
      <c r="BL341" s="53">
        <v>34530</v>
      </c>
      <c r="BM341" s="53">
        <v>34224</v>
      </c>
      <c r="BN341" s="54">
        <v>34218</v>
      </c>
      <c r="BO341" s="52">
        <v>34356</v>
      </c>
      <c r="BP341" s="53">
        <v>34214</v>
      </c>
      <c r="BQ341" s="53">
        <v>34686</v>
      </c>
      <c r="BR341" s="53">
        <v>34979</v>
      </c>
      <c r="BS341" s="53">
        <v>35190</v>
      </c>
      <c r="BT341" s="53">
        <v>34975</v>
      </c>
      <c r="BU341" s="53">
        <v>35613</v>
      </c>
      <c r="BV341" s="53">
        <v>35780</v>
      </c>
      <c r="BW341" s="53">
        <v>35973</v>
      </c>
      <c r="BX341" s="53">
        <v>36226</v>
      </c>
      <c r="BY341" s="53">
        <v>36359</v>
      </c>
      <c r="BZ341" s="54">
        <v>36372</v>
      </c>
      <c r="CA341" s="53">
        <v>36112</v>
      </c>
      <c r="CB341" s="53">
        <v>36115</v>
      </c>
      <c r="CC341" s="53">
        <v>36434</v>
      </c>
      <c r="CD341" s="53">
        <v>36770</v>
      </c>
      <c r="CE341" s="53">
        <v>37392</v>
      </c>
      <c r="CF341" s="53">
        <v>37724</v>
      </c>
      <c r="CG341" s="53">
        <v>37937</v>
      </c>
      <c r="CH341" s="53">
        <v>38028</v>
      </c>
      <c r="CI341" s="53">
        <v>38283</v>
      </c>
      <c r="CJ341" s="53">
        <v>38518</v>
      </c>
      <c r="CK341" s="53">
        <v>39218</v>
      </c>
      <c r="CL341" s="54">
        <v>39142</v>
      </c>
      <c r="CM341" s="53">
        <v>38805</v>
      </c>
      <c r="CN341" s="53">
        <v>39062</v>
      </c>
      <c r="CO341" s="53">
        <v>38553</v>
      </c>
      <c r="CP341" s="53">
        <v>38544</v>
      </c>
      <c r="CQ341" s="53">
        <v>38887</v>
      </c>
      <c r="CR341" s="53">
        <v>39179</v>
      </c>
      <c r="CS341" s="53">
        <v>39310</v>
      </c>
      <c r="CT341" s="53">
        <v>39528</v>
      </c>
      <c r="CU341" s="53">
        <v>39764</v>
      </c>
      <c r="CV341" s="53">
        <v>39919</v>
      </c>
      <c r="CW341" s="53">
        <v>40336</v>
      </c>
      <c r="CX341" s="54">
        <v>40396</v>
      </c>
      <c r="CY341" s="53">
        <v>40414</v>
      </c>
      <c r="CZ341" s="53">
        <v>40089</v>
      </c>
      <c r="DA341" s="53">
        <v>40555</v>
      </c>
      <c r="DB341" s="53">
        <v>40971</v>
      </c>
      <c r="DC341" s="53">
        <v>41417</v>
      </c>
      <c r="DD341" s="53">
        <v>42081</v>
      </c>
      <c r="DE341" s="53">
        <v>42436</v>
      </c>
      <c r="DF341" s="53">
        <v>43007</v>
      </c>
      <c r="DG341" s="53">
        <v>46975</v>
      </c>
      <c r="DH341" s="53">
        <v>45913</v>
      </c>
      <c r="DI341" s="53">
        <v>46915</v>
      </c>
      <c r="DJ341" s="54">
        <v>46809</v>
      </c>
      <c r="DL341" s="50"/>
      <c r="DM341" s="51" t="s">
        <v>441</v>
      </c>
      <c r="DN341" s="52">
        <v>108</v>
      </c>
      <c r="DO341" s="53">
        <v>107</v>
      </c>
      <c r="DP341" s="53">
        <v>103</v>
      </c>
      <c r="DQ341" s="53">
        <v>99</v>
      </c>
      <c r="DR341" s="53">
        <v>96</v>
      </c>
      <c r="DS341" s="53">
        <v>96</v>
      </c>
      <c r="DT341" s="53">
        <v>92</v>
      </c>
      <c r="DU341" s="53">
        <v>92</v>
      </c>
      <c r="DV341" s="53">
        <v>128</v>
      </c>
      <c r="DW341" s="53">
        <v>137</v>
      </c>
      <c r="DX341" s="53">
        <v>132</v>
      </c>
      <c r="DY341" s="54">
        <v>138</v>
      </c>
      <c r="DZ341" s="53">
        <v>139</v>
      </c>
      <c r="EA341" s="53">
        <v>137</v>
      </c>
      <c r="EB341" s="53">
        <v>139</v>
      </c>
      <c r="EC341" s="53">
        <v>140</v>
      </c>
      <c r="ED341" s="53">
        <v>143</v>
      </c>
      <c r="EE341" s="53">
        <v>156</v>
      </c>
      <c r="EF341" s="53">
        <v>169</v>
      </c>
      <c r="EG341" s="53">
        <v>176</v>
      </c>
      <c r="EH341" s="53">
        <v>176</v>
      </c>
      <c r="EI341" s="53">
        <v>180</v>
      </c>
      <c r="EJ341" s="53">
        <v>184</v>
      </c>
      <c r="EK341" s="54">
        <v>187</v>
      </c>
      <c r="EL341" s="52">
        <v>199</v>
      </c>
      <c r="EM341" s="53">
        <v>212</v>
      </c>
      <c r="EN341" s="53">
        <v>223</v>
      </c>
      <c r="EO341" s="53">
        <v>238</v>
      </c>
      <c r="EP341" s="53">
        <v>245</v>
      </c>
      <c r="EQ341" s="53">
        <v>253</v>
      </c>
      <c r="ER341" s="53">
        <v>255</v>
      </c>
      <c r="ES341" s="53">
        <v>255</v>
      </c>
      <c r="ET341" s="53">
        <v>256</v>
      </c>
      <c r="EU341" s="53">
        <v>263</v>
      </c>
      <c r="EV341" s="53">
        <v>269</v>
      </c>
      <c r="EW341" s="54">
        <v>284</v>
      </c>
      <c r="EX341" s="52">
        <v>305</v>
      </c>
      <c r="EY341" s="53">
        <v>306</v>
      </c>
      <c r="EZ341" s="53">
        <v>325</v>
      </c>
      <c r="FA341" s="53">
        <v>333</v>
      </c>
      <c r="FB341" s="53">
        <v>347</v>
      </c>
      <c r="FC341" s="53">
        <v>351</v>
      </c>
      <c r="FD341" s="53">
        <v>352</v>
      </c>
      <c r="FE341" s="53">
        <v>358</v>
      </c>
      <c r="FF341" s="53">
        <v>363</v>
      </c>
      <c r="FG341" s="53">
        <v>374</v>
      </c>
      <c r="FH341" s="53">
        <v>380</v>
      </c>
      <c r="FI341" s="54">
        <v>385</v>
      </c>
      <c r="FJ341" s="52">
        <v>410</v>
      </c>
      <c r="FK341" s="53">
        <v>422</v>
      </c>
      <c r="FL341" s="53">
        <v>435</v>
      </c>
      <c r="FM341" s="53">
        <v>439</v>
      </c>
      <c r="FN341" s="53">
        <v>432</v>
      </c>
      <c r="FO341" s="53">
        <v>434</v>
      </c>
      <c r="FP341" s="53">
        <v>433</v>
      </c>
      <c r="FQ341" s="53">
        <v>441</v>
      </c>
      <c r="FR341" s="53">
        <v>442</v>
      </c>
      <c r="FS341" s="53">
        <v>450</v>
      </c>
      <c r="FT341" s="53">
        <v>445</v>
      </c>
      <c r="FU341" s="54">
        <v>466</v>
      </c>
      <c r="FV341" s="52">
        <v>515</v>
      </c>
      <c r="FW341" s="53">
        <v>526</v>
      </c>
      <c r="FX341" s="53">
        <v>514</v>
      </c>
      <c r="FY341" s="53">
        <v>519</v>
      </c>
      <c r="FZ341" s="53">
        <v>514</v>
      </c>
      <c r="GA341" s="53">
        <v>526</v>
      </c>
      <c r="GB341" s="53">
        <v>526</v>
      </c>
      <c r="GC341" s="53">
        <v>535</v>
      </c>
      <c r="GD341" s="53">
        <v>550</v>
      </c>
      <c r="GE341" s="53">
        <v>555</v>
      </c>
      <c r="GF341" s="53">
        <v>569</v>
      </c>
      <c r="GG341" s="54">
        <v>584</v>
      </c>
      <c r="GH341" s="52">
        <v>637</v>
      </c>
      <c r="GI341" s="53">
        <v>638</v>
      </c>
      <c r="GJ341" s="54">
        <v>621</v>
      </c>
    </row>
    <row r="342" spans="2:192" x14ac:dyDescent="0.25">
      <c r="B342" s="50"/>
      <c r="C342" s="51" t="s">
        <v>421</v>
      </c>
      <c r="D342" s="54">
        <v>43552</v>
      </c>
      <c r="E342" s="54">
        <v>47965</v>
      </c>
      <c r="F342" s="54">
        <v>66122</v>
      </c>
      <c r="G342" s="52">
        <v>66649</v>
      </c>
      <c r="H342" s="53">
        <v>66742</v>
      </c>
      <c r="I342" s="53">
        <v>67421</v>
      </c>
      <c r="J342" s="53">
        <v>68825</v>
      </c>
      <c r="K342" s="53">
        <v>69902</v>
      </c>
      <c r="L342" s="53">
        <v>67945</v>
      </c>
      <c r="M342" s="53">
        <v>69305</v>
      </c>
      <c r="N342" s="53">
        <v>70247</v>
      </c>
      <c r="O342" s="53">
        <v>70540</v>
      </c>
      <c r="P342" s="53">
        <v>69553</v>
      </c>
      <c r="Q342" s="53">
        <v>70727</v>
      </c>
      <c r="R342" s="54">
        <v>70192</v>
      </c>
      <c r="S342" s="53">
        <v>70721</v>
      </c>
      <c r="T342" s="53">
        <v>71114</v>
      </c>
      <c r="U342" s="53">
        <v>73134</v>
      </c>
      <c r="V342" s="53">
        <v>74699</v>
      </c>
      <c r="W342" s="53">
        <v>75757</v>
      </c>
      <c r="X342" s="53">
        <v>76547</v>
      </c>
      <c r="Y342" s="53">
        <v>77150</v>
      </c>
      <c r="Z342" s="53">
        <v>77951</v>
      </c>
      <c r="AA342" s="53">
        <v>78816</v>
      </c>
      <c r="AB342" s="53">
        <v>79685</v>
      </c>
      <c r="AC342" s="53">
        <v>80163</v>
      </c>
      <c r="AD342" s="54">
        <v>80029</v>
      </c>
      <c r="AE342" s="53">
        <v>78288</v>
      </c>
      <c r="AF342" s="53">
        <v>77648</v>
      </c>
      <c r="AG342" s="112">
        <v>77536</v>
      </c>
      <c r="AH342" s="53">
        <v>79162</v>
      </c>
      <c r="AI342" s="53">
        <v>80840</v>
      </c>
      <c r="AJ342" s="53">
        <v>80034</v>
      </c>
      <c r="AK342" s="53">
        <v>81539</v>
      </c>
      <c r="AL342" s="53">
        <v>83934</v>
      </c>
      <c r="AM342" s="53">
        <v>84085</v>
      </c>
      <c r="AN342" s="53">
        <v>83730</v>
      </c>
      <c r="AO342" s="53">
        <v>84021</v>
      </c>
      <c r="AP342" s="54">
        <v>83797</v>
      </c>
      <c r="AQ342" s="52">
        <v>84313</v>
      </c>
      <c r="AR342" s="53">
        <v>84443</v>
      </c>
      <c r="AS342" s="53">
        <v>84285</v>
      </c>
      <c r="AT342" s="53">
        <v>83955</v>
      </c>
      <c r="AU342" s="53">
        <v>86816</v>
      </c>
      <c r="AV342" s="53">
        <v>87068</v>
      </c>
      <c r="AW342" s="53">
        <v>88062</v>
      </c>
      <c r="AX342" s="53">
        <v>87437</v>
      </c>
      <c r="AY342" s="53">
        <v>87409</v>
      </c>
      <c r="AZ342" s="53">
        <v>88189</v>
      </c>
      <c r="BA342" s="53">
        <v>88291</v>
      </c>
      <c r="BB342" s="54">
        <v>87669</v>
      </c>
      <c r="BC342" s="52">
        <v>88057</v>
      </c>
      <c r="BD342" s="53">
        <v>87814</v>
      </c>
      <c r="BE342" s="53">
        <v>90075</v>
      </c>
      <c r="BF342" s="53">
        <v>91111</v>
      </c>
      <c r="BG342" s="53">
        <v>91628</v>
      </c>
      <c r="BH342" s="53">
        <v>92567</v>
      </c>
      <c r="BI342" s="53">
        <v>92725</v>
      </c>
      <c r="BJ342" s="53">
        <v>93031</v>
      </c>
      <c r="BK342" s="53">
        <v>93458</v>
      </c>
      <c r="BL342" s="53">
        <v>94074</v>
      </c>
      <c r="BM342" s="53">
        <v>93707</v>
      </c>
      <c r="BN342" s="54">
        <v>93655</v>
      </c>
      <c r="BO342" s="52">
        <v>93281</v>
      </c>
      <c r="BP342" s="53">
        <v>93298</v>
      </c>
      <c r="BQ342" s="53">
        <v>94834</v>
      </c>
      <c r="BR342" s="53">
        <v>95836</v>
      </c>
      <c r="BS342" s="53">
        <v>96415</v>
      </c>
      <c r="BT342" s="53">
        <v>96677</v>
      </c>
      <c r="BU342" s="53">
        <v>97872</v>
      </c>
      <c r="BV342" s="53">
        <v>98871</v>
      </c>
      <c r="BW342" s="53">
        <v>99394</v>
      </c>
      <c r="BX342" s="53">
        <v>100021</v>
      </c>
      <c r="BY342" s="53">
        <v>100389</v>
      </c>
      <c r="BZ342" s="54">
        <v>100452</v>
      </c>
      <c r="CA342" s="53">
        <v>100089</v>
      </c>
      <c r="CB342" s="53">
        <v>99904</v>
      </c>
      <c r="CC342" s="53">
        <v>100613</v>
      </c>
      <c r="CD342" s="53">
        <v>101683</v>
      </c>
      <c r="CE342" s="53">
        <v>102081</v>
      </c>
      <c r="CF342" s="53">
        <v>102366</v>
      </c>
      <c r="CG342" s="53">
        <v>103960</v>
      </c>
      <c r="CH342" s="53">
        <v>104774</v>
      </c>
      <c r="CI342" s="53">
        <v>105063</v>
      </c>
      <c r="CJ342" s="53">
        <v>105602</v>
      </c>
      <c r="CK342" s="53">
        <v>104337</v>
      </c>
      <c r="CL342" s="54">
        <v>103163</v>
      </c>
      <c r="CM342" s="53">
        <v>104054</v>
      </c>
      <c r="CN342" s="53">
        <v>104823</v>
      </c>
      <c r="CO342" s="53">
        <v>106063</v>
      </c>
      <c r="CP342" s="53">
        <v>106738</v>
      </c>
      <c r="CQ342" s="53">
        <v>108129</v>
      </c>
      <c r="CR342" s="53">
        <v>108327</v>
      </c>
      <c r="CS342" s="53">
        <v>108527</v>
      </c>
      <c r="CT342" s="53">
        <v>109177</v>
      </c>
      <c r="CU342" s="53">
        <v>109663</v>
      </c>
      <c r="CV342" s="53">
        <v>108236</v>
      </c>
      <c r="CW342" s="53">
        <v>108752</v>
      </c>
      <c r="CX342" s="54">
        <v>108904</v>
      </c>
      <c r="CY342" s="53">
        <v>108890</v>
      </c>
      <c r="CZ342" s="53">
        <v>108551</v>
      </c>
      <c r="DA342" s="53">
        <v>109457</v>
      </c>
      <c r="DB342" s="53">
        <v>109941</v>
      </c>
      <c r="DC342" s="53">
        <v>110012</v>
      </c>
      <c r="DD342" s="53">
        <v>110312</v>
      </c>
      <c r="DE342" s="53">
        <v>110340</v>
      </c>
      <c r="DF342" s="53">
        <v>111030</v>
      </c>
      <c r="DG342" s="53">
        <v>112192</v>
      </c>
      <c r="DH342" s="53">
        <v>112342</v>
      </c>
      <c r="DI342" s="53">
        <v>111780</v>
      </c>
      <c r="DJ342" s="54">
        <v>112023</v>
      </c>
      <c r="DL342" s="50"/>
      <c r="DM342" s="51" t="s">
        <v>442</v>
      </c>
      <c r="DN342" s="52">
        <v>1053</v>
      </c>
      <c r="DO342" s="53">
        <v>1042</v>
      </c>
      <c r="DP342" s="53">
        <v>1038</v>
      </c>
      <c r="DQ342" s="53">
        <v>1031</v>
      </c>
      <c r="DR342" s="53">
        <v>1024</v>
      </c>
      <c r="DS342" s="53">
        <v>1037</v>
      </c>
      <c r="DT342" s="53">
        <v>1063</v>
      </c>
      <c r="DU342" s="53">
        <v>1062</v>
      </c>
      <c r="DV342" s="53">
        <v>1050</v>
      </c>
      <c r="DW342" s="53">
        <v>1056</v>
      </c>
      <c r="DX342" s="53">
        <v>1052</v>
      </c>
      <c r="DY342" s="54">
        <v>1049</v>
      </c>
      <c r="DZ342" s="53">
        <v>1044</v>
      </c>
      <c r="EA342" s="53">
        <v>1064</v>
      </c>
      <c r="EB342" s="53">
        <v>1078</v>
      </c>
      <c r="EC342" s="53">
        <v>1066</v>
      </c>
      <c r="ED342" s="53">
        <v>1083</v>
      </c>
      <c r="EE342" s="53">
        <v>1090</v>
      </c>
      <c r="EF342" s="53">
        <v>1105</v>
      </c>
      <c r="EG342" s="53">
        <v>1113</v>
      </c>
      <c r="EH342" s="53">
        <v>1116</v>
      </c>
      <c r="EI342" s="53">
        <v>1119</v>
      </c>
      <c r="EJ342" s="53">
        <v>1128</v>
      </c>
      <c r="EK342" s="54">
        <v>1140</v>
      </c>
      <c r="EL342" s="52">
        <v>1147</v>
      </c>
      <c r="EM342" s="53">
        <v>1156</v>
      </c>
      <c r="EN342" s="53">
        <v>1197</v>
      </c>
      <c r="EO342" s="53">
        <v>1215</v>
      </c>
      <c r="EP342" s="53">
        <v>1252</v>
      </c>
      <c r="EQ342" s="53">
        <v>1284</v>
      </c>
      <c r="ER342" s="53">
        <v>1386</v>
      </c>
      <c r="ES342" s="53">
        <v>1436</v>
      </c>
      <c r="ET342" s="53">
        <v>1469</v>
      </c>
      <c r="EU342" s="53">
        <v>1487</v>
      </c>
      <c r="EV342" s="53">
        <v>1499</v>
      </c>
      <c r="EW342" s="54">
        <v>1563</v>
      </c>
      <c r="EX342" s="52">
        <v>2160</v>
      </c>
      <c r="EY342" s="53">
        <v>2264</v>
      </c>
      <c r="EZ342" s="53">
        <v>2233</v>
      </c>
      <c r="FA342" s="53">
        <v>2297</v>
      </c>
      <c r="FB342" s="53">
        <v>2278</v>
      </c>
      <c r="FC342" s="53">
        <v>2233</v>
      </c>
      <c r="FD342" s="53">
        <v>2238</v>
      </c>
      <c r="FE342" s="53">
        <v>2252</v>
      </c>
      <c r="FF342" s="53">
        <v>2264</v>
      </c>
      <c r="FG342" s="53">
        <v>2281</v>
      </c>
      <c r="FH342" s="53">
        <v>2293</v>
      </c>
      <c r="FI342" s="54">
        <v>2299</v>
      </c>
      <c r="FJ342" s="52">
        <v>2326</v>
      </c>
      <c r="FK342" s="53">
        <v>2317</v>
      </c>
      <c r="FL342" s="53">
        <v>2372</v>
      </c>
      <c r="FM342" s="53">
        <v>2374</v>
      </c>
      <c r="FN342" s="53">
        <v>2383</v>
      </c>
      <c r="FO342" s="53">
        <v>2383</v>
      </c>
      <c r="FP342" s="53">
        <v>2383</v>
      </c>
      <c r="FQ342" s="53">
        <v>2399</v>
      </c>
      <c r="FR342" s="53">
        <v>2399</v>
      </c>
      <c r="FS342" s="53">
        <v>2414</v>
      </c>
      <c r="FT342" s="53">
        <v>2431</v>
      </c>
      <c r="FU342" s="54">
        <v>2435</v>
      </c>
      <c r="FV342" s="52">
        <v>2468</v>
      </c>
      <c r="FW342" s="53">
        <v>2455</v>
      </c>
      <c r="FX342" s="53">
        <v>2460</v>
      </c>
      <c r="FY342" s="53">
        <v>2471</v>
      </c>
      <c r="FZ342" s="53">
        <v>2496</v>
      </c>
      <c r="GA342" s="53">
        <v>2516</v>
      </c>
      <c r="GB342" s="53">
        <v>2547</v>
      </c>
      <c r="GC342" s="53">
        <v>2576</v>
      </c>
      <c r="GD342" s="53">
        <v>2569</v>
      </c>
      <c r="GE342" s="53">
        <v>2589</v>
      </c>
      <c r="GF342" s="53">
        <v>2592</v>
      </c>
      <c r="GG342" s="54">
        <v>2583</v>
      </c>
      <c r="GH342" s="52">
        <v>2589</v>
      </c>
      <c r="GI342" s="53">
        <v>2609</v>
      </c>
      <c r="GJ342" s="54">
        <v>2628</v>
      </c>
    </row>
    <row r="343" spans="2:192" x14ac:dyDescent="0.25">
      <c r="B343" s="50"/>
      <c r="C343" s="51" t="s">
        <v>422</v>
      </c>
      <c r="D343" s="54">
        <v>13874</v>
      </c>
      <c r="E343" s="54">
        <v>15575</v>
      </c>
      <c r="F343" s="54">
        <v>24428</v>
      </c>
      <c r="G343" s="52">
        <v>24741</v>
      </c>
      <c r="H343" s="53">
        <v>24900</v>
      </c>
      <c r="I343" s="53">
        <v>24992</v>
      </c>
      <c r="J343" s="53">
        <v>25481</v>
      </c>
      <c r="K343" s="53">
        <v>26941</v>
      </c>
      <c r="L343" s="53">
        <v>26638</v>
      </c>
      <c r="M343" s="53">
        <v>27161</v>
      </c>
      <c r="N343" s="53">
        <v>27907</v>
      </c>
      <c r="O343" s="53">
        <v>28366</v>
      </c>
      <c r="P343" s="53">
        <v>26760</v>
      </c>
      <c r="Q343" s="53">
        <v>27249</v>
      </c>
      <c r="R343" s="54">
        <v>26828</v>
      </c>
      <c r="S343" s="53">
        <v>26971</v>
      </c>
      <c r="T343" s="53">
        <v>26836</v>
      </c>
      <c r="U343" s="53">
        <v>27365</v>
      </c>
      <c r="V343" s="53">
        <v>27842</v>
      </c>
      <c r="W343" s="53">
        <v>27996</v>
      </c>
      <c r="X343" s="53">
        <v>28265</v>
      </c>
      <c r="Y343" s="53">
        <v>28510</v>
      </c>
      <c r="Z343" s="53">
        <v>28871</v>
      </c>
      <c r="AA343" s="53">
        <v>29070</v>
      </c>
      <c r="AB343" s="53">
        <v>29190</v>
      </c>
      <c r="AC343" s="53">
        <v>29408</v>
      </c>
      <c r="AD343" s="54">
        <v>29289</v>
      </c>
      <c r="AE343" s="53">
        <v>29174</v>
      </c>
      <c r="AF343" s="53">
        <v>28460</v>
      </c>
      <c r="AG343" s="112">
        <v>28669</v>
      </c>
      <c r="AH343" s="53">
        <v>29030</v>
      </c>
      <c r="AI343" s="53">
        <v>29520</v>
      </c>
      <c r="AJ343" s="53">
        <v>29251</v>
      </c>
      <c r="AK343" s="53">
        <v>29581</v>
      </c>
      <c r="AL343" s="53">
        <v>30426</v>
      </c>
      <c r="AM343" s="53">
        <v>30355</v>
      </c>
      <c r="AN343" s="53">
        <v>30260</v>
      </c>
      <c r="AO343" s="53">
        <v>30787</v>
      </c>
      <c r="AP343" s="54">
        <v>30917</v>
      </c>
      <c r="AQ343" s="52">
        <v>31085</v>
      </c>
      <c r="AR343" s="53">
        <v>31184</v>
      </c>
      <c r="AS343" s="53">
        <v>30486</v>
      </c>
      <c r="AT343" s="53">
        <v>30550</v>
      </c>
      <c r="AU343" s="53">
        <v>31550</v>
      </c>
      <c r="AV343" s="53">
        <v>31458</v>
      </c>
      <c r="AW343" s="53">
        <v>31526</v>
      </c>
      <c r="AX343" s="53">
        <v>31335</v>
      </c>
      <c r="AY343" s="53">
        <v>31346</v>
      </c>
      <c r="AZ343" s="53">
        <v>31702</v>
      </c>
      <c r="BA343" s="53">
        <v>31765</v>
      </c>
      <c r="BB343" s="54">
        <v>31801</v>
      </c>
      <c r="BC343" s="52">
        <v>31773</v>
      </c>
      <c r="BD343" s="53">
        <v>31585</v>
      </c>
      <c r="BE343" s="53">
        <v>32123</v>
      </c>
      <c r="BF343" s="53">
        <v>32373</v>
      </c>
      <c r="BG343" s="53">
        <v>32714</v>
      </c>
      <c r="BH343" s="53">
        <v>33076</v>
      </c>
      <c r="BI343" s="53">
        <v>33213</v>
      </c>
      <c r="BJ343" s="53">
        <v>33380</v>
      </c>
      <c r="BK343" s="53">
        <v>33495</v>
      </c>
      <c r="BL343" s="53">
        <v>33466</v>
      </c>
      <c r="BM343" s="53">
        <v>33543</v>
      </c>
      <c r="BN343" s="54">
        <v>33522</v>
      </c>
      <c r="BO343" s="52">
        <v>33619</v>
      </c>
      <c r="BP343" s="53">
        <v>33645</v>
      </c>
      <c r="BQ343" s="53">
        <v>34446</v>
      </c>
      <c r="BR343" s="53">
        <v>34982</v>
      </c>
      <c r="BS343" s="53">
        <v>35325</v>
      </c>
      <c r="BT343" s="53">
        <v>35477</v>
      </c>
      <c r="BU343" s="53">
        <v>35941</v>
      </c>
      <c r="BV343" s="53">
        <v>36097</v>
      </c>
      <c r="BW343" s="53">
        <v>36473</v>
      </c>
      <c r="BX343" s="53">
        <v>36652</v>
      </c>
      <c r="BY343" s="53">
        <v>36804</v>
      </c>
      <c r="BZ343" s="54">
        <v>36931</v>
      </c>
      <c r="CA343" s="53">
        <v>36598</v>
      </c>
      <c r="CB343" s="53">
        <v>36659</v>
      </c>
      <c r="CC343" s="53">
        <v>37121</v>
      </c>
      <c r="CD343" s="53">
        <v>37310</v>
      </c>
      <c r="CE343" s="53">
        <v>37561</v>
      </c>
      <c r="CF343" s="53">
        <v>38104</v>
      </c>
      <c r="CG343" s="53">
        <v>38402</v>
      </c>
      <c r="CH343" s="53">
        <v>38377</v>
      </c>
      <c r="CI343" s="53">
        <v>38615</v>
      </c>
      <c r="CJ343" s="53">
        <v>39092</v>
      </c>
      <c r="CK343" s="53">
        <v>39332</v>
      </c>
      <c r="CL343" s="54">
        <v>39163</v>
      </c>
      <c r="CM343" s="53">
        <v>39072</v>
      </c>
      <c r="CN343" s="53">
        <v>39153</v>
      </c>
      <c r="CO343" s="53">
        <v>39303</v>
      </c>
      <c r="CP343" s="53">
        <v>39455</v>
      </c>
      <c r="CQ343" s="53">
        <v>39852</v>
      </c>
      <c r="CR343" s="53">
        <v>40344</v>
      </c>
      <c r="CS343" s="53">
        <v>41095</v>
      </c>
      <c r="CT343" s="53">
        <v>41279</v>
      </c>
      <c r="CU343" s="53">
        <v>41406</v>
      </c>
      <c r="CV343" s="53">
        <v>41064</v>
      </c>
      <c r="CW343" s="53">
        <v>40930</v>
      </c>
      <c r="CX343" s="54">
        <v>41123</v>
      </c>
      <c r="CY343" s="53">
        <v>41046</v>
      </c>
      <c r="CZ343" s="53">
        <v>40826</v>
      </c>
      <c r="DA343" s="53">
        <v>41124</v>
      </c>
      <c r="DB343" s="53">
        <v>41153</v>
      </c>
      <c r="DC343" s="53">
        <v>40998</v>
      </c>
      <c r="DD343" s="53">
        <v>41180</v>
      </c>
      <c r="DE343" s="53">
        <v>41342</v>
      </c>
      <c r="DF343" s="53">
        <v>41706</v>
      </c>
      <c r="DG343" s="53">
        <v>41242</v>
      </c>
      <c r="DH343" s="53">
        <v>42435</v>
      </c>
      <c r="DI343" s="53">
        <v>42334</v>
      </c>
      <c r="DJ343" s="54">
        <v>42463</v>
      </c>
      <c r="DL343" s="50"/>
      <c r="DM343" s="51" t="s">
        <v>443</v>
      </c>
      <c r="DN343" s="52">
        <v>1128</v>
      </c>
      <c r="DO343" s="53">
        <v>1120</v>
      </c>
      <c r="DP343" s="53">
        <v>1115</v>
      </c>
      <c r="DQ343" s="53">
        <v>1122</v>
      </c>
      <c r="DR343" s="53">
        <v>1113</v>
      </c>
      <c r="DS343" s="53">
        <v>1106</v>
      </c>
      <c r="DT343" s="53">
        <v>1101</v>
      </c>
      <c r="DU343" s="53">
        <v>1098</v>
      </c>
      <c r="DV343" s="53">
        <v>1093</v>
      </c>
      <c r="DW343" s="53">
        <v>1084</v>
      </c>
      <c r="DX343" s="53">
        <v>1081</v>
      </c>
      <c r="DY343" s="54">
        <v>1080</v>
      </c>
      <c r="DZ343" s="53">
        <v>1082</v>
      </c>
      <c r="EA343" s="53">
        <v>1077</v>
      </c>
      <c r="EB343" s="53">
        <v>1098</v>
      </c>
      <c r="EC343" s="53">
        <v>1100</v>
      </c>
      <c r="ED343" s="53">
        <v>1100</v>
      </c>
      <c r="EE343" s="53">
        <v>1124</v>
      </c>
      <c r="EF343" s="53">
        <v>1158</v>
      </c>
      <c r="EG343" s="53">
        <v>1166</v>
      </c>
      <c r="EH343" s="53">
        <v>1184</v>
      </c>
      <c r="EI343" s="53">
        <v>1191</v>
      </c>
      <c r="EJ343" s="53">
        <v>1221</v>
      </c>
      <c r="EK343" s="54">
        <v>1235</v>
      </c>
      <c r="EL343" s="52">
        <v>1252</v>
      </c>
      <c r="EM343" s="53">
        <v>1268</v>
      </c>
      <c r="EN343" s="53">
        <v>1299</v>
      </c>
      <c r="EO343" s="53">
        <v>1301</v>
      </c>
      <c r="EP343" s="53">
        <v>1304</v>
      </c>
      <c r="EQ343" s="53">
        <v>1312</v>
      </c>
      <c r="ER343" s="53">
        <v>1311</v>
      </c>
      <c r="ES343" s="53">
        <v>1314</v>
      </c>
      <c r="ET343" s="53">
        <v>1322</v>
      </c>
      <c r="EU343" s="53">
        <v>1456</v>
      </c>
      <c r="EV343" s="53">
        <v>1472</v>
      </c>
      <c r="EW343" s="54">
        <v>1509</v>
      </c>
      <c r="EX343" s="52">
        <v>1496</v>
      </c>
      <c r="EY343" s="53">
        <v>1498</v>
      </c>
      <c r="EZ343" s="53">
        <v>1538</v>
      </c>
      <c r="FA343" s="53">
        <v>1522</v>
      </c>
      <c r="FB343" s="53">
        <v>1505</v>
      </c>
      <c r="FC343" s="53">
        <v>1496</v>
      </c>
      <c r="FD343" s="53">
        <v>1863</v>
      </c>
      <c r="FE343" s="53">
        <v>1919</v>
      </c>
      <c r="FF343" s="53">
        <v>1895</v>
      </c>
      <c r="FG343" s="53">
        <v>1907</v>
      </c>
      <c r="FH343" s="53">
        <v>1937</v>
      </c>
      <c r="FI343" s="54">
        <v>1945</v>
      </c>
      <c r="FJ343" s="52">
        <v>1956</v>
      </c>
      <c r="FK343" s="53">
        <v>1958</v>
      </c>
      <c r="FL343" s="53">
        <v>1994</v>
      </c>
      <c r="FM343" s="53">
        <v>2011</v>
      </c>
      <c r="FN343" s="53">
        <v>1995</v>
      </c>
      <c r="FO343" s="53">
        <v>2005</v>
      </c>
      <c r="FP343" s="53">
        <v>2011</v>
      </c>
      <c r="FQ343" s="53">
        <v>2018</v>
      </c>
      <c r="FR343" s="53">
        <v>2001</v>
      </c>
      <c r="FS343" s="53">
        <v>2031</v>
      </c>
      <c r="FT343" s="53">
        <v>2020</v>
      </c>
      <c r="FU343" s="54">
        <v>2070</v>
      </c>
      <c r="FV343" s="52">
        <v>2079</v>
      </c>
      <c r="FW343" s="53">
        <v>2063</v>
      </c>
      <c r="FX343" s="53">
        <v>2080</v>
      </c>
      <c r="FY343" s="53">
        <v>2112</v>
      </c>
      <c r="FZ343" s="53">
        <v>2133</v>
      </c>
      <c r="GA343" s="53">
        <v>2142</v>
      </c>
      <c r="GB343" s="53">
        <v>2165</v>
      </c>
      <c r="GC343" s="53">
        <v>2206</v>
      </c>
      <c r="GD343" s="53">
        <v>2185</v>
      </c>
      <c r="GE343" s="53">
        <v>2189</v>
      </c>
      <c r="GF343" s="53">
        <v>2185</v>
      </c>
      <c r="GG343" s="54">
        <v>2208</v>
      </c>
      <c r="GH343" s="52">
        <v>2235</v>
      </c>
      <c r="GI343" s="53">
        <v>2259</v>
      </c>
      <c r="GJ343" s="54">
        <v>2305</v>
      </c>
    </row>
    <row r="344" spans="2:192" x14ac:dyDescent="0.25">
      <c r="B344" s="50"/>
      <c r="C344" s="51" t="s">
        <v>423</v>
      </c>
      <c r="D344" s="54">
        <v>10656</v>
      </c>
      <c r="E344" s="54">
        <v>11668</v>
      </c>
      <c r="F344" s="54">
        <v>14266</v>
      </c>
      <c r="G344" s="52">
        <v>14280</v>
      </c>
      <c r="H344" s="53">
        <v>14398</v>
      </c>
      <c r="I344" s="53">
        <v>14127</v>
      </c>
      <c r="J344" s="53">
        <v>14238</v>
      </c>
      <c r="K344" s="53">
        <v>14563</v>
      </c>
      <c r="L344" s="53">
        <v>14746</v>
      </c>
      <c r="M344" s="53">
        <v>14971</v>
      </c>
      <c r="N344" s="53">
        <v>14984</v>
      </c>
      <c r="O344" s="53">
        <v>15892</v>
      </c>
      <c r="P344" s="53">
        <v>16666</v>
      </c>
      <c r="Q344" s="53">
        <v>16759</v>
      </c>
      <c r="R344" s="54">
        <v>16781</v>
      </c>
      <c r="S344" s="53">
        <v>16761</v>
      </c>
      <c r="T344" s="53">
        <v>16621</v>
      </c>
      <c r="U344" s="53">
        <v>16765</v>
      </c>
      <c r="V344" s="53">
        <v>16960</v>
      </c>
      <c r="W344" s="53">
        <v>17277</v>
      </c>
      <c r="X344" s="53">
        <v>17627</v>
      </c>
      <c r="Y344" s="53">
        <v>17802</v>
      </c>
      <c r="Z344" s="53">
        <v>17978</v>
      </c>
      <c r="AA344" s="53">
        <v>18098</v>
      </c>
      <c r="AB344" s="53">
        <v>18214</v>
      </c>
      <c r="AC344" s="53">
        <v>18400</v>
      </c>
      <c r="AD344" s="54">
        <v>18459</v>
      </c>
      <c r="AE344" s="53">
        <v>18099</v>
      </c>
      <c r="AF344" s="53">
        <v>18324</v>
      </c>
      <c r="AG344" s="112">
        <v>18277</v>
      </c>
      <c r="AH344" s="53">
        <v>18676</v>
      </c>
      <c r="AI344" s="53">
        <v>18990</v>
      </c>
      <c r="AJ344" s="53">
        <v>18891</v>
      </c>
      <c r="AK344" s="53">
        <v>19055</v>
      </c>
      <c r="AL344" s="53">
        <v>19356</v>
      </c>
      <c r="AM344" s="53">
        <v>19468</v>
      </c>
      <c r="AN344" s="53">
        <v>19853</v>
      </c>
      <c r="AO344" s="53">
        <v>20091</v>
      </c>
      <c r="AP344" s="54">
        <v>20152</v>
      </c>
      <c r="AQ344" s="52">
        <v>20153</v>
      </c>
      <c r="AR344" s="53">
        <v>20161</v>
      </c>
      <c r="AS344" s="53">
        <v>20160</v>
      </c>
      <c r="AT344" s="53">
        <v>20042</v>
      </c>
      <c r="AU344" s="53">
        <v>20109</v>
      </c>
      <c r="AV344" s="53">
        <v>20310</v>
      </c>
      <c r="AW344" s="53">
        <v>20763</v>
      </c>
      <c r="AX344" s="53">
        <v>20711</v>
      </c>
      <c r="AY344" s="53">
        <v>20598</v>
      </c>
      <c r="AZ344" s="53">
        <v>20757</v>
      </c>
      <c r="BA344" s="53">
        <v>20706</v>
      </c>
      <c r="BB344" s="54">
        <v>20694</v>
      </c>
      <c r="BC344" s="52">
        <v>20641</v>
      </c>
      <c r="BD344" s="53">
        <v>20418</v>
      </c>
      <c r="BE344" s="53">
        <v>21302</v>
      </c>
      <c r="BF344" s="53">
        <v>21491</v>
      </c>
      <c r="BG344" s="53">
        <v>21517</v>
      </c>
      <c r="BH344" s="53">
        <v>21864</v>
      </c>
      <c r="BI344" s="53">
        <v>21892</v>
      </c>
      <c r="BJ344" s="53">
        <v>22006</v>
      </c>
      <c r="BK344" s="53">
        <v>22065</v>
      </c>
      <c r="BL344" s="53">
        <v>22295</v>
      </c>
      <c r="BM344" s="53">
        <v>22254</v>
      </c>
      <c r="BN344" s="54">
        <v>22169</v>
      </c>
      <c r="BO344" s="52">
        <v>22217</v>
      </c>
      <c r="BP344" s="53">
        <v>22122</v>
      </c>
      <c r="BQ344" s="53">
        <v>22531</v>
      </c>
      <c r="BR344" s="53">
        <v>22824</v>
      </c>
      <c r="BS344" s="53">
        <v>23041</v>
      </c>
      <c r="BT344" s="53">
        <v>23058</v>
      </c>
      <c r="BU344" s="53">
        <v>23380</v>
      </c>
      <c r="BV344" s="53">
        <v>23777</v>
      </c>
      <c r="BW344" s="53">
        <v>23959</v>
      </c>
      <c r="BX344" s="53">
        <v>24162</v>
      </c>
      <c r="BY344" s="53">
        <v>24263</v>
      </c>
      <c r="BZ344" s="54">
        <v>24299</v>
      </c>
      <c r="CA344" s="53">
        <v>24125</v>
      </c>
      <c r="CB344" s="53">
        <v>24118</v>
      </c>
      <c r="CC344" s="53">
        <v>24445</v>
      </c>
      <c r="CD344" s="53">
        <v>24552</v>
      </c>
      <c r="CE344" s="53">
        <v>24712</v>
      </c>
      <c r="CF344" s="53">
        <v>24777</v>
      </c>
      <c r="CG344" s="53">
        <v>24993</v>
      </c>
      <c r="CH344" s="53">
        <v>25172</v>
      </c>
      <c r="CI344" s="53">
        <v>25296</v>
      </c>
      <c r="CJ344" s="53">
        <v>25484</v>
      </c>
      <c r="CK344" s="53">
        <v>25508</v>
      </c>
      <c r="CL344" s="54">
        <v>25589</v>
      </c>
      <c r="CM344" s="53">
        <v>25492</v>
      </c>
      <c r="CN344" s="53">
        <v>25817</v>
      </c>
      <c r="CO344" s="53">
        <v>25725</v>
      </c>
      <c r="CP344" s="53">
        <v>25857</v>
      </c>
      <c r="CQ344" s="53">
        <v>26294</v>
      </c>
      <c r="CR344" s="53">
        <v>26513</v>
      </c>
      <c r="CS344" s="53">
        <v>26703</v>
      </c>
      <c r="CT344" s="53">
        <v>27074</v>
      </c>
      <c r="CU344" s="53">
        <v>27358</v>
      </c>
      <c r="CV344" s="53">
        <v>27521</v>
      </c>
      <c r="CW344" s="53">
        <v>27745</v>
      </c>
      <c r="CX344" s="54">
        <v>27835</v>
      </c>
      <c r="CY344" s="53">
        <v>27961</v>
      </c>
      <c r="CZ344" s="53">
        <v>27620</v>
      </c>
      <c r="DA344" s="53">
        <v>28306</v>
      </c>
      <c r="DB344" s="53">
        <v>28552</v>
      </c>
      <c r="DC344" s="53">
        <v>28912</v>
      </c>
      <c r="DD344" s="53">
        <v>29455</v>
      </c>
      <c r="DE344" s="53">
        <v>29735</v>
      </c>
      <c r="DF344" s="53">
        <v>30297</v>
      </c>
      <c r="DG344" s="53">
        <v>30545</v>
      </c>
      <c r="DH344" s="53">
        <v>31164</v>
      </c>
      <c r="DI344" s="53">
        <v>31344</v>
      </c>
      <c r="DJ344" s="54">
        <v>31276</v>
      </c>
      <c r="DL344" s="50"/>
      <c r="DM344" s="51" t="s">
        <v>444</v>
      </c>
      <c r="DN344" s="52">
        <v>563</v>
      </c>
      <c r="DO344" s="53">
        <v>561</v>
      </c>
      <c r="DP344" s="53">
        <v>561</v>
      </c>
      <c r="DQ344" s="53">
        <v>555</v>
      </c>
      <c r="DR344" s="53">
        <v>573</v>
      </c>
      <c r="DS344" s="53">
        <v>569</v>
      </c>
      <c r="DT344" s="53">
        <v>566</v>
      </c>
      <c r="DU344" s="53">
        <v>567</v>
      </c>
      <c r="DV344" s="53">
        <v>564</v>
      </c>
      <c r="DW344" s="53">
        <v>564</v>
      </c>
      <c r="DX344" s="53">
        <v>562</v>
      </c>
      <c r="DY344" s="54">
        <v>554</v>
      </c>
      <c r="DZ344" s="53">
        <v>556</v>
      </c>
      <c r="EA344" s="53">
        <v>557</v>
      </c>
      <c r="EB344" s="53">
        <v>571</v>
      </c>
      <c r="EC344" s="53">
        <v>561</v>
      </c>
      <c r="ED344" s="53">
        <v>565</v>
      </c>
      <c r="EE344" s="53">
        <v>566</v>
      </c>
      <c r="EF344" s="53">
        <v>574</v>
      </c>
      <c r="EG344" s="53">
        <v>574</v>
      </c>
      <c r="EH344" s="53">
        <v>578</v>
      </c>
      <c r="EI344" s="53">
        <v>580</v>
      </c>
      <c r="EJ344" s="53">
        <v>583</v>
      </c>
      <c r="EK344" s="54">
        <v>583</v>
      </c>
      <c r="EL344" s="52">
        <v>591</v>
      </c>
      <c r="EM344" s="53">
        <v>594</v>
      </c>
      <c r="EN344" s="53">
        <v>597</v>
      </c>
      <c r="EO344" s="53">
        <v>664</v>
      </c>
      <c r="EP344" s="53">
        <v>658</v>
      </c>
      <c r="EQ344" s="53">
        <v>669</v>
      </c>
      <c r="ER344" s="53">
        <v>672</v>
      </c>
      <c r="ES344" s="53">
        <v>674</v>
      </c>
      <c r="ET344" s="53">
        <v>686</v>
      </c>
      <c r="EU344" s="53">
        <v>698</v>
      </c>
      <c r="EV344" s="53">
        <v>713</v>
      </c>
      <c r="EW344" s="54">
        <v>720</v>
      </c>
      <c r="EX344" s="52">
        <v>720</v>
      </c>
      <c r="EY344" s="53">
        <v>1031</v>
      </c>
      <c r="EZ344" s="53">
        <v>1102</v>
      </c>
      <c r="FA344" s="53">
        <v>1056</v>
      </c>
      <c r="FB344" s="53">
        <v>1037</v>
      </c>
      <c r="FC344" s="53">
        <v>1008</v>
      </c>
      <c r="FD344" s="53">
        <v>999</v>
      </c>
      <c r="FE344" s="53">
        <v>992</v>
      </c>
      <c r="FF344" s="53">
        <v>998</v>
      </c>
      <c r="FG344" s="53">
        <v>997</v>
      </c>
      <c r="FH344" s="53">
        <v>998</v>
      </c>
      <c r="FI344" s="54">
        <v>1006</v>
      </c>
      <c r="FJ344" s="52">
        <v>1005</v>
      </c>
      <c r="FK344" s="53">
        <v>1010</v>
      </c>
      <c r="FL344" s="53">
        <v>1019</v>
      </c>
      <c r="FM344" s="53">
        <v>1018</v>
      </c>
      <c r="FN344" s="53">
        <v>1019</v>
      </c>
      <c r="FO344" s="53">
        <v>1034</v>
      </c>
      <c r="FP344" s="53">
        <v>1059</v>
      </c>
      <c r="FQ344" s="53">
        <v>1061</v>
      </c>
      <c r="FR344" s="53">
        <v>1064</v>
      </c>
      <c r="FS344" s="53">
        <v>1073</v>
      </c>
      <c r="FT344" s="53">
        <v>1056</v>
      </c>
      <c r="FU344" s="54">
        <v>1073</v>
      </c>
      <c r="FV344" s="52">
        <v>1093</v>
      </c>
      <c r="FW344" s="53">
        <v>1097</v>
      </c>
      <c r="FX344" s="53">
        <v>1108</v>
      </c>
      <c r="FY344" s="53">
        <v>1116</v>
      </c>
      <c r="FZ344" s="53">
        <v>1121</v>
      </c>
      <c r="GA344" s="53">
        <v>1135</v>
      </c>
      <c r="GB344" s="53">
        <v>1151</v>
      </c>
      <c r="GC344" s="53">
        <v>1148</v>
      </c>
      <c r="GD344" s="53">
        <v>1145</v>
      </c>
      <c r="GE344" s="53">
        <v>1144</v>
      </c>
      <c r="GF344" s="53">
        <v>1153</v>
      </c>
      <c r="GG344" s="54">
        <v>1166</v>
      </c>
      <c r="GH344" s="52">
        <v>1171</v>
      </c>
      <c r="GI344" s="53">
        <v>1176</v>
      </c>
      <c r="GJ344" s="54">
        <v>1190</v>
      </c>
    </row>
    <row r="345" spans="2:192" x14ac:dyDescent="0.25">
      <c r="B345" s="50"/>
      <c r="C345" s="51" t="s">
        <v>424</v>
      </c>
      <c r="D345" s="54">
        <v>12929</v>
      </c>
      <c r="E345" s="54">
        <v>13885</v>
      </c>
      <c r="F345" s="54">
        <v>16725</v>
      </c>
      <c r="G345" s="52">
        <v>16753</v>
      </c>
      <c r="H345" s="53">
        <v>16741</v>
      </c>
      <c r="I345" s="53">
        <v>16551</v>
      </c>
      <c r="J345" s="53">
        <v>16631</v>
      </c>
      <c r="K345" s="53">
        <v>16969</v>
      </c>
      <c r="L345" s="53">
        <v>17217</v>
      </c>
      <c r="M345" s="53">
        <v>17481</v>
      </c>
      <c r="N345" s="53">
        <v>17563</v>
      </c>
      <c r="O345" s="53">
        <v>18168</v>
      </c>
      <c r="P345" s="53">
        <v>18782</v>
      </c>
      <c r="Q345" s="53">
        <v>18940</v>
      </c>
      <c r="R345" s="54">
        <v>18975</v>
      </c>
      <c r="S345" s="53">
        <v>19014</v>
      </c>
      <c r="T345" s="53">
        <v>18887</v>
      </c>
      <c r="U345" s="53">
        <v>19105</v>
      </c>
      <c r="V345" s="53">
        <v>19383</v>
      </c>
      <c r="W345" s="53">
        <v>19618</v>
      </c>
      <c r="X345" s="53">
        <v>19800</v>
      </c>
      <c r="Y345" s="53">
        <v>19903</v>
      </c>
      <c r="Z345" s="53">
        <v>20112</v>
      </c>
      <c r="AA345" s="53">
        <v>20236</v>
      </c>
      <c r="AB345" s="53">
        <v>20398</v>
      </c>
      <c r="AC345" s="53">
        <v>20515</v>
      </c>
      <c r="AD345" s="54">
        <v>20407</v>
      </c>
      <c r="AE345" s="53">
        <v>19898</v>
      </c>
      <c r="AF345" s="53">
        <v>20020</v>
      </c>
      <c r="AG345" s="112">
        <v>19927</v>
      </c>
      <c r="AH345" s="53">
        <v>20475</v>
      </c>
      <c r="AI345" s="53">
        <v>20762</v>
      </c>
      <c r="AJ345" s="53">
        <v>20897</v>
      </c>
      <c r="AK345" s="53">
        <v>21162</v>
      </c>
      <c r="AL345" s="53">
        <v>21358</v>
      </c>
      <c r="AM345" s="53">
        <v>21423</v>
      </c>
      <c r="AN345" s="53">
        <v>21716</v>
      </c>
      <c r="AO345" s="53">
        <v>21842</v>
      </c>
      <c r="AP345" s="54">
        <v>21950</v>
      </c>
      <c r="AQ345" s="52">
        <v>21982</v>
      </c>
      <c r="AR345" s="53">
        <v>21960</v>
      </c>
      <c r="AS345" s="53">
        <v>21959</v>
      </c>
      <c r="AT345" s="53">
        <v>21709</v>
      </c>
      <c r="AU345" s="53">
        <v>21892</v>
      </c>
      <c r="AV345" s="53">
        <v>22056</v>
      </c>
      <c r="AW345" s="53">
        <v>22386</v>
      </c>
      <c r="AX345" s="53">
        <v>22366</v>
      </c>
      <c r="AY345" s="53">
        <v>22339</v>
      </c>
      <c r="AZ345" s="53">
        <v>22509</v>
      </c>
      <c r="BA345" s="53">
        <v>22596</v>
      </c>
      <c r="BB345" s="54">
        <v>22576</v>
      </c>
      <c r="BC345" s="52">
        <v>22569</v>
      </c>
      <c r="BD345" s="53">
        <v>22175</v>
      </c>
      <c r="BE345" s="53">
        <v>22894</v>
      </c>
      <c r="BF345" s="53">
        <v>23107</v>
      </c>
      <c r="BG345" s="53">
        <v>23587</v>
      </c>
      <c r="BH345" s="53">
        <v>23991</v>
      </c>
      <c r="BI345" s="53">
        <v>24154</v>
      </c>
      <c r="BJ345" s="53">
        <v>24288</v>
      </c>
      <c r="BK345" s="53">
        <v>24372</v>
      </c>
      <c r="BL345" s="53">
        <v>24475</v>
      </c>
      <c r="BM345" s="53">
        <v>24399</v>
      </c>
      <c r="BN345" s="54">
        <v>24172</v>
      </c>
      <c r="BO345" s="52">
        <v>24294</v>
      </c>
      <c r="BP345" s="53">
        <v>24224</v>
      </c>
      <c r="BQ345" s="53">
        <v>24557</v>
      </c>
      <c r="BR345" s="53">
        <v>24887</v>
      </c>
      <c r="BS345" s="53">
        <v>25158</v>
      </c>
      <c r="BT345" s="53">
        <v>25077</v>
      </c>
      <c r="BU345" s="53">
        <v>25491</v>
      </c>
      <c r="BV345" s="53">
        <v>25618</v>
      </c>
      <c r="BW345" s="53">
        <v>25739</v>
      </c>
      <c r="BX345" s="53">
        <v>26068</v>
      </c>
      <c r="BY345" s="53">
        <v>26182</v>
      </c>
      <c r="BZ345" s="54">
        <v>26179</v>
      </c>
      <c r="CA345" s="53">
        <v>26192</v>
      </c>
      <c r="CB345" s="53">
        <v>26015</v>
      </c>
      <c r="CC345" s="53">
        <v>26231</v>
      </c>
      <c r="CD345" s="53">
        <v>26345</v>
      </c>
      <c r="CE345" s="53">
        <v>26397</v>
      </c>
      <c r="CF345" s="53">
        <v>26493</v>
      </c>
      <c r="CG345" s="53">
        <v>26671</v>
      </c>
      <c r="CH345" s="53">
        <v>26973</v>
      </c>
      <c r="CI345" s="53">
        <v>27155</v>
      </c>
      <c r="CJ345" s="53">
        <v>27215</v>
      </c>
      <c r="CK345" s="53">
        <v>27361</v>
      </c>
      <c r="CL345" s="54">
        <v>27154</v>
      </c>
      <c r="CM345" s="53">
        <v>27034</v>
      </c>
      <c r="CN345" s="53">
        <v>27167</v>
      </c>
      <c r="CO345" s="53">
        <v>27222</v>
      </c>
      <c r="CP345" s="53">
        <v>27318</v>
      </c>
      <c r="CQ345" s="53">
        <v>27630</v>
      </c>
      <c r="CR345" s="53">
        <v>27740</v>
      </c>
      <c r="CS345" s="53">
        <v>27855</v>
      </c>
      <c r="CT345" s="53">
        <v>28040</v>
      </c>
      <c r="CU345" s="53">
        <v>28230</v>
      </c>
      <c r="CV345" s="53">
        <v>28271</v>
      </c>
      <c r="CW345" s="53">
        <v>28083</v>
      </c>
      <c r="CX345" s="54">
        <v>27923</v>
      </c>
      <c r="CY345" s="53">
        <v>27834</v>
      </c>
      <c r="CZ345" s="53">
        <v>27408</v>
      </c>
      <c r="DA345" s="53">
        <v>27512</v>
      </c>
      <c r="DB345" s="53">
        <v>27641</v>
      </c>
      <c r="DC345" s="53">
        <v>27580</v>
      </c>
      <c r="DD345" s="53">
        <v>27719</v>
      </c>
      <c r="DE345" s="53">
        <v>28027</v>
      </c>
      <c r="DF345" s="53">
        <v>28491</v>
      </c>
      <c r="DG345" s="53">
        <v>29782</v>
      </c>
      <c r="DH345" s="53">
        <v>29646</v>
      </c>
      <c r="DI345" s="53">
        <v>29344</v>
      </c>
      <c r="DJ345" s="54">
        <v>29156</v>
      </c>
      <c r="DL345" s="50"/>
      <c r="DM345" s="51" t="s">
        <v>516</v>
      </c>
      <c r="DN345" s="52">
        <v>1196</v>
      </c>
      <c r="DO345" s="53">
        <v>1230</v>
      </c>
      <c r="DP345" s="53">
        <v>1252</v>
      </c>
      <c r="DQ345" s="53">
        <v>1255</v>
      </c>
      <c r="DR345" s="53">
        <v>1262</v>
      </c>
      <c r="DS345" s="53">
        <v>1258</v>
      </c>
      <c r="DT345" s="53">
        <v>1260</v>
      </c>
      <c r="DU345" s="53">
        <v>1257</v>
      </c>
      <c r="DV345" s="53">
        <v>1258</v>
      </c>
      <c r="DW345" s="53">
        <v>1265</v>
      </c>
      <c r="DX345" s="53">
        <v>1329</v>
      </c>
      <c r="DY345" s="54">
        <v>1344</v>
      </c>
      <c r="DZ345" s="53">
        <v>1371</v>
      </c>
      <c r="EA345" s="53">
        <v>1374</v>
      </c>
      <c r="EB345" s="53">
        <v>1406</v>
      </c>
      <c r="EC345" s="53">
        <v>1413</v>
      </c>
      <c r="ED345" s="53">
        <v>1416</v>
      </c>
      <c r="EE345" s="53">
        <v>1440</v>
      </c>
      <c r="EF345" s="53">
        <v>1510</v>
      </c>
      <c r="EG345" s="53">
        <v>1530</v>
      </c>
      <c r="EH345" s="53">
        <v>1554</v>
      </c>
      <c r="EI345" s="53">
        <v>1590</v>
      </c>
      <c r="EJ345" s="53">
        <v>1608</v>
      </c>
      <c r="EK345" s="54">
        <v>1613</v>
      </c>
      <c r="EL345" s="52">
        <v>1633</v>
      </c>
      <c r="EM345" s="53">
        <v>1637</v>
      </c>
      <c r="EN345" s="53">
        <v>1657</v>
      </c>
      <c r="EO345" s="53">
        <v>1725</v>
      </c>
      <c r="EP345" s="53">
        <v>1760</v>
      </c>
      <c r="EQ345" s="53">
        <v>1775</v>
      </c>
      <c r="ER345" s="53">
        <v>1791</v>
      </c>
      <c r="ES345" s="53">
        <v>1803</v>
      </c>
      <c r="ET345" s="53">
        <v>1845</v>
      </c>
      <c r="EU345" s="53">
        <v>1863</v>
      </c>
      <c r="EV345" s="53">
        <v>1901</v>
      </c>
      <c r="EW345" s="54">
        <v>2225</v>
      </c>
      <c r="EX345" s="52">
        <v>2407</v>
      </c>
      <c r="EY345" s="53">
        <v>2598</v>
      </c>
      <c r="EZ345" s="53">
        <v>2642</v>
      </c>
      <c r="FA345" s="53">
        <v>2711</v>
      </c>
      <c r="FB345" s="53">
        <v>2710</v>
      </c>
      <c r="FC345" s="53">
        <v>2682</v>
      </c>
      <c r="FD345" s="53">
        <v>2755</v>
      </c>
      <c r="FE345" s="53">
        <v>2838</v>
      </c>
      <c r="FF345" s="53">
        <v>2866</v>
      </c>
      <c r="FG345" s="53">
        <v>2881</v>
      </c>
      <c r="FH345" s="53">
        <v>2922</v>
      </c>
      <c r="FI345" s="54">
        <v>2902</v>
      </c>
      <c r="FJ345" s="52">
        <v>2911</v>
      </c>
      <c r="FK345" s="53">
        <v>2953</v>
      </c>
      <c r="FL345" s="53">
        <v>3018</v>
      </c>
      <c r="FM345" s="53">
        <v>3027</v>
      </c>
      <c r="FN345" s="53">
        <v>3008</v>
      </c>
      <c r="FO345" s="53">
        <v>2971</v>
      </c>
      <c r="FP345" s="53">
        <v>2978</v>
      </c>
      <c r="FQ345" s="53">
        <v>3151</v>
      </c>
      <c r="FR345" s="53">
        <v>3146</v>
      </c>
      <c r="FS345" s="53">
        <v>3188</v>
      </c>
      <c r="FT345" s="53">
        <v>3218</v>
      </c>
      <c r="FU345" s="54">
        <v>3284</v>
      </c>
      <c r="FV345" s="52">
        <v>3326</v>
      </c>
      <c r="FW345" s="53">
        <v>3314</v>
      </c>
      <c r="FX345" s="53">
        <v>3330</v>
      </c>
      <c r="FY345" s="53">
        <v>3333</v>
      </c>
      <c r="FZ345" s="53">
        <v>3333</v>
      </c>
      <c r="GA345" s="53">
        <v>3389</v>
      </c>
      <c r="GB345" s="53">
        <v>3367</v>
      </c>
      <c r="GC345" s="53">
        <v>3363</v>
      </c>
      <c r="GD345" s="53">
        <v>3381</v>
      </c>
      <c r="GE345" s="53">
        <v>3328</v>
      </c>
      <c r="GF345" s="53">
        <v>3308</v>
      </c>
      <c r="GG345" s="54">
        <v>3338</v>
      </c>
      <c r="GH345" s="52">
        <v>3333</v>
      </c>
      <c r="GI345" s="53">
        <v>3352</v>
      </c>
      <c r="GJ345" s="54">
        <v>3453</v>
      </c>
    </row>
    <row r="346" spans="2:192" x14ac:dyDescent="0.25">
      <c r="B346" s="50"/>
      <c r="C346" s="51" t="s">
        <v>425</v>
      </c>
      <c r="D346" s="54">
        <v>6470</v>
      </c>
      <c r="E346" s="54">
        <v>7810</v>
      </c>
      <c r="F346" s="54">
        <v>10263</v>
      </c>
      <c r="G346" s="52">
        <v>10290</v>
      </c>
      <c r="H346" s="53">
        <v>10193</v>
      </c>
      <c r="I346" s="53">
        <v>10103</v>
      </c>
      <c r="J346" s="53">
        <v>10020</v>
      </c>
      <c r="K346" s="53">
        <v>10353</v>
      </c>
      <c r="L346" s="53">
        <v>10476</v>
      </c>
      <c r="M346" s="53">
        <v>10681</v>
      </c>
      <c r="N346" s="53">
        <v>10875</v>
      </c>
      <c r="O346" s="53">
        <v>11772</v>
      </c>
      <c r="P346" s="53">
        <v>11973</v>
      </c>
      <c r="Q346" s="53">
        <v>12051</v>
      </c>
      <c r="R346" s="54">
        <v>12044</v>
      </c>
      <c r="S346" s="53">
        <v>12090</v>
      </c>
      <c r="T346" s="53">
        <v>12072</v>
      </c>
      <c r="U346" s="53">
        <v>12164</v>
      </c>
      <c r="V346" s="53">
        <v>12226</v>
      </c>
      <c r="W346" s="53">
        <v>12413</v>
      </c>
      <c r="X346" s="53">
        <v>12698</v>
      </c>
      <c r="Y346" s="53">
        <v>12904</v>
      </c>
      <c r="Z346" s="53">
        <v>13156</v>
      </c>
      <c r="AA346" s="53">
        <v>13382</v>
      </c>
      <c r="AB346" s="53">
        <v>13546</v>
      </c>
      <c r="AC346" s="53">
        <v>13726</v>
      </c>
      <c r="AD346" s="54">
        <v>13816</v>
      </c>
      <c r="AE346" s="53">
        <v>13249</v>
      </c>
      <c r="AF346" s="53">
        <v>13417</v>
      </c>
      <c r="AG346" s="112">
        <v>13479</v>
      </c>
      <c r="AH346" s="53">
        <v>13560</v>
      </c>
      <c r="AI346" s="53">
        <v>13682</v>
      </c>
      <c r="AJ346" s="53">
        <v>13767</v>
      </c>
      <c r="AK346" s="53">
        <v>13895</v>
      </c>
      <c r="AL346" s="53">
        <v>13943</v>
      </c>
      <c r="AM346" s="53">
        <v>13964</v>
      </c>
      <c r="AN346" s="53">
        <v>14110</v>
      </c>
      <c r="AO346" s="53">
        <v>14166</v>
      </c>
      <c r="AP346" s="54">
        <v>14155</v>
      </c>
      <c r="AQ346" s="52">
        <v>14174</v>
      </c>
      <c r="AR346" s="53">
        <v>14164</v>
      </c>
      <c r="AS346" s="53">
        <v>14728</v>
      </c>
      <c r="AT346" s="53">
        <v>14349</v>
      </c>
      <c r="AU346" s="53">
        <v>14338</v>
      </c>
      <c r="AV346" s="53">
        <v>14544</v>
      </c>
      <c r="AW346" s="53">
        <v>14777</v>
      </c>
      <c r="AX346" s="53">
        <v>15426</v>
      </c>
      <c r="AY346" s="53">
        <v>15413</v>
      </c>
      <c r="AZ346" s="53">
        <v>15521</v>
      </c>
      <c r="BA346" s="53">
        <v>15395</v>
      </c>
      <c r="BB346" s="54">
        <v>15466</v>
      </c>
      <c r="BC346" s="52">
        <v>15462</v>
      </c>
      <c r="BD346" s="53">
        <v>15206</v>
      </c>
      <c r="BE346" s="53">
        <v>15457</v>
      </c>
      <c r="BF346" s="53">
        <v>15533</v>
      </c>
      <c r="BG346" s="53">
        <v>15564</v>
      </c>
      <c r="BH346" s="53">
        <v>15799</v>
      </c>
      <c r="BI346" s="53">
        <v>15827</v>
      </c>
      <c r="BJ346" s="53">
        <v>15855</v>
      </c>
      <c r="BK346" s="53">
        <v>15955</v>
      </c>
      <c r="BL346" s="53">
        <v>16071</v>
      </c>
      <c r="BM346" s="53">
        <v>15961</v>
      </c>
      <c r="BN346" s="54">
        <v>16034</v>
      </c>
      <c r="BO346" s="52">
        <v>16074</v>
      </c>
      <c r="BP346" s="53">
        <v>15975</v>
      </c>
      <c r="BQ346" s="53">
        <v>16138</v>
      </c>
      <c r="BR346" s="53">
        <v>16322</v>
      </c>
      <c r="BS346" s="53">
        <v>16469</v>
      </c>
      <c r="BT346" s="53">
        <v>16650</v>
      </c>
      <c r="BU346" s="53">
        <v>17078</v>
      </c>
      <c r="BV346" s="53">
        <v>17097</v>
      </c>
      <c r="BW346" s="53">
        <v>17221</v>
      </c>
      <c r="BX346" s="53">
        <v>16765</v>
      </c>
      <c r="BY346" s="53">
        <v>16836</v>
      </c>
      <c r="BZ346" s="54">
        <v>16858</v>
      </c>
      <c r="CA346" s="53">
        <v>16814</v>
      </c>
      <c r="CB346" s="53">
        <v>16811</v>
      </c>
      <c r="CC346" s="53">
        <v>16911</v>
      </c>
      <c r="CD346" s="53">
        <v>16968</v>
      </c>
      <c r="CE346" s="53">
        <v>17078</v>
      </c>
      <c r="CF346" s="53">
        <v>17206</v>
      </c>
      <c r="CG346" s="53">
        <v>17877</v>
      </c>
      <c r="CH346" s="53">
        <v>17942</v>
      </c>
      <c r="CI346" s="53">
        <v>18055</v>
      </c>
      <c r="CJ346" s="53">
        <v>18230</v>
      </c>
      <c r="CK346" s="53">
        <v>18406</v>
      </c>
      <c r="CL346" s="54">
        <v>18243</v>
      </c>
      <c r="CM346" s="53">
        <v>18210</v>
      </c>
      <c r="CN346" s="53">
        <v>18287</v>
      </c>
      <c r="CO346" s="53">
        <v>18173</v>
      </c>
      <c r="CP346" s="53">
        <v>18232</v>
      </c>
      <c r="CQ346" s="53">
        <v>18494</v>
      </c>
      <c r="CR346" s="53">
        <v>18542</v>
      </c>
      <c r="CS346" s="53">
        <v>19060</v>
      </c>
      <c r="CT346" s="53">
        <v>19151</v>
      </c>
      <c r="CU346" s="53">
        <v>19313</v>
      </c>
      <c r="CV346" s="53">
        <v>19167</v>
      </c>
      <c r="CW346" s="53">
        <v>19931</v>
      </c>
      <c r="CX346" s="54">
        <v>20161</v>
      </c>
      <c r="CY346" s="53">
        <v>20144</v>
      </c>
      <c r="CZ346" s="53">
        <v>19987</v>
      </c>
      <c r="DA346" s="53">
        <v>19958</v>
      </c>
      <c r="DB346" s="53">
        <v>20030</v>
      </c>
      <c r="DC346" s="53">
        <v>20004</v>
      </c>
      <c r="DD346" s="53">
        <v>20012</v>
      </c>
      <c r="DE346" s="53">
        <v>19931</v>
      </c>
      <c r="DF346" s="53">
        <v>19902</v>
      </c>
      <c r="DG346" s="53">
        <v>20551</v>
      </c>
      <c r="DH346" s="53">
        <v>20307</v>
      </c>
      <c r="DI346" s="53">
        <v>20670</v>
      </c>
      <c r="DJ346" s="54">
        <v>20367</v>
      </c>
      <c r="DL346" s="50"/>
      <c r="DM346" s="51" t="s">
        <v>445</v>
      </c>
      <c r="DN346" s="52">
        <v>1557</v>
      </c>
      <c r="DO346" s="53">
        <v>1561</v>
      </c>
      <c r="DP346" s="53">
        <v>1565</v>
      </c>
      <c r="DQ346" s="53">
        <v>1567</v>
      </c>
      <c r="DR346" s="53">
        <v>1575</v>
      </c>
      <c r="DS346" s="53">
        <v>1566</v>
      </c>
      <c r="DT346" s="53">
        <v>1570</v>
      </c>
      <c r="DU346" s="53">
        <v>1567</v>
      </c>
      <c r="DV346" s="53">
        <v>1559</v>
      </c>
      <c r="DW346" s="53">
        <v>1556</v>
      </c>
      <c r="DX346" s="53">
        <v>1558</v>
      </c>
      <c r="DY346" s="54">
        <v>1558</v>
      </c>
      <c r="DZ346" s="53">
        <v>1559</v>
      </c>
      <c r="EA346" s="53">
        <v>1545</v>
      </c>
      <c r="EB346" s="53">
        <v>1567</v>
      </c>
      <c r="EC346" s="53">
        <v>1567</v>
      </c>
      <c r="ED346" s="53">
        <v>1608</v>
      </c>
      <c r="EE346" s="53">
        <v>1624</v>
      </c>
      <c r="EF346" s="53">
        <v>1648</v>
      </c>
      <c r="EG346" s="53">
        <v>1670</v>
      </c>
      <c r="EH346" s="53">
        <v>1679</v>
      </c>
      <c r="EI346" s="53">
        <v>1684</v>
      </c>
      <c r="EJ346" s="53">
        <v>1712</v>
      </c>
      <c r="EK346" s="54">
        <v>1726</v>
      </c>
      <c r="EL346" s="52">
        <v>1734</v>
      </c>
      <c r="EM346" s="53">
        <v>1745</v>
      </c>
      <c r="EN346" s="53">
        <v>1793</v>
      </c>
      <c r="EO346" s="53">
        <v>1849</v>
      </c>
      <c r="EP346" s="53">
        <v>1877</v>
      </c>
      <c r="EQ346" s="53">
        <v>1915</v>
      </c>
      <c r="ER346" s="53">
        <v>1941</v>
      </c>
      <c r="ES346" s="53">
        <v>1958</v>
      </c>
      <c r="ET346" s="53">
        <v>1968</v>
      </c>
      <c r="EU346" s="53">
        <v>1976</v>
      </c>
      <c r="EV346" s="53">
        <v>2028</v>
      </c>
      <c r="EW346" s="54">
        <v>2047</v>
      </c>
      <c r="EX346" s="52">
        <v>2038</v>
      </c>
      <c r="EY346" s="53">
        <v>2042</v>
      </c>
      <c r="EZ346" s="53">
        <v>2063</v>
      </c>
      <c r="FA346" s="53">
        <v>2063</v>
      </c>
      <c r="FB346" s="53">
        <v>2073</v>
      </c>
      <c r="FC346" s="53">
        <v>2469</v>
      </c>
      <c r="FD346" s="53">
        <v>2587</v>
      </c>
      <c r="FE346" s="53">
        <v>2558</v>
      </c>
      <c r="FF346" s="53">
        <v>2529</v>
      </c>
      <c r="FG346" s="53">
        <v>2532</v>
      </c>
      <c r="FH346" s="53">
        <v>2520</v>
      </c>
      <c r="FI346" s="54">
        <v>2530</v>
      </c>
      <c r="FJ346" s="52">
        <v>2519</v>
      </c>
      <c r="FK346" s="53">
        <v>2572</v>
      </c>
      <c r="FL346" s="53">
        <v>2609</v>
      </c>
      <c r="FM346" s="53">
        <v>2598</v>
      </c>
      <c r="FN346" s="53">
        <v>2595</v>
      </c>
      <c r="FO346" s="53">
        <v>2601</v>
      </c>
      <c r="FP346" s="53">
        <v>2609</v>
      </c>
      <c r="FQ346" s="53">
        <v>2634</v>
      </c>
      <c r="FR346" s="53">
        <v>2642</v>
      </c>
      <c r="FS346" s="53">
        <v>2667</v>
      </c>
      <c r="FT346" s="53">
        <v>2661</v>
      </c>
      <c r="FU346" s="54">
        <v>2704</v>
      </c>
      <c r="FV346" s="52">
        <v>2716</v>
      </c>
      <c r="FW346" s="53">
        <v>2659</v>
      </c>
      <c r="FX346" s="53">
        <v>2649</v>
      </c>
      <c r="FY346" s="53">
        <v>2655</v>
      </c>
      <c r="FZ346" s="53">
        <v>2669</v>
      </c>
      <c r="GA346" s="53">
        <v>2672</v>
      </c>
      <c r="GB346" s="53">
        <v>2692</v>
      </c>
      <c r="GC346" s="53">
        <v>2698</v>
      </c>
      <c r="GD346" s="53">
        <v>2693</v>
      </c>
      <c r="GE346" s="53">
        <v>2722</v>
      </c>
      <c r="GF346" s="53">
        <v>2743</v>
      </c>
      <c r="GG346" s="54">
        <v>2761</v>
      </c>
      <c r="GH346" s="52">
        <v>2770</v>
      </c>
      <c r="GI346" s="53">
        <v>2777</v>
      </c>
      <c r="GJ346" s="54">
        <v>2815</v>
      </c>
    </row>
    <row r="347" spans="2:192" x14ac:dyDescent="0.25">
      <c r="B347" s="50"/>
      <c r="C347" s="51" t="s">
        <v>426</v>
      </c>
      <c r="D347" s="54">
        <v>17447</v>
      </c>
      <c r="E347" s="54">
        <v>19744</v>
      </c>
      <c r="F347" s="54">
        <v>23640</v>
      </c>
      <c r="G347" s="52">
        <v>23806</v>
      </c>
      <c r="H347" s="53">
        <v>23862</v>
      </c>
      <c r="I347" s="53">
        <v>23874</v>
      </c>
      <c r="J347" s="53">
        <v>24115</v>
      </c>
      <c r="K347" s="53">
        <v>24264</v>
      </c>
      <c r="L347" s="53">
        <v>24461</v>
      </c>
      <c r="M347" s="53">
        <v>24854</v>
      </c>
      <c r="N347" s="53">
        <v>25161</v>
      </c>
      <c r="O347" s="53">
        <v>25394</v>
      </c>
      <c r="P347" s="53">
        <v>26262</v>
      </c>
      <c r="Q347" s="53">
        <v>26249</v>
      </c>
      <c r="R347" s="54">
        <v>26793</v>
      </c>
      <c r="S347" s="53">
        <v>26704</v>
      </c>
      <c r="T347" s="53">
        <v>26743</v>
      </c>
      <c r="U347" s="53">
        <v>27064</v>
      </c>
      <c r="V347" s="53">
        <v>27174</v>
      </c>
      <c r="W347" s="53">
        <v>27507</v>
      </c>
      <c r="X347" s="53">
        <v>27830</v>
      </c>
      <c r="Y347" s="53">
        <v>28146</v>
      </c>
      <c r="Z347" s="53">
        <v>28641</v>
      </c>
      <c r="AA347" s="53">
        <v>29171</v>
      </c>
      <c r="AB347" s="53">
        <v>29392</v>
      </c>
      <c r="AC347" s="53">
        <v>29676</v>
      </c>
      <c r="AD347" s="54">
        <v>29699</v>
      </c>
      <c r="AE347" s="53">
        <v>28392</v>
      </c>
      <c r="AF347" s="53">
        <v>28532</v>
      </c>
      <c r="AG347" s="112">
        <v>28521</v>
      </c>
      <c r="AH347" s="53">
        <v>28967</v>
      </c>
      <c r="AI347" s="53">
        <v>29287</v>
      </c>
      <c r="AJ347" s="53">
        <v>29320</v>
      </c>
      <c r="AK347" s="53">
        <v>30345</v>
      </c>
      <c r="AL347" s="53">
        <v>31211</v>
      </c>
      <c r="AM347" s="53">
        <v>31374</v>
      </c>
      <c r="AN347" s="53">
        <v>31781</v>
      </c>
      <c r="AO347" s="53">
        <v>31878</v>
      </c>
      <c r="AP347" s="54">
        <v>31776</v>
      </c>
      <c r="AQ347" s="52">
        <v>31892</v>
      </c>
      <c r="AR347" s="53">
        <v>32029</v>
      </c>
      <c r="AS347" s="53">
        <v>33250</v>
      </c>
      <c r="AT347" s="53">
        <v>32853</v>
      </c>
      <c r="AU347" s="53">
        <v>32978</v>
      </c>
      <c r="AV347" s="53">
        <v>33732</v>
      </c>
      <c r="AW347" s="53">
        <v>34255</v>
      </c>
      <c r="AX347" s="53">
        <v>34361</v>
      </c>
      <c r="AY347" s="53">
        <v>34294</v>
      </c>
      <c r="AZ347" s="53">
        <v>34633</v>
      </c>
      <c r="BA347" s="53">
        <v>34554</v>
      </c>
      <c r="BB347" s="54">
        <v>34379</v>
      </c>
      <c r="BC347" s="52">
        <v>34188</v>
      </c>
      <c r="BD347" s="53">
        <v>33822</v>
      </c>
      <c r="BE347" s="53">
        <v>34655</v>
      </c>
      <c r="BF347" s="53">
        <v>35049</v>
      </c>
      <c r="BG347" s="53">
        <v>35110</v>
      </c>
      <c r="BH347" s="53">
        <v>35629</v>
      </c>
      <c r="BI347" s="53">
        <v>35723</v>
      </c>
      <c r="BJ347" s="53">
        <v>35912</v>
      </c>
      <c r="BK347" s="53">
        <v>35966</v>
      </c>
      <c r="BL347" s="53">
        <v>36018</v>
      </c>
      <c r="BM347" s="53">
        <v>36176</v>
      </c>
      <c r="BN347" s="54">
        <v>35743</v>
      </c>
      <c r="BO347" s="52">
        <v>35680</v>
      </c>
      <c r="BP347" s="53">
        <v>35495</v>
      </c>
      <c r="BQ347" s="53">
        <v>35555</v>
      </c>
      <c r="BR347" s="53">
        <v>36329</v>
      </c>
      <c r="BS347" s="53">
        <v>36797</v>
      </c>
      <c r="BT347" s="53">
        <v>36718</v>
      </c>
      <c r="BU347" s="53">
        <v>37324</v>
      </c>
      <c r="BV347" s="53">
        <v>37629</v>
      </c>
      <c r="BW347" s="53">
        <v>37950</v>
      </c>
      <c r="BX347" s="53">
        <v>38369</v>
      </c>
      <c r="BY347" s="53">
        <v>38661</v>
      </c>
      <c r="BZ347" s="54">
        <v>38776</v>
      </c>
      <c r="CA347" s="53">
        <v>39030</v>
      </c>
      <c r="CB347" s="53">
        <v>39003</v>
      </c>
      <c r="CC347" s="53">
        <v>39210</v>
      </c>
      <c r="CD347" s="53">
        <v>39491</v>
      </c>
      <c r="CE347" s="53">
        <v>39857</v>
      </c>
      <c r="CF347" s="53">
        <v>39991</v>
      </c>
      <c r="CG347" s="53">
        <v>40347</v>
      </c>
      <c r="CH347" s="53">
        <v>40700</v>
      </c>
      <c r="CI347" s="53">
        <v>40823</v>
      </c>
      <c r="CJ347" s="53">
        <v>41042</v>
      </c>
      <c r="CK347" s="53">
        <v>41508</v>
      </c>
      <c r="CL347" s="54">
        <v>41305</v>
      </c>
      <c r="CM347" s="53">
        <v>41164</v>
      </c>
      <c r="CN347" s="53">
        <v>41717</v>
      </c>
      <c r="CO347" s="53">
        <v>41533</v>
      </c>
      <c r="CP347" s="53">
        <v>41629</v>
      </c>
      <c r="CQ347" s="53">
        <v>42439</v>
      </c>
      <c r="CR347" s="53">
        <v>42768</v>
      </c>
      <c r="CS347" s="53">
        <v>43219</v>
      </c>
      <c r="CT347" s="53">
        <v>43328</v>
      </c>
      <c r="CU347" s="53">
        <v>43661</v>
      </c>
      <c r="CV347" s="53">
        <v>44147</v>
      </c>
      <c r="CW347" s="53">
        <v>44014</v>
      </c>
      <c r="CX347" s="54">
        <v>44236</v>
      </c>
      <c r="CY347" s="53">
        <v>44297</v>
      </c>
      <c r="CZ347" s="53">
        <v>44178</v>
      </c>
      <c r="DA347" s="53">
        <v>44082</v>
      </c>
      <c r="DB347" s="53">
        <v>44480</v>
      </c>
      <c r="DC347" s="53">
        <v>44690</v>
      </c>
      <c r="DD347" s="53">
        <v>44848</v>
      </c>
      <c r="DE347" s="53">
        <v>45220</v>
      </c>
      <c r="DF347" s="53">
        <v>45547</v>
      </c>
      <c r="DG347" s="53">
        <v>47103</v>
      </c>
      <c r="DH347" s="53">
        <v>46297</v>
      </c>
      <c r="DI347" s="53">
        <v>46261</v>
      </c>
      <c r="DJ347" s="54">
        <v>45718</v>
      </c>
      <c r="DL347" s="50"/>
      <c r="DM347" s="51" t="s">
        <v>446</v>
      </c>
      <c r="DN347" s="52">
        <v>2243</v>
      </c>
      <c r="DO347" s="53">
        <v>2251</v>
      </c>
      <c r="DP347" s="53">
        <v>2231</v>
      </c>
      <c r="DQ347" s="53">
        <v>2235</v>
      </c>
      <c r="DR347" s="53">
        <v>2253</v>
      </c>
      <c r="DS347" s="53">
        <v>2228</v>
      </c>
      <c r="DT347" s="53">
        <v>2217</v>
      </c>
      <c r="DU347" s="53">
        <v>2119</v>
      </c>
      <c r="DV347" s="53">
        <v>2097</v>
      </c>
      <c r="DW347" s="53">
        <v>2082</v>
      </c>
      <c r="DX347" s="53">
        <v>2086</v>
      </c>
      <c r="DY347" s="54">
        <v>2073</v>
      </c>
      <c r="DZ347" s="53">
        <v>2069</v>
      </c>
      <c r="EA347" s="53">
        <v>2050</v>
      </c>
      <c r="EB347" s="53">
        <v>2031</v>
      </c>
      <c r="EC347" s="53">
        <v>2012</v>
      </c>
      <c r="ED347" s="53">
        <v>2010</v>
      </c>
      <c r="EE347" s="53">
        <v>2017</v>
      </c>
      <c r="EF347" s="53">
        <v>2042</v>
      </c>
      <c r="EG347" s="53">
        <v>2033</v>
      </c>
      <c r="EH347" s="53">
        <v>2038</v>
      </c>
      <c r="EI347" s="53">
        <v>2010</v>
      </c>
      <c r="EJ347" s="53">
        <v>2073</v>
      </c>
      <c r="EK347" s="54">
        <v>2114</v>
      </c>
      <c r="EL347" s="52">
        <v>2146</v>
      </c>
      <c r="EM347" s="53">
        <v>2182</v>
      </c>
      <c r="EN347" s="53">
        <v>2263</v>
      </c>
      <c r="EO347" s="53">
        <v>2322</v>
      </c>
      <c r="EP347" s="53">
        <v>2340</v>
      </c>
      <c r="EQ347" s="53">
        <v>2364</v>
      </c>
      <c r="ER347" s="53">
        <v>2358</v>
      </c>
      <c r="ES347" s="53">
        <v>2433</v>
      </c>
      <c r="ET347" s="53">
        <v>2473</v>
      </c>
      <c r="EU347" s="53">
        <v>2465</v>
      </c>
      <c r="EV347" s="53">
        <v>2520</v>
      </c>
      <c r="EW347" s="54">
        <v>2858</v>
      </c>
      <c r="EX347" s="52">
        <v>2921</v>
      </c>
      <c r="EY347" s="53">
        <v>2943</v>
      </c>
      <c r="EZ347" s="53">
        <v>2998</v>
      </c>
      <c r="FA347" s="53">
        <v>3081</v>
      </c>
      <c r="FB347" s="53">
        <v>3145</v>
      </c>
      <c r="FC347" s="53">
        <v>3162</v>
      </c>
      <c r="FD347" s="53">
        <v>3193</v>
      </c>
      <c r="FE347" s="53">
        <v>3234</v>
      </c>
      <c r="FF347" s="53">
        <v>3273</v>
      </c>
      <c r="FG347" s="53">
        <v>3323</v>
      </c>
      <c r="FH347" s="53">
        <v>3407</v>
      </c>
      <c r="FI347" s="54">
        <v>3471</v>
      </c>
      <c r="FJ347" s="52">
        <v>3565</v>
      </c>
      <c r="FK347" s="53">
        <v>3570</v>
      </c>
      <c r="FL347" s="53">
        <v>3623</v>
      </c>
      <c r="FM347" s="53">
        <v>3586</v>
      </c>
      <c r="FN347" s="53">
        <v>3549</v>
      </c>
      <c r="FO347" s="53">
        <v>3566</v>
      </c>
      <c r="FP347" s="53">
        <v>3577</v>
      </c>
      <c r="FQ347" s="53">
        <v>3719</v>
      </c>
      <c r="FR347" s="53">
        <v>3751</v>
      </c>
      <c r="FS347" s="53">
        <v>3741</v>
      </c>
      <c r="FT347" s="53">
        <v>3759</v>
      </c>
      <c r="FU347" s="54">
        <v>3842</v>
      </c>
      <c r="FV347" s="52">
        <v>3987</v>
      </c>
      <c r="FW347" s="53">
        <v>3992</v>
      </c>
      <c r="FX347" s="53">
        <v>3964</v>
      </c>
      <c r="FY347" s="53">
        <v>3963</v>
      </c>
      <c r="FZ347" s="53">
        <v>4000</v>
      </c>
      <c r="GA347" s="53">
        <v>4013</v>
      </c>
      <c r="GB347" s="53">
        <v>4052</v>
      </c>
      <c r="GC347" s="53">
        <v>4090</v>
      </c>
      <c r="GD347" s="53">
        <v>4110</v>
      </c>
      <c r="GE347" s="53">
        <v>4111</v>
      </c>
      <c r="GF347" s="53">
        <v>4148</v>
      </c>
      <c r="GG347" s="54">
        <v>4219</v>
      </c>
      <c r="GH347" s="52">
        <v>4378</v>
      </c>
      <c r="GI347" s="53">
        <v>4400</v>
      </c>
      <c r="GJ347" s="54">
        <v>4402</v>
      </c>
    </row>
    <row r="348" spans="2:192" x14ac:dyDescent="0.25">
      <c r="B348" s="50"/>
      <c r="C348" s="51" t="s">
        <v>427</v>
      </c>
      <c r="D348" s="54">
        <v>7914</v>
      </c>
      <c r="E348" s="54">
        <v>8802</v>
      </c>
      <c r="F348" s="54">
        <v>9862</v>
      </c>
      <c r="G348" s="52">
        <v>9846</v>
      </c>
      <c r="H348" s="53">
        <v>9794</v>
      </c>
      <c r="I348" s="53">
        <v>9725</v>
      </c>
      <c r="J348" s="53">
        <v>9870</v>
      </c>
      <c r="K348" s="53">
        <v>10089</v>
      </c>
      <c r="L348" s="53">
        <v>10249</v>
      </c>
      <c r="M348" s="53">
        <v>10417</v>
      </c>
      <c r="N348" s="53">
        <v>10447</v>
      </c>
      <c r="O348" s="53">
        <v>10550</v>
      </c>
      <c r="P348" s="53">
        <v>10572</v>
      </c>
      <c r="Q348" s="53">
        <v>10541</v>
      </c>
      <c r="R348" s="54">
        <v>10473</v>
      </c>
      <c r="S348" s="53">
        <v>10518</v>
      </c>
      <c r="T348" s="53">
        <v>10467</v>
      </c>
      <c r="U348" s="53">
        <v>10575</v>
      </c>
      <c r="V348" s="53">
        <v>10724</v>
      </c>
      <c r="W348" s="53">
        <v>10857</v>
      </c>
      <c r="X348" s="53">
        <v>11188</v>
      </c>
      <c r="Y348" s="53">
        <v>11374</v>
      </c>
      <c r="Z348" s="53">
        <v>11513</v>
      </c>
      <c r="AA348" s="53">
        <v>11620</v>
      </c>
      <c r="AB348" s="53">
        <v>11703</v>
      </c>
      <c r="AC348" s="53">
        <v>11672</v>
      </c>
      <c r="AD348" s="54">
        <v>11756</v>
      </c>
      <c r="AE348" s="53">
        <v>11568</v>
      </c>
      <c r="AF348" s="53">
        <v>11601</v>
      </c>
      <c r="AG348" s="112">
        <v>11480</v>
      </c>
      <c r="AH348" s="53">
        <v>11695</v>
      </c>
      <c r="AI348" s="53">
        <v>11859</v>
      </c>
      <c r="AJ348" s="53">
        <v>11872</v>
      </c>
      <c r="AK348" s="53">
        <v>11962</v>
      </c>
      <c r="AL348" s="53">
        <v>12215</v>
      </c>
      <c r="AM348" s="53">
        <v>12620</v>
      </c>
      <c r="AN348" s="53">
        <v>12922</v>
      </c>
      <c r="AO348" s="53">
        <v>12997</v>
      </c>
      <c r="AP348" s="54">
        <v>12981</v>
      </c>
      <c r="AQ348" s="52">
        <v>12996</v>
      </c>
      <c r="AR348" s="53">
        <v>12959</v>
      </c>
      <c r="AS348" s="53">
        <v>12656</v>
      </c>
      <c r="AT348" s="53">
        <v>12598</v>
      </c>
      <c r="AU348" s="53">
        <v>12628</v>
      </c>
      <c r="AV348" s="53">
        <v>12836</v>
      </c>
      <c r="AW348" s="53">
        <v>12970</v>
      </c>
      <c r="AX348" s="53">
        <v>13012</v>
      </c>
      <c r="AY348" s="53">
        <v>12919</v>
      </c>
      <c r="AZ348" s="53">
        <v>12984</v>
      </c>
      <c r="BA348" s="53">
        <v>12966</v>
      </c>
      <c r="BB348" s="54">
        <v>12729</v>
      </c>
      <c r="BC348" s="52">
        <v>12681</v>
      </c>
      <c r="BD348" s="53">
        <v>12550</v>
      </c>
      <c r="BE348" s="53">
        <v>12880</v>
      </c>
      <c r="BF348" s="53">
        <v>12928</v>
      </c>
      <c r="BG348" s="53">
        <v>12925</v>
      </c>
      <c r="BH348" s="53">
        <v>13153</v>
      </c>
      <c r="BI348" s="53">
        <v>13137</v>
      </c>
      <c r="BJ348" s="53">
        <v>13212</v>
      </c>
      <c r="BK348" s="53">
        <v>13294</v>
      </c>
      <c r="BL348" s="53">
        <v>13413</v>
      </c>
      <c r="BM348" s="53">
        <v>13405</v>
      </c>
      <c r="BN348" s="54">
        <v>13366</v>
      </c>
      <c r="BO348" s="52">
        <v>13367</v>
      </c>
      <c r="BP348" s="53">
        <v>13299</v>
      </c>
      <c r="BQ348" s="53">
        <v>13614</v>
      </c>
      <c r="BR348" s="53">
        <v>13765</v>
      </c>
      <c r="BS348" s="53">
        <v>13921</v>
      </c>
      <c r="BT348" s="53">
        <v>13876</v>
      </c>
      <c r="BU348" s="53">
        <v>14069</v>
      </c>
      <c r="BV348" s="53">
        <v>14346</v>
      </c>
      <c r="BW348" s="53">
        <v>14423</v>
      </c>
      <c r="BX348" s="53">
        <v>14482</v>
      </c>
      <c r="BY348" s="53">
        <v>14528</v>
      </c>
      <c r="BZ348" s="54">
        <v>14530</v>
      </c>
      <c r="CA348" s="53">
        <v>14413</v>
      </c>
      <c r="CB348" s="53">
        <v>14355</v>
      </c>
      <c r="CC348" s="53">
        <v>14549</v>
      </c>
      <c r="CD348" s="53">
        <v>14696</v>
      </c>
      <c r="CE348" s="53">
        <v>14640</v>
      </c>
      <c r="CF348" s="53">
        <v>14736</v>
      </c>
      <c r="CG348" s="53">
        <v>14750</v>
      </c>
      <c r="CH348" s="53">
        <v>14968</v>
      </c>
      <c r="CI348" s="53">
        <v>14985</v>
      </c>
      <c r="CJ348" s="53">
        <v>15031</v>
      </c>
      <c r="CK348" s="53">
        <v>15003</v>
      </c>
      <c r="CL348" s="54">
        <v>14858</v>
      </c>
      <c r="CM348" s="53">
        <v>14673</v>
      </c>
      <c r="CN348" s="53">
        <v>14787</v>
      </c>
      <c r="CO348" s="53">
        <v>14656</v>
      </c>
      <c r="CP348" s="53">
        <v>14626</v>
      </c>
      <c r="CQ348" s="53">
        <v>14650</v>
      </c>
      <c r="CR348" s="53">
        <v>15513</v>
      </c>
      <c r="CS348" s="53">
        <v>15788</v>
      </c>
      <c r="CT348" s="53">
        <v>15894</v>
      </c>
      <c r="CU348" s="53">
        <v>15966</v>
      </c>
      <c r="CV348" s="53">
        <v>15767</v>
      </c>
      <c r="CW348" s="53">
        <v>15708</v>
      </c>
      <c r="CX348" s="54">
        <v>15648</v>
      </c>
      <c r="CY348" s="53">
        <v>15617</v>
      </c>
      <c r="CZ348" s="53">
        <v>15509</v>
      </c>
      <c r="DA348" s="53">
        <v>15653</v>
      </c>
      <c r="DB348" s="53">
        <v>15821</v>
      </c>
      <c r="DC348" s="53">
        <v>15965</v>
      </c>
      <c r="DD348" s="53">
        <v>16201</v>
      </c>
      <c r="DE348" s="53">
        <v>16349</v>
      </c>
      <c r="DF348" s="53">
        <v>16467</v>
      </c>
      <c r="DG348" s="53">
        <v>17039</v>
      </c>
      <c r="DH348" s="53">
        <v>17064</v>
      </c>
      <c r="DI348" s="53">
        <v>17154</v>
      </c>
      <c r="DJ348" s="54">
        <v>16988</v>
      </c>
      <c r="DL348" s="50"/>
      <c r="DM348" s="51" t="s">
        <v>447</v>
      </c>
      <c r="DN348" s="52">
        <v>2918</v>
      </c>
      <c r="DO348" s="53">
        <v>2917</v>
      </c>
      <c r="DP348" s="53">
        <v>2913</v>
      </c>
      <c r="DQ348" s="53">
        <v>2932</v>
      </c>
      <c r="DR348" s="53">
        <v>2935</v>
      </c>
      <c r="DS348" s="53">
        <v>2925</v>
      </c>
      <c r="DT348" s="53">
        <v>2919</v>
      </c>
      <c r="DU348" s="53">
        <v>2913</v>
      </c>
      <c r="DV348" s="53">
        <v>2898</v>
      </c>
      <c r="DW348" s="53">
        <v>2891</v>
      </c>
      <c r="DX348" s="53">
        <v>2875</v>
      </c>
      <c r="DY348" s="54">
        <v>2866</v>
      </c>
      <c r="DZ348" s="53">
        <v>2862</v>
      </c>
      <c r="EA348" s="53">
        <v>2872</v>
      </c>
      <c r="EB348" s="53">
        <v>2902</v>
      </c>
      <c r="EC348" s="53">
        <v>2923</v>
      </c>
      <c r="ED348" s="53">
        <v>2946</v>
      </c>
      <c r="EE348" s="53">
        <v>2989</v>
      </c>
      <c r="EF348" s="53">
        <v>3016</v>
      </c>
      <c r="EG348" s="53">
        <v>3037</v>
      </c>
      <c r="EH348" s="53">
        <v>3045</v>
      </c>
      <c r="EI348" s="53">
        <v>3074</v>
      </c>
      <c r="EJ348" s="53">
        <v>3106</v>
      </c>
      <c r="EK348" s="54">
        <v>3129</v>
      </c>
      <c r="EL348" s="52">
        <v>3172</v>
      </c>
      <c r="EM348" s="53">
        <v>3219</v>
      </c>
      <c r="EN348" s="53">
        <v>3306</v>
      </c>
      <c r="EO348" s="53">
        <v>3379</v>
      </c>
      <c r="EP348" s="53">
        <v>3437</v>
      </c>
      <c r="EQ348" s="53">
        <v>3456</v>
      </c>
      <c r="ER348" s="53">
        <v>3486</v>
      </c>
      <c r="ES348" s="53">
        <v>3512</v>
      </c>
      <c r="ET348" s="53">
        <v>3537</v>
      </c>
      <c r="EU348" s="53">
        <v>3543</v>
      </c>
      <c r="EV348" s="53">
        <v>3569</v>
      </c>
      <c r="EW348" s="54">
        <v>3626</v>
      </c>
      <c r="EX348" s="52">
        <v>3666</v>
      </c>
      <c r="EY348" s="53">
        <v>3685</v>
      </c>
      <c r="EZ348" s="53">
        <v>3716</v>
      </c>
      <c r="FA348" s="53">
        <v>4617</v>
      </c>
      <c r="FB348" s="53">
        <v>4640</v>
      </c>
      <c r="FC348" s="53">
        <v>4629</v>
      </c>
      <c r="FD348" s="53">
        <v>4485</v>
      </c>
      <c r="FE348" s="53">
        <v>4664</v>
      </c>
      <c r="FF348" s="53">
        <v>4693</v>
      </c>
      <c r="FG348" s="53">
        <v>4675</v>
      </c>
      <c r="FH348" s="53">
        <v>4730</v>
      </c>
      <c r="FI348" s="54">
        <v>4654</v>
      </c>
      <c r="FJ348" s="52">
        <v>4682</v>
      </c>
      <c r="FK348" s="53">
        <v>4728</v>
      </c>
      <c r="FL348" s="53">
        <v>4817</v>
      </c>
      <c r="FM348" s="53">
        <v>4812</v>
      </c>
      <c r="FN348" s="53">
        <v>4765</v>
      </c>
      <c r="FO348" s="53">
        <v>4754</v>
      </c>
      <c r="FP348" s="53">
        <v>4727</v>
      </c>
      <c r="FQ348" s="53">
        <v>4946</v>
      </c>
      <c r="FR348" s="53">
        <v>4966</v>
      </c>
      <c r="FS348" s="53">
        <v>5098</v>
      </c>
      <c r="FT348" s="53">
        <v>5095</v>
      </c>
      <c r="FU348" s="54">
        <v>5149</v>
      </c>
      <c r="FV348" s="52">
        <v>5188</v>
      </c>
      <c r="FW348" s="53">
        <v>5146</v>
      </c>
      <c r="FX348" s="53">
        <v>5160</v>
      </c>
      <c r="FY348" s="53">
        <v>5192</v>
      </c>
      <c r="FZ348" s="53">
        <v>5211</v>
      </c>
      <c r="GA348" s="53">
        <v>5232</v>
      </c>
      <c r="GB348" s="53">
        <v>5281</v>
      </c>
      <c r="GC348" s="53">
        <v>5286</v>
      </c>
      <c r="GD348" s="53">
        <v>5259</v>
      </c>
      <c r="GE348" s="53">
        <v>5250</v>
      </c>
      <c r="GF348" s="53">
        <v>5242</v>
      </c>
      <c r="GG348" s="54">
        <v>5277</v>
      </c>
      <c r="GH348" s="52">
        <v>5330</v>
      </c>
      <c r="GI348" s="53">
        <v>5363</v>
      </c>
      <c r="GJ348" s="54">
        <v>5421</v>
      </c>
    </row>
    <row r="349" spans="2:192" ht="13" thickBot="1" x14ac:dyDescent="0.3">
      <c r="B349" s="50"/>
      <c r="C349" s="51" t="s">
        <v>428</v>
      </c>
      <c r="D349" s="54">
        <v>794</v>
      </c>
      <c r="E349" s="54">
        <v>927</v>
      </c>
      <c r="F349" s="54">
        <v>1093</v>
      </c>
      <c r="G349" s="52">
        <v>1091</v>
      </c>
      <c r="H349" s="53">
        <v>1087</v>
      </c>
      <c r="I349" s="53">
        <v>1084</v>
      </c>
      <c r="J349" s="53">
        <v>1096</v>
      </c>
      <c r="K349" s="53">
        <v>1107</v>
      </c>
      <c r="L349" s="53">
        <v>1130</v>
      </c>
      <c r="M349" s="53">
        <v>1153</v>
      </c>
      <c r="N349" s="53">
        <v>1176</v>
      </c>
      <c r="O349" s="53">
        <v>1190</v>
      </c>
      <c r="P349" s="53">
        <v>1196</v>
      </c>
      <c r="Q349" s="53">
        <v>1198</v>
      </c>
      <c r="R349" s="54">
        <v>1195</v>
      </c>
      <c r="S349" s="53">
        <v>1188</v>
      </c>
      <c r="T349" s="53">
        <v>1191</v>
      </c>
      <c r="U349" s="53">
        <v>1221</v>
      </c>
      <c r="V349" s="53">
        <v>1228</v>
      </c>
      <c r="W349" s="53">
        <v>1237</v>
      </c>
      <c r="X349" s="53">
        <v>1232</v>
      </c>
      <c r="Y349" s="53">
        <v>1239</v>
      </c>
      <c r="Z349" s="53">
        <v>1243</v>
      </c>
      <c r="AA349" s="53">
        <v>1241</v>
      </c>
      <c r="AB349" s="53">
        <v>1241</v>
      </c>
      <c r="AC349" s="53">
        <v>1251</v>
      </c>
      <c r="AD349" s="54">
        <v>1256</v>
      </c>
      <c r="AE349" s="53">
        <v>1213</v>
      </c>
      <c r="AF349" s="53">
        <v>1214</v>
      </c>
      <c r="AG349" s="112">
        <v>1210</v>
      </c>
      <c r="AH349" s="53">
        <v>1213</v>
      </c>
      <c r="AI349" s="53">
        <v>1221</v>
      </c>
      <c r="AJ349" s="53">
        <v>1233</v>
      </c>
      <c r="AK349" s="53">
        <v>1243</v>
      </c>
      <c r="AL349" s="53">
        <v>1253</v>
      </c>
      <c r="AM349" s="53">
        <v>1257</v>
      </c>
      <c r="AN349" s="53">
        <v>1266</v>
      </c>
      <c r="AO349" s="53">
        <v>1268</v>
      </c>
      <c r="AP349" s="54">
        <v>1268</v>
      </c>
      <c r="AQ349" s="52">
        <v>1265</v>
      </c>
      <c r="AR349" s="53">
        <v>1263</v>
      </c>
      <c r="AS349" s="53">
        <v>1251</v>
      </c>
      <c r="AT349" s="53">
        <v>1212</v>
      </c>
      <c r="AU349" s="53">
        <v>1224</v>
      </c>
      <c r="AV349" s="53">
        <v>1223</v>
      </c>
      <c r="AW349" s="53">
        <v>1232</v>
      </c>
      <c r="AX349" s="53">
        <v>1238</v>
      </c>
      <c r="AY349" s="53">
        <v>1243</v>
      </c>
      <c r="AZ349" s="53">
        <v>1250</v>
      </c>
      <c r="BA349" s="53">
        <v>1257</v>
      </c>
      <c r="BB349" s="54">
        <v>1267</v>
      </c>
      <c r="BC349" s="52">
        <v>1281</v>
      </c>
      <c r="BD349" s="53">
        <v>1259</v>
      </c>
      <c r="BE349" s="53">
        <v>1284</v>
      </c>
      <c r="BF349" s="53">
        <v>1288</v>
      </c>
      <c r="BG349" s="53">
        <v>1272</v>
      </c>
      <c r="BH349" s="53">
        <v>1293</v>
      </c>
      <c r="BI349" s="53">
        <v>1294</v>
      </c>
      <c r="BJ349" s="53">
        <v>1311</v>
      </c>
      <c r="BK349" s="53">
        <v>1321</v>
      </c>
      <c r="BL349" s="53">
        <v>1335</v>
      </c>
      <c r="BM349" s="53">
        <v>1337</v>
      </c>
      <c r="BN349" s="54">
        <v>1348</v>
      </c>
      <c r="BO349" s="52">
        <v>1361</v>
      </c>
      <c r="BP349" s="53">
        <v>1356</v>
      </c>
      <c r="BQ349" s="53">
        <v>1365</v>
      </c>
      <c r="BR349" s="53">
        <v>1374</v>
      </c>
      <c r="BS349" s="53">
        <v>1396</v>
      </c>
      <c r="BT349" s="53">
        <v>1375</v>
      </c>
      <c r="BU349" s="53">
        <v>1407</v>
      </c>
      <c r="BV349" s="53">
        <v>1382</v>
      </c>
      <c r="BW349" s="53">
        <v>1390</v>
      </c>
      <c r="BX349" s="53">
        <v>1390</v>
      </c>
      <c r="BY349" s="53">
        <v>1394</v>
      </c>
      <c r="BZ349" s="54">
        <v>1390</v>
      </c>
      <c r="CA349" s="53">
        <v>1378</v>
      </c>
      <c r="CB349" s="53">
        <v>1373</v>
      </c>
      <c r="CC349" s="53">
        <v>1365</v>
      </c>
      <c r="CD349" s="53">
        <v>1359</v>
      </c>
      <c r="CE349" s="53">
        <v>1360</v>
      </c>
      <c r="CF349" s="53">
        <v>1352</v>
      </c>
      <c r="CG349" s="53">
        <v>1357</v>
      </c>
      <c r="CH349" s="53">
        <v>1357</v>
      </c>
      <c r="CI349" s="53">
        <v>1364</v>
      </c>
      <c r="CJ349" s="53">
        <v>1363</v>
      </c>
      <c r="CK349" s="53">
        <v>1365</v>
      </c>
      <c r="CL349" s="54">
        <v>1363</v>
      </c>
      <c r="CM349" s="53">
        <v>1349</v>
      </c>
      <c r="CN349" s="53">
        <v>1354</v>
      </c>
      <c r="CO349" s="53">
        <v>1355</v>
      </c>
      <c r="CP349" s="53">
        <v>1701</v>
      </c>
      <c r="CQ349" s="53">
        <v>1900</v>
      </c>
      <c r="CR349" s="53">
        <v>1907</v>
      </c>
      <c r="CS349" s="53">
        <v>1903</v>
      </c>
      <c r="CT349" s="53">
        <v>1905</v>
      </c>
      <c r="CU349" s="53">
        <v>1916</v>
      </c>
      <c r="CV349" s="53">
        <v>1509</v>
      </c>
      <c r="CW349" s="53">
        <v>1413</v>
      </c>
      <c r="CX349" s="54">
        <v>1382</v>
      </c>
      <c r="CY349" s="53">
        <v>1352</v>
      </c>
      <c r="CZ349" s="53">
        <v>1324</v>
      </c>
      <c r="DA349" s="53">
        <v>1345</v>
      </c>
      <c r="DB349" s="53">
        <v>1315</v>
      </c>
      <c r="DC349" s="53">
        <v>1312</v>
      </c>
      <c r="DD349" s="53">
        <v>1327</v>
      </c>
      <c r="DE349" s="53">
        <v>1518</v>
      </c>
      <c r="DF349" s="53">
        <v>1524</v>
      </c>
      <c r="DG349" s="53">
        <v>1643</v>
      </c>
      <c r="DH349" s="53">
        <v>1704</v>
      </c>
      <c r="DI349" s="53">
        <v>1715</v>
      </c>
      <c r="DJ349" s="54">
        <v>1714</v>
      </c>
      <c r="DL349" s="69"/>
      <c r="DM349" s="70" t="s">
        <v>448</v>
      </c>
      <c r="DN349" s="71">
        <v>40568</v>
      </c>
      <c r="DO349" s="72">
        <v>40457</v>
      </c>
      <c r="DP349" s="72">
        <v>40709</v>
      </c>
      <c r="DQ349" s="72">
        <v>40721</v>
      </c>
      <c r="DR349" s="72">
        <v>40361</v>
      </c>
      <c r="DS349" s="72">
        <v>40735</v>
      </c>
      <c r="DT349" s="72">
        <v>40673</v>
      </c>
      <c r="DU349" s="72">
        <v>40586</v>
      </c>
      <c r="DV349" s="72">
        <v>40450</v>
      </c>
      <c r="DW349" s="72">
        <v>40359</v>
      </c>
      <c r="DX349" s="72">
        <v>40270</v>
      </c>
      <c r="DY349" s="73">
        <v>40030</v>
      </c>
      <c r="DZ349" s="72">
        <v>39931</v>
      </c>
      <c r="EA349" s="72">
        <v>39948</v>
      </c>
      <c r="EB349" s="72">
        <v>40474</v>
      </c>
      <c r="EC349" s="72">
        <v>40522</v>
      </c>
      <c r="ED349" s="72">
        <v>40582</v>
      </c>
      <c r="EE349" s="72">
        <v>40757</v>
      </c>
      <c r="EF349" s="72">
        <v>40702</v>
      </c>
      <c r="EG349" s="72">
        <v>40789</v>
      </c>
      <c r="EH349" s="72">
        <v>40898</v>
      </c>
      <c r="EI349" s="72">
        <v>41159</v>
      </c>
      <c r="EJ349" s="72">
        <v>41360</v>
      </c>
      <c r="EK349" s="73">
        <v>41408</v>
      </c>
      <c r="EL349" s="71">
        <v>41553</v>
      </c>
      <c r="EM349" s="72">
        <v>41664</v>
      </c>
      <c r="EN349" s="72">
        <v>42180</v>
      </c>
      <c r="EO349" s="72">
        <v>42662</v>
      </c>
      <c r="EP349" s="72">
        <v>43486</v>
      </c>
      <c r="EQ349" s="72">
        <v>43681</v>
      </c>
      <c r="ER349" s="72">
        <v>43958</v>
      </c>
      <c r="ES349" s="72">
        <v>44073</v>
      </c>
      <c r="ET349" s="72">
        <v>44477</v>
      </c>
      <c r="EU349" s="72">
        <v>44694</v>
      </c>
      <c r="EV349" s="72">
        <v>44656</v>
      </c>
      <c r="EW349" s="73">
        <v>44841</v>
      </c>
      <c r="EX349" s="71">
        <v>45077</v>
      </c>
      <c r="EY349" s="72">
        <v>45153</v>
      </c>
      <c r="EZ349" s="72">
        <v>46794</v>
      </c>
      <c r="FA349" s="72">
        <v>47818</v>
      </c>
      <c r="FB349" s="72">
        <v>47991</v>
      </c>
      <c r="FC349" s="72">
        <v>48407</v>
      </c>
      <c r="FD349" s="72">
        <v>49113</v>
      </c>
      <c r="FE349" s="72">
        <v>49115</v>
      </c>
      <c r="FF349" s="72">
        <v>48883</v>
      </c>
      <c r="FG349" s="72">
        <v>49065</v>
      </c>
      <c r="FH349" s="72">
        <v>49120</v>
      </c>
      <c r="FI349" s="73">
        <v>48817</v>
      </c>
      <c r="FJ349" s="71">
        <v>48122</v>
      </c>
      <c r="FK349" s="72">
        <v>48022</v>
      </c>
      <c r="FL349" s="72">
        <v>48467</v>
      </c>
      <c r="FM349" s="72">
        <v>48555</v>
      </c>
      <c r="FN349" s="72">
        <v>48647</v>
      </c>
      <c r="FO349" s="72">
        <v>48483</v>
      </c>
      <c r="FP349" s="72">
        <v>48749</v>
      </c>
      <c r="FQ349" s="72">
        <v>49045</v>
      </c>
      <c r="FR349" s="72">
        <v>49102</v>
      </c>
      <c r="FS349" s="72">
        <v>49399</v>
      </c>
      <c r="FT349" s="72">
        <v>49423</v>
      </c>
      <c r="FU349" s="73">
        <v>49741</v>
      </c>
      <c r="FV349" s="71">
        <v>49867</v>
      </c>
      <c r="FW349" s="72">
        <v>49535</v>
      </c>
      <c r="FX349" s="72">
        <v>49803</v>
      </c>
      <c r="FY349" s="72">
        <v>50024</v>
      </c>
      <c r="FZ349" s="72">
        <v>50202</v>
      </c>
      <c r="GA349" s="72">
        <v>50274</v>
      </c>
      <c r="GB349" s="72">
        <v>50246</v>
      </c>
      <c r="GC349" s="72">
        <v>50623</v>
      </c>
      <c r="GD349" s="72">
        <v>50431</v>
      </c>
      <c r="GE349" s="72">
        <v>50416</v>
      </c>
      <c r="GF349" s="72">
        <v>50336</v>
      </c>
      <c r="GG349" s="73">
        <v>50571</v>
      </c>
      <c r="GH349" s="71">
        <v>50335</v>
      </c>
      <c r="GI349" s="72">
        <v>50611</v>
      </c>
      <c r="GJ349" s="73">
        <v>51119</v>
      </c>
    </row>
    <row r="350" spans="2:192" ht="13" thickBot="1" x14ac:dyDescent="0.3">
      <c r="B350" s="50"/>
      <c r="C350" s="51" t="s">
        <v>429</v>
      </c>
      <c r="D350" s="54">
        <v>14848</v>
      </c>
      <c r="E350" s="54">
        <v>15744</v>
      </c>
      <c r="F350" s="54">
        <v>17173</v>
      </c>
      <c r="G350" s="52">
        <v>17202</v>
      </c>
      <c r="H350" s="53">
        <v>17223</v>
      </c>
      <c r="I350" s="53">
        <v>17068</v>
      </c>
      <c r="J350" s="53">
        <v>17147</v>
      </c>
      <c r="K350" s="53">
        <v>17449</v>
      </c>
      <c r="L350" s="53">
        <v>17767</v>
      </c>
      <c r="M350" s="53">
        <v>18115</v>
      </c>
      <c r="N350" s="53">
        <v>18241</v>
      </c>
      <c r="O350" s="53">
        <v>18292</v>
      </c>
      <c r="P350" s="53">
        <v>18825</v>
      </c>
      <c r="Q350" s="53">
        <v>18850</v>
      </c>
      <c r="R350" s="54">
        <v>19301</v>
      </c>
      <c r="S350" s="53">
        <v>19363</v>
      </c>
      <c r="T350" s="53">
        <v>19381</v>
      </c>
      <c r="U350" s="53">
        <v>19595</v>
      </c>
      <c r="V350" s="53">
        <v>19802</v>
      </c>
      <c r="W350" s="53">
        <v>20024</v>
      </c>
      <c r="X350" s="53">
        <v>20299</v>
      </c>
      <c r="Y350" s="53">
        <v>20514</v>
      </c>
      <c r="Z350" s="53">
        <v>20735</v>
      </c>
      <c r="AA350" s="53">
        <v>20923</v>
      </c>
      <c r="AB350" s="53">
        <v>21020</v>
      </c>
      <c r="AC350" s="53">
        <v>21151</v>
      </c>
      <c r="AD350" s="54">
        <v>21271</v>
      </c>
      <c r="AE350" s="53">
        <v>20892</v>
      </c>
      <c r="AF350" s="53">
        <v>21220</v>
      </c>
      <c r="AG350" s="112">
        <v>21191</v>
      </c>
      <c r="AH350" s="53">
        <v>21602</v>
      </c>
      <c r="AI350" s="53">
        <v>21869</v>
      </c>
      <c r="AJ350" s="53">
        <v>21850</v>
      </c>
      <c r="AK350" s="53">
        <v>22099</v>
      </c>
      <c r="AL350" s="53">
        <v>22314</v>
      </c>
      <c r="AM350" s="53">
        <v>22370</v>
      </c>
      <c r="AN350" s="53">
        <v>22720</v>
      </c>
      <c r="AO350" s="53">
        <v>22735</v>
      </c>
      <c r="AP350" s="54">
        <v>22725</v>
      </c>
      <c r="AQ350" s="52">
        <v>22847</v>
      </c>
      <c r="AR350" s="53">
        <v>22927</v>
      </c>
      <c r="AS350" s="53">
        <v>23295</v>
      </c>
      <c r="AT350" s="53">
        <v>23227</v>
      </c>
      <c r="AU350" s="53">
        <v>23153</v>
      </c>
      <c r="AV350" s="53">
        <v>23479</v>
      </c>
      <c r="AW350" s="53">
        <v>23982</v>
      </c>
      <c r="AX350" s="53">
        <v>24084</v>
      </c>
      <c r="AY350" s="53">
        <v>24149</v>
      </c>
      <c r="AZ350" s="53">
        <v>24330</v>
      </c>
      <c r="BA350" s="53">
        <v>24359</v>
      </c>
      <c r="BB350" s="54">
        <v>24318</v>
      </c>
      <c r="BC350" s="52">
        <v>24269</v>
      </c>
      <c r="BD350" s="53">
        <v>24159</v>
      </c>
      <c r="BE350" s="53">
        <v>24740</v>
      </c>
      <c r="BF350" s="53">
        <v>25083</v>
      </c>
      <c r="BG350" s="53">
        <v>25178</v>
      </c>
      <c r="BH350" s="53">
        <v>25775</v>
      </c>
      <c r="BI350" s="53">
        <v>25972</v>
      </c>
      <c r="BJ350" s="53">
        <v>26052</v>
      </c>
      <c r="BK350" s="53">
        <v>26257</v>
      </c>
      <c r="BL350" s="53">
        <v>26344</v>
      </c>
      <c r="BM350" s="53">
        <v>26368</v>
      </c>
      <c r="BN350" s="54">
        <v>26412</v>
      </c>
      <c r="BO350" s="52">
        <v>26522</v>
      </c>
      <c r="BP350" s="53">
        <v>26564</v>
      </c>
      <c r="BQ350" s="53">
        <v>27148</v>
      </c>
      <c r="BR350" s="53">
        <v>27548</v>
      </c>
      <c r="BS350" s="53">
        <v>27883</v>
      </c>
      <c r="BT350" s="53">
        <v>27925</v>
      </c>
      <c r="BU350" s="53">
        <v>28365</v>
      </c>
      <c r="BV350" s="53">
        <v>28885</v>
      </c>
      <c r="BW350" s="53">
        <v>29139</v>
      </c>
      <c r="BX350" s="53">
        <v>29305</v>
      </c>
      <c r="BY350" s="53">
        <v>29336</v>
      </c>
      <c r="BZ350" s="54">
        <v>29451</v>
      </c>
      <c r="CA350" s="53">
        <v>29841</v>
      </c>
      <c r="CB350" s="53">
        <v>30015</v>
      </c>
      <c r="CC350" s="53">
        <v>30344</v>
      </c>
      <c r="CD350" s="53">
        <v>30550</v>
      </c>
      <c r="CE350" s="53">
        <v>30783</v>
      </c>
      <c r="CF350" s="53">
        <v>31006</v>
      </c>
      <c r="CG350" s="53">
        <v>31180</v>
      </c>
      <c r="CH350" s="53">
        <v>31345</v>
      </c>
      <c r="CI350" s="53">
        <v>31295</v>
      </c>
      <c r="CJ350" s="53">
        <v>31464</v>
      </c>
      <c r="CK350" s="53">
        <v>31556</v>
      </c>
      <c r="CL350" s="54">
        <v>31505</v>
      </c>
      <c r="CM350" s="53">
        <v>31430</v>
      </c>
      <c r="CN350" s="53">
        <v>31768</v>
      </c>
      <c r="CO350" s="53">
        <v>31739</v>
      </c>
      <c r="CP350" s="53">
        <v>32003</v>
      </c>
      <c r="CQ350" s="53">
        <v>32346</v>
      </c>
      <c r="CR350" s="53">
        <v>32534</v>
      </c>
      <c r="CS350" s="53">
        <v>32737</v>
      </c>
      <c r="CT350" s="53">
        <v>32920</v>
      </c>
      <c r="CU350" s="53">
        <v>33063</v>
      </c>
      <c r="CV350" s="53">
        <v>33144</v>
      </c>
      <c r="CW350" s="53">
        <v>33038</v>
      </c>
      <c r="CX350" s="54">
        <v>33362</v>
      </c>
      <c r="CY350" s="53">
        <v>33775</v>
      </c>
      <c r="CZ350" s="53">
        <v>34070</v>
      </c>
      <c r="DA350" s="53">
        <v>34482</v>
      </c>
      <c r="DB350" s="53">
        <v>34761</v>
      </c>
      <c r="DC350" s="53">
        <v>35128</v>
      </c>
      <c r="DD350" s="53">
        <v>35418</v>
      </c>
      <c r="DE350" s="53">
        <v>35721</v>
      </c>
      <c r="DF350" s="53">
        <v>36365</v>
      </c>
      <c r="DG350" s="53">
        <v>37591</v>
      </c>
      <c r="DH350" s="53">
        <v>38681</v>
      </c>
      <c r="DI350" s="53">
        <v>39536</v>
      </c>
      <c r="DJ350" s="54">
        <v>39444</v>
      </c>
      <c r="DL350" s="60" t="s">
        <v>449</v>
      </c>
      <c r="DM350" s="61"/>
      <c r="DN350" s="62">
        <f>SUM(DN338:DN349)</f>
        <v>56545</v>
      </c>
      <c r="DO350" s="63">
        <f>SUM(DO338:DO349)</f>
        <v>56439</v>
      </c>
      <c r="DP350" s="63">
        <f>SUM(DP338:DP349)</f>
        <v>56678</v>
      </c>
      <c r="DQ350" s="63">
        <f t="shared" ref="DQ350:FX350" si="64">SUM(DQ338:DQ349)</f>
        <v>56693</v>
      </c>
      <c r="DR350" s="63">
        <f t="shared" si="64"/>
        <v>56338</v>
      </c>
      <c r="DS350" s="63">
        <f t="shared" si="64"/>
        <v>56656</v>
      </c>
      <c r="DT350" s="63">
        <f t="shared" si="64"/>
        <v>56585</v>
      </c>
      <c r="DU350" s="63">
        <f t="shared" si="64"/>
        <v>56476</v>
      </c>
      <c r="DV350" s="63">
        <f t="shared" si="64"/>
        <v>56379</v>
      </c>
      <c r="DW350" s="63">
        <f t="shared" si="64"/>
        <v>56259</v>
      </c>
      <c r="DX350" s="63">
        <f t="shared" si="64"/>
        <v>56216</v>
      </c>
      <c r="DY350" s="64">
        <f t="shared" si="64"/>
        <v>55973</v>
      </c>
      <c r="DZ350" s="63">
        <f t="shared" si="64"/>
        <v>55887</v>
      </c>
      <c r="EA350" s="63">
        <f t="shared" si="64"/>
        <v>55904</v>
      </c>
      <c r="EB350" s="63">
        <f t="shared" si="64"/>
        <v>56582</v>
      </c>
      <c r="EC350" s="63">
        <f t="shared" si="64"/>
        <v>56649</v>
      </c>
      <c r="ED350" s="63">
        <f t="shared" si="64"/>
        <v>56888</v>
      </c>
      <c r="EE350" s="63">
        <f t="shared" si="64"/>
        <v>57255</v>
      </c>
      <c r="EF350" s="63">
        <f t="shared" si="64"/>
        <v>57465</v>
      </c>
      <c r="EG350" s="63">
        <f t="shared" si="64"/>
        <v>57702</v>
      </c>
      <c r="EH350" s="63">
        <f t="shared" si="64"/>
        <v>57931</v>
      </c>
      <c r="EI350" s="63">
        <f t="shared" si="64"/>
        <v>58329</v>
      </c>
      <c r="EJ350" s="63">
        <f t="shared" si="64"/>
        <v>58870</v>
      </c>
      <c r="EK350" s="64">
        <f t="shared" si="64"/>
        <v>59093</v>
      </c>
      <c r="EL350" s="62">
        <f t="shared" si="64"/>
        <v>59447</v>
      </c>
      <c r="EM350" s="63">
        <f t="shared" si="64"/>
        <v>59807</v>
      </c>
      <c r="EN350" s="63">
        <f t="shared" si="64"/>
        <v>60862</v>
      </c>
      <c r="EO350" s="63">
        <f t="shared" si="64"/>
        <v>61852</v>
      </c>
      <c r="EP350" s="63">
        <f t="shared" si="64"/>
        <v>62940</v>
      </c>
      <c r="EQ350" s="63">
        <f t="shared" si="64"/>
        <v>63351</v>
      </c>
      <c r="ER350" s="63">
        <f t="shared" si="64"/>
        <v>63884</v>
      </c>
      <c r="ES350" s="63">
        <f t="shared" si="64"/>
        <v>65393</v>
      </c>
      <c r="ET350" s="63">
        <f t="shared" si="64"/>
        <v>66014</v>
      </c>
      <c r="EU350" s="63">
        <f t="shared" si="64"/>
        <v>66125</v>
      </c>
      <c r="EV350" s="63">
        <f t="shared" si="64"/>
        <v>66248</v>
      </c>
      <c r="EW350" s="64">
        <f t="shared" si="64"/>
        <v>67602</v>
      </c>
      <c r="EX350" s="62">
        <f t="shared" si="64"/>
        <v>68741</v>
      </c>
      <c r="EY350" s="63">
        <f t="shared" si="64"/>
        <v>69426</v>
      </c>
      <c r="EZ350" s="63">
        <f t="shared" si="64"/>
        <v>71331</v>
      </c>
      <c r="FA350" s="63">
        <f t="shared" si="64"/>
        <v>73729</v>
      </c>
      <c r="FB350" s="63">
        <f t="shared" si="64"/>
        <v>73935</v>
      </c>
      <c r="FC350" s="63">
        <f t="shared" si="64"/>
        <v>74634</v>
      </c>
      <c r="FD350" s="63">
        <f t="shared" si="64"/>
        <v>75789</v>
      </c>
      <c r="FE350" s="63">
        <f t="shared" si="64"/>
        <v>76606</v>
      </c>
      <c r="FF350" s="63">
        <f t="shared" si="64"/>
        <v>76788</v>
      </c>
      <c r="FG350" s="63">
        <f t="shared" si="64"/>
        <v>77187</v>
      </c>
      <c r="FH350" s="63">
        <f t="shared" si="64"/>
        <v>77477</v>
      </c>
      <c r="FI350" s="64">
        <f t="shared" si="64"/>
        <v>77197</v>
      </c>
      <c r="FJ350" s="62">
        <f t="shared" si="64"/>
        <v>76614</v>
      </c>
      <c r="FK350" s="63">
        <f t="shared" si="64"/>
        <v>76554</v>
      </c>
      <c r="FL350" s="63">
        <f t="shared" si="64"/>
        <v>77515</v>
      </c>
      <c r="FM350" s="63">
        <f t="shared" si="64"/>
        <v>77579</v>
      </c>
      <c r="FN350" s="63">
        <f t="shared" si="64"/>
        <v>77515</v>
      </c>
      <c r="FO350" s="63">
        <f t="shared" si="64"/>
        <v>77343</v>
      </c>
      <c r="FP350" s="63">
        <f t="shared" si="64"/>
        <v>77639</v>
      </c>
      <c r="FQ350" s="63">
        <f t="shared" si="64"/>
        <v>78750</v>
      </c>
      <c r="FR350" s="63">
        <f t="shared" si="64"/>
        <v>78809</v>
      </c>
      <c r="FS350" s="63">
        <f t="shared" si="64"/>
        <v>79580</v>
      </c>
      <c r="FT350" s="63">
        <f t="shared" si="64"/>
        <v>79548</v>
      </c>
      <c r="FU350" s="64">
        <f t="shared" si="64"/>
        <v>80337</v>
      </c>
      <c r="FV350" s="62">
        <f t="shared" si="64"/>
        <v>80875</v>
      </c>
      <c r="FW350" s="63">
        <f t="shared" si="64"/>
        <v>80295</v>
      </c>
      <c r="FX350" s="63">
        <f t="shared" si="64"/>
        <v>80621</v>
      </c>
      <c r="FY350" s="63">
        <f t="shared" ref="FY350:GH350" si="65">SUM(FY338:FY349)</f>
        <v>81034</v>
      </c>
      <c r="FZ350" s="63">
        <f t="shared" si="65"/>
        <v>81372</v>
      </c>
      <c r="GA350" s="63">
        <f t="shared" si="65"/>
        <v>81624</v>
      </c>
      <c r="GB350" s="63">
        <f t="shared" si="65"/>
        <v>81825</v>
      </c>
      <c r="GC350" s="63">
        <f t="shared" si="65"/>
        <v>82406</v>
      </c>
      <c r="GD350" s="63">
        <f t="shared" si="65"/>
        <v>82208</v>
      </c>
      <c r="GE350" s="63">
        <f t="shared" si="65"/>
        <v>82180</v>
      </c>
      <c r="GF350" s="63">
        <f t="shared" si="65"/>
        <v>82199</v>
      </c>
      <c r="GG350" s="64">
        <f t="shared" si="65"/>
        <v>82720</v>
      </c>
      <c r="GH350" s="62">
        <f t="shared" si="65"/>
        <v>82826</v>
      </c>
      <c r="GI350" s="63">
        <f t="shared" ref="GI350:GJ350" si="66">SUM(GI338:GI349)</f>
        <v>83325</v>
      </c>
      <c r="GJ350" s="64">
        <f t="shared" si="66"/>
        <v>84128</v>
      </c>
    </row>
    <row r="351" spans="2:192" x14ac:dyDescent="0.25">
      <c r="B351" s="50"/>
      <c r="C351" s="51" t="s">
        <v>430</v>
      </c>
      <c r="D351" s="54">
        <v>5</v>
      </c>
      <c r="E351" s="54"/>
      <c r="F351" s="54"/>
      <c r="G351" s="52"/>
      <c r="H351" s="53"/>
      <c r="I351" s="53"/>
      <c r="J351" s="53">
        <v>1</v>
      </c>
      <c r="K351" s="53">
        <v>1</v>
      </c>
      <c r="L351" s="53">
        <v>1</v>
      </c>
      <c r="M351" s="53">
        <v>1</v>
      </c>
      <c r="N351" s="53">
        <v>1</v>
      </c>
      <c r="O351" s="53">
        <v>1</v>
      </c>
      <c r="P351" s="53">
        <v>1</v>
      </c>
      <c r="Q351" s="53">
        <v>1</v>
      </c>
      <c r="R351" s="54">
        <v>1</v>
      </c>
      <c r="S351" s="53">
        <v>1</v>
      </c>
      <c r="T351" s="53">
        <v>1</v>
      </c>
      <c r="U351" s="53">
        <v>1</v>
      </c>
      <c r="V351" s="53">
        <v>1</v>
      </c>
      <c r="W351" s="53">
        <v>1</v>
      </c>
      <c r="X351" s="53">
        <v>1</v>
      </c>
      <c r="Y351" s="53">
        <v>1</v>
      </c>
      <c r="Z351" s="53">
        <v>1</v>
      </c>
      <c r="AA351" s="53">
        <v>1</v>
      </c>
      <c r="AB351" s="53">
        <v>1</v>
      </c>
      <c r="AC351" s="53">
        <v>1</v>
      </c>
      <c r="AD351" s="54">
        <v>1</v>
      </c>
      <c r="AE351" s="53">
        <v>1</v>
      </c>
      <c r="AF351" s="53"/>
      <c r="AG351" s="112"/>
      <c r="AH351" s="53"/>
      <c r="AI351" s="53"/>
      <c r="AJ351" s="53"/>
      <c r="AK351" s="53"/>
      <c r="AL351" s="53"/>
      <c r="AM351" s="53"/>
      <c r="AN351" s="53"/>
      <c r="AO351" s="53"/>
      <c r="AP351" s="54"/>
      <c r="AQ351" s="52"/>
      <c r="AR351" s="53"/>
      <c r="AS351" s="53">
        <v>5</v>
      </c>
      <c r="AT351" s="53">
        <v>5</v>
      </c>
      <c r="AU351" s="53">
        <v>5</v>
      </c>
      <c r="AV351" s="53">
        <v>6</v>
      </c>
      <c r="AW351" s="53">
        <v>5</v>
      </c>
      <c r="AX351" s="53">
        <v>5</v>
      </c>
      <c r="AY351" s="53">
        <v>5</v>
      </c>
      <c r="AZ351" s="53">
        <v>5</v>
      </c>
      <c r="BA351" s="53">
        <v>5</v>
      </c>
      <c r="BB351" s="54">
        <v>6</v>
      </c>
      <c r="BC351" s="52">
        <v>6</v>
      </c>
      <c r="BD351" s="53">
        <v>6</v>
      </c>
      <c r="BE351" s="53">
        <v>6</v>
      </c>
      <c r="BF351" s="53">
        <v>6</v>
      </c>
      <c r="BG351" s="53">
        <v>5</v>
      </c>
      <c r="BH351" s="53">
        <v>5</v>
      </c>
      <c r="BI351" s="53">
        <v>5</v>
      </c>
      <c r="BJ351" s="53">
        <v>5</v>
      </c>
      <c r="BK351" s="53">
        <v>5</v>
      </c>
      <c r="BL351" s="53">
        <v>4</v>
      </c>
      <c r="BM351" s="53">
        <v>4</v>
      </c>
      <c r="BN351" s="54">
        <v>4</v>
      </c>
      <c r="BO351" s="52">
        <v>4</v>
      </c>
      <c r="BP351" s="53">
        <v>4</v>
      </c>
      <c r="BQ351" s="53">
        <v>4</v>
      </c>
      <c r="BR351" s="53">
        <v>4</v>
      </c>
      <c r="BS351" s="53">
        <v>4</v>
      </c>
      <c r="BT351" s="53">
        <v>4</v>
      </c>
      <c r="BU351" s="53">
        <v>4</v>
      </c>
      <c r="BV351" s="53">
        <v>4</v>
      </c>
      <c r="BW351" s="53">
        <v>4</v>
      </c>
      <c r="BX351" s="53">
        <v>5</v>
      </c>
      <c r="BY351" s="53">
        <v>5</v>
      </c>
      <c r="BZ351" s="54">
        <v>6</v>
      </c>
      <c r="CA351" s="53">
        <v>6</v>
      </c>
      <c r="CB351" s="53">
        <v>6</v>
      </c>
      <c r="CC351" s="53">
        <v>6</v>
      </c>
      <c r="CD351" s="53">
        <v>6</v>
      </c>
      <c r="CE351" s="53">
        <v>6</v>
      </c>
      <c r="CF351" s="53">
        <v>6</v>
      </c>
      <c r="CG351" s="53">
        <v>6</v>
      </c>
      <c r="CH351" s="53">
        <v>6</v>
      </c>
      <c r="CI351" s="53">
        <v>6</v>
      </c>
      <c r="CJ351" s="53">
        <v>6</v>
      </c>
      <c r="CK351" s="53">
        <v>7</v>
      </c>
      <c r="CL351" s="54">
        <v>7</v>
      </c>
      <c r="CM351" s="53">
        <v>7</v>
      </c>
      <c r="CN351" s="53">
        <v>7</v>
      </c>
      <c r="CO351" s="53">
        <v>7</v>
      </c>
      <c r="CP351" s="53">
        <v>7</v>
      </c>
      <c r="CQ351" s="53">
        <v>7</v>
      </c>
      <c r="CR351" s="53">
        <v>7</v>
      </c>
      <c r="CS351" s="53">
        <v>7</v>
      </c>
      <c r="CT351" s="53">
        <v>6</v>
      </c>
      <c r="CU351" s="53">
        <v>6</v>
      </c>
      <c r="CV351" s="53">
        <v>6</v>
      </c>
      <c r="CW351" s="53">
        <v>6</v>
      </c>
      <c r="CX351" s="54">
        <v>6</v>
      </c>
      <c r="CY351" s="53">
        <v>6</v>
      </c>
      <c r="CZ351" s="53">
        <v>6</v>
      </c>
      <c r="DA351" s="53">
        <v>6</v>
      </c>
      <c r="DB351" s="53">
        <v>6</v>
      </c>
      <c r="DC351" s="53">
        <v>6</v>
      </c>
      <c r="DD351" s="53">
        <v>6</v>
      </c>
      <c r="DE351" s="53">
        <v>6</v>
      </c>
      <c r="DF351" s="53">
        <v>6</v>
      </c>
      <c r="DG351" s="53">
        <v>5</v>
      </c>
      <c r="DH351" s="53">
        <v>5</v>
      </c>
      <c r="DI351" s="53">
        <v>5</v>
      </c>
      <c r="DJ351" s="54">
        <v>5</v>
      </c>
      <c r="DL351" s="74">
        <v>15</v>
      </c>
      <c r="DM351" s="65" t="s">
        <v>450</v>
      </c>
      <c r="DN351" s="66">
        <v>47614</v>
      </c>
      <c r="DO351" s="67">
        <v>47681</v>
      </c>
      <c r="DP351" s="67">
        <v>47695</v>
      </c>
      <c r="DQ351" s="67">
        <v>47879</v>
      </c>
      <c r="DR351" s="67">
        <v>47853</v>
      </c>
      <c r="DS351" s="67">
        <v>47846</v>
      </c>
      <c r="DT351" s="67">
        <v>47794</v>
      </c>
      <c r="DU351" s="67">
        <v>47779</v>
      </c>
      <c r="DV351" s="67">
        <v>47855</v>
      </c>
      <c r="DW351" s="67">
        <v>47902</v>
      </c>
      <c r="DX351" s="67">
        <v>47927</v>
      </c>
      <c r="DY351" s="68">
        <v>48027</v>
      </c>
      <c r="DZ351" s="67">
        <v>47980</v>
      </c>
      <c r="EA351" s="67">
        <v>48277</v>
      </c>
      <c r="EB351" s="67">
        <v>48672</v>
      </c>
      <c r="EC351" s="67">
        <v>49466</v>
      </c>
      <c r="ED351" s="67">
        <v>49821</v>
      </c>
      <c r="EE351" s="67">
        <v>50551</v>
      </c>
      <c r="EF351" s="67">
        <v>51553</v>
      </c>
      <c r="EG351" s="67">
        <v>52446</v>
      </c>
      <c r="EH351" s="67">
        <v>53457</v>
      </c>
      <c r="EI351" s="67">
        <v>54238</v>
      </c>
      <c r="EJ351" s="67">
        <v>54620</v>
      </c>
      <c r="EK351" s="68">
        <v>54769</v>
      </c>
      <c r="EL351" s="66">
        <v>54898</v>
      </c>
      <c r="EM351" s="67">
        <v>55689</v>
      </c>
      <c r="EN351" s="67">
        <v>56271</v>
      </c>
      <c r="EO351" s="67">
        <v>56914</v>
      </c>
      <c r="EP351" s="67">
        <v>57425</v>
      </c>
      <c r="EQ351" s="67">
        <v>57724</v>
      </c>
      <c r="ER351" s="67">
        <v>58220</v>
      </c>
      <c r="ES351" s="67">
        <v>58077</v>
      </c>
      <c r="ET351" s="67">
        <v>58939</v>
      </c>
      <c r="EU351" s="67">
        <v>59366</v>
      </c>
      <c r="EV351" s="67">
        <v>59273</v>
      </c>
      <c r="EW351" s="68">
        <v>59311</v>
      </c>
      <c r="EX351" s="66">
        <v>59263</v>
      </c>
      <c r="EY351" s="67">
        <v>59065</v>
      </c>
      <c r="EZ351" s="67">
        <v>59743</v>
      </c>
      <c r="FA351" s="67">
        <v>59533</v>
      </c>
      <c r="FB351" s="67">
        <v>59503</v>
      </c>
      <c r="FC351" s="67">
        <v>59542</v>
      </c>
      <c r="FD351" s="67">
        <v>59561</v>
      </c>
      <c r="FE351" s="67">
        <v>59812</v>
      </c>
      <c r="FF351" s="67">
        <v>59898</v>
      </c>
      <c r="FG351" s="67">
        <v>60084</v>
      </c>
      <c r="FH351" s="67">
        <v>60024</v>
      </c>
      <c r="FI351" s="68">
        <v>59639</v>
      </c>
      <c r="FJ351" s="66">
        <v>59353</v>
      </c>
      <c r="FK351" s="67">
        <v>59465</v>
      </c>
      <c r="FL351" s="67">
        <v>59995</v>
      </c>
      <c r="FM351" s="67">
        <v>59223</v>
      </c>
      <c r="FN351" s="67">
        <v>58330</v>
      </c>
      <c r="FO351" s="67">
        <v>58377</v>
      </c>
      <c r="FP351" s="67">
        <v>57834</v>
      </c>
      <c r="FQ351" s="67">
        <v>58726</v>
      </c>
      <c r="FR351" s="67">
        <v>58737</v>
      </c>
      <c r="FS351" s="67">
        <v>58746</v>
      </c>
      <c r="FT351" s="67">
        <v>58741</v>
      </c>
      <c r="FU351" s="68">
        <v>58781</v>
      </c>
      <c r="FV351" s="66">
        <v>58699</v>
      </c>
      <c r="FW351" s="67">
        <v>58633</v>
      </c>
      <c r="FX351" s="67">
        <v>58715</v>
      </c>
      <c r="FY351" s="67">
        <v>58822</v>
      </c>
      <c r="FZ351" s="67">
        <v>58879</v>
      </c>
      <c r="GA351" s="67">
        <v>58981</v>
      </c>
      <c r="GB351" s="67">
        <v>58981</v>
      </c>
      <c r="GC351" s="67">
        <v>59111</v>
      </c>
      <c r="GD351" s="67">
        <v>58738</v>
      </c>
      <c r="GE351" s="67">
        <v>58910</v>
      </c>
      <c r="GF351" s="67">
        <v>58799</v>
      </c>
      <c r="GG351" s="68">
        <v>59324</v>
      </c>
      <c r="GH351" s="66">
        <v>58965</v>
      </c>
      <c r="GI351" s="67">
        <v>59496</v>
      </c>
      <c r="GJ351" s="68">
        <v>59232</v>
      </c>
    </row>
    <row r="352" spans="2:192" x14ac:dyDescent="0.25">
      <c r="B352" s="50"/>
      <c r="C352" s="51" t="s">
        <v>431</v>
      </c>
      <c r="D352" s="54">
        <v>5329</v>
      </c>
      <c r="E352" s="54">
        <v>5794</v>
      </c>
      <c r="F352" s="54">
        <v>7254</v>
      </c>
      <c r="G352" s="52">
        <v>7308</v>
      </c>
      <c r="H352" s="53">
        <v>7234</v>
      </c>
      <c r="I352" s="53">
        <v>7307</v>
      </c>
      <c r="J352" s="53">
        <v>7350</v>
      </c>
      <c r="K352" s="53">
        <v>7483</v>
      </c>
      <c r="L352" s="53">
        <v>7593</v>
      </c>
      <c r="M352" s="53">
        <v>7755</v>
      </c>
      <c r="N352" s="53">
        <v>7814</v>
      </c>
      <c r="O352" s="53">
        <v>7848</v>
      </c>
      <c r="P352" s="53">
        <v>7915</v>
      </c>
      <c r="Q352" s="53">
        <v>7941</v>
      </c>
      <c r="R352" s="54">
        <v>7961</v>
      </c>
      <c r="S352" s="53">
        <v>8012</v>
      </c>
      <c r="T352" s="53">
        <v>7967</v>
      </c>
      <c r="U352" s="53">
        <v>8003</v>
      </c>
      <c r="V352" s="53">
        <v>8076</v>
      </c>
      <c r="W352" s="53">
        <v>8185</v>
      </c>
      <c r="X352" s="53">
        <v>8315</v>
      </c>
      <c r="Y352" s="53">
        <v>9417</v>
      </c>
      <c r="Z352" s="53">
        <v>9585</v>
      </c>
      <c r="AA352" s="53">
        <v>9744</v>
      </c>
      <c r="AB352" s="53">
        <v>9897</v>
      </c>
      <c r="AC352" s="53">
        <v>9830</v>
      </c>
      <c r="AD352" s="54">
        <v>9836</v>
      </c>
      <c r="AE352" s="53">
        <v>9828</v>
      </c>
      <c r="AF352" s="53">
        <v>9849</v>
      </c>
      <c r="AG352" s="112">
        <v>9929</v>
      </c>
      <c r="AH352" s="53">
        <v>9986</v>
      </c>
      <c r="AI352" s="53">
        <v>10108</v>
      </c>
      <c r="AJ352" s="53">
        <v>10246</v>
      </c>
      <c r="AK352" s="53">
        <v>10377</v>
      </c>
      <c r="AL352" s="53">
        <v>10316</v>
      </c>
      <c r="AM352" s="53">
        <v>10339</v>
      </c>
      <c r="AN352" s="53">
        <v>10473</v>
      </c>
      <c r="AO352" s="53">
        <v>10520</v>
      </c>
      <c r="AP352" s="54">
        <v>10523</v>
      </c>
      <c r="AQ352" s="52">
        <v>10538</v>
      </c>
      <c r="AR352" s="53">
        <v>10537</v>
      </c>
      <c r="AS352" s="53">
        <v>11023</v>
      </c>
      <c r="AT352" s="53">
        <v>10740</v>
      </c>
      <c r="AU352" s="53">
        <v>10828</v>
      </c>
      <c r="AV352" s="53">
        <v>10934</v>
      </c>
      <c r="AW352" s="53">
        <v>11043</v>
      </c>
      <c r="AX352" s="53">
        <v>11021</v>
      </c>
      <c r="AY352" s="53">
        <v>10993</v>
      </c>
      <c r="AZ352" s="53">
        <v>11127</v>
      </c>
      <c r="BA352" s="53">
        <v>11077</v>
      </c>
      <c r="BB352" s="54">
        <v>11049</v>
      </c>
      <c r="BC352" s="52">
        <v>11013</v>
      </c>
      <c r="BD352" s="53">
        <v>10821</v>
      </c>
      <c r="BE352" s="53">
        <v>11085</v>
      </c>
      <c r="BF352" s="53">
        <v>11209</v>
      </c>
      <c r="BG352" s="53">
        <v>11165</v>
      </c>
      <c r="BH352" s="53">
        <v>11300</v>
      </c>
      <c r="BI352" s="53">
        <v>11337</v>
      </c>
      <c r="BJ352" s="53">
        <v>11458</v>
      </c>
      <c r="BK352" s="53">
        <v>11496</v>
      </c>
      <c r="BL352" s="53">
        <v>11635</v>
      </c>
      <c r="BM352" s="53">
        <v>11539</v>
      </c>
      <c r="BN352" s="54">
        <v>11528</v>
      </c>
      <c r="BO352" s="52">
        <v>11491</v>
      </c>
      <c r="BP352" s="53">
        <v>11386</v>
      </c>
      <c r="BQ352" s="53">
        <v>11543</v>
      </c>
      <c r="BR352" s="53">
        <v>11582</v>
      </c>
      <c r="BS352" s="53">
        <v>11688</v>
      </c>
      <c r="BT352" s="53">
        <v>11588</v>
      </c>
      <c r="BU352" s="53">
        <v>11871</v>
      </c>
      <c r="BV352" s="53">
        <v>11832</v>
      </c>
      <c r="BW352" s="53">
        <v>11813</v>
      </c>
      <c r="BX352" s="53">
        <v>11814</v>
      </c>
      <c r="BY352" s="53">
        <v>11865</v>
      </c>
      <c r="BZ352" s="54">
        <v>11833</v>
      </c>
      <c r="CA352" s="53">
        <v>11769</v>
      </c>
      <c r="CB352" s="53">
        <v>11692</v>
      </c>
      <c r="CC352" s="53">
        <v>11756</v>
      </c>
      <c r="CD352" s="53">
        <v>11812</v>
      </c>
      <c r="CE352" s="53">
        <v>11854</v>
      </c>
      <c r="CF352" s="53">
        <v>11838</v>
      </c>
      <c r="CG352" s="53">
        <v>11857</v>
      </c>
      <c r="CH352" s="53">
        <v>11954</v>
      </c>
      <c r="CI352" s="53">
        <v>11998</v>
      </c>
      <c r="CJ352" s="53">
        <v>11982</v>
      </c>
      <c r="CK352" s="53">
        <v>11976</v>
      </c>
      <c r="CL352" s="54">
        <v>11987</v>
      </c>
      <c r="CM352" s="53">
        <v>11874</v>
      </c>
      <c r="CN352" s="53">
        <v>11970</v>
      </c>
      <c r="CO352" s="53">
        <v>11819</v>
      </c>
      <c r="CP352" s="53">
        <v>12235</v>
      </c>
      <c r="CQ352" s="53">
        <v>12510</v>
      </c>
      <c r="CR352" s="53">
        <v>12652</v>
      </c>
      <c r="CS352" s="53">
        <v>12721</v>
      </c>
      <c r="CT352" s="53">
        <v>12801</v>
      </c>
      <c r="CU352" s="53">
        <v>12848</v>
      </c>
      <c r="CV352" s="53">
        <v>12974</v>
      </c>
      <c r="CW352" s="53">
        <v>12883</v>
      </c>
      <c r="CX352" s="54">
        <v>12775</v>
      </c>
      <c r="CY352" s="53">
        <v>12705</v>
      </c>
      <c r="CZ352" s="53">
        <v>12528</v>
      </c>
      <c r="DA352" s="53">
        <v>12527</v>
      </c>
      <c r="DB352" s="53">
        <v>12489</v>
      </c>
      <c r="DC352" s="53">
        <v>12491</v>
      </c>
      <c r="DD352" s="53">
        <v>12537</v>
      </c>
      <c r="DE352" s="53">
        <v>12516</v>
      </c>
      <c r="DF352" s="53">
        <v>12548</v>
      </c>
      <c r="DG352" s="53">
        <v>12788</v>
      </c>
      <c r="DH352" s="53">
        <v>12518</v>
      </c>
      <c r="DI352" s="53">
        <v>12769</v>
      </c>
      <c r="DJ352" s="54">
        <v>12294</v>
      </c>
      <c r="DL352" s="50"/>
      <c r="DM352" s="51" t="s">
        <v>451</v>
      </c>
      <c r="DN352" s="52">
        <v>1</v>
      </c>
      <c r="DO352" s="53">
        <v>1</v>
      </c>
      <c r="DP352" s="53">
        <v>1</v>
      </c>
      <c r="DQ352" s="53">
        <v>1</v>
      </c>
      <c r="DR352" s="53">
        <v>1</v>
      </c>
      <c r="DS352" s="53">
        <v>1</v>
      </c>
      <c r="DT352" s="53">
        <v>1</v>
      </c>
      <c r="DU352" s="53">
        <v>1</v>
      </c>
      <c r="DV352" s="53">
        <v>1</v>
      </c>
      <c r="DW352" s="53">
        <v>1</v>
      </c>
      <c r="DX352" s="53">
        <v>1</v>
      </c>
      <c r="DY352" s="54">
        <v>1</v>
      </c>
      <c r="DZ352" s="53">
        <v>1</v>
      </c>
      <c r="EA352" s="53">
        <v>1</v>
      </c>
      <c r="EB352" s="53">
        <v>1</v>
      </c>
      <c r="EC352" s="53">
        <v>1</v>
      </c>
      <c r="ED352" s="53">
        <v>1</v>
      </c>
      <c r="EE352" s="53">
        <v>1</v>
      </c>
      <c r="EF352" s="53">
        <v>8</v>
      </c>
      <c r="EG352" s="53">
        <v>9</v>
      </c>
      <c r="EH352" s="53">
        <v>9</v>
      </c>
      <c r="EI352" s="53">
        <v>11</v>
      </c>
      <c r="EJ352" s="53">
        <v>13</v>
      </c>
      <c r="EK352" s="54">
        <v>13</v>
      </c>
      <c r="EL352" s="52">
        <v>13</v>
      </c>
      <c r="EM352" s="53">
        <v>14</v>
      </c>
      <c r="EN352" s="53">
        <v>15</v>
      </c>
      <c r="EO352" s="53">
        <v>17</v>
      </c>
      <c r="EP352" s="53">
        <v>17</v>
      </c>
      <c r="EQ352" s="53">
        <v>16</v>
      </c>
      <c r="ER352" s="53">
        <v>18</v>
      </c>
      <c r="ES352" s="53">
        <v>17</v>
      </c>
      <c r="ET352" s="53">
        <v>16</v>
      </c>
      <c r="EU352" s="53">
        <v>18</v>
      </c>
      <c r="EV352" s="53">
        <v>18</v>
      </c>
      <c r="EW352" s="54">
        <v>18</v>
      </c>
      <c r="EX352" s="52">
        <v>18</v>
      </c>
      <c r="EY352" s="53">
        <v>20</v>
      </c>
      <c r="EZ352" s="53">
        <v>33</v>
      </c>
      <c r="FA352" s="53">
        <v>35</v>
      </c>
      <c r="FB352" s="53">
        <v>35</v>
      </c>
      <c r="FC352" s="53">
        <v>36</v>
      </c>
      <c r="FD352" s="53">
        <v>37</v>
      </c>
      <c r="FE352" s="53">
        <v>37</v>
      </c>
      <c r="FF352" s="53">
        <v>35</v>
      </c>
      <c r="FG352" s="53">
        <v>38</v>
      </c>
      <c r="FH352" s="53">
        <v>35</v>
      </c>
      <c r="FI352" s="54">
        <v>31</v>
      </c>
      <c r="FJ352" s="52">
        <v>25</v>
      </c>
      <c r="FK352" s="53">
        <v>25</v>
      </c>
      <c r="FL352" s="53">
        <v>30</v>
      </c>
      <c r="FM352" s="53">
        <v>29</v>
      </c>
      <c r="FN352" s="53">
        <v>33</v>
      </c>
      <c r="FO352" s="53">
        <v>36</v>
      </c>
      <c r="FP352" s="53">
        <v>33</v>
      </c>
      <c r="FQ352" s="53">
        <v>34</v>
      </c>
      <c r="FR352" s="53">
        <v>38</v>
      </c>
      <c r="FS352" s="53">
        <v>40</v>
      </c>
      <c r="FT352" s="53">
        <v>40</v>
      </c>
      <c r="FU352" s="54">
        <v>39</v>
      </c>
      <c r="FV352" s="52">
        <v>39</v>
      </c>
      <c r="FW352" s="53">
        <v>38</v>
      </c>
      <c r="FX352" s="53">
        <v>40</v>
      </c>
      <c r="FY352" s="53">
        <v>41</v>
      </c>
      <c r="FZ352" s="53">
        <v>38</v>
      </c>
      <c r="GA352" s="53">
        <v>42</v>
      </c>
      <c r="GB352" s="53">
        <v>42</v>
      </c>
      <c r="GC352" s="53">
        <v>43</v>
      </c>
      <c r="GD352" s="53">
        <v>47</v>
      </c>
      <c r="GE352" s="53">
        <v>53</v>
      </c>
      <c r="GF352" s="53">
        <v>56</v>
      </c>
      <c r="GG352" s="54">
        <v>50</v>
      </c>
      <c r="GH352" s="52">
        <v>46</v>
      </c>
      <c r="GI352" s="53">
        <v>45</v>
      </c>
      <c r="GJ352" s="54">
        <v>58</v>
      </c>
    </row>
    <row r="353" spans="2:192" x14ac:dyDescent="0.25">
      <c r="B353" s="50"/>
      <c r="C353" s="51" t="s">
        <v>432</v>
      </c>
      <c r="D353" s="54">
        <v>75294</v>
      </c>
      <c r="E353" s="54">
        <v>70237</v>
      </c>
      <c r="F353" s="54">
        <v>73520</v>
      </c>
      <c r="G353" s="52">
        <v>73229</v>
      </c>
      <c r="H353" s="53">
        <v>71013</v>
      </c>
      <c r="I353" s="53">
        <v>71043</v>
      </c>
      <c r="J353" s="53">
        <v>74254</v>
      </c>
      <c r="K353" s="53">
        <v>74752</v>
      </c>
      <c r="L353" s="53">
        <v>75370</v>
      </c>
      <c r="M353" s="53">
        <v>75756</v>
      </c>
      <c r="N353" s="53">
        <v>76652</v>
      </c>
      <c r="O353" s="53">
        <v>77177</v>
      </c>
      <c r="P353" s="53">
        <v>77776</v>
      </c>
      <c r="Q353" s="53">
        <v>78536</v>
      </c>
      <c r="R353" s="54">
        <v>78436</v>
      </c>
      <c r="S353" s="53">
        <v>78528</v>
      </c>
      <c r="T353" s="53">
        <v>79246</v>
      </c>
      <c r="U353" s="53">
        <v>80832</v>
      </c>
      <c r="V353" s="53">
        <v>82066</v>
      </c>
      <c r="W353" s="53">
        <v>84612</v>
      </c>
      <c r="X353" s="53">
        <v>86085</v>
      </c>
      <c r="Y353" s="53">
        <v>87505</v>
      </c>
      <c r="Z353" s="53">
        <v>88681</v>
      </c>
      <c r="AA353" s="53">
        <v>89421</v>
      </c>
      <c r="AB353" s="53">
        <v>90025</v>
      </c>
      <c r="AC353" s="53">
        <v>90686</v>
      </c>
      <c r="AD353" s="54">
        <v>91127</v>
      </c>
      <c r="AE353" s="53">
        <v>94467</v>
      </c>
      <c r="AF353" s="53">
        <v>95021</v>
      </c>
      <c r="AG353" s="112">
        <v>99315</v>
      </c>
      <c r="AH353" s="53">
        <v>101021</v>
      </c>
      <c r="AI353" s="53">
        <v>102252</v>
      </c>
      <c r="AJ353" s="53">
        <v>102650</v>
      </c>
      <c r="AK353" s="53">
        <v>103660</v>
      </c>
      <c r="AL353" s="53">
        <v>104779</v>
      </c>
      <c r="AM353" s="53">
        <v>105051</v>
      </c>
      <c r="AN353" s="53">
        <v>105896</v>
      </c>
      <c r="AO353" s="53">
        <v>106297</v>
      </c>
      <c r="AP353" s="54">
        <v>106234</v>
      </c>
      <c r="AQ353" s="52">
        <v>105968</v>
      </c>
      <c r="AR353" s="53">
        <v>105962</v>
      </c>
      <c r="AS353" s="53">
        <v>112422</v>
      </c>
      <c r="AT353" s="53">
        <v>109665</v>
      </c>
      <c r="AU353" s="53">
        <v>109845</v>
      </c>
      <c r="AV353" s="53">
        <v>109633</v>
      </c>
      <c r="AW353" s="53">
        <v>111600</v>
      </c>
      <c r="AX353" s="53">
        <v>112433</v>
      </c>
      <c r="AY353" s="53">
        <v>113999</v>
      </c>
      <c r="AZ353" s="53">
        <v>115621</v>
      </c>
      <c r="BA353" s="53">
        <v>117188</v>
      </c>
      <c r="BB353" s="54">
        <v>116590</v>
      </c>
      <c r="BC353" s="52">
        <v>114998</v>
      </c>
      <c r="BD353" s="53">
        <v>111567</v>
      </c>
      <c r="BE353" s="53">
        <v>119694</v>
      </c>
      <c r="BF353" s="53">
        <v>121654</v>
      </c>
      <c r="BG353" s="53">
        <v>123008</v>
      </c>
      <c r="BH353" s="53">
        <v>122583</v>
      </c>
      <c r="BI353" s="53">
        <v>124141</v>
      </c>
      <c r="BJ353" s="53">
        <v>126303</v>
      </c>
      <c r="BK353" s="53">
        <v>127811</v>
      </c>
      <c r="BL353" s="53">
        <v>128042</v>
      </c>
      <c r="BM353" s="53">
        <v>129270</v>
      </c>
      <c r="BN353" s="54">
        <v>128748</v>
      </c>
      <c r="BO353" s="52">
        <v>129096</v>
      </c>
      <c r="BP353" s="53">
        <v>128212</v>
      </c>
      <c r="BQ353" s="53">
        <v>130805</v>
      </c>
      <c r="BR353" s="53">
        <v>132646</v>
      </c>
      <c r="BS353" s="53">
        <v>134070</v>
      </c>
      <c r="BT353" s="53">
        <v>132741</v>
      </c>
      <c r="BU353" s="53">
        <v>135677</v>
      </c>
      <c r="BV353" s="53">
        <v>136004</v>
      </c>
      <c r="BW353" s="53">
        <v>138534</v>
      </c>
      <c r="BX353" s="53">
        <v>140644</v>
      </c>
      <c r="BY353" s="53">
        <v>140928</v>
      </c>
      <c r="BZ353" s="54">
        <v>140355</v>
      </c>
      <c r="CA353" s="53">
        <v>143433</v>
      </c>
      <c r="CB353" s="53">
        <v>142683</v>
      </c>
      <c r="CC353" s="53">
        <v>144096</v>
      </c>
      <c r="CD353" s="53">
        <v>143501</v>
      </c>
      <c r="CE353" s="53">
        <v>146098</v>
      </c>
      <c r="CF353" s="53">
        <v>148515</v>
      </c>
      <c r="CG353" s="53">
        <v>149910</v>
      </c>
      <c r="CH353" s="53">
        <v>150142</v>
      </c>
      <c r="CI353" s="53">
        <v>151421</v>
      </c>
      <c r="CJ353" s="53">
        <v>152863</v>
      </c>
      <c r="CK353" s="53">
        <v>152887</v>
      </c>
      <c r="CL353" s="54">
        <v>151691</v>
      </c>
      <c r="CM353" s="53">
        <v>151735</v>
      </c>
      <c r="CN353" s="53">
        <v>152224</v>
      </c>
      <c r="CO353" s="53">
        <v>154422</v>
      </c>
      <c r="CP353" s="53">
        <v>155715</v>
      </c>
      <c r="CQ353" s="53">
        <v>157589</v>
      </c>
      <c r="CR353" s="53">
        <v>157642</v>
      </c>
      <c r="CS353" s="53">
        <v>158536</v>
      </c>
      <c r="CT353" s="53">
        <v>159573</v>
      </c>
      <c r="CU353" s="53">
        <v>160580</v>
      </c>
      <c r="CV353" s="53">
        <v>160013</v>
      </c>
      <c r="CW353" s="53">
        <v>158592</v>
      </c>
      <c r="CX353" s="54">
        <v>158237</v>
      </c>
      <c r="CY353" s="53">
        <v>157366</v>
      </c>
      <c r="CZ353" s="53">
        <v>155044</v>
      </c>
      <c r="DA353" s="53">
        <v>159555</v>
      </c>
      <c r="DB353" s="53">
        <v>162211</v>
      </c>
      <c r="DC353" s="53">
        <v>164659</v>
      </c>
      <c r="DD353" s="53">
        <v>167910</v>
      </c>
      <c r="DE353" s="53">
        <v>170542</v>
      </c>
      <c r="DF353" s="53">
        <v>173429</v>
      </c>
      <c r="DG353" s="53">
        <v>172999</v>
      </c>
      <c r="DH353" s="53">
        <v>165064</v>
      </c>
      <c r="DI353" s="53">
        <v>166241</v>
      </c>
      <c r="DJ353" s="54">
        <v>169483</v>
      </c>
      <c r="DL353" s="69"/>
      <c r="DM353" s="70" t="s">
        <v>474</v>
      </c>
      <c r="DN353" s="71"/>
      <c r="DO353" s="72"/>
      <c r="DP353" s="72"/>
      <c r="DQ353" s="72"/>
      <c r="DR353" s="72"/>
      <c r="DS353" s="72"/>
      <c r="DT353" s="72"/>
      <c r="DU353" s="72"/>
      <c r="DV353" s="72"/>
      <c r="DW353" s="72"/>
      <c r="DX353" s="72"/>
      <c r="DY353" s="73"/>
      <c r="DZ353" s="72"/>
      <c r="EA353" s="72"/>
      <c r="EB353" s="72"/>
      <c r="EC353" s="72"/>
      <c r="ED353" s="72"/>
      <c r="EE353" s="72"/>
      <c r="EF353" s="72"/>
      <c r="EG353" s="72"/>
      <c r="EH353" s="72"/>
      <c r="EI353" s="72"/>
      <c r="EJ353" s="72"/>
      <c r="EK353" s="73"/>
      <c r="EL353" s="71"/>
      <c r="EM353" s="72"/>
      <c r="EN353" s="72"/>
      <c r="EO353" s="72"/>
      <c r="EP353" s="72"/>
      <c r="EQ353" s="72"/>
      <c r="ER353" s="72"/>
      <c r="ES353" s="72"/>
      <c r="ET353" s="72"/>
      <c r="EU353" s="72"/>
      <c r="EV353" s="72"/>
      <c r="EW353" s="73">
        <v>1</v>
      </c>
      <c r="EX353" s="71"/>
      <c r="EY353" s="72">
        <v>1</v>
      </c>
      <c r="EZ353" s="72">
        <v>2</v>
      </c>
      <c r="FA353" s="72">
        <v>2</v>
      </c>
      <c r="FB353" s="72">
        <v>2</v>
      </c>
      <c r="FC353" s="72">
        <v>2</v>
      </c>
      <c r="FD353" s="72">
        <v>3</v>
      </c>
      <c r="FE353" s="72">
        <v>3</v>
      </c>
      <c r="FF353" s="72">
        <v>5</v>
      </c>
      <c r="FG353" s="72">
        <v>23</v>
      </c>
      <c r="FH353" s="72">
        <v>25</v>
      </c>
      <c r="FI353" s="73">
        <v>23</v>
      </c>
      <c r="FJ353" s="71">
        <v>16</v>
      </c>
      <c r="FK353" s="72">
        <v>15</v>
      </c>
      <c r="FL353" s="72">
        <v>19</v>
      </c>
      <c r="FM353" s="72">
        <v>20</v>
      </c>
      <c r="FN353" s="72">
        <v>26</v>
      </c>
      <c r="FO353" s="72">
        <v>30</v>
      </c>
      <c r="FP353" s="72">
        <v>26</v>
      </c>
      <c r="FQ353" s="72">
        <v>27</v>
      </c>
      <c r="FR353" s="72">
        <v>30</v>
      </c>
      <c r="FS353" s="72">
        <v>37</v>
      </c>
      <c r="FT353" s="72">
        <v>37</v>
      </c>
      <c r="FU353" s="73">
        <v>36</v>
      </c>
      <c r="FV353" s="71">
        <v>36</v>
      </c>
      <c r="FW353" s="72">
        <v>28</v>
      </c>
      <c r="FX353" s="72">
        <v>34</v>
      </c>
      <c r="FY353" s="72">
        <v>38</v>
      </c>
      <c r="FZ353" s="72">
        <v>37</v>
      </c>
      <c r="GA353" s="72">
        <v>37</v>
      </c>
      <c r="GB353" s="72">
        <v>35</v>
      </c>
      <c r="GC353" s="72">
        <v>38</v>
      </c>
      <c r="GD353" s="72">
        <v>39</v>
      </c>
      <c r="GE353" s="72">
        <v>42</v>
      </c>
      <c r="GF353" s="72">
        <v>47</v>
      </c>
      <c r="GG353" s="73">
        <v>38</v>
      </c>
      <c r="GH353" s="71">
        <v>36</v>
      </c>
      <c r="GI353" s="72">
        <v>43</v>
      </c>
      <c r="GJ353" s="73">
        <v>64</v>
      </c>
    </row>
    <row r="354" spans="2:192" ht="13" thickBot="1" x14ac:dyDescent="0.3">
      <c r="B354" s="50"/>
      <c r="C354" s="51" t="s">
        <v>433</v>
      </c>
      <c r="D354" s="54">
        <v>4207</v>
      </c>
      <c r="E354" s="54">
        <v>4588</v>
      </c>
      <c r="F354" s="54">
        <v>5164</v>
      </c>
      <c r="G354" s="52">
        <v>5197</v>
      </c>
      <c r="H354" s="53">
        <v>5174</v>
      </c>
      <c r="I354" s="53">
        <v>5199</v>
      </c>
      <c r="J354" s="53">
        <v>5168</v>
      </c>
      <c r="K354" s="53">
        <v>5217</v>
      </c>
      <c r="L354" s="53">
        <v>5319</v>
      </c>
      <c r="M354" s="53">
        <v>5405</v>
      </c>
      <c r="N354" s="53">
        <v>5476</v>
      </c>
      <c r="O354" s="53">
        <v>5481</v>
      </c>
      <c r="P354" s="53">
        <v>5509</v>
      </c>
      <c r="Q354" s="53">
        <v>5525</v>
      </c>
      <c r="R354" s="54">
        <v>5519</v>
      </c>
      <c r="S354" s="53">
        <v>5501</v>
      </c>
      <c r="T354" s="53">
        <v>5499</v>
      </c>
      <c r="U354" s="53">
        <v>5532</v>
      </c>
      <c r="V354" s="53">
        <v>5506</v>
      </c>
      <c r="W354" s="53">
        <v>5576</v>
      </c>
      <c r="X354" s="53">
        <v>5652</v>
      </c>
      <c r="Y354" s="53">
        <v>5735</v>
      </c>
      <c r="Z354" s="53">
        <v>5833</v>
      </c>
      <c r="AA354" s="53">
        <v>5881</v>
      </c>
      <c r="AB354" s="53">
        <v>5992</v>
      </c>
      <c r="AC354" s="53">
        <v>6058</v>
      </c>
      <c r="AD354" s="54">
        <v>6105</v>
      </c>
      <c r="AE354" s="53">
        <v>6034</v>
      </c>
      <c r="AF354" s="53">
        <v>6046</v>
      </c>
      <c r="AG354" s="112">
        <v>6109</v>
      </c>
      <c r="AH354" s="53">
        <v>6121</v>
      </c>
      <c r="AI354" s="53">
        <v>6160</v>
      </c>
      <c r="AJ354" s="53">
        <v>6234</v>
      </c>
      <c r="AK354" s="53">
        <v>6281</v>
      </c>
      <c r="AL354" s="53">
        <v>6325</v>
      </c>
      <c r="AM354" s="53">
        <v>6335</v>
      </c>
      <c r="AN354" s="53">
        <v>6383</v>
      </c>
      <c r="AO354" s="53">
        <v>6406</v>
      </c>
      <c r="AP354" s="54">
        <v>6380</v>
      </c>
      <c r="AQ354" s="52">
        <v>6366</v>
      </c>
      <c r="AR354" s="53">
        <v>6349</v>
      </c>
      <c r="AS354" s="53">
        <v>6895</v>
      </c>
      <c r="AT354" s="53">
        <v>6692</v>
      </c>
      <c r="AU354" s="53">
        <v>6722</v>
      </c>
      <c r="AV354" s="53">
        <v>6686</v>
      </c>
      <c r="AW354" s="53">
        <v>6764</v>
      </c>
      <c r="AX354" s="53">
        <v>6803</v>
      </c>
      <c r="AY354" s="53">
        <v>6866</v>
      </c>
      <c r="AZ354" s="53">
        <v>6976</v>
      </c>
      <c r="BA354" s="53">
        <v>6946</v>
      </c>
      <c r="BB354" s="54">
        <v>6914</v>
      </c>
      <c r="BC354" s="52">
        <v>6935</v>
      </c>
      <c r="BD354" s="53">
        <v>6816</v>
      </c>
      <c r="BE354" s="53">
        <v>7107</v>
      </c>
      <c r="BF354" s="53">
        <v>7182</v>
      </c>
      <c r="BG354" s="53">
        <v>7273</v>
      </c>
      <c r="BH354" s="53">
        <v>7428</v>
      </c>
      <c r="BI354" s="53">
        <v>7565</v>
      </c>
      <c r="BJ354" s="53">
        <v>7698</v>
      </c>
      <c r="BK354" s="53">
        <v>7785</v>
      </c>
      <c r="BL354" s="53">
        <v>7891</v>
      </c>
      <c r="BM354" s="53">
        <v>7975</v>
      </c>
      <c r="BN354" s="54">
        <v>8008</v>
      </c>
      <c r="BO354" s="52">
        <v>8050</v>
      </c>
      <c r="BP354" s="53">
        <v>8051</v>
      </c>
      <c r="BQ354" s="53">
        <v>8249</v>
      </c>
      <c r="BR354" s="53">
        <v>8531</v>
      </c>
      <c r="BS354" s="53">
        <v>8572</v>
      </c>
      <c r="BT354" s="53">
        <v>8480</v>
      </c>
      <c r="BU354" s="53">
        <v>8699</v>
      </c>
      <c r="BV354" s="53">
        <v>8817</v>
      </c>
      <c r="BW354" s="53">
        <v>8772</v>
      </c>
      <c r="BX354" s="53">
        <v>7748</v>
      </c>
      <c r="BY354" s="53">
        <v>7746</v>
      </c>
      <c r="BZ354" s="54">
        <v>7721</v>
      </c>
      <c r="CA354" s="53">
        <v>8729</v>
      </c>
      <c r="CB354" s="53">
        <v>8663</v>
      </c>
      <c r="CC354" s="53">
        <v>8684</v>
      </c>
      <c r="CD354" s="53">
        <v>8907</v>
      </c>
      <c r="CE354" s="53">
        <v>9673</v>
      </c>
      <c r="CF354" s="53">
        <v>9761</v>
      </c>
      <c r="CG354" s="53">
        <v>9841</v>
      </c>
      <c r="CH354" s="53">
        <v>9849</v>
      </c>
      <c r="CI354" s="53">
        <v>9823</v>
      </c>
      <c r="CJ354" s="53">
        <v>9741</v>
      </c>
      <c r="CK354" s="53">
        <v>9774</v>
      </c>
      <c r="CL354" s="54">
        <v>9603</v>
      </c>
      <c r="CM354" s="53">
        <v>9526</v>
      </c>
      <c r="CN354" s="53">
        <v>9632</v>
      </c>
      <c r="CO354" s="53">
        <v>9578</v>
      </c>
      <c r="CP354" s="53">
        <v>9656</v>
      </c>
      <c r="CQ354" s="53">
        <v>9758</v>
      </c>
      <c r="CR354" s="53">
        <v>9741</v>
      </c>
      <c r="CS354" s="53">
        <v>9736</v>
      </c>
      <c r="CT354" s="53">
        <v>9774</v>
      </c>
      <c r="CU354" s="53">
        <v>9801</v>
      </c>
      <c r="CV354" s="53">
        <v>9851</v>
      </c>
      <c r="CW354" s="53">
        <v>9770</v>
      </c>
      <c r="CX354" s="54">
        <v>9733</v>
      </c>
      <c r="CY354" s="53">
        <v>9733</v>
      </c>
      <c r="CZ354" s="53">
        <v>9651</v>
      </c>
      <c r="DA354" s="53">
        <v>9733</v>
      </c>
      <c r="DB354" s="53">
        <v>9753</v>
      </c>
      <c r="DC354" s="53">
        <v>9750</v>
      </c>
      <c r="DD354" s="53">
        <v>9787</v>
      </c>
      <c r="DE354" s="53">
        <v>9764</v>
      </c>
      <c r="DF354" s="53">
        <v>9776</v>
      </c>
      <c r="DG354" s="53">
        <v>9678</v>
      </c>
      <c r="DH354" s="53">
        <v>9788</v>
      </c>
      <c r="DI354" s="53">
        <v>9923</v>
      </c>
      <c r="DJ354" s="54">
        <v>10120</v>
      </c>
      <c r="DL354" s="69"/>
      <c r="DM354" s="70" t="s">
        <v>452</v>
      </c>
      <c r="DN354" s="71">
        <v>42</v>
      </c>
      <c r="DO354" s="72">
        <v>42</v>
      </c>
      <c r="DP354" s="72">
        <v>42</v>
      </c>
      <c r="DQ354" s="72">
        <v>42</v>
      </c>
      <c r="DR354" s="72">
        <v>42</v>
      </c>
      <c r="DS354" s="72">
        <v>41</v>
      </c>
      <c r="DT354" s="72">
        <v>41</v>
      </c>
      <c r="DU354" s="72">
        <v>41</v>
      </c>
      <c r="DV354" s="72">
        <v>41</v>
      </c>
      <c r="DW354" s="72">
        <v>41</v>
      </c>
      <c r="DX354" s="72">
        <v>41</v>
      </c>
      <c r="DY354" s="73">
        <v>41</v>
      </c>
      <c r="DZ354" s="72">
        <v>41</v>
      </c>
      <c r="EA354" s="72">
        <v>41</v>
      </c>
      <c r="EB354" s="72">
        <v>41</v>
      </c>
      <c r="EC354" s="72">
        <v>41</v>
      </c>
      <c r="ED354" s="72">
        <v>41</v>
      </c>
      <c r="EE354" s="72">
        <v>41</v>
      </c>
      <c r="EF354" s="72">
        <v>42</v>
      </c>
      <c r="EG354" s="72">
        <v>43</v>
      </c>
      <c r="EH354" s="72">
        <v>43</v>
      </c>
      <c r="EI354" s="72">
        <v>44</v>
      </c>
      <c r="EJ354" s="72">
        <v>43</v>
      </c>
      <c r="EK354" s="73">
        <v>44</v>
      </c>
      <c r="EL354" s="71">
        <v>44</v>
      </c>
      <c r="EM354" s="72">
        <v>45</v>
      </c>
      <c r="EN354" s="72">
        <v>42</v>
      </c>
      <c r="EO354" s="72">
        <v>42</v>
      </c>
      <c r="EP354" s="72">
        <v>42</v>
      </c>
      <c r="EQ354" s="72">
        <v>41</v>
      </c>
      <c r="ER354" s="72">
        <v>40</v>
      </c>
      <c r="ES354" s="72">
        <v>40</v>
      </c>
      <c r="ET354" s="72">
        <v>40</v>
      </c>
      <c r="EU354" s="72">
        <v>42</v>
      </c>
      <c r="EV354" s="72">
        <v>42</v>
      </c>
      <c r="EW354" s="73">
        <v>36</v>
      </c>
      <c r="EX354" s="71">
        <v>42</v>
      </c>
      <c r="EY354" s="72">
        <v>40</v>
      </c>
      <c r="EZ354" s="72">
        <v>60</v>
      </c>
      <c r="FA354" s="72">
        <v>62</v>
      </c>
      <c r="FB354" s="72">
        <v>62</v>
      </c>
      <c r="FC354" s="72">
        <v>62</v>
      </c>
      <c r="FD354" s="72">
        <v>64</v>
      </c>
      <c r="FE354" s="72">
        <v>65</v>
      </c>
      <c r="FF354" s="72">
        <v>62</v>
      </c>
      <c r="FG354" s="72">
        <v>65</v>
      </c>
      <c r="FH354" s="72">
        <v>66</v>
      </c>
      <c r="FI354" s="73">
        <v>64</v>
      </c>
      <c r="FJ354" s="71">
        <v>59</v>
      </c>
      <c r="FK354" s="72">
        <v>63</v>
      </c>
      <c r="FL354" s="72">
        <v>63</v>
      </c>
      <c r="FM354" s="72">
        <v>65</v>
      </c>
      <c r="FN354" s="72">
        <v>67</v>
      </c>
      <c r="FO354" s="72">
        <v>67</v>
      </c>
      <c r="FP354" s="72">
        <v>68</v>
      </c>
      <c r="FQ354" s="72">
        <v>69</v>
      </c>
      <c r="FR354" s="72">
        <v>70</v>
      </c>
      <c r="FS354" s="72">
        <v>74</v>
      </c>
      <c r="FT354" s="72">
        <v>72</v>
      </c>
      <c r="FU354" s="73">
        <v>72</v>
      </c>
      <c r="FV354" s="71">
        <v>77</v>
      </c>
      <c r="FW354" s="72">
        <v>77</v>
      </c>
      <c r="FX354" s="72">
        <v>71</v>
      </c>
      <c r="FY354" s="72">
        <v>83</v>
      </c>
      <c r="FZ354" s="72">
        <v>86</v>
      </c>
      <c r="GA354" s="72">
        <v>82</v>
      </c>
      <c r="GB354" s="72">
        <v>85</v>
      </c>
      <c r="GC354" s="72">
        <v>90</v>
      </c>
      <c r="GD354" s="72">
        <v>99</v>
      </c>
      <c r="GE354" s="72">
        <v>89</v>
      </c>
      <c r="GF354" s="72">
        <v>89</v>
      </c>
      <c r="GG354" s="73">
        <v>86</v>
      </c>
      <c r="GH354" s="71">
        <v>84</v>
      </c>
      <c r="GI354" s="72">
        <v>85</v>
      </c>
      <c r="GJ354" s="73">
        <v>94</v>
      </c>
    </row>
    <row r="355" spans="2:192" ht="13" thickBot="1" x14ac:dyDescent="0.3">
      <c r="B355" s="50"/>
      <c r="C355" s="51" t="s">
        <v>434</v>
      </c>
      <c r="D355" s="54">
        <v>504</v>
      </c>
      <c r="E355" s="54">
        <v>650</v>
      </c>
      <c r="F355" s="54">
        <v>675</v>
      </c>
      <c r="G355" s="52">
        <v>676</v>
      </c>
      <c r="H355" s="53">
        <v>673</v>
      </c>
      <c r="I355" s="53">
        <v>673</v>
      </c>
      <c r="J355" s="53">
        <v>671</v>
      </c>
      <c r="K355" s="53">
        <v>668</v>
      </c>
      <c r="L355" s="53">
        <v>665</v>
      </c>
      <c r="M355" s="53">
        <v>674</v>
      </c>
      <c r="N355" s="53">
        <v>690</v>
      </c>
      <c r="O355" s="53">
        <v>705</v>
      </c>
      <c r="P355" s="53">
        <v>709</v>
      </c>
      <c r="Q355" s="53">
        <v>732</v>
      </c>
      <c r="R355" s="54">
        <v>724</v>
      </c>
      <c r="S355" s="53">
        <v>722</v>
      </c>
      <c r="T355" s="53">
        <v>727</v>
      </c>
      <c r="U355" s="53">
        <v>726</v>
      </c>
      <c r="V355" s="53">
        <v>717</v>
      </c>
      <c r="W355" s="53">
        <v>727</v>
      </c>
      <c r="X355" s="53">
        <v>747</v>
      </c>
      <c r="Y355" s="53">
        <v>756</v>
      </c>
      <c r="Z355" s="53">
        <v>781</v>
      </c>
      <c r="AA355" s="53">
        <v>779</v>
      </c>
      <c r="AB355" s="53">
        <v>799</v>
      </c>
      <c r="AC355" s="53">
        <v>808</v>
      </c>
      <c r="AD355" s="54">
        <v>802</v>
      </c>
      <c r="AE355" s="53">
        <v>814</v>
      </c>
      <c r="AF355" s="53">
        <v>814</v>
      </c>
      <c r="AG355" s="112">
        <v>818</v>
      </c>
      <c r="AH355" s="53">
        <v>822</v>
      </c>
      <c r="AI355" s="53">
        <v>827</v>
      </c>
      <c r="AJ355" s="53">
        <v>834</v>
      </c>
      <c r="AK355" s="53">
        <v>841</v>
      </c>
      <c r="AL355" s="53">
        <v>856</v>
      </c>
      <c r="AM355" s="53">
        <v>859</v>
      </c>
      <c r="AN355" s="53">
        <v>861</v>
      </c>
      <c r="AO355" s="53">
        <v>868</v>
      </c>
      <c r="AP355" s="54">
        <v>866</v>
      </c>
      <c r="AQ355" s="52">
        <v>863</v>
      </c>
      <c r="AR355" s="53">
        <v>864</v>
      </c>
      <c r="AS355" s="53">
        <v>1211</v>
      </c>
      <c r="AT355" s="53">
        <v>1195</v>
      </c>
      <c r="AU355" s="53">
        <v>1203</v>
      </c>
      <c r="AV355" s="53">
        <v>1192</v>
      </c>
      <c r="AW355" s="53">
        <v>1203</v>
      </c>
      <c r="AX355" s="53">
        <v>1214</v>
      </c>
      <c r="AY355" s="53">
        <v>1236</v>
      </c>
      <c r="AZ355" s="53">
        <v>1260</v>
      </c>
      <c r="BA355" s="53">
        <v>1295</v>
      </c>
      <c r="BB355" s="54">
        <v>1307</v>
      </c>
      <c r="BC355" s="52">
        <v>1313</v>
      </c>
      <c r="BD355" s="53">
        <v>1302</v>
      </c>
      <c r="BE355" s="53">
        <v>1337</v>
      </c>
      <c r="BF355" s="53">
        <v>1325</v>
      </c>
      <c r="BG355" s="53">
        <v>1327</v>
      </c>
      <c r="BH355" s="53">
        <v>1334</v>
      </c>
      <c r="BI355" s="53">
        <v>1349</v>
      </c>
      <c r="BJ355" s="53">
        <v>1366</v>
      </c>
      <c r="BK355" s="53">
        <v>1392</v>
      </c>
      <c r="BL355" s="53">
        <v>1406</v>
      </c>
      <c r="BM355" s="53">
        <v>1506</v>
      </c>
      <c r="BN355" s="54">
        <v>1705</v>
      </c>
      <c r="BO355" s="52">
        <v>1349</v>
      </c>
      <c r="BP355" s="53">
        <v>1372</v>
      </c>
      <c r="BQ355" s="53">
        <v>1752</v>
      </c>
      <c r="BR355" s="53">
        <v>1779</v>
      </c>
      <c r="BS355" s="53">
        <v>1803</v>
      </c>
      <c r="BT355" s="53">
        <v>1789</v>
      </c>
      <c r="BU355" s="53">
        <v>1829</v>
      </c>
      <c r="BV355" s="53">
        <v>1769</v>
      </c>
      <c r="BW355" s="53">
        <v>1821</v>
      </c>
      <c r="BX355" s="53">
        <v>1845</v>
      </c>
      <c r="BY355" s="53">
        <v>1855</v>
      </c>
      <c r="BZ355" s="54">
        <v>1854</v>
      </c>
      <c r="CA355" s="53">
        <v>1852</v>
      </c>
      <c r="CB355" s="53">
        <v>1834</v>
      </c>
      <c r="CC355" s="53">
        <v>1832</v>
      </c>
      <c r="CD355" s="53">
        <v>1838</v>
      </c>
      <c r="CE355" s="53">
        <v>1863</v>
      </c>
      <c r="CF355" s="53">
        <v>1865</v>
      </c>
      <c r="CG355" s="53">
        <v>1875</v>
      </c>
      <c r="CH355" s="53">
        <v>1860</v>
      </c>
      <c r="CI355" s="53">
        <v>1848</v>
      </c>
      <c r="CJ355" s="53">
        <v>1836</v>
      </c>
      <c r="CK355" s="53">
        <v>1840</v>
      </c>
      <c r="CL355" s="54">
        <v>1816</v>
      </c>
      <c r="CM355" s="53">
        <v>1804</v>
      </c>
      <c r="CN355" s="53">
        <v>1799</v>
      </c>
      <c r="CO355" s="53">
        <v>1784</v>
      </c>
      <c r="CP355" s="53">
        <v>1785</v>
      </c>
      <c r="CQ355" s="53">
        <v>1793</v>
      </c>
      <c r="CR355" s="53">
        <v>1788</v>
      </c>
      <c r="CS355" s="53">
        <v>1786</v>
      </c>
      <c r="CT355" s="53">
        <v>1768</v>
      </c>
      <c r="CU355" s="53">
        <v>1870</v>
      </c>
      <c r="CV355" s="53">
        <v>1866</v>
      </c>
      <c r="CW355" s="53">
        <v>1812</v>
      </c>
      <c r="CX355" s="54">
        <v>1782</v>
      </c>
      <c r="CY355" s="53">
        <v>1759</v>
      </c>
      <c r="CZ355" s="53">
        <v>1725</v>
      </c>
      <c r="DA355" s="53">
        <v>1715</v>
      </c>
      <c r="DB355" s="53">
        <v>1708</v>
      </c>
      <c r="DC355" s="53">
        <v>1708</v>
      </c>
      <c r="DD355" s="53">
        <v>1722</v>
      </c>
      <c r="DE355" s="53">
        <v>1708</v>
      </c>
      <c r="DF355" s="53">
        <v>1719</v>
      </c>
      <c r="DG355" s="53">
        <v>1625</v>
      </c>
      <c r="DH355" s="53">
        <v>1678</v>
      </c>
      <c r="DI355" s="53">
        <v>1653</v>
      </c>
      <c r="DJ355" s="54">
        <v>1633</v>
      </c>
      <c r="DL355" s="60" t="s">
        <v>453</v>
      </c>
      <c r="DM355" s="61"/>
      <c r="DN355" s="62">
        <f>SUM(DN351:DN354)</f>
        <v>47657</v>
      </c>
      <c r="DO355" s="63">
        <f>SUM(DO351:DO354)</f>
        <v>47724</v>
      </c>
      <c r="DP355" s="63">
        <f>SUM(DP351:DP354)</f>
        <v>47738</v>
      </c>
      <c r="DQ355" s="63">
        <f t="shared" ref="DQ355:FX355" si="67">SUM(DQ351:DQ354)</f>
        <v>47922</v>
      </c>
      <c r="DR355" s="63">
        <f t="shared" si="67"/>
        <v>47896</v>
      </c>
      <c r="DS355" s="63">
        <f t="shared" si="67"/>
        <v>47888</v>
      </c>
      <c r="DT355" s="63">
        <f t="shared" si="67"/>
        <v>47836</v>
      </c>
      <c r="DU355" s="63">
        <f t="shared" si="67"/>
        <v>47821</v>
      </c>
      <c r="DV355" s="63">
        <f t="shared" si="67"/>
        <v>47897</v>
      </c>
      <c r="DW355" s="63">
        <f t="shared" si="67"/>
        <v>47944</v>
      </c>
      <c r="DX355" s="63">
        <f t="shared" si="67"/>
        <v>47969</v>
      </c>
      <c r="DY355" s="64">
        <f t="shared" si="67"/>
        <v>48069</v>
      </c>
      <c r="DZ355" s="63">
        <f t="shared" si="67"/>
        <v>48022</v>
      </c>
      <c r="EA355" s="63">
        <f t="shared" si="67"/>
        <v>48319</v>
      </c>
      <c r="EB355" s="63">
        <f t="shared" si="67"/>
        <v>48714</v>
      </c>
      <c r="EC355" s="63">
        <f t="shared" si="67"/>
        <v>49508</v>
      </c>
      <c r="ED355" s="63">
        <f t="shared" si="67"/>
        <v>49863</v>
      </c>
      <c r="EE355" s="63">
        <f t="shared" si="67"/>
        <v>50593</v>
      </c>
      <c r="EF355" s="63">
        <f t="shared" si="67"/>
        <v>51603</v>
      </c>
      <c r="EG355" s="63">
        <f t="shared" si="67"/>
        <v>52498</v>
      </c>
      <c r="EH355" s="63">
        <f t="shared" si="67"/>
        <v>53509</v>
      </c>
      <c r="EI355" s="63">
        <f t="shared" si="67"/>
        <v>54293</v>
      </c>
      <c r="EJ355" s="63">
        <f t="shared" si="67"/>
        <v>54676</v>
      </c>
      <c r="EK355" s="64">
        <f t="shared" si="67"/>
        <v>54826</v>
      </c>
      <c r="EL355" s="62">
        <f t="shared" si="67"/>
        <v>54955</v>
      </c>
      <c r="EM355" s="63">
        <f t="shared" si="67"/>
        <v>55748</v>
      </c>
      <c r="EN355" s="63">
        <f t="shared" si="67"/>
        <v>56328</v>
      </c>
      <c r="EO355" s="63">
        <f t="shared" si="67"/>
        <v>56973</v>
      </c>
      <c r="EP355" s="63">
        <f t="shared" si="67"/>
        <v>57484</v>
      </c>
      <c r="EQ355" s="63">
        <f t="shared" si="67"/>
        <v>57781</v>
      </c>
      <c r="ER355" s="63">
        <f t="shared" si="67"/>
        <v>58278</v>
      </c>
      <c r="ES355" s="63">
        <f t="shared" si="67"/>
        <v>58134</v>
      </c>
      <c r="ET355" s="63">
        <f t="shared" si="67"/>
        <v>58995</v>
      </c>
      <c r="EU355" s="63">
        <f t="shared" si="67"/>
        <v>59426</v>
      </c>
      <c r="EV355" s="63">
        <f t="shared" si="67"/>
        <v>59333</v>
      </c>
      <c r="EW355" s="64">
        <f t="shared" si="67"/>
        <v>59366</v>
      </c>
      <c r="EX355" s="62">
        <f t="shared" si="67"/>
        <v>59323</v>
      </c>
      <c r="EY355" s="63">
        <f t="shared" si="67"/>
        <v>59126</v>
      </c>
      <c r="EZ355" s="63">
        <f t="shared" si="67"/>
        <v>59838</v>
      </c>
      <c r="FA355" s="63">
        <f t="shared" si="67"/>
        <v>59632</v>
      </c>
      <c r="FB355" s="63">
        <f t="shared" si="67"/>
        <v>59602</v>
      </c>
      <c r="FC355" s="63">
        <f t="shared" si="67"/>
        <v>59642</v>
      </c>
      <c r="FD355" s="63">
        <f t="shared" si="67"/>
        <v>59665</v>
      </c>
      <c r="FE355" s="63">
        <f t="shared" si="67"/>
        <v>59917</v>
      </c>
      <c r="FF355" s="63">
        <f t="shared" si="67"/>
        <v>60000</v>
      </c>
      <c r="FG355" s="63">
        <f t="shared" si="67"/>
        <v>60210</v>
      </c>
      <c r="FH355" s="63">
        <f t="shared" si="67"/>
        <v>60150</v>
      </c>
      <c r="FI355" s="64">
        <f t="shared" si="67"/>
        <v>59757</v>
      </c>
      <c r="FJ355" s="62">
        <f t="shared" si="67"/>
        <v>59453</v>
      </c>
      <c r="FK355" s="63">
        <f t="shared" si="67"/>
        <v>59568</v>
      </c>
      <c r="FL355" s="63">
        <f t="shared" si="67"/>
        <v>60107</v>
      </c>
      <c r="FM355" s="63">
        <f t="shared" si="67"/>
        <v>59337</v>
      </c>
      <c r="FN355" s="63">
        <f t="shared" si="67"/>
        <v>58456</v>
      </c>
      <c r="FO355" s="63">
        <f t="shared" si="67"/>
        <v>58510</v>
      </c>
      <c r="FP355" s="63">
        <f t="shared" si="67"/>
        <v>57961</v>
      </c>
      <c r="FQ355" s="63">
        <f t="shared" si="67"/>
        <v>58856</v>
      </c>
      <c r="FR355" s="63">
        <f t="shared" si="67"/>
        <v>58875</v>
      </c>
      <c r="FS355" s="63">
        <f t="shared" si="67"/>
        <v>58897</v>
      </c>
      <c r="FT355" s="63">
        <f t="shared" si="67"/>
        <v>58890</v>
      </c>
      <c r="FU355" s="64">
        <f t="shared" si="67"/>
        <v>58928</v>
      </c>
      <c r="FV355" s="62">
        <f t="shared" si="67"/>
        <v>58851</v>
      </c>
      <c r="FW355" s="63">
        <f t="shared" si="67"/>
        <v>58776</v>
      </c>
      <c r="FX355" s="63">
        <f t="shared" si="67"/>
        <v>58860</v>
      </c>
      <c r="FY355" s="63">
        <f t="shared" ref="FY355:GH355" si="68">SUM(FY351:FY354)</f>
        <v>58984</v>
      </c>
      <c r="FZ355" s="63">
        <f t="shared" si="68"/>
        <v>59040</v>
      </c>
      <c r="GA355" s="63">
        <f t="shared" si="68"/>
        <v>59142</v>
      </c>
      <c r="GB355" s="63">
        <f t="shared" si="68"/>
        <v>59143</v>
      </c>
      <c r="GC355" s="63">
        <f t="shared" si="68"/>
        <v>59282</v>
      </c>
      <c r="GD355" s="63">
        <f t="shared" si="68"/>
        <v>58923</v>
      </c>
      <c r="GE355" s="63">
        <f t="shared" si="68"/>
        <v>59094</v>
      </c>
      <c r="GF355" s="63">
        <f t="shared" si="68"/>
        <v>58991</v>
      </c>
      <c r="GG355" s="64">
        <f t="shared" si="68"/>
        <v>59498</v>
      </c>
      <c r="GH355" s="62">
        <f t="shared" si="68"/>
        <v>59131</v>
      </c>
      <c r="GI355" s="63">
        <f t="shared" ref="GI355:GJ355" si="69">SUM(GI351:GI354)</f>
        <v>59669</v>
      </c>
      <c r="GJ355" s="64">
        <f t="shared" si="69"/>
        <v>59448</v>
      </c>
    </row>
    <row r="356" spans="2:192" x14ac:dyDescent="0.25">
      <c r="B356" s="50"/>
      <c r="C356" s="51" t="s">
        <v>435</v>
      </c>
      <c r="D356" s="54">
        <v>22783</v>
      </c>
      <c r="E356" s="54">
        <v>23564</v>
      </c>
      <c r="F356" s="54">
        <v>24654</v>
      </c>
      <c r="G356" s="52">
        <v>24327</v>
      </c>
      <c r="H356" s="53">
        <v>24296</v>
      </c>
      <c r="I356" s="53">
        <v>24334</v>
      </c>
      <c r="J356" s="53">
        <v>24489</v>
      </c>
      <c r="K356" s="53">
        <v>24615</v>
      </c>
      <c r="L356" s="53">
        <v>24755</v>
      </c>
      <c r="M356" s="53">
        <v>24945</v>
      </c>
      <c r="N356" s="53">
        <v>25111</v>
      </c>
      <c r="O356" s="53">
        <v>25157</v>
      </c>
      <c r="P356" s="53">
        <v>25192</v>
      </c>
      <c r="Q356" s="53">
        <v>25293</v>
      </c>
      <c r="R356" s="54">
        <v>25361</v>
      </c>
      <c r="S356" s="53">
        <v>25285</v>
      </c>
      <c r="T356" s="53">
        <v>25375</v>
      </c>
      <c r="U356" s="53">
        <v>25620</v>
      </c>
      <c r="V356" s="53">
        <v>25731</v>
      </c>
      <c r="W356" s="53">
        <v>25926</v>
      </c>
      <c r="X356" s="53">
        <v>26021</v>
      </c>
      <c r="Y356" s="53">
        <v>26043</v>
      </c>
      <c r="Z356" s="53">
        <v>26223</v>
      </c>
      <c r="AA356" s="53">
        <v>26233</v>
      </c>
      <c r="AB356" s="53">
        <v>26230</v>
      </c>
      <c r="AC356" s="53">
        <v>26261</v>
      </c>
      <c r="AD356" s="54">
        <v>26285</v>
      </c>
      <c r="AE356" s="53">
        <v>26789</v>
      </c>
      <c r="AF356" s="53">
        <v>26879</v>
      </c>
      <c r="AG356" s="112">
        <v>26924</v>
      </c>
      <c r="AH356" s="53">
        <v>27298</v>
      </c>
      <c r="AI356" s="53">
        <v>27430</v>
      </c>
      <c r="AJ356" s="53">
        <v>27319</v>
      </c>
      <c r="AK356" s="53">
        <v>27500</v>
      </c>
      <c r="AL356" s="53">
        <v>27710</v>
      </c>
      <c r="AM356" s="53">
        <v>27727</v>
      </c>
      <c r="AN356" s="53">
        <v>27846</v>
      </c>
      <c r="AO356" s="53">
        <v>27813</v>
      </c>
      <c r="AP356" s="54">
        <v>27733</v>
      </c>
      <c r="AQ356" s="52">
        <v>27706</v>
      </c>
      <c r="AR356" s="53">
        <v>27718</v>
      </c>
      <c r="AS356" s="53">
        <v>26736</v>
      </c>
      <c r="AT356" s="53">
        <v>26793</v>
      </c>
      <c r="AU356" s="53">
        <v>26874</v>
      </c>
      <c r="AV356" s="53">
        <v>26973</v>
      </c>
      <c r="AW356" s="53">
        <v>26993</v>
      </c>
      <c r="AX356" s="53">
        <v>27038</v>
      </c>
      <c r="AY356" s="53">
        <v>27072</v>
      </c>
      <c r="AZ356" s="53">
        <v>27068</v>
      </c>
      <c r="BA356" s="53">
        <v>27208</v>
      </c>
      <c r="BB356" s="54">
        <v>27137</v>
      </c>
      <c r="BC356" s="52">
        <v>26992</v>
      </c>
      <c r="BD356" s="53">
        <v>27089</v>
      </c>
      <c r="BE356" s="53">
        <v>27210</v>
      </c>
      <c r="BF356" s="53">
        <v>27365</v>
      </c>
      <c r="BG356" s="53">
        <v>27387</v>
      </c>
      <c r="BH356" s="53">
        <v>27626</v>
      </c>
      <c r="BI356" s="53">
        <v>27652</v>
      </c>
      <c r="BJ356" s="53">
        <v>27678</v>
      </c>
      <c r="BK356" s="53">
        <v>27700</v>
      </c>
      <c r="BL356" s="53">
        <v>27498</v>
      </c>
      <c r="BM356" s="53">
        <v>27587</v>
      </c>
      <c r="BN356" s="54">
        <v>27495</v>
      </c>
      <c r="BO356" s="52">
        <v>27463</v>
      </c>
      <c r="BP356" s="53">
        <v>27489</v>
      </c>
      <c r="BQ356" s="53">
        <v>28166</v>
      </c>
      <c r="BR356" s="53">
        <v>28303</v>
      </c>
      <c r="BS356" s="53">
        <v>28434</v>
      </c>
      <c r="BT356" s="53">
        <v>28456</v>
      </c>
      <c r="BU356" s="53">
        <v>28622</v>
      </c>
      <c r="BV356" s="53">
        <v>28721</v>
      </c>
      <c r="BW356" s="53">
        <v>29137</v>
      </c>
      <c r="BX356" s="53">
        <v>29217</v>
      </c>
      <c r="BY356" s="53">
        <v>29249</v>
      </c>
      <c r="BZ356" s="54">
        <v>29281</v>
      </c>
      <c r="CA356" s="53">
        <v>29217</v>
      </c>
      <c r="CB356" s="53">
        <v>29246</v>
      </c>
      <c r="CC356" s="53">
        <v>29404</v>
      </c>
      <c r="CD356" s="53">
        <v>29511</v>
      </c>
      <c r="CE356" s="53">
        <v>29611</v>
      </c>
      <c r="CF356" s="53">
        <v>29760</v>
      </c>
      <c r="CG356" s="53">
        <v>29869</v>
      </c>
      <c r="CH356" s="53">
        <v>30013</v>
      </c>
      <c r="CI356" s="53">
        <v>30080</v>
      </c>
      <c r="CJ356" s="53">
        <v>30136</v>
      </c>
      <c r="CK356" s="53">
        <v>30239</v>
      </c>
      <c r="CL356" s="54">
        <v>30241</v>
      </c>
      <c r="CM356" s="53">
        <v>30302</v>
      </c>
      <c r="CN356" s="53">
        <v>30430</v>
      </c>
      <c r="CO356" s="53">
        <v>30438</v>
      </c>
      <c r="CP356" s="53">
        <v>30562</v>
      </c>
      <c r="CQ356" s="53">
        <v>31012</v>
      </c>
      <c r="CR356" s="53">
        <v>31224</v>
      </c>
      <c r="CS356" s="53">
        <v>31145</v>
      </c>
      <c r="CT356" s="53">
        <v>30430</v>
      </c>
      <c r="CU356" s="53">
        <v>30423</v>
      </c>
      <c r="CV356" s="53">
        <v>31008</v>
      </c>
      <c r="CW356" s="53">
        <v>30102</v>
      </c>
      <c r="CX356" s="54">
        <v>30186</v>
      </c>
      <c r="CY356" s="53">
        <v>30244</v>
      </c>
      <c r="CZ356" s="53">
        <v>30261</v>
      </c>
      <c r="DA356" s="53">
        <v>30310</v>
      </c>
      <c r="DB356" s="53">
        <v>30408</v>
      </c>
      <c r="DC356" s="53">
        <v>30502</v>
      </c>
      <c r="DD356" s="53">
        <v>30491</v>
      </c>
      <c r="DE356" s="53">
        <v>30563</v>
      </c>
      <c r="DF356" s="53">
        <v>30712</v>
      </c>
      <c r="DG356" s="53">
        <v>30220</v>
      </c>
      <c r="DH356" s="53">
        <v>30511</v>
      </c>
      <c r="DI356" s="53">
        <v>30676</v>
      </c>
      <c r="DJ356" s="54">
        <v>30746</v>
      </c>
      <c r="DL356" s="45">
        <v>16</v>
      </c>
      <c r="DM356" s="46" t="s">
        <v>247</v>
      </c>
      <c r="DN356" s="47">
        <v>1581</v>
      </c>
      <c r="DO356" s="48">
        <v>1547</v>
      </c>
      <c r="DP356" s="48">
        <v>1567</v>
      </c>
      <c r="DQ356" s="48">
        <v>1631</v>
      </c>
      <c r="DR356" s="48">
        <v>1576</v>
      </c>
      <c r="DS356" s="48">
        <v>1609</v>
      </c>
      <c r="DT356" s="48">
        <v>1613</v>
      </c>
      <c r="DU356" s="48">
        <v>1613</v>
      </c>
      <c r="DV356" s="48">
        <v>1609</v>
      </c>
      <c r="DW356" s="48">
        <v>1634</v>
      </c>
      <c r="DX356" s="48">
        <v>1635</v>
      </c>
      <c r="DY356" s="49">
        <v>1650</v>
      </c>
      <c r="DZ356" s="48">
        <v>1653</v>
      </c>
      <c r="EA356" s="48">
        <v>1661</v>
      </c>
      <c r="EB356" s="48">
        <v>1671</v>
      </c>
      <c r="EC356" s="48">
        <v>1679</v>
      </c>
      <c r="ED356" s="48">
        <v>1738</v>
      </c>
      <c r="EE356" s="48">
        <v>1787</v>
      </c>
      <c r="EF356" s="48">
        <v>1862</v>
      </c>
      <c r="EG356" s="48">
        <v>1907</v>
      </c>
      <c r="EH356" s="48">
        <v>1956</v>
      </c>
      <c r="EI356" s="48">
        <v>1982</v>
      </c>
      <c r="EJ356" s="48">
        <v>1939</v>
      </c>
      <c r="EK356" s="49">
        <v>1967</v>
      </c>
      <c r="EL356" s="47">
        <v>1996</v>
      </c>
      <c r="EM356" s="48">
        <v>2024</v>
      </c>
      <c r="EN356" s="48">
        <v>2226</v>
      </c>
      <c r="EO356" s="48">
        <v>2285</v>
      </c>
      <c r="EP356" s="48">
        <v>2311</v>
      </c>
      <c r="EQ356" s="48">
        <v>2331</v>
      </c>
      <c r="ER356" s="48">
        <v>2362</v>
      </c>
      <c r="ES356" s="48">
        <v>2370</v>
      </c>
      <c r="ET356" s="48">
        <v>2385</v>
      </c>
      <c r="EU356" s="48">
        <v>2398</v>
      </c>
      <c r="EV356" s="48">
        <v>2407</v>
      </c>
      <c r="EW356" s="49">
        <v>2425</v>
      </c>
      <c r="EX356" s="47">
        <v>2427</v>
      </c>
      <c r="EY356" s="48">
        <v>2404</v>
      </c>
      <c r="EZ356" s="48">
        <v>2436</v>
      </c>
      <c r="FA356" s="48">
        <v>2438</v>
      </c>
      <c r="FB356" s="48">
        <v>2411</v>
      </c>
      <c r="FC356" s="48">
        <v>2453</v>
      </c>
      <c r="FD356" s="48">
        <v>2672</v>
      </c>
      <c r="FE356" s="48">
        <v>2730</v>
      </c>
      <c r="FF356" s="48">
        <v>2694</v>
      </c>
      <c r="FG356" s="48">
        <v>2745</v>
      </c>
      <c r="FH356" s="48">
        <v>2799</v>
      </c>
      <c r="FI356" s="49">
        <v>2789</v>
      </c>
      <c r="FJ356" s="47">
        <v>2811</v>
      </c>
      <c r="FK356" s="48">
        <v>2839</v>
      </c>
      <c r="FL356" s="48">
        <v>2901</v>
      </c>
      <c r="FM356" s="48">
        <v>2904</v>
      </c>
      <c r="FN356" s="48">
        <v>2907</v>
      </c>
      <c r="FO356" s="48">
        <v>2924</v>
      </c>
      <c r="FP356" s="48">
        <v>2944</v>
      </c>
      <c r="FQ356" s="48">
        <v>2941</v>
      </c>
      <c r="FR356" s="48">
        <v>2972</v>
      </c>
      <c r="FS356" s="48">
        <v>3006</v>
      </c>
      <c r="FT356" s="48">
        <v>3081</v>
      </c>
      <c r="FU356" s="49">
        <v>3177</v>
      </c>
      <c r="FV356" s="47">
        <v>3182</v>
      </c>
      <c r="FW356" s="48">
        <v>3157</v>
      </c>
      <c r="FX356" s="48">
        <v>3155</v>
      </c>
      <c r="FY356" s="48">
        <v>3165</v>
      </c>
      <c r="FZ356" s="48">
        <v>3196</v>
      </c>
      <c r="GA356" s="48">
        <v>3204</v>
      </c>
      <c r="GB356" s="48">
        <v>3260</v>
      </c>
      <c r="GC356" s="48">
        <v>3315</v>
      </c>
      <c r="GD356" s="48">
        <v>3343</v>
      </c>
      <c r="GE356" s="48">
        <v>3339</v>
      </c>
      <c r="GF356" s="48">
        <v>3348</v>
      </c>
      <c r="GG356" s="49">
        <v>3359</v>
      </c>
      <c r="GH356" s="47">
        <v>3369</v>
      </c>
      <c r="GI356" s="48">
        <v>3383</v>
      </c>
      <c r="GJ356" s="49">
        <v>3450</v>
      </c>
    </row>
    <row r="357" spans="2:192" ht="13" thickBot="1" x14ac:dyDescent="0.3">
      <c r="B357" s="69"/>
      <c r="C357" s="70" t="s">
        <v>436</v>
      </c>
      <c r="D357" s="73">
        <v>5</v>
      </c>
      <c r="E357" s="73"/>
      <c r="F357" s="73"/>
      <c r="G357" s="71"/>
      <c r="H357" s="72"/>
      <c r="I357" s="72"/>
      <c r="J357" s="72"/>
      <c r="K357" s="72"/>
      <c r="L357" s="72"/>
      <c r="M357" s="72"/>
      <c r="N357" s="72"/>
      <c r="O357" s="72"/>
      <c r="P357" s="72"/>
      <c r="Q357" s="72"/>
      <c r="R357" s="73"/>
      <c r="S357" s="72"/>
      <c r="T357" s="72"/>
      <c r="U357" s="72"/>
      <c r="V357" s="72"/>
      <c r="W357" s="72"/>
      <c r="X357" s="72"/>
      <c r="Y357" s="72"/>
      <c r="Z357" s="72"/>
      <c r="AA357" s="72"/>
      <c r="AB357" s="72"/>
      <c r="AC357" s="72"/>
      <c r="AD357" s="73"/>
      <c r="AE357" s="72"/>
      <c r="AF357" s="72"/>
      <c r="AG357" s="117"/>
      <c r="AH357" s="72"/>
      <c r="AI357" s="72"/>
      <c r="AJ357" s="72"/>
      <c r="AK357" s="72"/>
      <c r="AL357" s="72"/>
      <c r="AM357" s="72"/>
      <c r="AN357" s="72"/>
      <c r="AO357" s="72"/>
      <c r="AP357" s="73"/>
      <c r="AQ357" s="71"/>
      <c r="AR357" s="72"/>
      <c r="AS357" s="72"/>
      <c r="AT357" s="72"/>
      <c r="AU357" s="72"/>
      <c r="AV357" s="72"/>
      <c r="AW357" s="72"/>
      <c r="AX357" s="72"/>
      <c r="AY357" s="72"/>
      <c r="AZ357" s="72"/>
      <c r="BA357" s="72"/>
      <c r="BB357" s="73"/>
      <c r="BC357" s="71"/>
      <c r="BD357" s="72"/>
      <c r="BE357" s="72"/>
      <c r="BF357" s="72"/>
      <c r="BG357" s="72"/>
      <c r="BH357" s="72"/>
      <c r="BI357" s="72"/>
      <c r="BJ357" s="72"/>
      <c r="BK357" s="72"/>
      <c r="BL357" s="72"/>
      <c r="BM357" s="72"/>
      <c r="BN357" s="73"/>
      <c r="BO357" s="71"/>
      <c r="BP357" s="72"/>
      <c r="BQ357" s="72"/>
      <c r="BR357" s="72"/>
      <c r="BS357" s="72"/>
      <c r="BT357" s="72"/>
      <c r="BU357" s="72"/>
      <c r="BV357" s="72"/>
      <c r="BW357" s="72"/>
      <c r="BX357" s="72"/>
      <c r="BY357" s="72"/>
      <c r="BZ357" s="73"/>
      <c r="CA357" s="72"/>
      <c r="CB357" s="72"/>
      <c r="CC357" s="72"/>
      <c r="CD357" s="72"/>
      <c r="CE357" s="72"/>
      <c r="CF357" s="72"/>
      <c r="CG357" s="72"/>
      <c r="CH357" s="72"/>
      <c r="CI357" s="72"/>
      <c r="CJ357" s="72"/>
      <c r="CK357" s="72"/>
      <c r="CL357" s="73"/>
      <c r="CM357" s="72"/>
      <c r="CN357" s="72"/>
      <c r="CO357" s="72"/>
      <c r="CP357" s="72"/>
      <c r="CQ357" s="72"/>
      <c r="CR357" s="72"/>
      <c r="CS357" s="72"/>
      <c r="CT357" s="72"/>
      <c r="CU357" s="72"/>
      <c r="CV357" s="72"/>
      <c r="CW357" s="72"/>
      <c r="CX357" s="73"/>
      <c r="CY357" s="72"/>
      <c r="CZ357" s="72"/>
      <c r="DA357" s="72"/>
      <c r="DB357" s="72"/>
      <c r="DC357" s="72"/>
      <c r="DD357" s="72"/>
      <c r="DE357" s="72"/>
      <c r="DF357" s="72"/>
      <c r="DG357" s="72"/>
      <c r="DH357" s="72"/>
      <c r="DI357" s="72"/>
      <c r="DJ357" s="73"/>
      <c r="DL357" s="241"/>
      <c r="DM357" s="51" t="s">
        <v>251</v>
      </c>
      <c r="DN357" s="52">
        <v>41405</v>
      </c>
      <c r="DO357" s="53">
        <v>41530</v>
      </c>
      <c r="DP357" s="53">
        <v>42143</v>
      </c>
      <c r="DQ357" s="53">
        <v>42268</v>
      </c>
      <c r="DR357" s="53">
        <v>41888</v>
      </c>
      <c r="DS357" s="53">
        <v>41998</v>
      </c>
      <c r="DT357" s="53">
        <v>42212</v>
      </c>
      <c r="DU357" s="53">
        <v>42294</v>
      </c>
      <c r="DV357" s="53">
        <v>42262</v>
      </c>
      <c r="DW357" s="53">
        <v>42365</v>
      </c>
      <c r="DX357" s="53">
        <v>42432</v>
      </c>
      <c r="DY357" s="54">
        <v>42293</v>
      </c>
      <c r="DZ357" s="53">
        <v>42194</v>
      </c>
      <c r="EA357" s="53">
        <v>42312</v>
      </c>
      <c r="EB357" s="53">
        <v>42980</v>
      </c>
      <c r="EC357" s="53">
        <v>43611</v>
      </c>
      <c r="ED357" s="53">
        <v>44206</v>
      </c>
      <c r="EE357" s="53">
        <v>44698</v>
      </c>
      <c r="EF357" s="53">
        <v>45003</v>
      </c>
      <c r="EG357" s="53">
        <v>45525</v>
      </c>
      <c r="EH357" s="53">
        <v>46053</v>
      </c>
      <c r="EI357" s="53">
        <v>46580</v>
      </c>
      <c r="EJ357" s="53">
        <v>46384</v>
      </c>
      <c r="EK357" s="54">
        <v>46494</v>
      </c>
      <c r="EL357" s="52">
        <v>46746</v>
      </c>
      <c r="EM357" s="53">
        <v>47369</v>
      </c>
      <c r="EN357" s="53">
        <v>48554</v>
      </c>
      <c r="EO357" s="53">
        <v>49501</v>
      </c>
      <c r="EP357" s="53">
        <v>50113</v>
      </c>
      <c r="EQ357" s="53">
        <v>50635</v>
      </c>
      <c r="ER357" s="53">
        <v>51202</v>
      </c>
      <c r="ES357" s="53">
        <v>51571</v>
      </c>
      <c r="ET357" s="53">
        <v>52253</v>
      </c>
      <c r="EU357" s="53">
        <v>52698</v>
      </c>
      <c r="EV357" s="53">
        <v>52891</v>
      </c>
      <c r="EW357" s="54">
        <v>52583</v>
      </c>
      <c r="EX357" s="52">
        <v>52617</v>
      </c>
      <c r="EY357" s="53">
        <v>52464</v>
      </c>
      <c r="EZ357" s="53">
        <v>53412</v>
      </c>
      <c r="FA357" s="53">
        <v>53776</v>
      </c>
      <c r="FB357" s="53">
        <v>53968</v>
      </c>
      <c r="FC357" s="53">
        <v>54023</v>
      </c>
      <c r="FD357" s="53">
        <v>54346</v>
      </c>
      <c r="FE357" s="53">
        <v>54916</v>
      </c>
      <c r="FF357" s="53">
        <v>55403</v>
      </c>
      <c r="FG357" s="53">
        <v>55755</v>
      </c>
      <c r="FH357" s="53">
        <v>55918</v>
      </c>
      <c r="FI357" s="54">
        <v>54764</v>
      </c>
      <c r="FJ357" s="52">
        <v>54021</v>
      </c>
      <c r="FK357" s="53">
        <v>54508</v>
      </c>
      <c r="FL357" s="53">
        <v>54817</v>
      </c>
      <c r="FM357" s="53">
        <v>55129</v>
      </c>
      <c r="FN357" s="53">
        <v>55422</v>
      </c>
      <c r="FO357" s="53">
        <v>55199</v>
      </c>
      <c r="FP357" s="53">
        <v>55479</v>
      </c>
      <c r="FQ357" s="53">
        <v>56094</v>
      </c>
      <c r="FR357" s="53">
        <v>56103</v>
      </c>
      <c r="FS357" s="53">
        <v>56218</v>
      </c>
      <c r="FT357" s="53">
        <v>56021</v>
      </c>
      <c r="FU357" s="54">
        <v>56159</v>
      </c>
      <c r="FV357" s="52">
        <v>56152</v>
      </c>
      <c r="FW357" s="53">
        <v>56133</v>
      </c>
      <c r="FX357" s="53">
        <v>56527</v>
      </c>
      <c r="FY357" s="53">
        <v>57004</v>
      </c>
      <c r="FZ357" s="53">
        <v>57402</v>
      </c>
      <c r="GA357" s="53">
        <v>57591</v>
      </c>
      <c r="GB357" s="53">
        <v>57695</v>
      </c>
      <c r="GC357" s="53">
        <v>58037</v>
      </c>
      <c r="GD357" s="53">
        <v>58116</v>
      </c>
      <c r="GE357" s="53">
        <v>59430</v>
      </c>
      <c r="GF357" s="53">
        <v>59374</v>
      </c>
      <c r="GG357" s="54">
        <v>60129</v>
      </c>
      <c r="GH357" s="52">
        <v>59658</v>
      </c>
      <c r="GI357" s="53">
        <v>60154</v>
      </c>
      <c r="GJ357" s="54">
        <v>60428</v>
      </c>
    </row>
    <row r="358" spans="2:192" ht="13" thickBot="1" x14ac:dyDescent="0.3">
      <c r="B358" s="60" t="s">
        <v>437</v>
      </c>
      <c r="C358" s="61"/>
      <c r="D358" s="64">
        <f t="shared" ref="D358:BO358" si="70">SUM(D305:D357)</f>
        <v>727150</v>
      </c>
      <c r="E358" s="64">
        <f t="shared" si="70"/>
        <v>765930</v>
      </c>
      <c r="F358" s="64">
        <f t="shared" si="70"/>
        <v>906965</v>
      </c>
      <c r="G358" s="62">
        <f t="shared" si="70"/>
        <v>907691</v>
      </c>
      <c r="H358" s="63">
        <f t="shared" si="70"/>
        <v>905731</v>
      </c>
      <c r="I358" s="63">
        <f t="shared" si="70"/>
        <v>907752</v>
      </c>
      <c r="J358" s="63">
        <f t="shared" si="70"/>
        <v>920280</v>
      </c>
      <c r="K358" s="63">
        <f t="shared" si="70"/>
        <v>931739</v>
      </c>
      <c r="L358" s="63">
        <f t="shared" si="70"/>
        <v>929858</v>
      </c>
      <c r="M358" s="63">
        <f t="shared" si="70"/>
        <v>942902</v>
      </c>
      <c r="N358" s="63">
        <f t="shared" si="70"/>
        <v>954277</v>
      </c>
      <c r="O358" s="63">
        <f t="shared" si="70"/>
        <v>963269</v>
      </c>
      <c r="P358" s="63">
        <f t="shared" si="70"/>
        <v>957657</v>
      </c>
      <c r="Q358" s="63">
        <f t="shared" si="70"/>
        <v>964717</v>
      </c>
      <c r="R358" s="64">
        <f t="shared" si="70"/>
        <v>965878</v>
      </c>
      <c r="S358" s="63">
        <f t="shared" si="70"/>
        <v>965970</v>
      </c>
      <c r="T358" s="63">
        <f t="shared" si="70"/>
        <v>968287</v>
      </c>
      <c r="U358" s="63">
        <f t="shared" si="70"/>
        <v>982446</v>
      </c>
      <c r="V358" s="63">
        <f t="shared" si="70"/>
        <v>994120</v>
      </c>
      <c r="W358" s="63">
        <f t="shared" si="70"/>
        <v>1009047</v>
      </c>
      <c r="X358" s="63">
        <f t="shared" si="70"/>
        <v>1020757</v>
      </c>
      <c r="Y358" s="63">
        <f t="shared" si="70"/>
        <v>1030108</v>
      </c>
      <c r="Z358" s="63">
        <f t="shared" si="70"/>
        <v>1042133</v>
      </c>
      <c r="AA358" s="63">
        <f t="shared" si="70"/>
        <v>1049187</v>
      </c>
      <c r="AB358" s="63">
        <f t="shared" si="70"/>
        <v>1055633</v>
      </c>
      <c r="AC358" s="63">
        <f t="shared" si="70"/>
        <v>1061735</v>
      </c>
      <c r="AD358" s="64">
        <f t="shared" si="70"/>
        <v>1061594</v>
      </c>
      <c r="AE358" s="63">
        <f t="shared" si="70"/>
        <v>1063908</v>
      </c>
      <c r="AF358" s="63">
        <f t="shared" si="70"/>
        <v>1064308</v>
      </c>
      <c r="AG358" s="114">
        <f t="shared" si="70"/>
        <v>1066958</v>
      </c>
      <c r="AH358" s="63">
        <f t="shared" si="70"/>
        <v>1084652</v>
      </c>
      <c r="AI358" s="63">
        <f t="shared" si="70"/>
        <v>1098941</v>
      </c>
      <c r="AJ358" s="63">
        <f t="shared" si="70"/>
        <v>1097189</v>
      </c>
      <c r="AK358" s="63">
        <f t="shared" si="70"/>
        <v>1110291</v>
      </c>
      <c r="AL358" s="63">
        <f t="shared" si="70"/>
        <v>1126424</v>
      </c>
      <c r="AM358" s="63">
        <f t="shared" si="70"/>
        <v>1128833</v>
      </c>
      <c r="AN358" s="63">
        <f t="shared" si="70"/>
        <v>1135604</v>
      </c>
      <c r="AO358" s="63">
        <f t="shared" si="70"/>
        <v>1140238</v>
      </c>
      <c r="AP358" s="64">
        <f t="shared" si="70"/>
        <v>1139079</v>
      </c>
      <c r="AQ358" s="62">
        <f t="shared" si="70"/>
        <v>1140482</v>
      </c>
      <c r="AR358" s="63">
        <f t="shared" si="70"/>
        <v>1142213</v>
      </c>
      <c r="AS358" s="63">
        <f t="shared" si="70"/>
        <v>1147646</v>
      </c>
      <c r="AT358" s="63">
        <f t="shared" si="70"/>
        <v>1136826</v>
      </c>
      <c r="AU358" s="63">
        <f t="shared" si="70"/>
        <v>1149445</v>
      </c>
      <c r="AV358" s="63">
        <f t="shared" si="70"/>
        <v>1154410</v>
      </c>
      <c r="AW358" s="63">
        <f t="shared" si="70"/>
        <v>1167833</v>
      </c>
      <c r="AX358" s="63">
        <f t="shared" si="70"/>
        <v>1167859</v>
      </c>
      <c r="AY358" s="63">
        <f t="shared" si="70"/>
        <v>1169110</v>
      </c>
      <c r="AZ358" s="63">
        <f t="shared" si="70"/>
        <v>1180618</v>
      </c>
      <c r="BA358" s="63">
        <f t="shared" si="70"/>
        <v>1181774</v>
      </c>
      <c r="BB358" s="64">
        <f t="shared" si="70"/>
        <v>1179399</v>
      </c>
      <c r="BC358" s="62">
        <f t="shared" si="70"/>
        <v>1176885</v>
      </c>
      <c r="BD358" s="63">
        <f t="shared" si="70"/>
        <v>1163846</v>
      </c>
      <c r="BE358" s="63">
        <f t="shared" si="70"/>
        <v>1195683</v>
      </c>
      <c r="BF358" s="63">
        <f t="shared" si="70"/>
        <v>1208037</v>
      </c>
      <c r="BG358" s="63">
        <f t="shared" si="70"/>
        <v>1214850</v>
      </c>
      <c r="BH358" s="63">
        <f t="shared" si="70"/>
        <v>1233520</v>
      </c>
      <c r="BI358" s="63">
        <f t="shared" si="70"/>
        <v>1238599</v>
      </c>
      <c r="BJ358" s="63">
        <f t="shared" si="70"/>
        <v>1247314</v>
      </c>
      <c r="BK358" s="63">
        <f t="shared" si="70"/>
        <v>1252926</v>
      </c>
      <c r="BL358" s="63">
        <f t="shared" si="70"/>
        <v>1257149</v>
      </c>
      <c r="BM358" s="63">
        <f t="shared" si="70"/>
        <v>1259075</v>
      </c>
      <c r="BN358" s="64">
        <f t="shared" si="70"/>
        <v>1256430</v>
      </c>
      <c r="BO358" s="62">
        <f t="shared" si="70"/>
        <v>1257533</v>
      </c>
      <c r="BP358" s="63">
        <f t="shared" ref="BP358:DJ358" si="71">SUM(BP305:BP357)</f>
        <v>1256233</v>
      </c>
      <c r="BQ358" s="63">
        <f t="shared" si="71"/>
        <v>1277027</v>
      </c>
      <c r="BR358" s="63">
        <f t="shared" si="71"/>
        <v>1292438</v>
      </c>
      <c r="BS358" s="63">
        <f t="shared" si="71"/>
        <v>1302398</v>
      </c>
      <c r="BT358" s="63">
        <f t="shared" si="71"/>
        <v>1300510</v>
      </c>
      <c r="BU358" s="63">
        <f t="shared" si="71"/>
        <v>1320228</v>
      </c>
      <c r="BV358" s="63">
        <f t="shared" si="71"/>
        <v>1328656</v>
      </c>
      <c r="BW358" s="63">
        <f t="shared" si="71"/>
        <v>1338744</v>
      </c>
      <c r="BX358" s="63">
        <f t="shared" si="71"/>
        <v>1346290</v>
      </c>
      <c r="BY358" s="63">
        <f t="shared" si="71"/>
        <v>1350450</v>
      </c>
      <c r="BZ358" s="64">
        <f t="shared" si="71"/>
        <v>1350059</v>
      </c>
      <c r="CA358" s="63">
        <f t="shared" si="71"/>
        <v>1353950</v>
      </c>
      <c r="CB358" s="63">
        <f t="shared" si="71"/>
        <v>1351651</v>
      </c>
      <c r="CC358" s="63">
        <f t="shared" si="71"/>
        <v>1365104</v>
      </c>
      <c r="CD358" s="63">
        <f t="shared" si="71"/>
        <v>1375702</v>
      </c>
      <c r="CE358" s="63">
        <f t="shared" si="71"/>
        <v>1385048</v>
      </c>
      <c r="CF358" s="63">
        <f t="shared" si="71"/>
        <v>1388647</v>
      </c>
      <c r="CG358" s="63">
        <f t="shared" si="71"/>
        <v>1402403</v>
      </c>
      <c r="CH358" s="63">
        <f t="shared" si="71"/>
        <v>1410017</v>
      </c>
      <c r="CI358" s="63">
        <f t="shared" si="71"/>
        <v>1414864</v>
      </c>
      <c r="CJ358" s="63">
        <f t="shared" si="71"/>
        <v>1421664</v>
      </c>
      <c r="CK358" s="63">
        <f t="shared" si="71"/>
        <v>1426918</v>
      </c>
      <c r="CL358" s="64">
        <f t="shared" si="71"/>
        <v>1421974</v>
      </c>
      <c r="CM358" s="63">
        <f t="shared" si="71"/>
        <v>1419429</v>
      </c>
      <c r="CN358" s="63">
        <f t="shared" si="71"/>
        <v>1427989</v>
      </c>
      <c r="CO358" s="63">
        <f t="shared" si="71"/>
        <v>1431557</v>
      </c>
      <c r="CP358" s="63">
        <f t="shared" si="71"/>
        <v>1441243</v>
      </c>
      <c r="CQ358" s="63">
        <f t="shared" si="71"/>
        <v>1456074</v>
      </c>
      <c r="CR358" s="63">
        <f t="shared" si="71"/>
        <v>1460974</v>
      </c>
      <c r="CS358" s="63">
        <f t="shared" si="71"/>
        <v>1467230</v>
      </c>
      <c r="CT358" s="63">
        <f t="shared" si="71"/>
        <v>1478330</v>
      </c>
      <c r="CU358" s="63">
        <f t="shared" si="71"/>
        <v>1486571</v>
      </c>
      <c r="CV358" s="63">
        <f t="shared" si="71"/>
        <v>1489541</v>
      </c>
      <c r="CW358" s="63">
        <f t="shared" si="71"/>
        <v>1484678</v>
      </c>
      <c r="CX358" s="64">
        <f t="shared" si="71"/>
        <v>1486501</v>
      </c>
      <c r="CY358" s="63">
        <f t="shared" si="71"/>
        <v>1485862</v>
      </c>
      <c r="CZ358" s="63">
        <f t="shared" si="71"/>
        <v>1477507</v>
      </c>
      <c r="DA358" s="63">
        <f t="shared" si="71"/>
        <v>1494723</v>
      </c>
      <c r="DB358" s="63">
        <f t="shared" si="71"/>
        <v>1505297</v>
      </c>
      <c r="DC358" s="63">
        <f t="shared" si="71"/>
        <v>1511133</v>
      </c>
      <c r="DD358" s="63">
        <f t="shared" si="71"/>
        <v>1519527</v>
      </c>
      <c r="DE358" s="63">
        <f t="shared" si="71"/>
        <v>1525430</v>
      </c>
      <c r="DF358" s="63">
        <f t="shared" si="71"/>
        <v>1536912</v>
      </c>
      <c r="DG358" s="63">
        <f t="shared" si="71"/>
        <v>1545820</v>
      </c>
      <c r="DH358" s="63">
        <f t="shared" si="71"/>
        <v>1545466</v>
      </c>
      <c r="DI358" s="63">
        <f t="shared" si="71"/>
        <v>1548920</v>
      </c>
      <c r="DJ358" s="64">
        <f t="shared" si="71"/>
        <v>1555111</v>
      </c>
      <c r="DL358" s="241"/>
      <c r="DM358" s="51" t="s">
        <v>252</v>
      </c>
      <c r="DN358" s="52">
        <v>3203</v>
      </c>
      <c r="DO358" s="53">
        <v>3292</v>
      </c>
      <c r="DP358" s="53">
        <v>3334</v>
      </c>
      <c r="DQ358" s="53">
        <v>3376</v>
      </c>
      <c r="DR358" s="53">
        <v>3308</v>
      </c>
      <c r="DS358" s="53">
        <v>3286</v>
      </c>
      <c r="DT358" s="53">
        <v>3295</v>
      </c>
      <c r="DU358" s="53">
        <v>3287</v>
      </c>
      <c r="DV358" s="53">
        <v>3300</v>
      </c>
      <c r="DW358" s="53">
        <v>3298</v>
      </c>
      <c r="DX358" s="53">
        <v>3311</v>
      </c>
      <c r="DY358" s="54">
        <v>3274</v>
      </c>
      <c r="DZ358" s="53">
        <v>3276</v>
      </c>
      <c r="EA358" s="53">
        <v>3293</v>
      </c>
      <c r="EB358" s="53">
        <v>3323</v>
      </c>
      <c r="EC358" s="53">
        <v>3426</v>
      </c>
      <c r="ED358" s="53">
        <v>3513</v>
      </c>
      <c r="EE358" s="53">
        <v>3582</v>
      </c>
      <c r="EF358" s="53">
        <v>3628</v>
      </c>
      <c r="EG358" s="53">
        <v>3692</v>
      </c>
      <c r="EH358" s="53">
        <v>3772</v>
      </c>
      <c r="EI358" s="53">
        <v>3823</v>
      </c>
      <c r="EJ358" s="53">
        <v>4323</v>
      </c>
      <c r="EK358" s="54">
        <v>4349</v>
      </c>
      <c r="EL358" s="52">
        <v>4343</v>
      </c>
      <c r="EM358" s="53">
        <v>4348</v>
      </c>
      <c r="EN358" s="53">
        <v>4328</v>
      </c>
      <c r="EO358" s="53">
        <v>4367</v>
      </c>
      <c r="EP358" s="53">
        <v>4510</v>
      </c>
      <c r="EQ358" s="53">
        <v>4546</v>
      </c>
      <c r="ER358" s="53">
        <v>4559</v>
      </c>
      <c r="ES358" s="53">
        <v>4603</v>
      </c>
      <c r="ET358" s="53">
        <v>4652</v>
      </c>
      <c r="EU358" s="53">
        <v>4674</v>
      </c>
      <c r="EV358" s="53">
        <v>4673</v>
      </c>
      <c r="EW358" s="54">
        <v>4731</v>
      </c>
      <c r="EX358" s="52">
        <v>4751</v>
      </c>
      <c r="EY358" s="53">
        <v>4747</v>
      </c>
      <c r="EZ358" s="53">
        <v>4770</v>
      </c>
      <c r="FA358" s="53">
        <v>4798</v>
      </c>
      <c r="FB358" s="53">
        <v>4791</v>
      </c>
      <c r="FC358" s="53">
        <v>4803</v>
      </c>
      <c r="FD358" s="53">
        <v>4811</v>
      </c>
      <c r="FE358" s="53">
        <v>4864</v>
      </c>
      <c r="FF358" s="53">
        <v>4930</v>
      </c>
      <c r="FG358" s="53">
        <v>4924</v>
      </c>
      <c r="FH358" s="53">
        <v>4965</v>
      </c>
      <c r="FI358" s="54">
        <v>4866</v>
      </c>
      <c r="FJ358" s="52">
        <v>4639</v>
      </c>
      <c r="FK358" s="53">
        <v>4536</v>
      </c>
      <c r="FL358" s="53">
        <v>5053</v>
      </c>
      <c r="FM358" s="53">
        <v>5085</v>
      </c>
      <c r="FN358" s="53">
        <v>5130</v>
      </c>
      <c r="FO358" s="53">
        <v>5154</v>
      </c>
      <c r="FP358" s="53">
        <v>5252</v>
      </c>
      <c r="FQ358" s="53">
        <v>5161</v>
      </c>
      <c r="FR358" s="53">
        <v>5169</v>
      </c>
      <c r="FS358" s="53">
        <v>5159</v>
      </c>
      <c r="FT358" s="53">
        <v>5139</v>
      </c>
      <c r="FU358" s="54">
        <v>5128</v>
      </c>
      <c r="FV358" s="52">
        <v>4544</v>
      </c>
      <c r="FW358" s="53">
        <v>5119</v>
      </c>
      <c r="FX358" s="53">
        <v>5203</v>
      </c>
      <c r="FY358" s="53">
        <v>5253</v>
      </c>
      <c r="FZ358" s="53">
        <v>3907</v>
      </c>
      <c r="GA358" s="53">
        <v>5307</v>
      </c>
      <c r="GB358" s="53">
        <v>5283</v>
      </c>
      <c r="GC358" s="53">
        <v>5340</v>
      </c>
      <c r="GD358" s="53">
        <v>5337</v>
      </c>
      <c r="GE358" s="53">
        <v>3951</v>
      </c>
      <c r="GF358" s="53">
        <v>3954</v>
      </c>
      <c r="GG358" s="54">
        <v>3997</v>
      </c>
      <c r="GH358" s="52">
        <v>4027</v>
      </c>
      <c r="GI358" s="53">
        <v>4029</v>
      </c>
      <c r="GJ358" s="54">
        <v>4073</v>
      </c>
    </row>
    <row r="359" spans="2:192" x14ac:dyDescent="0.25">
      <c r="B359" s="74">
        <v>14</v>
      </c>
      <c r="C359" s="65" t="s">
        <v>438</v>
      </c>
      <c r="D359" s="68">
        <v>92</v>
      </c>
      <c r="E359" s="68">
        <v>128</v>
      </c>
      <c r="F359" s="68">
        <v>143</v>
      </c>
      <c r="G359" s="66">
        <v>150</v>
      </c>
      <c r="H359" s="67">
        <v>148</v>
      </c>
      <c r="I359" s="67">
        <v>156</v>
      </c>
      <c r="J359" s="67">
        <v>158</v>
      </c>
      <c r="K359" s="67">
        <v>165</v>
      </c>
      <c r="L359" s="67">
        <v>172</v>
      </c>
      <c r="M359" s="67">
        <v>171</v>
      </c>
      <c r="N359" s="67">
        <v>174</v>
      </c>
      <c r="O359" s="67">
        <v>176</v>
      </c>
      <c r="P359" s="67">
        <v>180</v>
      </c>
      <c r="Q359" s="67">
        <v>188</v>
      </c>
      <c r="R359" s="68">
        <v>187</v>
      </c>
      <c r="S359" s="67">
        <v>191</v>
      </c>
      <c r="T359" s="67">
        <v>192</v>
      </c>
      <c r="U359" s="67">
        <v>196</v>
      </c>
      <c r="V359" s="67">
        <v>201</v>
      </c>
      <c r="W359" s="67">
        <v>201</v>
      </c>
      <c r="X359" s="67">
        <v>201</v>
      </c>
      <c r="Y359" s="67">
        <v>202</v>
      </c>
      <c r="Z359" s="67">
        <v>206</v>
      </c>
      <c r="AA359" s="67">
        <v>207</v>
      </c>
      <c r="AB359" s="67">
        <v>207</v>
      </c>
      <c r="AC359" s="67">
        <v>213</v>
      </c>
      <c r="AD359" s="68">
        <v>220</v>
      </c>
      <c r="AE359" s="67">
        <v>219</v>
      </c>
      <c r="AF359" s="67">
        <v>218</v>
      </c>
      <c r="AG359" s="116">
        <v>229</v>
      </c>
      <c r="AH359" s="67">
        <v>222</v>
      </c>
      <c r="AI359" s="67">
        <v>222</v>
      </c>
      <c r="AJ359" s="67">
        <v>224</v>
      </c>
      <c r="AK359" s="67">
        <v>227</v>
      </c>
      <c r="AL359" s="67">
        <v>231</v>
      </c>
      <c r="AM359" s="67">
        <v>232</v>
      </c>
      <c r="AN359" s="67">
        <v>231</v>
      </c>
      <c r="AO359" s="67">
        <v>233</v>
      </c>
      <c r="AP359" s="68">
        <v>231</v>
      </c>
      <c r="AQ359" s="66">
        <v>239</v>
      </c>
      <c r="AR359" s="67">
        <v>244</v>
      </c>
      <c r="AS359" s="67">
        <v>271</v>
      </c>
      <c r="AT359" s="67">
        <v>273</v>
      </c>
      <c r="AU359" s="67">
        <v>278</v>
      </c>
      <c r="AV359" s="67">
        <v>292</v>
      </c>
      <c r="AW359" s="67">
        <v>294</v>
      </c>
      <c r="AX359" s="67">
        <v>295</v>
      </c>
      <c r="AY359" s="67">
        <v>299</v>
      </c>
      <c r="AZ359" s="67">
        <v>298</v>
      </c>
      <c r="BA359" s="67">
        <v>299</v>
      </c>
      <c r="BB359" s="68">
        <v>302</v>
      </c>
      <c r="BC359" s="66">
        <v>301</v>
      </c>
      <c r="BD359" s="67">
        <v>298</v>
      </c>
      <c r="BE359" s="67">
        <v>311</v>
      </c>
      <c r="BF359" s="67">
        <v>312</v>
      </c>
      <c r="BG359" s="67">
        <v>312</v>
      </c>
      <c r="BH359" s="67">
        <v>312</v>
      </c>
      <c r="BI359" s="67">
        <v>312</v>
      </c>
      <c r="BJ359" s="67">
        <v>309</v>
      </c>
      <c r="BK359" s="67">
        <v>310</v>
      </c>
      <c r="BL359" s="67">
        <v>312</v>
      </c>
      <c r="BM359" s="67">
        <v>315</v>
      </c>
      <c r="BN359" s="68">
        <v>311</v>
      </c>
      <c r="BO359" s="66">
        <v>320</v>
      </c>
      <c r="BP359" s="67">
        <v>327</v>
      </c>
      <c r="BQ359" s="67">
        <v>333</v>
      </c>
      <c r="BR359" s="67">
        <v>337</v>
      </c>
      <c r="BS359" s="67">
        <v>340</v>
      </c>
      <c r="BT359" s="67">
        <v>341</v>
      </c>
      <c r="BU359" s="67">
        <v>345</v>
      </c>
      <c r="BV359" s="67">
        <v>352</v>
      </c>
      <c r="BW359" s="67">
        <v>358</v>
      </c>
      <c r="BX359" s="67">
        <v>359</v>
      </c>
      <c r="BY359" s="67">
        <v>353</v>
      </c>
      <c r="BZ359" s="68">
        <v>353</v>
      </c>
      <c r="CA359" s="67">
        <v>349</v>
      </c>
      <c r="CB359" s="67">
        <v>349</v>
      </c>
      <c r="CC359" s="67">
        <v>350</v>
      </c>
      <c r="CD359" s="67">
        <v>353</v>
      </c>
      <c r="CE359" s="67">
        <v>359</v>
      </c>
      <c r="CF359" s="67">
        <v>354</v>
      </c>
      <c r="CG359" s="67">
        <v>349</v>
      </c>
      <c r="CH359" s="67">
        <v>346</v>
      </c>
      <c r="CI359" s="67">
        <v>348</v>
      </c>
      <c r="CJ359" s="67">
        <v>345</v>
      </c>
      <c r="CK359" s="67">
        <v>341</v>
      </c>
      <c r="CL359" s="68">
        <v>339</v>
      </c>
      <c r="CM359" s="67">
        <v>335</v>
      </c>
      <c r="CN359" s="67">
        <v>334</v>
      </c>
      <c r="CO359" s="67">
        <v>333</v>
      </c>
      <c r="CP359" s="67">
        <v>332</v>
      </c>
      <c r="CQ359" s="67">
        <v>327</v>
      </c>
      <c r="CR359" s="67">
        <v>327</v>
      </c>
      <c r="CS359" s="67">
        <v>324</v>
      </c>
      <c r="CT359" s="67">
        <v>326</v>
      </c>
      <c r="CU359" s="67">
        <v>326</v>
      </c>
      <c r="CV359" s="67">
        <v>326</v>
      </c>
      <c r="CW359" s="67">
        <v>326</v>
      </c>
      <c r="CX359" s="68">
        <v>322</v>
      </c>
      <c r="CY359" s="67">
        <v>322</v>
      </c>
      <c r="CZ359" s="67">
        <v>322</v>
      </c>
      <c r="DA359" s="67">
        <v>312</v>
      </c>
      <c r="DB359" s="67">
        <v>310</v>
      </c>
      <c r="DC359" s="67">
        <v>303</v>
      </c>
      <c r="DD359" s="67">
        <v>300</v>
      </c>
      <c r="DE359" s="67">
        <v>296</v>
      </c>
      <c r="DF359" s="67">
        <v>292</v>
      </c>
      <c r="DG359" s="67">
        <v>291</v>
      </c>
      <c r="DH359" s="67">
        <v>284</v>
      </c>
      <c r="DI359" s="67">
        <v>278</v>
      </c>
      <c r="DJ359" s="68">
        <v>269</v>
      </c>
      <c r="DL359" s="241"/>
      <c r="DM359" s="51" t="s">
        <v>253</v>
      </c>
      <c r="DN359" s="52">
        <v>84</v>
      </c>
      <c r="DO359" s="53">
        <v>83</v>
      </c>
      <c r="DP359" s="53">
        <v>84</v>
      </c>
      <c r="DQ359" s="53">
        <v>73</v>
      </c>
      <c r="DR359" s="53">
        <v>73</v>
      </c>
      <c r="DS359" s="53">
        <v>72</v>
      </c>
      <c r="DT359" s="53">
        <v>70</v>
      </c>
      <c r="DU359" s="53">
        <v>70</v>
      </c>
      <c r="DV359" s="53">
        <v>68</v>
      </c>
      <c r="DW359" s="53">
        <v>68</v>
      </c>
      <c r="DX359" s="53">
        <v>66</v>
      </c>
      <c r="DY359" s="54">
        <v>63</v>
      </c>
      <c r="DZ359" s="53">
        <v>65</v>
      </c>
      <c r="EA359" s="53">
        <v>66</v>
      </c>
      <c r="EB359" s="53">
        <v>66</v>
      </c>
      <c r="EC359" s="53">
        <v>66</v>
      </c>
      <c r="ED359" s="53">
        <v>66</v>
      </c>
      <c r="EE359" s="53">
        <v>66</v>
      </c>
      <c r="EF359" s="53">
        <v>69</v>
      </c>
      <c r="EG359" s="53">
        <v>69</v>
      </c>
      <c r="EH359" s="53">
        <v>68</v>
      </c>
      <c r="EI359" s="53">
        <v>70</v>
      </c>
      <c r="EJ359" s="53">
        <v>70</v>
      </c>
      <c r="EK359" s="54">
        <v>73</v>
      </c>
      <c r="EL359" s="52">
        <v>76</v>
      </c>
      <c r="EM359" s="53">
        <v>76</v>
      </c>
      <c r="EN359" s="53">
        <v>75</v>
      </c>
      <c r="EO359" s="53">
        <v>75</v>
      </c>
      <c r="EP359" s="53">
        <v>71</v>
      </c>
      <c r="EQ359" s="53">
        <v>68</v>
      </c>
      <c r="ER359" s="53">
        <v>68</v>
      </c>
      <c r="ES359" s="53">
        <v>67</v>
      </c>
      <c r="ET359" s="53">
        <v>68</v>
      </c>
      <c r="EU359" s="53">
        <v>66</v>
      </c>
      <c r="EV359" s="53">
        <v>70</v>
      </c>
      <c r="EW359" s="54">
        <v>72</v>
      </c>
      <c r="EX359" s="52">
        <v>75</v>
      </c>
      <c r="EY359" s="53">
        <v>76</v>
      </c>
      <c r="EZ359" s="53">
        <v>79</v>
      </c>
      <c r="FA359" s="53">
        <v>80</v>
      </c>
      <c r="FB359" s="53">
        <v>80</v>
      </c>
      <c r="FC359" s="53">
        <v>164</v>
      </c>
      <c r="FD359" s="53">
        <v>270</v>
      </c>
      <c r="FE359" s="53">
        <v>310</v>
      </c>
      <c r="FF359" s="53">
        <v>327</v>
      </c>
      <c r="FG359" s="53">
        <v>344</v>
      </c>
      <c r="FH359" s="53">
        <v>382</v>
      </c>
      <c r="FI359" s="54">
        <v>401</v>
      </c>
      <c r="FJ359" s="52">
        <v>419</v>
      </c>
      <c r="FK359" s="53">
        <v>437</v>
      </c>
      <c r="FL359" s="53">
        <v>449</v>
      </c>
      <c r="FM359" s="53">
        <v>460</v>
      </c>
      <c r="FN359" s="53">
        <v>490</v>
      </c>
      <c r="FO359" s="53">
        <v>507</v>
      </c>
      <c r="FP359" s="53">
        <v>519</v>
      </c>
      <c r="FQ359" s="53">
        <v>527</v>
      </c>
      <c r="FR359" s="53">
        <v>539</v>
      </c>
      <c r="FS359" s="53">
        <v>559</v>
      </c>
      <c r="FT359" s="53">
        <v>557</v>
      </c>
      <c r="FU359" s="54">
        <v>562</v>
      </c>
      <c r="FV359" s="52">
        <v>582</v>
      </c>
      <c r="FW359" s="53">
        <v>594</v>
      </c>
      <c r="FX359" s="53">
        <v>602</v>
      </c>
      <c r="FY359" s="53">
        <v>604</v>
      </c>
      <c r="FZ359" s="53">
        <v>613</v>
      </c>
      <c r="GA359" s="53">
        <v>612</v>
      </c>
      <c r="GB359" s="53">
        <v>617</v>
      </c>
      <c r="GC359" s="53">
        <v>627</v>
      </c>
      <c r="GD359" s="53">
        <v>630</v>
      </c>
      <c r="GE359" s="53">
        <v>651</v>
      </c>
      <c r="GF359" s="53">
        <v>661</v>
      </c>
      <c r="GG359" s="54">
        <v>668</v>
      </c>
      <c r="GH359" s="52">
        <v>693</v>
      </c>
      <c r="GI359" s="53">
        <v>697</v>
      </c>
      <c r="GJ359" s="54">
        <v>711</v>
      </c>
    </row>
    <row r="360" spans="2:192" x14ac:dyDescent="0.25">
      <c r="B360" s="50"/>
      <c r="C360" s="51" t="s">
        <v>439</v>
      </c>
      <c r="D360" s="54">
        <v>186</v>
      </c>
      <c r="E360" s="54">
        <v>271</v>
      </c>
      <c r="F360" s="54">
        <v>362</v>
      </c>
      <c r="G360" s="52">
        <v>364</v>
      </c>
      <c r="H360" s="53">
        <v>361</v>
      </c>
      <c r="I360" s="53">
        <v>378</v>
      </c>
      <c r="J360" s="53">
        <v>386</v>
      </c>
      <c r="K360" s="53">
        <v>385</v>
      </c>
      <c r="L360" s="53">
        <v>394</v>
      </c>
      <c r="M360" s="53">
        <v>397</v>
      </c>
      <c r="N360" s="53">
        <v>406</v>
      </c>
      <c r="O360" s="53">
        <v>411</v>
      </c>
      <c r="P360" s="53">
        <v>415</v>
      </c>
      <c r="Q360" s="53">
        <v>411</v>
      </c>
      <c r="R360" s="54">
        <v>413</v>
      </c>
      <c r="S360" s="53">
        <v>420</v>
      </c>
      <c r="T360" s="53">
        <v>416</v>
      </c>
      <c r="U360" s="53">
        <v>430</v>
      </c>
      <c r="V360" s="53">
        <v>432</v>
      </c>
      <c r="W360" s="53">
        <v>443</v>
      </c>
      <c r="X360" s="53">
        <v>436</v>
      </c>
      <c r="Y360" s="53">
        <v>434</v>
      </c>
      <c r="Z360" s="53">
        <v>444</v>
      </c>
      <c r="AA360" s="53">
        <v>453</v>
      </c>
      <c r="AB360" s="53">
        <v>453</v>
      </c>
      <c r="AC360" s="53">
        <v>454</v>
      </c>
      <c r="AD360" s="54">
        <v>463</v>
      </c>
      <c r="AE360" s="53">
        <v>468</v>
      </c>
      <c r="AF360" s="53">
        <v>468</v>
      </c>
      <c r="AG360" s="112">
        <v>469</v>
      </c>
      <c r="AH360" s="53">
        <v>477</v>
      </c>
      <c r="AI360" s="53">
        <v>481</v>
      </c>
      <c r="AJ360" s="53">
        <v>482</v>
      </c>
      <c r="AK360" s="53">
        <v>486</v>
      </c>
      <c r="AL360" s="53">
        <v>501</v>
      </c>
      <c r="AM360" s="53">
        <v>502</v>
      </c>
      <c r="AN360" s="53">
        <v>499</v>
      </c>
      <c r="AO360" s="53">
        <v>508</v>
      </c>
      <c r="AP360" s="54">
        <v>512</v>
      </c>
      <c r="AQ360" s="52">
        <v>512</v>
      </c>
      <c r="AR360" s="53">
        <v>515</v>
      </c>
      <c r="AS360" s="53">
        <v>529</v>
      </c>
      <c r="AT360" s="53">
        <v>530</v>
      </c>
      <c r="AU360" s="53">
        <v>544</v>
      </c>
      <c r="AV360" s="53">
        <v>548</v>
      </c>
      <c r="AW360" s="53">
        <v>556</v>
      </c>
      <c r="AX360" s="53">
        <v>554</v>
      </c>
      <c r="AY360" s="53">
        <v>552</v>
      </c>
      <c r="AZ360" s="53">
        <v>561</v>
      </c>
      <c r="BA360" s="53">
        <v>568</v>
      </c>
      <c r="BB360" s="54">
        <v>575</v>
      </c>
      <c r="BC360" s="52">
        <v>596</v>
      </c>
      <c r="BD360" s="53">
        <v>593</v>
      </c>
      <c r="BE360" s="53">
        <v>597</v>
      </c>
      <c r="BF360" s="53">
        <v>592</v>
      </c>
      <c r="BG360" s="53">
        <v>592</v>
      </c>
      <c r="BH360" s="53">
        <v>591</v>
      </c>
      <c r="BI360" s="53">
        <v>597</v>
      </c>
      <c r="BJ360" s="53">
        <v>600</v>
      </c>
      <c r="BK360" s="53">
        <v>598</v>
      </c>
      <c r="BL360" s="53">
        <v>603</v>
      </c>
      <c r="BM360" s="53">
        <v>605</v>
      </c>
      <c r="BN360" s="54">
        <v>606</v>
      </c>
      <c r="BO360" s="52">
        <v>611</v>
      </c>
      <c r="BP360" s="53">
        <v>612</v>
      </c>
      <c r="BQ360" s="53">
        <v>612</v>
      </c>
      <c r="BR360" s="53">
        <v>626</v>
      </c>
      <c r="BS360" s="53">
        <v>634</v>
      </c>
      <c r="BT360" s="53">
        <v>643</v>
      </c>
      <c r="BU360" s="53">
        <v>643</v>
      </c>
      <c r="BV360" s="53">
        <v>646</v>
      </c>
      <c r="BW360" s="53">
        <v>653</v>
      </c>
      <c r="BX360" s="53">
        <v>643</v>
      </c>
      <c r="BY360" s="53">
        <v>638</v>
      </c>
      <c r="BZ360" s="54">
        <v>633</v>
      </c>
      <c r="CA360" s="53">
        <v>611</v>
      </c>
      <c r="CB360" s="53">
        <v>599</v>
      </c>
      <c r="CC360" s="53">
        <v>597</v>
      </c>
      <c r="CD360" s="53">
        <v>591</v>
      </c>
      <c r="CE360" s="53">
        <v>585</v>
      </c>
      <c r="CF360" s="53">
        <v>580</v>
      </c>
      <c r="CG360" s="53">
        <v>574</v>
      </c>
      <c r="CH360" s="53">
        <v>561</v>
      </c>
      <c r="CI360" s="53">
        <v>550</v>
      </c>
      <c r="CJ360" s="53">
        <v>550</v>
      </c>
      <c r="CK360" s="53">
        <v>530</v>
      </c>
      <c r="CL360" s="54">
        <v>523</v>
      </c>
      <c r="CM360" s="53">
        <v>524</v>
      </c>
      <c r="CN360" s="53">
        <v>514</v>
      </c>
      <c r="CO360" s="53">
        <v>503</v>
      </c>
      <c r="CP360" s="53">
        <v>489</v>
      </c>
      <c r="CQ360" s="53">
        <v>479</v>
      </c>
      <c r="CR360" s="53">
        <v>471</v>
      </c>
      <c r="CS360" s="53">
        <v>468</v>
      </c>
      <c r="CT360" s="53">
        <v>460</v>
      </c>
      <c r="CU360" s="53">
        <v>457</v>
      </c>
      <c r="CV360" s="53">
        <v>452</v>
      </c>
      <c r="CW360" s="53">
        <v>443</v>
      </c>
      <c r="CX360" s="54">
        <v>437</v>
      </c>
      <c r="CY360" s="53">
        <v>436</v>
      </c>
      <c r="CZ360" s="53">
        <v>428</v>
      </c>
      <c r="DA360" s="53">
        <v>417</v>
      </c>
      <c r="DB360" s="53">
        <v>409</v>
      </c>
      <c r="DC360" s="53">
        <v>399</v>
      </c>
      <c r="DD360" s="53">
        <v>394</v>
      </c>
      <c r="DE360" s="53">
        <v>387</v>
      </c>
      <c r="DF360" s="53">
        <v>382</v>
      </c>
      <c r="DG360" s="53">
        <v>377</v>
      </c>
      <c r="DH360" s="53">
        <v>377</v>
      </c>
      <c r="DI360" s="53">
        <v>371</v>
      </c>
      <c r="DJ360" s="54">
        <v>354</v>
      </c>
      <c r="DL360" s="241"/>
      <c r="DM360" s="51" t="s">
        <v>254</v>
      </c>
      <c r="DN360" s="52">
        <v>1513</v>
      </c>
      <c r="DO360" s="53">
        <v>1507</v>
      </c>
      <c r="DP360" s="53">
        <v>1524</v>
      </c>
      <c r="DQ360" s="53">
        <v>1522</v>
      </c>
      <c r="DR360" s="53">
        <v>1545</v>
      </c>
      <c r="DS360" s="53">
        <v>1521</v>
      </c>
      <c r="DT360" s="53">
        <v>1550</v>
      </c>
      <c r="DU360" s="53">
        <v>1527</v>
      </c>
      <c r="DV360" s="53">
        <v>1501</v>
      </c>
      <c r="DW360" s="53">
        <v>1493</v>
      </c>
      <c r="DX360" s="53">
        <v>1497</v>
      </c>
      <c r="DY360" s="54">
        <v>1492</v>
      </c>
      <c r="DZ360" s="53">
        <v>1515</v>
      </c>
      <c r="EA360" s="53">
        <v>1484</v>
      </c>
      <c r="EB360" s="53">
        <v>1469</v>
      </c>
      <c r="EC360" s="53">
        <v>1465</v>
      </c>
      <c r="ED360" s="53">
        <v>1481</v>
      </c>
      <c r="EE360" s="53">
        <v>1526</v>
      </c>
      <c r="EF360" s="53">
        <v>1542</v>
      </c>
      <c r="EG360" s="53">
        <v>1573</v>
      </c>
      <c r="EH360" s="53">
        <v>1586</v>
      </c>
      <c r="EI360" s="53">
        <v>1604</v>
      </c>
      <c r="EJ360" s="53">
        <v>1597</v>
      </c>
      <c r="EK360" s="54">
        <v>1641</v>
      </c>
      <c r="EL360" s="52">
        <v>1674</v>
      </c>
      <c r="EM360" s="53">
        <v>1753</v>
      </c>
      <c r="EN360" s="53">
        <v>1873</v>
      </c>
      <c r="EO360" s="53">
        <v>1929</v>
      </c>
      <c r="EP360" s="53">
        <v>1946</v>
      </c>
      <c r="EQ360" s="53">
        <v>1975</v>
      </c>
      <c r="ER360" s="53">
        <v>2028</v>
      </c>
      <c r="ES360" s="53">
        <v>2070</v>
      </c>
      <c r="ET360" s="53">
        <v>2085</v>
      </c>
      <c r="EU360" s="53">
        <v>2100</v>
      </c>
      <c r="EV360" s="53">
        <v>2105</v>
      </c>
      <c r="EW360" s="54">
        <v>2110</v>
      </c>
      <c r="EX360" s="52">
        <v>2114</v>
      </c>
      <c r="EY360" s="53">
        <v>2116</v>
      </c>
      <c r="EZ360" s="53">
        <v>2148</v>
      </c>
      <c r="FA360" s="53">
        <v>2157</v>
      </c>
      <c r="FB360" s="53">
        <v>2189</v>
      </c>
      <c r="FC360" s="53">
        <v>2202</v>
      </c>
      <c r="FD360" s="53">
        <v>2223</v>
      </c>
      <c r="FE360" s="53">
        <v>2264</v>
      </c>
      <c r="FF360" s="53">
        <v>2266</v>
      </c>
      <c r="FG360" s="53">
        <v>2280</v>
      </c>
      <c r="FH360" s="53">
        <v>2298</v>
      </c>
      <c r="FI360" s="54">
        <v>2302</v>
      </c>
      <c r="FJ360" s="52">
        <v>2307</v>
      </c>
      <c r="FK360" s="53">
        <v>2322</v>
      </c>
      <c r="FL360" s="53">
        <v>2354</v>
      </c>
      <c r="FM360" s="53">
        <v>2375</v>
      </c>
      <c r="FN360" s="53">
        <v>2380</v>
      </c>
      <c r="FO360" s="53">
        <v>2396</v>
      </c>
      <c r="FP360" s="53">
        <v>2410</v>
      </c>
      <c r="FQ360" s="53">
        <v>2422</v>
      </c>
      <c r="FR360" s="53">
        <v>2425</v>
      </c>
      <c r="FS360" s="53">
        <v>2445</v>
      </c>
      <c r="FT360" s="53">
        <v>2447</v>
      </c>
      <c r="FU360" s="54">
        <v>2463</v>
      </c>
      <c r="FV360" s="52">
        <v>2463</v>
      </c>
      <c r="FW360" s="53">
        <v>2466</v>
      </c>
      <c r="FX360" s="53">
        <v>2465</v>
      </c>
      <c r="FY360" s="53">
        <v>2481</v>
      </c>
      <c r="FZ360" s="53">
        <v>2501</v>
      </c>
      <c r="GA360" s="53">
        <v>2519</v>
      </c>
      <c r="GB360" s="53">
        <v>2544</v>
      </c>
      <c r="GC360" s="53">
        <v>2553</v>
      </c>
      <c r="GD360" s="53">
        <v>2568</v>
      </c>
      <c r="GE360" s="53">
        <v>2567</v>
      </c>
      <c r="GF360" s="53">
        <v>2590</v>
      </c>
      <c r="GG360" s="54">
        <v>2601</v>
      </c>
      <c r="GH360" s="52">
        <v>2609</v>
      </c>
      <c r="GI360" s="53">
        <v>2618</v>
      </c>
      <c r="GJ360" s="54">
        <v>2631</v>
      </c>
    </row>
    <row r="361" spans="2:192" x14ac:dyDescent="0.25">
      <c r="B361" s="50"/>
      <c r="C361" s="51" t="s">
        <v>440</v>
      </c>
      <c r="D361" s="54">
        <v>907</v>
      </c>
      <c r="E361" s="54">
        <v>1214</v>
      </c>
      <c r="F361" s="54">
        <v>1476</v>
      </c>
      <c r="G361" s="52">
        <v>1476</v>
      </c>
      <c r="H361" s="53">
        <v>1451</v>
      </c>
      <c r="I361" s="53">
        <v>1499</v>
      </c>
      <c r="J361" s="53">
        <v>1523</v>
      </c>
      <c r="K361" s="53">
        <v>1551</v>
      </c>
      <c r="L361" s="53">
        <v>1572</v>
      </c>
      <c r="M361" s="53">
        <v>1572</v>
      </c>
      <c r="N361" s="53">
        <v>1579</v>
      </c>
      <c r="O361" s="53">
        <v>1594</v>
      </c>
      <c r="P361" s="53">
        <v>1641</v>
      </c>
      <c r="Q361" s="53">
        <v>1654</v>
      </c>
      <c r="R361" s="54">
        <v>1670</v>
      </c>
      <c r="S361" s="53">
        <v>1700</v>
      </c>
      <c r="T361" s="53">
        <v>1734</v>
      </c>
      <c r="U361" s="53">
        <v>1789</v>
      </c>
      <c r="V361" s="53">
        <v>1943</v>
      </c>
      <c r="W361" s="53">
        <v>1998</v>
      </c>
      <c r="X361" s="53">
        <v>2028</v>
      </c>
      <c r="Y361" s="53">
        <v>2080</v>
      </c>
      <c r="Z361" s="53">
        <v>2123</v>
      </c>
      <c r="AA361" s="53">
        <v>2158</v>
      </c>
      <c r="AB361" s="53">
        <v>2203</v>
      </c>
      <c r="AC361" s="53">
        <v>2244</v>
      </c>
      <c r="AD361" s="54">
        <v>2273</v>
      </c>
      <c r="AE361" s="53">
        <v>2287</v>
      </c>
      <c r="AF361" s="53">
        <v>2307</v>
      </c>
      <c r="AG361" s="112">
        <v>2336</v>
      </c>
      <c r="AH361" s="53">
        <v>2344</v>
      </c>
      <c r="AI361" s="53">
        <v>2374</v>
      </c>
      <c r="AJ361" s="53">
        <v>2412</v>
      </c>
      <c r="AK361" s="53">
        <v>2421</v>
      </c>
      <c r="AL361" s="53">
        <v>2451</v>
      </c>
      <c r="AM361" s="53">
        <v>2464</v>
      </c>
      <c r="AN361" s="53">
        <v>2477</v>
      </c>
      <c r="AO361" s="53">
        <v>2503</v>
      </c>
      <c r="AP361" s="54">
        <v>2509</v>
      </c>
      <c r="AQ361" s="52">
        <v>2530</v>
      </c>
      <c r="AR361" s="53">
        <v>2553</v>
      </c>
      <c r="AS361" s="53">
        <v>2613</v>
      </c>
      <c r="AT361" s="53">
        <v>2668</v>
      </c>
      <c r="AU361" s="53">
        <v>2740</v>
      </c>
      <c r="AV361" s="53">
        <v>2779</v>
      </c>
      <c r="AW361" s="53">
        <v>2811</v>
      </c>
      <c r="AX361" s="53">
        <v>2829</v>
      </c>
      <c r="AY361" s="53">
        <v>2864</v>
      </c>
      <c r="AZ361" s="53">
        <v>2888</v>
      </c>
      <c r="BA361" s="53">
        <v>2916</v>
      </c>
      <c r="BB361" s="54">
        <v>2933</v>
      </c>
      <c r="BC361" s="52">
        <v>2963</v>
      </c>
      <c r="BD361" s="53">
        <v>2989</v>
      </c>
      <c r="BE361" s="53">
        <v>3050</v>
      </c>
      <c r="BF361" s="53">
        <v>3090</v>
      </c>
      <c r="BG361" s="53">
        <v>3119</v>
      </c>
      <c r="BH361" s="53">
        <v>3163</v>
      </c>
      <c r="BI361" s="53">
        <v>3248</v>
      </c>
      <c r="BJ361" s="53">
        <v>3401</v>
      </c>
      <c r="BK361" s="53">
        <v>3558</v>
      </c>
      <c r="BL361" s="53">
        <v>3612</v>
      </c>
      <c r="BM361" s="53">
        <v>3664</v>
      </c>
      <c r="BN361" s="54">
        <v>3716</v>
      </c>
      <c r="BO361" s="52">
        <v>3752</v>
      </c>
      <c r="BP361" s="53">
        <v>3771</v>
      </c>
      <c r="BQ361" s="53">
        <v>3831</v>
      </c>
      <c r="BR361" s="53">
        <v>3911</v>
      </c>
      <c r="BS361" s="53">
        <v>3970</v>
      </c>
      <c r="BT361" s="53">
        <v>4012</v>
      </c>
      <c r="BU361" s="53">
        <v>4019</v>
      </c>
      <c r="BV361" s="53">
        <v>4058</v>
      </c>
      <c r="BW361" s="53">
        <v>4088</v>
      </c>
      <c r="BX361" s="53">
        <v>4107</v>
      </c>
      <c r="BY361" s="53">
        <v>4102</v>
      </c>
      <c r="BZ361" s="54">
        <v>4104</v>
      </c>
      <c r="CA361" s="53">
        <v>4118</v>
      </c>
      <c r="CB361" s="53">
        <v>4119</v>
      </c>
      <c r="CC361" s="53">
        <v>4144</v>
      </c>
      <c r="CD361" s="53">
        <v>4185</v>
      </c>
      <c r="CE361" s="53">
        <v>4217</v>
      </c>
      <c r="CF361" s="53">
        <v>4297</v>
      </c>
      <c r="CG361" s="53">
        <v>4362</v>
      </c>
      <c r="CH361" s="53">
        <v>4367</v>
      </c>
      <c r="CI361" s="53">
        <v>4368</v>
      </c>
      <c r="CJ361" s="53">
        <v>4367</v>
      </c>
      <c r="CK361" s="53">
        <v>4380</v>
      </c>
      <c r="CL361" s="54">
        <v>4393</v>
      </c>
      <c r="CM361" s="53">
        <v>4396</v>
      </c>
      <c r="CN361" s="53">
        <v>4410</v>
      </c>
      <c r="CO361" s="53">
        <v>4444</v>
      </c>
      <c r="CP361" s="53">
        <v>4499</v>
      </c>
      <c r="CQ361" s="53">
        <v>4558</v>
      </c>
      <c r="CR361" s="53">
        <v>4561</v>
      </c>
      <c r="CS361" s="53">
        <v>4569</v>
      </c>
      <c r="CT361" s="53">
        <v>4578</v>
      </c>
      <c r="CU361" s="53">
        <v>4594</v>
      </c>
      <c r="CV361" s="53">
        <v>4580</v>
      </c>
      <c r="CW361" s="53">
        <v>4577</v>
      </c>
      <c r="CX361" s="54">
        <v>4568</v>
      </c>
      <c r="CY361" s="53">
        <v>4563</v>
      </c>
      <c r="CZ361" s="53">
        <v>4533</v>
      </c>
      <c r="DA361" s="53">
        <v>4521</v>
      </c>
      <c r="DB361" s="53">
        <v>4514</v>
      </c>
      <c r="DC361" s="53">
        <v>4498</v>
      </c>
      <c r="DD361" s="53">
        <v>4506</v>
      </c>
      <c r="DE361" s="53">
        <v>4516</v>
      </c>
      <c r="DF361" s="53">
        <v>4517</v>
      </c>
      <c r="DG361" s="53">
        <v>4609</v>
      </c>
      <c r="DH361" s="53">
        <v>4634</v>
      </c>
      <c r="DI361" s="53">
        <v>4595</v>
      </c>
      <c r="DJ361" s="54">
        <v>4600</v>
      </c>
      <c r="DL361" s="241"/>
      <c r="DM361" s="51" t="s">
        <v>255</v>
      </c>
      <c r="DN361" s="52">
        <v>136</v>
      </c>
      <c r="DO361" s="53">
        <v>134</v>
      </c>
      <c r="DP361" s="53">
        <v>132</v>
      </c>
      <c r="DQ361" s="53">
        <v>131</v>
      </c>
      <c r="DR361" s="53">
        <v>132</v>
      </c>
      <c r="DS361" s="53">
        <v>129</v>
      </c>
      <c r="DT361" s="53">
        <v>127</v>
      </c>
      <c r="DU361" s="53">
        <v>128</v>
      </c>
      <c r="DV361" s="53">
        <v>127</v>
      </c>
      <c r="DW361" s="53">
        <v>124</v>
      </c>
      <c r="DX361" s="53">
        <v>126</v>
      </c>
      <c r="DY361" s="54">
        <v>124</v>
      </c>
      <c r="DZ361" s="53">
        <v>117</v>
      </c>
      <c r="EA361" s="53">
        <v>113</v>
      </c>
      <c r="EB361" s="53">
        <v>114</v>
      </c>
      <c r="EC361" s="53">
        <v>115</v>
      </c>
      <c r="ED361" s="53">
        <v>111</v>
      </c>
      <c r="EE361" s="53">
        <v>117</v>
      </c>
      <c r="EF361" s="53">
        <v>123</v>
      </c>
      <c r="EG361" s="53">
        <v>130</v>
      </c>
      <c r="EH361" s="53">
        <v>132</v>
      </c>
      <c r="EI361" s="53">
        <v>139</v>
      </c>
      <c r="EJ361" s="53">
        <v>260</v>
      </c>
      <c r="EK361" s="54">
        <v>257</v>
      </c>
      <c r="EL361" s="52">
        <v>256</v>
      </c>
      <c r="EM361" s="53">
        <v>259</v>
      </c>
      <c r="EN361" s="53">
        <v>258</v>
      </c>
      <c r="EO361" s="53">
        <v>262</v>
      </c>
      <c r="EP361" s="53">
        <v>259</v>
      </c>
      <c r="EQ361" s="53">
        <v>789</v>
      </c>
      <c r="ER361" s="53">
        <v>933</v>
      </c>
      <c r="ES361" s="53">
        <v>972</v>
      </c>
      <c r="ET361" s="53">
        <v>980</v>
      </c>
      <c r="EU361" s="53">
        <v>1001</v>
      </c>
      <c r="EV361" s="53">
        <v>1024</v>
      </c>
      <c r="EW361" s="54">
        <v>1045</v>
      </c>
      <c r="EX361" s="52">
        <v>1044</v>
      </c>
      <c r="EY361" s="53">
        <v>1061</v>
      </c>
      <c r="EZ361" s="53">
        <v>1080</v>
      </c>
      <c r="FA361" s="53">
        <v>1098</v>
      </c>
      <c r="FB361" s="53">
        <v>1095</v>
      </c>
      <c r="FC361" s="53">
        <v>1104</v>
      </c>
      <c r="FD361" s="53">
        <v>998</v>
      </c>
      <c r="FE361" s="53">
        <v>1110</v>
      </c>
      <c r="FF361" s="53">
        <v>1139</v>
      </c>
      <c r="FG361" s="53">
        <v>1163</v>
      </c>
      <c r="FH361" s="53">
        <v>1165</v>
      </c>
      <c r="FI361" s="54">
        <v>1188</v>
      </c>
      <c r="FJ361" s="52">
        <v>1190</v>
      </c>
      <c r="FK361" s="53">
        <v>1189</v>
      </c>
      <c r="FL361" s="53">
        <v>1190</v>
      </c>
      <c r="FM361" s="53">
        <v>1213</v>
      </c>
      <c r="FN361" s="53">
        <v>1213</v>
      </c>
      <c r="FO361" s="53">
        <v>1236</v>
      </c>
      <c r="FP361" s="53">
        <v>1260</v>
      </c>
      <c r="FQ361" s="53">
        <v>1260</v>
      </c>
      <c r="FR361" s="53">
        <v>1259</v>
      </c>
      <c r="FS361" s="53">
        <v>1261</v>
      </c>
      <c r="FT361" s="53">
        <v>1257</v>
      </c>
      <c r="FU361" s="54">
        <v>1265</v>
      </c>
      <c r="FV361" s="52">
        <v>1264</v>
      </c>
      <c r="FW361" s="53">
        <v>1266</v>
      </c>
      <c r="FX361" s="53">
        <v>1264</v>
      </c>
      <c r="FY361" s="53">
        <v>1275</v>
      </c>
      <c r="FZ361" s="53">
        <v>1304</v>
      </c>
      <c r="GA361" s="53">
        <v>1311</v>
      </c>
      <c r="GB361" s="53">
        <v>1325</v>
      </c>
      <c r="GC361" s="53">
        <v>1345</v>
      </c>
      <c r="GD361" s="53">
        <v>1337</v>
      </c>
      <c r="GE361" s="53">
        <v>1327</v>
      </c>
      <c r="GF361" s="53">
        <v>1321</v>
      </c>
      <c r="GG361" s="54">
        <v>1329</v>
      </c>
      <c r="GH361" s="52">
        <v>1340</v>
      </c>
      <c r="GI361" s="53">
        <v>1321</v>
      </c>
      <c r="GJ361" s="54">
        <v>1344</v>
      </c>
    </row>
    <row r="362" spans="2:192" x14ac:dyDescent="0.25">
      <c r="B362" s="50"/>
      <c r="C362" s="51" t="s">
        <v>441</v>
      </c>
      <c r="D362" s="54">
        <v>76</v>
      </c>
      <c r="E362" s="54">
        <v>84</v>
      </c>
      <c r="F362" s="54">
        <v>98</v>
      </c>
      <c r="G362" s="52">
        <v>98</v>
      </c>
      <c r="H362" s="53">
        <v>98</v>
      </c>
      <c r="I362" s="53">
        <v>102</v>
      </c>
      <c r="J362" s="53">
        <v>103</v>
      </c>
      <c r="K362" s="53">
        <v>99</v>
      </c>
      <c r="L362" s="53">
        <v>98</v>
      </c>
      <c r="M362" s="53">
        <v>100</v>
      </c>
      <c r="N362" s="53">
        <v>98</v>
      </c>
      <c r="O362" s="53">
        <v>99</v>
      </c>
      <c r="P362" s="53">
        <v>102</v>
      </c>
      <c r="Q362" s="53">
        <v>108</v>
      </c>
      <c r="R362" s="54">
        <v>108</v>
      </c>
      <c r="S362" s="53">
        <v>112</v>
      </c>
      <c r="T362" s="53">
        <v>112</v>
      </c>
      <c r="U362" s="53">
        <v>110</v>
      </c>
      <c r="V362" s="53">
        <v>108</v>
      </c>
      <c r="W362" s="53">
        <v>106</v>
      </c>
      <c r="X362" s="53">
        <v>105</v>
      </c>
      <c r="Y362" s="53">
        <v>108</v>
      </c>
      <c r="Z362" s="53">
        <v>108</v>
      </c>
      <c r="AA362" s="53">
        <v>110</v>
      </c>
      <c r="AB362" s="53">
        <v>108</v>
      </c>
      <c r="AC362" s="53">
        <v>133</v>
      </c>
      <c r="AD362" s="54">
        <v>139</v>
      </c>
      <c r="AE362" s="53">
        <v>143</v>
      </c>
      <c r="AF362" s="53">
        <v>144</v>
      </c>
      <c r="AG362" s="112">
        <v>149</v>
      </c>
      <c r="AH362" s="53">
        <v>153</v>
      </c>
      <c r="AI362" s="53">
        <v>150</v>
      </c>
      <c r="AJ362" s="53">
        <v>140</v>
      </c>
      <c r="AK362" s="53">
        <v>143</v>
      </c>
      <c r="AL362" s="53">
        <v>144</v>
      </c>
      <c r="AM362" s="53">
        <v>146</v>
      </c>
      <c r="AN362" s="53">
        <v>147</v>
      </c>
      <c r="AO362" s="53">
        <v>150</v>
      </c>
      <c r="AP362" s="54">
        <v>151</v>
      </c>
      <c r="AQ362" s="52">
        <v>152</v>
      </c>
      <c r="AR362" s="53">
        <v>149</v>
      </c>
      <c r="AS362" s="53">
        <v>145</v>
      </c>
      <c r="AT362" s="53">
        <v>144</v>
      </c>
      <c r="AU362" s="53">
        <v>143</v>
      </c>
      <c r="AV362" s="53">
        <v>144</v>
      </c>
      <c r="AW362" s="53">
        <v>144</v>
      </c>
      <c r="AX362" s="53">
        <v>142</v>
      </c>
      <c r="AY362" s="53">
        <v>144</v>
      </c>
      <c r="AZ362" s="53">
        <v>144</v>
      </c>
      <c r="BA362" s="53">
        <v>144</v>
      </c>
      <c r="BB362" s="54">
        <v>144</v>
      </c>
      <c r="BC362" s="52">
        <v>145</v>
      </c>
      <c r="BD362" s="53">
        <v>144</v>
      </c>
      <c r="BE362" s="53">
        <v>144</v>
      </c>
      <c r="BF362" s="53">
        <v>143</v>
      </c>
      <c r="BG362" s="53">
        <v>144</v>
      </c>
      <c r="BH362" s="53">
        <v>143</v>
      </c>
      <c r="BI362" s="53">
        <v>146</v>
      </c>
      <c r="BJ362" s="53">
        <v>148</v>
      </c>
      <c r="BK362" s="53">
        <v>145</v>
      </c>
      <c r="BL362" s="53">
        <v>147</v>
      </c>
      <c r="BM362" s="53">
        <v>150</v>
      </c>
      <c r="BN362" s="54">
        <v>150</v>
      </c>
      <c r="BO362" s="52">
        <v>151</v>
      </c>
      <c r="BP362" s="53">
        <v>151</v>
      </c>
      <c r="BQ362" s="53">
        <v>153</v>
      </c>
      <c r="BR362" s="53">
        <v>157</v>
      </c>
      <c r="BS362" s="53">
        <v>156</v>
      </c>
      <c r="BT362" s="53">
        <v>155</v>
      </c>
      <c r="BU362" s="53">
        <v>157</v>
      </c>
      <c r="BV362" s="53">
        <v>158</v>
      </c>
      <c r="BW362" s="53">
        <v>157</v>
      </c>
      <c r="BX362" s="53">
        <v>155</v>
      </c>
      <c r="BY362" s="53">
        <v>158</v>
      </c>
      <c r="BZ362" s="54">
        <v>156</v>
      </c>
      <c r="CA362" s="53">
        <v>158</v>
      </c>
      <c r="CB362" s="53">
        <v>158</v>
      </c>
      <c r="CC362" s="53">
        <v>158</v>
      </c>
      <c r="CD362" s="53">
        <v>160</v>
      </c>
      <c r="CE362" s="53">
        <v>157</v>
      </c>
      <c r="CF362" s="53">
        <v>154</v>
      </c>
      <c r="CG362" s="53">
        <v>155</v>
      </c>
      <c r="CH362" s="53">
        <v>153</v>
      </c>
      <c r="CI362" s="53">
        <v>150</v>
      </c>
      <c r="CJ362" s="53">
        <v>150</v>
      </c>
      <c r="CK362" s="53">
        <v>146</v>
      </c>
      <c r="CL362" s="54">
        <v>145</v>
      </c>
      <c r="CM362" s="53">
        <v>144</v>
      </c>
      <c r="CN362" s="53">
        <v>143</v>
      </c>
      <c r="CO362" s="53">
        <v>140</v>
      </c>
      <c r="CP362" s="53">
        <v>139</v>
      </c>
      <c r="CQ362" s="53">
        <v>137</v>
      </c>
      <c r="CR362" s="53">
        <v>138</v>
      </c>
      <c r="CS362" s="53">
        <v>135</v>
      </c>
      <c r="CT362" s="53">
        <v>134</v>
      </c>
      <c r="CU362" s="53">
        <v>132</v>
      </c>
      <c r="CV362" s="53">
        <v>132</v>
      </c>
      <c r="CW362" s="53">
        <v>130</v>
      </c>
      <c r="CX362" s="54">
        <v>127</v>
      </c>
      <c r="CY362" s="53">
        <v>127</v>
      </c>
      <c r="CZ362" s="53">
        <v>125</v>
      </c>
      <c r="DA362" s="53">
        <v>123</v>
      </c>
      <c r="DB362" s="53">
        <v>122</v>
      </c>
      <c r="DC362" s="53">
        <v>119</v>
      </c>
      <c r="DD362" s="53">
        <v>117</v>
      </c>
      <c r="DE362" s="53">
        <v>117</v>
      </c>
      <c r="DF362" s="53">
        <v>116</v>
      </c>
      <c r="DG362" s="53">
        <v>115</v>
      </c>
      <c r="DH362" s="53">
        <v>115</v>
      </c>
      <c r="DI362" s="53">
        <v>111</v>
      </c>
      <c r="DJ362" s="54">
        <v>108</v>
      </c>
      <c r="DL362" s="241"/>
      <c r="DM362" s="51" t="s">
        <v>260</v>
      </c>
      <c r="DN362" s="52">
        <v>37</v>
      </c>
      <c r="DO362" s="53">
        <v>34</v>
      </c>
      <c r="DP362" s="53">
        <v>33</v>
      </c>
      <c r="DQ362" s="53">
        <v>33</v>
      </c>
      <c r="DR362" s="53">
        <v>32</v>
      </c>
      <c r="DS362" s="53">
        <v>31</v>
      </c>
      <c r="DT362" s="53">
        <v>34</v>
      </c>
      <c r="DU362" s="53">
        <v>31</v>
      </c>
      <c r="DV362" s="53">
        <v>32</v>
      </c>
      <c r="DW362" s="53">
        <v>32</v>
      </c>
      <c r="DX362" s="53">
        <v>30</v>
      </c>
      <c r="DY362" s="54">
        <v>30</v>
      </c>
      <c r="DZ362" s="53">
        <v>30</v>
      </c>
      <c r="EA362" s="53">
        <v>30</v>
      </c>
      <c r="EB362" s="53">
        <v>29</v>
      </c>
      <c r="EC362" s="53">
        <v>28</v>
      </c>
      <c r="ED362" s="53">
        <v>28</v>
      </c>
      <c r="EE362" s="53">
        <v>29</v>
      </c>
      <c r="EF362" s="53">
        <v>34</v>
      </c>
      <c r="EG362" s="53">
        <v>36</v>
      </c>
      <c r="EH362" s="53">
        <v>37</v>
      </c>
      <c r="EI362" s="53">
        <v>39</v>
      </c>
      <c r="EJ362" s="53">
        <v>42</v>
      </c>
      <c r="EK362" s="54">
        <v>43</v>
      </c>
      <c r="EL362" s="52">
        <v>41</v>
      </c>
      <c r="EM362" s="53">
        <v>39</v>
      </c>
      <c r="EN362" s="53">
        <v>48</v>
      </c>
      <c r="EO362" s="53">
        <v>54</v>
      </c>
      <c r="EP362" s="53">
        <v>62</v>
      </c>
      <c r="EQ362" s="53">
        <v>102</v>
      </c>
      <c r="ER362" s="53">
        <v>113</v>
      </c>
      <c r="ES362" s="53">
        <v>133</v>
      </c>
      <c r="ET362" s="53">
        <v>140</v>
      </c>
      <c r="EU362" s="53">
        <v>153</v>
      </c>
      <c r="EV362" s="53">
        <v>158</v>
      </c>
      <c r="EW362" s="54">
        <v>166</v>
      </c>
      <c r="EX362" s="52">
        <v>167</v>
      </c>
      <c r="EY362" s="53">
        <v>182</v>
      </c>
      <c r="EZ362" s="53">
        <v>194</v>
      </c>
      <c r="FA362" s="53">
        <v>210</v>
      </c>
      <c r="FB362" s="53">
        <v>217</v>
      </c>
      <c r="FC362" s="53">
        <v>210</v>
      </c>
      <c r="FD362" s="53">
        <v>219</v>
      </c>
      <c r="FE362" s="53">
        <v>263</v>
      </c>
      <c r="FF362" s="53">
        <v>277</v>
      </c>
      <c r="FG362" s="53">
        <v>306</v>
      </c>
      <c r="FH362" s="53">
        <v>330</v>
      </c>
      <c r="FI362" s="54">
        <v>358</v>
      </c>
      <c r="FJ362" s="52">
        <v>378</v>
      </c>
      <c r="FK362" s="53">
        <v>381</v>
      </c>
      <c r="FL362" s="53">
        <v>397</v>
      </c>
      <c r="FM362" s="53">
        <v>399</v>
      </c>
      <c r="FN362" s="53">
        <v>407</v>
      </c>
      <c r="FO362" s="53">
        <v>413</v>
      </c>
      <c r="FP362" s="53">
        <v>427</v>
      </c>
      <c r="FQ362" s="53">
        <v>440</v>
      </c>
      <c r="FR362" s="53">
        <v>449</v>
      </c>
      <c r="FS362" s="53">
        <v>448</v>
      </c>
      <c r="FT362" s="53">
        <v>452</v>
      </c>
      <c r="FU362" s="54">
        <v>465</v>
      </c>
      <c r="FV362" s="52">
        <v>466</v>
      </c>
      <c r="FW362" s="53">
        <v>469</v>
      </c>
      <c r="FX362" s="53">
        <v>471</v>
      </c>
      <c r="FY362" s="53">
        <v>481</v>
      </c>
      <c r="FZ362" s="53">
        <v>488</v>
      </c>
      <c r="GA362" s="53">
        <v>484</v>
      </c>
      <c r="GB362" s="53">
        <v>496</v>
      </c>
      <c r="GC362" s="53">
        <v>508</v>
      </c>
      <c r="GD362" s="53">
        <v>508</v>
      </c>
      <c r="GE362" s="53">
        <v>515</v>
      </c>
      <c r="GF362" s="53">
        <v>513</v>
      </c>
      <c r="GG362" s="54">
        <v>520</v>
      </c>
      <c r="GH362" s="52">
        <v>531</v>
      </c>
      <c r="GI362" s="53">
        <v>552</v>
      </c>
      <c r="GJ362" s="54">
        <v>567</v>
      </c>
    </row>
    <row r="363" spans="2:192" x14ac:dyDescent="0.25">
      <c r="B363" s="50"/>
      <c r="C363" s="51" t="s">
        <v>442</v>
      </c>
      <c r="D363" s="54">
        <v>318</v>
      </c>
      <c r="E363" s="54">
        <v>352</v>
      </c>
      <c r="F363" s="54">
        <v>411</v>
      </c>
      <c r="G363" s="52">
        <v>414</v>
      </c>
      <c r="H363" s="53">
        <v>412</v>
      </c>
      <c r="I363" s="53">
        <v>416</v>
      </c>
      <c r="J363" s="53">
        <v>415</v>
      </c>
      <c r="K363" s="53">
        <v>420</v>
      </c>
      <c r="L363" s="53">
        <v>423</v>
      </c>
      <c r="M363" s="53">
        <v>424</v>
      </c>
      <c r="N363" s="53">
        <v>427</v>
      </c>
      <c r="O363" s="53">
        <v>428</v>
      </c>
      <c r="P363" s="53">
        <v>435</v>
      </c>
      <c r="Q363" s="53">
        <v>436</v>
      </c>
      <c r="R363" s="54">
        <v>433</v>
      </c>
      <c r="S363" s="53">
        <v>435</v>
      </c>
      <c r="T363" s="53">
        <v>429</v>
      </c>
      <c r="U363" s="53">
        <v>440</v>
      </c>
      <c r="V363" s="53">
        <v>474</v>
      </c>
      <c r="W363" s="53">
        <v>497</v>
      </c>
      <c r="X363" s="53">
        <v>501</v>
      </c>
      <c r="Y363" s="53">
        <v>502</v>
      </c>
      <c r="Z363" s="53">
        <v>510</v>
      </c>
      <c r="AA363" s="53">
        <v>513</v>
      </c>
      <c r="AB363" s="53">
        <v>512</v>
      </c>
      <c r="AC363" s="53">
        <v>514</v>
      </c>
      <c r="AD363" s="54">
        <v>526</v>
      </c>
      <c r="AE363" s="53">
        <v>523</v>
      </c>
      <c r="AF363" s="53">
        <v>529</v>
      </c>
      <c r="AG363" s="112">
        <v>542</v>
      </c>
      <c r="AH363" s="53">
        <v>541</v>
      </c>
      <c r="AI363" s="53">
        <v>538</v>
      </c>
      <c r="AJ363" s="53">
        <v>538</v>
      </c>
      <c r="AK363" s="53">
        <v>536</v>
      </c>
      <c r="AL363" s="53">
        <v>544</v>
      </c>
      <c r="AM363" s="53">
        <v>543</v>
      </c>
      <c r="AN363" s="53">
        <v>548</v>
      </c>
      <c r="AO363" s="53">
        <v>555</v>
      </c>
      <c r="AP363" s="54">
        <v>564</v>
      </c>
      <c r="AQ363" s="52">
        <v>577</v>
      </c>
      <c r="AR363" s="53">
        <v>578</v>
      </c>
      <c r="AS363" s="53">
        <v>602</v>
      </c>
      <c r="AT363" s="53">
        <v>625</v>
      </c>
      <c r="AU363" s="53">
        <v>629</v>
      </c>
      <c r="AV363" s="53">
        <v>646</v>
      </c>
      <c r="AW363" s="53">
        <v>658</v>
      </c>
      <c r="AX363" s="53">
        <v>670</v>
      </c>
      <c r="AY363" s="53">
        <v>679</v>
      </c>
      <c r="AZ363" s="53">
        <v>686</v>
      </c>
      <c r="BA363" s="53">
        <v>687</v>
      </c>
      <c r="BB363" s="54">
        <v>692</v>
      </c>
      <c r="BC363" s="52">
        <v>701</v>
      </c>
      <c r="BD363" s="53">
        <v>704</v>
      </c>
      <c r="BE363" s="53">
        <v>725</v>
      </c>
      <c r="BF363" s="53">
        <v>719</v>
      </c>
      <c r="BG363" s="53">
        <v>723</v>
      </c>
      <c r="BH363" s="53">
        <v>728</v>
      </c>
      <c r="BI363" s="53">
        <v>748</v>
      </c>
      <c r="BJ363" s="53">
        <v>759</v>
      </c>
      <c r="BK363" s="53">
        <v>765</v>
      </c>
      <c r="BL363" s="53">
        <v>776</v>
      </c>
      <c r="BM363" s="53">
        <v>786</v>
      </c>
      <c r="BN363" s="54">
        <v>794</v>
      </c>
      <c r="BO363" s="52">
        <v>804</v>
      </c>
      <c r="BP363" s="53">
        <v>807</v>
      </c>
      <c r="BQ363" s="53">
        <v>818</v>
      </c>
      <c r="BR363" s="53">
        <v>820</v>
      </c>
      <c r="BS363" s="53">
        <v>835</v>
      </c>
      <c r="BT363" s="53">
        <v>849</v>
      </c>
      <c r="BU363" s="53">
        <v>865</v>
      </c>
      <c r="BV363" s="53">
        <v>886</v>
      </c>
      <c r="BW363" s="53">
        <v>887</v>
      </c>
      <c r="BX363" s="53">
        <v>911</v>
      </c>
      <c r="BY363" s="53">
        <v>920</v>
      </c>
      <c r="BZ363" s="54">
        <v>914</v>
      </c>
      <c r="CA363" s="53">
        <v>911</v>
      </c>
      <c r="CB363" s="53">
        <v>902</v>
      </c>
      <c r="CC363" s="53">
        <v>901</v>
      </c>
      <c r="CD363" s="53">
        <v>905</v>
      </c>
      <c r="CE363" s="53">
        <v>914</v>
      </c>
      <c r="CF363" s="53">
        <v>914</v>
      </c>
      <c r="CG363" s="53">
        <v>917</v>
      </c>
      <c r="CH363" s="53">
        <v>915</v>
      </c>
      <c r="CI363" s="53">
        <v>912</v>
      </c>
      <c r="CJ363" s="53">
        <v>976</v>
      </c>
      <c r="CK363" s="53">
        <v>1006</v>
      </c>
      <c r="CL363" s="54">
        <v>1023</v>
      </c>
      <c r="CM363" s="53">
        <v>1034</v>
      </c>
      <c r="CN363" s="53">
        <v>1035</v>
      </c>
      <c r="CO363" s="53">
        <v>1051</v>
      </c>
      <c r="CP363" s="53">
        <v>1061</v>
      </c>
      <c r="CQ363" s="53">
        <v>1064</v>
      </c>
      <c r="CR363" s="53">
        <v>1065</v>
      </c>
      <c r="CS363" s="53">
        <v>1068</v>
      </c>
      <c r="CT363" s="53">
        <v>1071</v>
      </c>
      <c r="CU363" s="53">
        <v>1072</v>
      </c>
      <c r="CV363" s="53">
        <v>1066</v>
      </c>
      <c r="CW363" s="53">
        <v>1074</v>
      </c>
      <c r="CX363" s="54">
        <v>1073</v>
      </c>
      <c r="CY363" s="53">
        <v>1079</v>
      </c>
      <c r="CZ363" s="53">
        <v>1072</v>
      </c>
      <c r="DA363" s="53">
        <v>1078</v>
      </c>
      <c r="DB363" s="53">
        <v>1077</v>
      </c>
      <c r="DC363" s="53">
        <v>1074</v>
      </c>
      <c r="DD363" s="53">
        <v>1075</v>
      </c>
      <c r="DE363" s="53">
        <v>1071</v>
      </c>
      <c r="DF363" s="53">
        <v>1074</v>
      </c>
      <c r="DG363" s="53">
        <v>1066</v>
      </c>
      <c r="DH363" s="53">
        <v>1064</v>
      </c>
      <c r="DI363" s="53">
        <v>1060</v>
      </c>
      <c r="DJ363" s="54">
        <v>1054</v>
      </c>
      <c r="DL363" s="241"/>
      <c r="DM363" s="51" t="s">
        <v>272</v>
      </c>
      <c r="DN363" s="52">
        <v>12</v>
      </c>
      <c r="DO363" s="53">
        <v>11</v>
      </c>
      <c r="DP363" s="53">
        <v>11</v>
      </c>
      <c r="DQ363" s="53">
        <v>11</v>
      </c>
      <c r="DR363" s="53">
        <v>11</v>
      </c>
      <c r="DS363" s="53">
        <v>11</v>
      </c>
      <c r="DT363" s="53">
        <v>11</v>
      </c>
      <c r="DU363" s="53">
        <v>11</v>
      </c>
      <c r="DV363" s="53">
        <v>11</v>
      </c>
      <c r="DW363" s="53">
        <v>11</v>
      </c>
      <c r="DX363" s="53">
        <v>11</v>
      </c>
      <c r="DY363" s="54">
        <v>11</v>
      </c>
      <c r="DZ363" s="53">
        <v>11</v>
      </c>
      <c r="EA363" s="53">
        <v>11</v>
      </c>
      <c r="EB363" s="53">
        <v>11</v>
      </c>
      <c r="EC363" s="53">
        <v>11</v>
      </c>
      <c r="ED363" s="53">
        <v>11</v>
      </c>
      <c r="EE363" s="53">
        <v>11</v>
      </c>
      <c r="EF363" s="53">
        <v>11</v>
      </c>
      <c r="EG363" s="53">
        <v>11</v>
      </c>
      <c r="EH363" s="53">
        <v>10</v>
      </c>
      <c r="EI363" s="53">
        <v>10</v>
      </c>
      <c r="EJ363" s="53">
        <v>10</v>
      </c>
      <c r="EK363" s="54">
        <v>10</v>
      </c>
      <c r="EL363" s="52">
        <v>10</v>
      </c>
      <c r="EM363" s="53">
        <v>10</v>
      </c>
      <c r="EN363" s="53">
        <v>11</v>
      </c>
      <c r="EO363" s="53">
        <v>9</v>
      </c>
      <c r="EP363" s="53">
        <v>11</v>
      </c>
      <c r="EQ363" s="53">
        <v>126</v>
      </c>
      <c r="ER363" s="53">
        <v>170</v>
      </c>
      <c r="ES363" s="53">
        <v>179</v>
      </c>
      <c r="ET363" s="53">
        <v>189</v>
      </c>
      <c r="EU363" s="53">
        <v>190</v>
      </c>
      <c r="EV363" s="53">
        <v>195</v>
      </c>
      <c r="EW363" s="54">
        <v>194</v>
      </c>
      <c r="EX363" s="52">
        <v>195</v>
      </c>
      <c r="EY363" s="53">
        <v>200</v>
      </c>
      <c r="EZ363" s="53">
        <v>210</v>
      </c>
      <c r="FA363" s="53">
        <v>217</v>
      </c>
      <c r="FB363" s="53">
        <v>216</v>
      </c>
      <c r="FC363" s="53">
        <v>217</v>
      </c>
      <c r="FD363" s="53">
        <v>225</v>
      </c>
      <c r="FE363" s="53">
        <v>232</v>
      </c>
      <c r="FF363" s="53">
        <v>237</v>
      </c>
      <c r="FG363" s="53">
        <v>240</v>
      </c>
      <c r="FH363" s="53">
        <v>242</v>
      </c>
      <c r="FI363" s="54">
        <v>243</v>
      </c>
      <c r="FJ363" s="52">
        <v>245</v>
      </c>
      <c r="FK363" s="53">
        <v>245</v>
      </c>
      <c r="FL363" s="53">
        <v>252</v>
      </c>
      <c r="FM363" s="53">
        <v>252</v>
      </c>
      <c r="FN363" s="53">
        <v>261</v>
      </c>
      <c r="FO363" s="53">
        <v>268</v>
      </c>
      <c r="FP363" s="53">
        <v>273</v>
      </c>
      <c r="FQ363" s="53">
        <v>273</v>
      </c>
      <c r="FR363" s="53">
        <v>273</v>
      </c>
      <c r="FS363" s="53">
        <v>276</v>
      </c>
      <c r="FT363" s="53">
        <v>283</v>
      </c>
      <c r="FU363" s="54">
        <v>282</v>
      </c>
      <c r="FV363" s="52">
        <v>285</v>
      </c>
      <c r="FW363" s="53">
        <v>294</v>
      </c>
      <c r="FX363" s="53">
        <v>296</v>
      </c>
      <c r="FY363" s="53">
        <v>295</v>
      </c>
      <c r="FZ363" s="53">
        <v>297</v>
      </c>
      <c r="GA363" s="53">
        <v>305</v>
      </c>
      <c r="GB363" s="53">
        <v>312</v>
      </c>
      <c r="GC363" s="53">
        <v>317</v>
      </c>
      <c r="GD363" s="53">
        <v>316</v>
      </c>
      <c r="GE363" s="53">
        <v>332</v>
      </c>
      <c r="GF363" s="53">
        <v>353</v>
      </c>
      <c r="GG363" s="54">
        <v>352</v>
      </c>
      <c r="GH363" s="52">
        <v>350</v>
      </c>
      <c r="GI363" s="53">
        <v>351</v>
      </c>
      <c r="GJ363" s="54">
        <v>357</v>
      </c>
    </row>
    <row r="364" spans="2:192" x14ac:dyDescent="0.25">
      <c r="B364" s="50"/>
      <c r="C364" s="51" t="s">
        <v>443</v>
      </c>
      <c r="D364" s="54">
        <v>283</v>
      </c>
      <c r="E364" s="54">
        <v>368</v>
      </c>
      <c r="F364" s="54">
        <v>443</v>
      </c>
      <c r="G364" s="52">
        <v>453</v>
      </c>
      <c r="H364" s="53">
        <v>459</v>
      </c>
      <c r="I364" s="53">
        <v>474</v>
      </c>
      <c r="J364" s="53">
        <v>482</v>
      </c>
      <c r="K364" s="53">
        <v>502</v>
      </c>
      <c r="L364" s="53">
        <v>510</v>
      </c>
      <c r="M364" s="53">
        <v>500</v>
      </c>
      <c r="N364" s="53">
        <v>511</v>
      </c>
      <c r="O364" s="53">
        <v>522</v>
      </c>
      <c r="P364" s="53">
        <v>529</v>
      </c>
      <c r="Q364" s="53">
        <v>532</v>
      </c>
      <c r="R364" s="54">
        <v>534</v>
      </c>
      <c r="S364" s="53">
        <v>529</v>
      </c>
      <c r="T364" s="53">
        <v>522</v>
      </c>
      <c r="U364" s="53">
        <v>526</v>
      </c>
      <c r="V364" s="53">
        <v>544</v>
      </c>
      <c r="W364" s="53">
        <v>556</v>
      </c>
      <c r="X364" s="53">
        <v>554</v>
      </c>
      <c r="Y364" s="53">
        <v>562</v>
      </c>
      <c r="Z364" s="53">
        <v>581</v>
      </c>
      <c r="AA364" s="53">
        <v>584</v>
      </c>
      <c r="AB364" s="53">
        <v>574</v>
      </c>
      <c r="AC364" s="53">
        <v>576</v>
      </c>
      <c r="AD364" s="54">
        <v>579</v>
      </c>
      <c r="AE364" s="53">
        <v>590</v>
      </c>
      <c r="AF364" s="53">
        <v>595</v>
      </c>
      <c r="AG364" s="112">
        <v>609</v>
      </c>
      <c r="AH364" s="53">
        <v>619</v>
      </c>
      <c r="AI364" s="53">
        <v>622</v>
      </c>
      <c r="AJ364" s="53">
        <v>643</v>
      </c>
      <c r="AK364" s="53">
        <v>647</v>
      </c>
      <c r="AL364" s="53">
        <v>667</v>
      </c>
      <c r="AM364" s="53">
        <v>688</v>
      </c>
      <c r="AN364" s="53">
        <v>713</v>
      </c>
      <c r="AO364" s="53">
        <v>744</v>
      </c>
      <c r="AP364" s="54">
        <v>748</v>
      </c>
      <c r="AQ364" s="52">
        <v>751</v>
      </c>
      <c r="AR364" s="53">
        <v>756</v>
      </c>
      <c r="AS364" s="53">
        <v>768</v>
      </c>
      <c r="AT364" s="53">
        <v>769</v>
      </c>
      <c r="AU364" s="53">
        <v>787</v>
      </c>
      <c r="AV364" s="53">
        <v>801</v>
      </c>
      <c r="AW364" s="53">
        <v>815</v>
      </c>
      <c r="AX364" s="53">
        <v>829</v>
      </c>
      <c r="AY364" s="53">
        <v>833</v>
      </c>
      <c r="AZ364" s="53">
        <v>837</v>
      </c>
      <c r="BA364" s="53">
        <v>838</v>
      </c>
      <c r="BB364" s="54">
        <v>840</v>
      </c>
      <c r="BC364" s="52">
        <v>841</v>
      </c>
      <c r="BD364" s="53">
        <v>850</v>
      </c>
      <c r="BE364" s="53">
        <v>874</v>
      </c>
      <c r="BF364" s="53">
        <v>867</v>
      </c>
      <c r="BG364" s="53">
        <v>884</v>
      </c>
      <c r="BH364" s="53">
        <v>900</v>
      </c>
      <c r="BI364" s="53">
        <v>915</v>
      </c>
      <c r="BJ364" s="53">
        <v>931</v>
      </c>
      <c r="BK364" s="53">
        <v>943</v>
      </c>
      <c r="BL364" s="53">
        <v>945</v>
      </c>
      <c r="BM364" s="53">
        <v>958</v>
      </c>
      <c r="BN364" s="54">
        <v>958</v>
      </c>
      <c r="BO364" s="52">
        <v>966</v>
      </c>
      <c r="BP364" s="53">
        <v>975</v>
      </c>
      <c r="BQ364" s="53">
        <v>1063</v>
      </c>
      <c r="BR364" s="53">
        <v>1109</v>
      </c>
      <c r="BS364" s="53">
        <v>1173</v>
      </c>
      <c r="BT364" s="53">
        <v>1207</v>
      </c>
      <c r="BU364" s="53">
        <v>1240</v>
      </c>
      <c r="BV364" s="53">
        <v>1266</v>
      </c>
      <c r="BW364" s="53">
        <v>1300</v>
      </c>
      <c r="BX364" s="53">
        <v>1304</v>
      </c>
      <c r="BY364" s="53">
        <v>1294</v>
      </c>
      <c r="BZ364" s="54">
        <v>1277</v>
      </c>
      <c r="CA364" s="53">
        <v>1278</v>
      </c>
      <c r="CB364" s="53">
        <v>1265</v>
      </c>
      <c r="CC364" s="53">
        <v>1273</v>
      </c>
      <c r="CD364" s="53">
        <v>1275</v>
      </c>
      <c r="CE364" s="53">
        <v>1271</v>
      </c>
      <c r="CF364" s="53">
        <v>1268</v>
      </c>
      <c r="CG364" s="53">
        <v>1256</v>
      </c>
      <c r="CH364" s="53">
        <v>1265</v>
      </c>
      <c r="CI364" s="53">
        <v>1266</v>
      </c>
      <c r="CJ364" s="53">
        <v>1264</v>
      </c>
      <c r="CK364" s="53">
        <v>1261</v>
      </c>
      <c r="CL364" s="54">
        <v>1248</v>
      </c>
      <c r="CM364" s="53">
        <v>1246</v>
      </c>
      <c r="CN364" s="53">
        <v>1235</v>
      </c>
      <c r="CO364" s="53">
        <v>1241</v>
      </c>
      <c r="CP364" s="53">
        <v>1242</v>
      </c>
      <c r="CQ364" s="53">
        <v>1223</v>
      </c>
      <c r="CR364" s="53">
        <v>1226</v>
      </c>
      <c r="CS364" s="53">
        <v>1230</v>
      </c>
      <c r="CT364" s="53">
        <v>1231</v>
      </c>
      <c r="CU364" s="53">
        <v>1233</v>
      </c>
      <c r="CV364" s="53">
        <v>1236</v>
      </c>
      <c r="CW364" s="53">
        <v>1232</v>
      </c>
      <c r="CX364" s="54">
        <v>1230</v>
      </c>
      <c r="CY364" s="53">
        <v>1229</v>
      </c>
      <c r="CZ364" s="53">
        <v>1222</v>
      </c>
      <c r="DA364" s="53">
        <v>1218</v>
      </c>
      <c r="DB364" s="53">
        <v>1200</v>
      </c>
      <c r="DC364" s="53">
        <v>1190</v>
      </c>
      <c r="DD364" s="53">
        <v>1179</v>
      </c>
      <c r="DE364" s="53">
        <v>1167</v>
      </c>
      <c r="DF364" s="53">
        <v>1160</v>
      </c>
      <c r="DG364" s="53">
        <v>1157</v>
      </c>
      <c r="DH364" s="53">
        <v>1156</v>
      </c>
      <c r="DI364" s="53">
        <v>1149</v>
      </c>
      <c r="DJ364" s="54">
        <v>1139</v>
      </c>
      <c r="DL364" s="241"/>
      <c r="DM364" s="51" t="s">
        <v>273</v>
      </c>
      <c r="DN364" s="52">
        <v>46</v>
      </c>
      <c r="DO364" s="53">
        <v>46</v>
      </c>
      <c r="DP364" s="53">
        <v>45</v>
      </c>
      <c r="DQ364" s="53">
        <v>31</v>
      </c>
      <c r="DR364" s="53">
        <v>31</v>
      </c>
      <c r="DS364" s="53">
        <v>31</v>
      </c>
      <c r="DT364" s="53">
        <v>30</v>
      </c>
      <c r="DU364" s="53">
        <v>29</v>
      </c>
      <c r="DV364" s="53">
        <v>29</v>
      </c>
      <c r="DW364" s="53">
        <v>28</v>
      </c>
      <c r="DX364" s="53">
        <v>27</v>
      </c>
      <c r="DY364" s="54">
        <v>27</v>
      </c>
      <c r="DZ364" s="53">
        <v>27</v>
      </c>
      <c r="EA364" s="53">
        <v>27</v>
      </c>
      <c r="EB364" s="53">
        <v>27</v>
      </c>
      <c r="EC364" s="53">
        <v>27</v>
      </c>
      <c r="ED364" s="53">
        <v>26</v>
      </c>
      <c r="EE364" s="53">
        <v>27</v>
      </c>
      <c r="EF364" s="53">
        <v>31</v>
      </c>
      <c r="EG364" s="53">
        <v>31</v>
      </c>
      <c r="EH364" s="53">
        <v>32</v>
      </c>
      <c r="EI364" s="53">
        <v>32</v>
      </c>
      <c r="EJ364" s="53">
        <v>32</v>
      </c>
      <c r="EK364" s="54">
        <v>31</v>
      </c>
      <c r="EL364" s="52">
        <v>31</v>
      </c>
      <c r="EM364" s="53">
        <v>33</v>
      </c>
      <c r="EN364" s="53">
        <v>32</v>
      </c>
      <c r="EO364" s="53">
        <v>32</v>
      </c>
      <c r="EP364" s="53">
        <v>34</v>
      </c>
      <c r="EQ364" s="53">
        <v>31</v>
      </c>
      <c r="ER364" s="53">
        <v>31</v>
      </c>
      <c r="ES364" s="53">
        <v>30</v>
      </c>
      <c r="ET364" s="53">
        <v>31</v>
      </c>
      <c r="EU364" s="53">
        <v>32</v>
      </c>
      <c r="EV364" s="53">
        <v>34</v>
      </c>
      <c r="EW364" s="54">
        <v>38</v>
      </c>
      <c r="EX364" s="52">
        <v>35</v>
      </c>
      <c r="EY364" s="53">
        <v>35</v>
      </c>
      <c r="EZ364" s="53">
        <v>37</v>
      </c>
      <c r="FA364" s="53">
        <v>39</v>
      </c>
      <c r="FB364" s="53">
        <v>38</v>
      </c>
      <c r="FC364" s="53">
        <v>38</v>
      </c>
      <c r="FD364" s="53">
        <v>161</v>
      </c>
      <c r="FE364" s="53">
        <v>164</v>
      </c>
      <c r="FF364" s="53">
        <v>169</v>
      </c>
      <c r="FG364" s="53">
        <v>168</v>
      </c>
      <c r="FH364" s="53">
        <v>171</v>
      </c>
      <c r="FI364" s="54">
        <v>166</v>
      </c>
      <c r="FJ364" s="52">
        <v>170</v>
      </c>
      <c r="FK364" s="53">
        <v>177</v>
      </c>
      <c r="FL364" s="53">
        <v>182</v>
      </c>
      <c r="FM364" s="53">
        <v>256</v>
      </c>
      <c r="FN364" s="53">
        <v>274</v>
      </c>
      <c r="FO364" s="53">
        <v>280</v>
      </c>
      <c r="FP364" s="53">
        <v>291</v>
      </c>
      <c r="FQ364" s="53">
        <v>299</v>
      </c>
      <c r="FR364" s="53">
        <v>298</v>
      </c>
      <c r="FS364" s="53">
        <v>303</v>
      </c>
      <c r="FT364" s="53">
        <v>307</v>
      </c>
      <c r="FU364" s="54">
        <v>299</v>
      </c>
      <c r="FV364" s="52">
        <v>311</v>
      </c>
      <c r="FW364" s="53">
        <v>323</v>
      </c>
      <c r="FX364" s="53">
        <v>325</v>
      </c>
      <c r="FY364" s="53">
        <v>335</v>
      </c>
      <c r="FZ364" s="53">
        <v>348</v>
      </c>
      <c r="GA364" s="53">
        <v>350</v>
      </c>
      <c r="GB364" s="53">
        <v>358</v>
      </c>
      <c r="GC364" s="53">
        <v>362</v>
      </c>
      <c r="GD364" s="53">
        <v>365</v>
      </c>
      <c r="GE364" s="53">
        <v>375</v>
      </c>
      <c r="GF364" s="53">
        <v>374</v>
      </c>
      <c r="GG364" s="54">
        <v>370</v>
      </c>
      <c r="GH364" s="52">
        <v>375</v>
      </c>
      <c r="GI364" s="53">
        <v>373</v>
      </c>
      <c r="GJ364" s="54">
        <v>380</v>
      </c>
    </row>
    <row r="365" spans="2:192" x14ac:dyDescent="0.25">
      <c r="B365" s="50"/>
      <c r="C365" s="51" t="s">
        <v>444</v>
      </c>
      <c r="D365" s="54">
        <v>84</v>
      </c>
      <c r="E365" s="54">
        <v>92</v>
      </c>
      <c r="F365" s="54">
        <v>140</v>
      </c>
      <c r="G365" s="52">
        <v>140</v>
      </c>
      <c r="H365" s="53">
        <v>139</v>
      </c>
      <c r="I365" s="53">
        <v>141</v>
      </c>
      <c r="J365" s="53">
        <v>144</v>
      </c>
      <c r="K365" s="53">
        <v>141</v>
      </c>
      <c r="L365" s="53">
        <v>151</v>
      </c>
      <c r="M365" s="53">
        <v>154</v>
      </c>
      <c r="N365" s="53">
        <v>157</v>
      </c>
      <c r="O365" s="53">
        <v>158</v>
      </c>
      <c r="P365" s="53">
        <v>165</v>
      </c>
      <c r="Q365" s="53">
        <v>162</v>
      </c>
      <c r="R365" s="54">
        <v>162</v>
      </c>
      <c r="S365" s="53">
        <v>163</v>
      </c>
      <c r="T365" s="53">
        <v>162</v>
      </c>
      <c r="U365" s="53">
        <v>165</v>
      </c>
      <c r="V365" s="53">
        <v>172</v>
      </c>
      <c r="W365" s="53">
        <v>178</v>
      </c>
      <c r="X365" s="53">
        <v>178</v>
      </c>
      <c r="Y365" s="53">
        <v>177</v>
      </c>
      <c r="Z365" s="53">
        <v>182</v>
      </c>
      <c r="AA365" s="53">
        <v>188</v>
      </c>
      <c r="AB365" s="53">
        <v>187</v>
      </c>
      <c r="AC365" s="53">
        <v>190</v>
      </c>
      <c r="AD365" s="54">
        <v>193</v>
      </c>
      <c r="AE365" s="53">
        <v>193</v>
      </c>
      <c r="AF365" s="53">
        <v>190</v>
      </c>
      <c r="AG365" s="112">
        <v>198</v>
      </c>
      <c r="AH365" s="53">
        <v>197</v>
      </c>
      <c r="AI365" s="53">
        <v>200</v>
      </c>
      <c r="AJ365" s="53">
        <v>204</v>
      </c>
      <c r="AK365" s="53">
        <v>206</v>
      </c>
      <c r="AL365" s="53">
        <v>206</v>
      </c>
      <c r="AM365" s="53">
        <v>207</v>
      </c>
      <c r="AN365" s="53">
        <v>218</v>
      </c>
      <c r="AO365" s="53">
        <v>235</v>
      </c>
      <c r="AP365" s="54">
        <v>244</v>
      </c>
      <c r="AQ365" s="52">
        <v>245</v>
      </c>
      <c r="AR365" s="53">
        <v>256</v>
      </c>
      <c r="AS365" s="53">
        <v>257</v>
      </c>
      <c r="AT365" s="53">
        <v>270</v>
      </c>
      <c r="AU365" s="53">
        <v>280</v>
      </c>
      <c r="AV365" s="53">
        <v>286</v>
      </c>
      <c r="AW365" s="53">
        <v>281</v>
      </c>
      <c r="AX365" s="53">
        <v>288</v>
      </c>
      <c r="AY365" s="53">
        <v>292</v>
      </c>
      <c r="AZ365" s="53">
        <v>304</v>
      </c>
      <c r="BA365" s="53">
        <v>313</v>
      </c>
      <c r="BB365" s="54">
        <v>317</v>
      </c>
      <c r="BC365" s="52">
        <v>325</v>
      </c>
      <c r="BD365" s="53">
        <v>324</v>
      </c>
      <c r="BE365" s="53">
        <v>335</v>
      </c>
      <c r="BF365" s="53">
        <v>338</v>
      </c>
      <c r="BG365" s="53">
        <v>338</v>
      </c>
      <c r="BH365" s="53">
        <v>341</v>
      </c>
      <c r="BI365" s="53">
        <v>347</v>
      </c>
      <c r="BJ365" s="53">
        <v>361</v>
      </c>
      <c r="BK365" s="53">
        <v>366</v>
      </c>
      <c r="BL365" s="53">
        <v>369</v>
      </c>
      <c r="BM365" s="53">
        <v>374</v>
      </c>
      <c r="BN365" s="54">
        <v>379</v>
      </c>
      <c r="BO365" s="52">
        <v>376</v>
      </c>
      <c r="BP365" s="53">
        <v>386</v>
      </c>
      <c r="BQ365" s="53">
        <v>399</v>
      </c>
      <c r="BR365" s="53">
        <v>400</v>
      </c>
      <c r="BS365" s="53">
        <v>412</v>
      </c>
      <c r="BT365" s="53">
        <v>416</v>
      </c>
      <c r="BU365" s="53">
        <v>422</v>
      </c>
      <c r="BV365" s="53">
        <v>429</v>
      </c>
      <c r="BW365" s="53">
        <v>431</v>
      </c>
      <c r="BX365" s="53">
        <v>431</v>
      </c>
      <c r="BY365" s="53">
        <v>431</v>
      </c>
      <c r="BZ365" s="54">
        <v>432</v>
      </c>
      <c r="CA365" s="53">
        <v>429</v>
      </c>
      <c r="CB365" s="53">
        <v>424</v>
      </c>
      <c r="CC365" s="53">
        <v>428</v>
      </c>
      <c r="CD365" s="53">
        <v>428</v>
      </c>
      <c r="CE365" s="53">
        <v>429</v>
      </c>
      <c r="CF365" s="53">
        <v>425</v>
      </c>
      <c r="CG365" s="53">
        <v>425</v>
      </c>
      <c r="CH365" s="53">
        <v>424</v>
      </c>
      <c r="CI365" s="53">
        <v>421</v>
      </c>
      <c r="CJ365" s="53">
        <v>420</v>
      </c>
      <c r="CK365" s="53">
        <v>419</v>
      </c>
      <c r="CL365" s="54">
        <v>537</v>
      </c>
      <c r="CM365" s="53">
        <v>554</v>
      </c>
      <c r="CN365" s="53">
        <v>554</v>
      </c>
      <c r="CO365" s="53">
        <v>562</v>
      </c>
      <c r="CP365" s="53">
        <v>563</v>
      </c>
      <c r="CQ365" s="53">
        <v>565</v>
      </c>
      <c r="CR365" s="53">
        <v>573</v>
      </c>
      <c r="CS365" s="53">
        <v>576</v>
      </c>
      <c r="CT365" s="53">
        <v>565</v>
      </c>
      <c r="CU365" s="53">
        <v>570</v>
      </c>
      <c r="CV365" s="53">
        <v>566</v>
      </c>
      <c r="CW365" s="53">
        <v>566</v>
      </c>
      <c r="CX365" s="54">
        <v>565</v>
      </c>
      <c r="CY365" s="53">
        <v>573</v>
      </c>
      <c r="CZ365" s="53">
        <v>573</v>
      </c>
      <c r="DA365" s="53">
        <v>568</v>
      </c>
      <c r="DB365" s="53">
        <v>568</v>
      </c>
      <c r="DC365" s="53">
        <v>560</v>
      </c>
      <c r="DD365" s="53">
        <v>552</v>
      </c>
      <c r="DE365" s="53">
        <v>551</v>
      </c>
      <c r="DF365" s="53">
        <v>557</v>
      </c>
      <c r="DG365" s="53">
        <v>574</v>
      </c>
      <c r="DH365" s="53">
        <v>574</v>
      </c>
      <c r="DI365" s="53">
        <v>572</v>
      </c>
      <c r="DJ365" s="54">
        <v>568</v>
      </c>
      <c r="DL365" s="241"/>
      <c r="DM365" s="51" t="s">
        <v>274</v>
      </c>
      <c r="DN365" s="52">
        <v>84</v>
      </c>
      <c r="DO365" s="53">
        <v>84</v>
      </c>
      <c r="DP365" s="53">
        <v>83</v>
      </c>
      <c r="DQ365" s="53">
        <v>81</v>
      </c>
      <c r="DR365" s="53">
        <v>79</v>
      </c>
      <c r="DS365" s="53">
        <v>64</v>
      </c>
      <c r="DT365" s="53">
        <v>64</v>
      </c>
      <c r="DU365" s="53">
        <v>65</v>
      </c>
      <c r="DV365" s="53">
        <v>106</v>
      </c>
      <c r="DW365" s="53">
        <v>152</v>
      </c>
      <c r="DX365" s="53">
        <v>156</v>
      </c>
      <c r="DY365" s="54">
        <v>164</v>
      </c>
      <c r="DZ365" s="53">
        <v>167</v>
      </c>
      <c r="EA365" s="53">
        <v>169</v>
      </c>
      <c r="EB365" s="53">
        <v>185</v>
      </c>
      <c r="EC365" s="53">
        <v>179</v>
      </c>
      <c r="ED365" s="53">
        <v>183</v>
      </c>
      <c r="EE365" s="53">
        <v>190</v>
      </c>
      <c r="EF365" s="53">
        <v>219</v>
      </c>
      <c r="EG365" s="53">
        <v>239</v>
      </c>
      <c r="EH365" s="53">
        <v>249</v>
      </c>
      <c r="EI365" s="53">
        <v>266</v>
      </c>
      <c r="EJ365" s="53">
        <v>269</v>
      </c>
      <c r="EK365" s="54">
        <v>271</v>
      </c>
      <c r="EL365" s="52">
        <v>274</v>
      </c>
      <c r="EM365" s="53">
        <v>278</v>
      </c>
      <c r="EN365" s="53">
        <v>280</v>
      </c>
      <c r="EO365" s="53">
        <v>286</v>
      </c>
      <c r="EP365" s="53">
        <v>302</v>
      </c>
      <c r="EQ365" s="53">
        <v>379</v>
      </c>
      <c r="ER365" s="53">
        <v>428</v>
      </c>
      <c r="ES365" s="53">
        <v>444</v>
      </c>
      <c r="ET365" s="53">
        <v>450</v>
      </c>
      <c r="EU365" s="53">
        <v>467</v>
      </c>
      <c r="EV365" s="53">
        <v>468</v>
      </c>
      <c r="EW365" s="54">
        <v>468</v>
      </c>
      <c r="EX365" s="52">
        <v>472</v>
      </c>
      <c r="EY365" s="53">
        <v>499</v>
      </c>
      <c r="EZ365" s="53">
        <v>543</v>
      </c>
      <c r="FA365" s="53">
        <v>548</v>
      </c>
      <c r="FB365" s="53">
        <v>563</v>
      </c>
      <c r="FC365" s="53">
        <v>569</v>
      </c>
      <c r="FD365" s="53">
        <v>581</v>
      </c>
      <c r="FE365" s="53">
        <v>597</v>
      </c>
      <c r="FF365" s="53">
        <v>607</v>
      </c>
      <c r="FG365" s="53">
        <v>627</v>
      </c>
      <c r="FH365" s="53">
        <v>631</v>
      </c>
      <c r="FI365" s="54">
        <v>634</v>
      </c>
      <c r="FJ365" s="52">
        <v>634</v>
      </c>
      <c r="FK365" s="53">
        <v>640</v>
      </c>
      <c r="FL365" s="53">
        <v>649</v>
      </c>
      <c r="FM365" s="53">
        <v>660</v>
      </c>
      <c r="FN365" s="53">
        <v>658</v>
      </c>
      <c r="FO365" s="53">
        <v>657</v>
      </c>
      <c r="FP365" s="53">
        <v>661</v>
      </c>
      <c r="FQ365" s="53">
        <v>666</v>
      </c>
      <c r="FR365" s="53">
        <v>670</v>
      </c>
      <c r="FS365" s="53">
        <v>681</v>
      </c>
      <c r="FT365" s="53">
        <v>678</v>
      </c>
      <c r="FU365" s="54">
        <v>690</v>
      </c>
      <c r="FV365" s="52">
        <v>700</v>
      </c>
      <c r="FW365" s="53">
        <v>696</v>
      </c>
      <c r="FX365" s="53">
        <v>698</v>
      </c>
      <c r="FY365" s="53">
        <v>708</v>
      </c>
      <c r="FZ365" s="53">
        <v>718</v>
      </c>
      <c r="GA365" s="53">
        <v>724</v>
      </c>
      <c r="GB365" s="53">
        <v>733</v>
      </c>
      <c r="GC365" s="53">
        <v>739</v>
      </c>
      <c r="GD365" s="53">
        <v>741</v>
      </c>
      <c r="GE365" s="53">
        <v>753</v>
      </c>
      <c r="GF365" s="53">
        <v>762</v>
      </c>
      <c r="GG365" s="54">
        <v>773</v>
      </c>
      <c r="GH365" s="52">
        <v>765</v>
      </c>
      <c r="GI365" s="53">
        <v>780</v>
      </c>
      <c r="GJ365" s="54">
        <v>791</v>
      </c>
    </row>
    <row r="366" spans="2:192" x14ac:dyDescent="0.25">
      <c r="B366" s="50"/>
      <c r="C366" s="51" t="s">
        <v>516</v>
      </c>
      <c r="D366" s="54">
        <v>299</v>
      </c>
      <c r="E366" s="54">
        <v>366</v>
      </c>
      <c r="F366" s="54">
        <v>437</v>
      </c>
      <c r="G366" s="52">
        <v>443</v>
      </c>
      <c r="H366" s="53">
        <v>439</v>
      </c>
      <c r="I366" s="53">
        <v>454</v>
      </c>
      <c r="J366" s="53">
        <v>464</v>
      </c>
      <c r="K366" s="53">
        <v>473</v>
      </c>
      <c r="L366" s="53">
        <v>482</v>
      </c>
      <c r="M366" s="53">
        <v>477</v>
      </c>
      <c r="N366" s="53">
        <v>493</v>
      </c>
      <c r="O366" s="53">
        <v>520</v>
      </c>
      <c r="P366" s="53">
        <v>531</v>
      </c>
      <c r="Q366" s="53">
        <v>534</v>
      </c>
      <c r="R366" s="54">
        <v>536</v>
      </c>
      <c r="S366" s="53">
        <v>533</v>
      </c>
      <c r="T366" s="53">
        <v>536</v>
      </c>
      <c r="U366" s="53">
        <v>542</v>
      </c>
      <c r="V366" s="53">
        <v>550</v>
      </c>
      <c r="W366" s="53">
        <v>571</v>
      </c>
      <c r="X366" s="53">
        <v>575</v>
      </c>
      <c r="Y366" s="53">
        <v>581</v>
      </c>
      <c r="Z366" s="53">
        <v>593</v>
      </c>
      <c r="AA366" s="53">
        <v>600</v>
      </c>
      <c r="AB366" s="53">
        <v>602</v>
      </c>
      <c r="AC366" s="53">
        <v>607</v>
      </c>
      <c r="AD366" s="54">
        <v>615</v>
      </c>
      <c r="AE366" s="53">
        <v>617</v>
      </c>
      <c r="AF366" s="53">
        <v>626</v>
      </c>
      <c r="AG366" s="112">
        <v>631</v>
      </c>
      <c r="AH366" s="53">
        <v>634</v>
      </c>
      <c r="AI366" s="53">
        <v>633</v>
      </c>
      <c r="AJ366" s="53">
        <v>654</v>
      </c>
      <c r="AK366" s="53">
        <v>670</v>
      </c>
      <c r="AL366" s="53">
        <v>673</v>
      </c>
      <c r="AM366" s="53">
        <v>681</v>
      </c>
      <c r="AN366" s="53">
        <v>686</v>
      </c>
      <c r="AO366" s="53">
        <v>700</v>
      </c>
      <c r="AP366" s="54">
        <v>702</v>
      </c>
      <c r="AQ366" s="52">
        <v>703</v>
      </c>
      <c r="AR366" s="53">
        <v>700</v>
      </c>
      <c r="AS366" s="53">
        <v>719</v>
      </c>
      <c r="AT366" s="53">
        <v>741</v>
      </c>
      <c r="AU366" s="53">
        <v>748</v>
      </c>
      <c r="AV366" s="53">
        <v>741</v>
      </c>
      <c r="AW366" s="53">
        <v>740</v>
      </c>
      <c r="AX366" s="53">
        <v>746</v>
      </c>
      <c r="AY366" s="53">
        <v>783</v>
      </c>
      <c r="AZ366" s="53">
        <v>819</v>
      </c>
      <c r="BA366" s="53">
        <v>877</v>
      </c>
      <c r="BB366" s="54">
        <v>893</v>
      </c>
      <c r="BC366" s="52">
        <v>903</v>
      </c>
      <c r="BD366" s="53">
        <v>913</v>
      </c>
      <c r="BE366" s="53">
        <v>939</v>
      </c>
      <c r="BF366" s="53">
        <v>947</v>
      </c>
      <c r="BG366" s="53">
        <v>945</v>
      </c>
      <c r="BH366" s="53">
        <v>953</v>
      </c>
      <c r="BI366" s="53">
        <v>967</v>
      </c>
      <c r="BJ366" s="53">
        <v>982</v>
      </c>
      <c r="BK366" s="53">
        <v>996</v>
      </c>
      <c r="BL366" s="53">
        <v>1007</v>
      </c>
      <c r="BM366" s="53">
        <v>1013</v>
      </c>
      <c r="BN366" s="54">
        <v>1024</v>
      </c>
      <c r="BO366" s="52">
        <v>1034</v>
      </c>
      <c r="BP366" s="53">
        <v>1040</v>
      </c>
      <c r="BQ366" s="53">
        <v>1057</v>
      </c>
      <c r="BR366" s="53">
        <v>1078</v>
      </c>
      <c r="BS366" s="53">
        <v>1092</v>
      </c>
      <c r="BT366" s="53">
        <v>1114</v>
      </c>
      <c r="BU366" s="53">
        <v>1128</v>
      </c>
      <c r="BV366" s="53">
        <v>1151</v>
      </c>
      <c r="BW366" s="53">
        <v>1164</v>
      </c>
      <c r="BX366" s="53">
        <v>1156</v>
      </c>
      <c r="BY366" s="53">
        <v>1156</v>
      </c>
      <c r="BZ366" s="54">
        <v>1152</v>
      </c>
      <c r="CA366" s="53">
        <v>1156</v>
      </c>
      <c r="CB366" s="53">
        <v>1152</v>
      </c>
      <c r="CC366" s="53">
        <v>1148</v>
      </c>
      <c r="CD366" s="53">
        <v>1149</v>
      </c>
      <c r="CE366" s="53">
        <v>1145</v>
      </c>
      <c r="CF366" s="53">
        <v>1145</v>
      </c>
      <c r="CG366" s="53">
        <v>1147</v>
      </c>
      <c r="CH366" s="53">
        <v>1131</v>
      </c>
      <c r="CI366" s="53">
        <v>1125</v>
      </c>
      <c r="CJ366" s="53">
        <v>1120</v>
      </c>
      <c r="CK366" s="53">
        <v>1114</v>
      </c>
      <c r="CL366" s="54">
        <v>1111</v>
      </c>
      <c r="CM366" s="53">
        <v>1103</v>
      </c>
      <c r="CN366" s="53">
        <v>1099</v>
      </c>
      <c r="CO366" s="53">
        <v>1095</v>
      </c>
      <c r="CP366" s="53">
        <v>1081</v>
      </c>
      <c r="CQ366" s="53">
        <v>1077</v>
      </c>
      <c r="CR366" s="53">
        <v>1089</v>
      </c>
      <c r="CS366" s="53">
        <v>1160</v>
      </c>
      <c r="CT366" s="53">
        <v>1192</v>
      </c>
      <c r="CU366" s="53">
        <v>1206</v>
      </c>
      <c r="CV366" s="53">
        <v>1204</v>
      </c>
      <c r="CW366" s="53">
        <v>1194</v>
      </c>
      <c r="CX366" s="54">
        <v>1205</v>
      </c>
      <c r="CY366" s="53">
        <v>1224</v>
      </c>
      <c r="CZ366" s="53">
        <v>1216</v>
      </c>
      <c r="DA366" s="53">
        <v>1204</v>
      </c>
      <c r="DB366" s="53">
        <v>1204</v>
      </c>
      <c r="DC366" s="53">
        <v>1199</v>
      </c>
      <c r="DD366" s="53">
        <v>1195</v>
      </c>
      <c r="DE366" s="53">
        <v>1185</v>
      </c>
      <c r="DF366" s="53">
        <v>1180</v>
      </c>
      <c r="DG366" s="53">
        <v>1184</v>
      </c>
      <c r="DH366" s="53">
        <v>1181</v>
      </c>
      <c r="DI366" s="53">
        <v>1171</v>
      </c>
      <c r="DJ366" s="54">
        <v>1161</v>
      </c>
      <c r="DL366" s="241"/>
      <c r="DM366" s="51" t="s">
        <v>276</v>
      </c>
      <c r="DN366" s="52">
        <v>178</v>
      </c>
      <c r="DO366" s="53">
        <v>180</v>
      </c>
      <c r="DP366" s="53">
        <v>170</v>
      </c>
      <c r="DQ366" s="53">
        <v>172</v>
      </c>
      <c r="DR366" s="53">
        <v>177</v>
      </c>
      <c r="DS366" s="53">
        <v>174</v>
      </c>
      <c r="DT366" s="53">
        <v>172</v>
      </c>
      <c r="DU366" s="53">
        <v>176</v>
      </c>
      <c r="DV366" s="53">
        <v>176</v>
      </c>
      <c r="DW366" s="53">
        <v>174</v>
      </c>
      <c r="DX366" s="53">
        <v>174</v>
      </c>
      <c r="DY366" s="54">
        <v>170</v>
      </c>
      <c r="DZ366" s="53">
        <v>170</v>
      </c>
      <c r="EA366" s="53">
        <v>176</v>
      </c>
      <c r="EB366" s="53">
        <v>175</v>
      </c>
      <c r="EC366" s="53">
        <v>188</v>
      </c>
      <c r="ED366" s="53">
        <v>195</v>
      </c>
      <c r="EE366" s="53">
        <v>201</v>
      </c>
      <c r="EF366" s="53">
        <v>209</v>
      </c>
      <c r="EG366" s="53">
        <v>213</v>
      </c>
      <c r="EH366" s="53">
        <v>215</v>
      </c>
      <c r="EI366" s="53">
        <v>222</v>
      </c>
      <c r="EJ366" s="53">
        <v>221</v>
      </c>
      <c r="EK366" s="54">
        <v>223</v>
      </c>
      <c r="EL366" s="52">
        <v>217</v>
      </c>
      <c r="EM366" s="53">
        <v>219</v>
      </c>
      <c r="EN366" s="53">
        <v>227</v>
      </c>
      <c r="EO366" s="53">
        <v>233</v>
      </c>
      <c r="EP366" s="53">
        <v>233</v>
      </c>
      <c r="EQ366" s="53">
        <v>394</v>
      </c>
      <c r="ER366" s="53">
        <v>590</v>
      </c>
      <c r="ES366" s="53">
        <v>599</v>
      </c>
      <c r="ET366" s="53">
        <v>616</v>
      </c>
      <c r="EU366" s="53">
        <v>653</v>
      </c>
      <c r="EV366" s="53">
        <v>767</v>
      </c>
      <c r="EW366" s="54">
        <v>868</v>
      </c>
      <c r="EX366" s="52">
        <v>873</v>
      </c>
      <c r="EY366" s="53">
        <v>989</v>
      </c>
      <c r="EZ366" s="53">
        <v>1062</v>
      </c>
      <c r="FA366" s="53">
        <v>1097</v>
      </c>
      <c r="FB366" s="53">
        <v>1117</v>
      </c>
      <c r="FC366" s="53">
        <v>1151</v>
      </c>
      <c r="FD366" s="53">
        <v>1170</v>
      </c>
      <c r="FE366" s="53">
        <v>1219</v>
      </c>
      <c r="FF366" s="53">
        <v>1218</v>
      </c>
      <c r="FG366" s="53">
        <v>1253</v>
      </c>
      <c r="FH366" s="53">
        <v>1281</v>
      </c>
      <c r="FI366" s="54">
        <v>1300</v>
      </c>
      <c r="FJ366" s="52">
        <v>1335</v>
      </c>
      <c r="FK366" s="53">
        <v>1346</v>
      </c>
      <c r="FL366" s="53">
        <v>1378</v>
      </c>
      <c r="FM366" s="53">
        <v>1404</v>
      </c>
      <c r="FN366" s="53">
        <v>1416</v>
      </c>
      <c r="FO366" s="53">
        <v>1449</v>
      </c>
      <c r="FP366" s="53">
        <v>1509</v>
      </c>
      <c r="FQ366" s="53">
        <v>1569</v>
      </c>
      <c r="FR366" s="53">
        <v>1572</v>
      </c>
      <c r="FS366" s="53">
        <v>1581</v>
      </c>
      <c r="FT366" s="53">
        <v>1585</v>
      </c>
      <c r="FU366" s="54">
        <v>1601</v>
      </c>
      <c r="FV366" s="52">
        <v>1618</v>
      </c>
      <c r="FW366" s="53">
        <v>1661</v>
      </c>
      <c r="FX366" s="53">
        <v>1653</v>
      </c>
      <c r="FY366" s="53">
        <v>1686</v>
      </c>
      <c r="FZ366" s="53">
        <v>1733</v>
      </c>
      <c r="GA366" s="53">
        <v>1772</v>
      </c>
      <c r="GB366" s="53">
        <v>1826</v>
      </c>
      <c r="GC366" s="53">
        <v>1887</v>
      </c>
      <c r="GD366" s="53">
        <v>1912</v>
      </c>
      <c r="GE366" s="53">
        <v>1914</v>
      </c>
      <c r="GF366" s="53">
        <v>1920</v>
      </c>
      <c r="GG366" s="54">
        <v>1943</v>
      </c>
      <c r="GH366" s="52">
        <v>1993</v>
      </c>
      <c r="GI366" s="53">
        <v>2027</v>
      </c>
      <c r="GJ366" s="54">
        <v>2071</v>
      </c>
    </row>
    <row r="367" spans="2:192" x14ac:dyDescent="0.25">
      <c r="B367" s="50"/>
      <c r="C367" s="51" t="s">
        <v>445</v>
      </c>
      <c r="D367" s="54">
        <v>423</v>
      </c>
      <c r="E367" s="54">
        <v>464</v>
      </c>
      <c r="F367" s="54">
        <v>623</v>
      </c>
      <c r="G367" s="52">
        <v>629</v>
      </c>
      <c r="H367" s="53">
        <v>633</v>
      </c>
      <c r="I367" s="53">
        <v>640</v>
      </c>
      <c r="J367" s="53">
        <v>654</v>
      </c>
      <c r="K367" s="53">
        <v>667</v>
      </c>
      <c r="L367" s="53">
        <v>675</v>
      </c>
      <c r="M367" s="53">
        <v>666</v>
      </c>
      <c r="N367" s="53">
        <v>685</v>
      </c>
      <c r="O367" s="53">
        <v>684</v>
      </c>
      <c r="P367" s="53">
        <v>700</v>
      </c>
      <c r="Q367" s="53">
        <v>714</v>
      </c>
      <c r="R367" s="54">
        <v>716</v>
      </c>
      <c r="S367" s="53">
        <v>714</v>
      </c>
      <c r="T367" s="53">
        <v>710</v>
      </c>
      <c r="U367" s="53">
        <v>723</v>
      </c>
      <c r="V367" s="53">
        <v>738</v>
      </c>
      <c r="W367" s="53">
        <v>742</v>
      </c>
      <c r="X367" s="53">
        <v>745</v>
      </c>
      <c r="Y367" s="53">
        <v>749</v>
      </c>
      <c r="Z367" s="53">
        <v>777</v>
      </c>
      <c r="AA367" s="53">
        <v>782</v>
      </c>
      <c r="AB367" s="53">
        <v>775</v>
      </c>
      <c r="AC367" s="53">
        <v>781</v>
      </c>
      <c r="AD367" s="54">
        <v>786</v>
      </c>
      <c r="AE367" s="53">
        <v>797</v>
      </c>
      <c r="AF367" s="53">
        <v>795</v>
      </c>
      <c r="AG367" s="112">
        <v>814</v>
      </c>
      <c r="AH367" s="53">
        <v>817</v>
      </c>
      <c r="AI367" s="53">
        <v>807</v>
      </c>
      <c r="AJ367" s="53">
        <v>816</v>
      </c>
      <c r="AK367" s="53">
        <v>827</v>
      </c>
      <c r="AL367" s="53">
        <v>838</v>
      </c>
      <c r="AM367" s="53">
        <v>842</v>
      </c>
      <c r="AN367" s="53">
        <v>876</v>
      </c>
      <c r="AO367" s="53">
        <v>902</v>
      </c>
      <c r="AP367" s="54">
        <v>910</v>
      </c>
      <c r="AQ367" s="52">
        <v>902</v>
      </c>
      <c r="AR367" s="53">
        <v>910</v>
      </c>
      <c r="AS367" s="53">
        <v>939</v>
      </c>
      <c r="AT367" s="53">
        <v>956</v>
      </c>
      <c r="AU367" s="53">
        <v>972</v>
      </c>
      <c r="AV367" s="53">
        <v>999</v>
      </c>
      <c r="AW367" s="53">
        <v>1022</v>
      </c>
      <c r="AX367" s="53">
        <v>1077</v>
      </c>
      <c r="AY367" s="53">
        <v>1085</v>
      </c>
      <c r="AZ367" s="53">
        <v>1082</v>
      </c>
      <c r="BA367" s="53">
        <v>1086</v>
      </c>
      <c r="BB367" s="54">
        <v>1082</v>
      </c>
      <c r="BC367" s="52">
        <v>1081</v>
      </c>
      <c r="BD367" s="53">
        <v>1083</v>
      </c>
      <c r="BE367" s="53">
        <v>1111</v>
      </c>
      <c r="BF367" s="53">
        <v>1159</v>
      </c>
      <c r="BG367" s="53">
        <v>1179</v>
      </c>
      <c r="BH367" s="53">
        <v>1181</v>
      </c>
      <c r="BI367" s="53">
        <v>1195</v>
      </c>
      <c r="BJ367" s="53">
        <v>1198</v>
      </c>
      <c r="BK367" s="53">
        <v>1209</v>
      </c>
      <c r="BL367" s="53">
        <v>1218</v>
      </c>
      <c r="BM367" s="53">
        <v>1225</v>
      </c>
      <c r="BN367" s="54">
        <v>1234</v>
      </c>
      <c r="BO367" s="52">
        <v>1235</v>
      </c>
      <c r="BP367" s="53">
        <v>1237</v>
      </c>
      <c r="BQ367" s="53">
        <v>1255</v>
      </c>
      <c r="BR367" s="53">
        <v>1276</v>
      </c>
      <c r="BS367" s="53">
        <v>1305</v>
      </c>
      <c r="BT367" s="53">
        <v>1323</v>
      </c>
      <c r="BU367" s="53">
        <v>1346</v>
      </c>
      <c r="BV367" s="53">
        <v>1360</v>
      </c>
      <c r="BW367" s="53">
        <v>1370</v>
      </c>
      <c r="BX367" s="53">
        <v>1360</v>
      </c>
      <c r="BY367" s="53">
        <v>1353</v>
      </c>
      <c r="BZ367" s="54">
        <v>1353</v>
      </c>
      <c r="CA367" s="53">
        <v>1344</v>
      </c>
      <c r="CB367" s="53">
        <v>1371</v>
      </c>
      <c r="CC367" s="53">
        <v>1376</v>
      </c>
      <c r="CD367" s="53">
        <v>1383</v>
      </c>
      <c r="CE367" s="53">
        <v>1389</v>
      </c>
      <c r="CF367" s="53">
        <v>1382</v>
      </c>
      <c r="CG367" s="53">
        <v>1377</v>
      </c>
      <c r="CH367" s="53">
        <v>1398</v>
      </c>
      <c r="CI367" s="53">
        <v>1430</v>
      </c>
      <c r="CJ367" s="53">
        <v>1454</v>
      </c>
      <c r="CK367" s="53">
        <v>1474</v>
      </c>
      <c r="CL367" s="54">
        <v>1478</v>
      </c>
      <c r="CM367" s="53">
        <v>1478</v>
      </c>
      <c r="CN367" s="53">
        <v>1480</v>
      </c>
      <c r="CO367" s="53">
        <v>1481</v>
      </c>
      <c r="CP367" s="53">
        <v>1474</v>
      </c>
      <c r="CQ367" s="53">
        <v>1511</v>
      </c>
      <c r="CR367" s="53">
        <v>1514</v>
      </c>
      <c r="CS367" s="53">
        <v>1515</v>
      </c>
      <c r="CT367" s="53">
        <v>1510</v>
      </c>
      <c r="CU367" s="53">
        <v>1501</v>
      </c>
      <c r="CV367" s="53">
        <v>1498</v>
      </c>
      <c r="CW367" s="53">
        <v>1502</v>
      </c>
      <c r="CX367" s="54">
        <v>1491</v>
      </c>
      <c r="CY367" s="53">
        <v>1494</v>
      </c>
      <c r="CZ367" s="53">
        <v>1499</v>
      </c>
      <c r="DA367" s="53">
        <v>1490</v>
      </c>
      <c r="DB367" s="53">
        <v>1495</v>
      </c>
      <c r="DC367" s="53">
        <v>1495</v>
      </c>
      <c r="DD367" s="53">
        <v>1480</v>
      </c>
      <c r="DE367" s="53">
        <v>1477</v>
      </c>
      <c r="DF367" s="53">
        <v>1477</v>
      </c>
      <c r="DG367" s="53">
        <v>1473</v>
      </c>
      <c r="DH367" s="53">
        <v>1466</v>
      </c>
      <c r="DI367" s="53">
        <v>1466</v>
      </c>
      <c r="DJ367" s="54">
        <v>1540</v>
      </c>
      <c r="DL367" s="241"/>
      <c r="DM367" s="51" t="s">
        <v>277</v>
      </c>
      <c r="DN367" s="52">
        <v>67</v>
      </c>
      <c r="DO367" s="53">
        <v>66</v>
      </c>
      <c r="DP367" s="53">
        <v>67</v>
      </c>
      <c r="DQ367" s="53">
        <v>66</v>
      </c>
      <c r="DR367" s="53">
        <v>66</v>
      </c>
      <c r="DS367" s="53">
        <v>65</v>
      </c>
      <c r="DT367" s="53">
        <v>64</v>
      </c>
      <c r="DU367" s="53">
        <v>62</v>
      </c>
      <c r="DV367" s="53">
        <v>63</v>
      </c>
      <c r="DW367" s="53">
        <v>63</v>
      </c>
      <c r="DX367" s="53">
        <v>63</v>
      </c>
      <c r="DY367" s="54">
        <v>63</v>
      </c>
      <c r="DZ367" s="53">
        <v>63</v>
      </c>
      <c r="EA367" s="53">
        <v>60</v>
      </c>
      <c r="EB367" s="53">
        <v>61</v>
      </c>
      <c r="EC367" s="53">
        <v>59</v>
      </c>
      <c r="ED367" s="53">
        <v>57</v>
      </c>
      <c r="EE367" s="53">
        <v>56</v>
      </c>
      <c r="EF367" s="53">
        <v>58</v>
      </c>
      <c r="EG367" s="53">
        <v>58</v>
      </c>
      <c r="EH367" s="53">
        <v>58</v>
      </c>
      <c r="EI367" s="53">
        <v>58</v>
      </c>
      <c r="EJ367" s="53">
        <v>52</v>
      </c>
      <c r="EK367" s="54">
        <v>54</v>
      </c>
      <c r="EL367" s="52">
        <v>53</v>
      </c>
      <c r="EM367" s="53">
        <v>52</v>
      </c>
      <c r="EN367" s="53">
        <v>57</v>
      </c>
      <c r="EO367" s="53">
        <v>59</v>
      </c>
      <c r="EP367" s="53">
        <v>60</v>
      </c>
      <c r="EQ367" s="53">
        <v>58</v>
      </c>
      <c r="ER367" s="53">
        <v>58</v>
      </c>
      <c r="ES367" s="53">
        <v>54</v>
      </c>
      <c r="ET367" s="53">
        <v>54</v>
      </c>
      <c r="EU367" s="53">
        <v>55</v>
      </c>
      <c r="EV367" s="53">
        <v>55</v>
      </c>
      <c r="EW367" s="54">
        <v>57</v>
      </c>
      <c r="EX367" s="52">
        <v>56</v>
      </c>
      <c r="EY367" s="53">
        <v>55</v>
      </c>
      <c r="EZ367" s="53">
        <v>54</v>
      </c>
      <c r="FA367" s="53">
        <v>56</v>
      </c>
      <c r="FB367" s="53">
        <v>57</v>
      </c>
      <c r="FC367" s="53">
        <v>57</v>
      </c>
      <c r="FD367" s="53">
        <v>55</v>
      </c>
      <c r="FE367" s="53">
        <v>57</v>
      </c>
      <c r="FF367" s="53">
        <v>57</v>
      </c>
      <c r="FG367" s="53">
        <v>57</v>
      </c>
      <c r="FH367" s="53">
        <v>136</v>
      </c>
      <c r="FI367" s="54">
        <v>150</v>
      </c>
      <c r="FJ367" s="52">
        <v>151</v>
      </c>
      <c r="FK367" s="53">
        <v>158</v>
      </c>
      <c r="FL367" s="53">
        <v>175</v>
      </c>
      <c r="FM367" s="53">
        <v>185</v>
      </c>
      <c r="FN367" s="53">
        <v>195</v>
      </c>
      <c r="FO367" s="53">
        <v>201</v>
      </c>
      <c r="FP367" s="53">
        <v>209</v>
      </c>
      <c r="FQ367" s="53">
        <v>210</v>
      </c>
      <c r="FR367" s="53">
        <v>210</v>
      </c>
      <c r="FS367" s="53">
        <v>219</v>
      </c>
      <c r="FT367" s="53">
        <v>222</v>
      </c>
      <c r="FU367" s="54">
        <v>221</v>
      </c>
      <c r="FV367" s="52">
        <v>215</v>
      </c>
      <c r="FW367" s="53">
        <v>217</v>
      </c>
      <c r="FX367" s="53">
        <v>226</v>
      </c>
      <c r="FY367" s="53">
        <v>233</v>
      </c>
      <c r="FZ367" s="53">
        <v>234</v>
      </c>
      <c r="GA367" s="53">
        <v>236</v>
      </c>
      <c r="GB367" s="53">
        <v>241</v>
      </c>
      <c r="GC367" s="53">
        <v>244</v>
      </c>
      <c r="GD367" s="53">
        <v>251</v>
      </c>
      <c r="GE367" s="53">
        <v>253</v>
      </c>
      <c r="GF367" s="53">
        <v>258</v>
      </c>
      <c r="GG367" s="54">
        <v>257</v>
      </c>
      <c r="GH367" s="52">
        <v>264</v>
      </c>
      <c r="GI367" s="53">
        <v>268</v>
      </c>
      <c r="GJ367" s="54">
        <v>271</v>
      </c>
    </row>
    <row r="368" spans="2:192" x14ac:dyDescent="0.25">
      <c r="B368" s="50"/>
      <c r="C368" s="51" t="s">
        <v>446</v>
      </c>
      <c r="D368" s="54">
        <v>485</v>
      </c>
      <c r="E368" s="54">
        <v>585</v>
      </c>
      <c r="F368" s="54">
        <v>664</v>
      </c>
      <c r="G368" s="52">
        <v>671</v>
      </c>
      <c r="H368" s="53">
        <v>670</v>
      </c>
      <c r="I368" s="53">
        <v>678</v>
      </c>
      <c r="J368" s="53">
        <v>679</v>
      </c>
      <c r="K368" s="53">
        <v>689</v>
      </c>
      <c r="L368" s="53">
        <v>692</v>
      </c>
      <c r="M368" s="53">
        <v>716</v>
      </c>
      <c r="N368" s="53">
        <v>729</v>
      </c>
      <c r="O368" s="53">
        <v>756</v>
      </c>
      <c r="P368" s="53">
        <v>798</v>
      </c>
      <c r="Q368" s="53">
        <v>810</v>
      </c>
      <c r="R368" s="54">
        <v>815</v>
      </c>
      <c r="S368" s="53">
        <v>830</v>
      </c>
      <c r="T368" s="53">
        <v>852</v>
      </c>
      <c r="U368" s="53">
        <v>912</v>
      </c>
      <c r="V368" s="53">
        <v>939</v>
      </c>
      <c r="W368" s="53">
        <v>962</v>
      </c>
      <c r="X368" s="53">
        <v>969</v>
      </c>
      <c r="Y368" s="53">
        <v>978</v>
      </c>
      <c r="Z368" s="53">
        <v>984</v>
      </c>
      <c r="AA368" s="53">
        <v>1088</v>
      </c>
      <c r="AB368" s="53">
        <v>1101</v>
      </c>
      <c r="AC368" s="53">
        <v>1166</v>
      </c>
      <c r="AD368" s="54">
        <v>1205</v>
      </c>
      <c r="AE368" s="53">
        <v>1215</v>
      </c>
      <c r="AF368" s="53">
        <v>1247</v>
      </c>
      <c r="AG368" s="112">
        <v>1269</v>
      </c>
      <c r="AH368" s="53">
        <v>1270</v>
      </c>
      <c r="AI368" s="53">
        <v>1256</v>
      </c>
      <c r="AJ368" s="53">
        <v>1270</v>
      </c>
      <c r="AK368" s="53">
        <v>1259</v>
      </c>
      <c r="AL368" s="53">
        <v>1268</v>
      </c>
      <c r="AM368" s="53">
        <v>1261</v>
      </c>
      <c r="AN368" s="53">
        <v>1275</v>
      </c>
      <c r="AO368" s="53">
        <v>1280</v>
      </c>
      <c r="AP368" s="54">
        <v>1281</v>
      </c>
      <c r="AQ368" s="52">
        <v>1305</v>
      </c>
      <c r="AR368" s="53">
        <v>1319</v>
      </c>
      <c r="AS368" s="53">
        <v>1352</v>
      </c>
      <c r="AT368" s="53">
        <v>1400</v>
      </c>
      <c r="AU368" s="53">
        <v>1428</v>
      </c>
      <c r="AV368" s="53">
        <v>1444</v>
      </c>
      <c r="AW368" s="53">
        <v>1457</v>
      </c>
      <c r="AX368" s="53">
        <v>1462</v>
      </c>
      <c r="AY368" s="53">
        <v>1469</v>
      </c>
      <c r="AZ368" s="53">
        <v>1463</v>
      </c>
      <c r="BA368" s="53">
        <v>1460</v>
      </c>
      <c r="BB368" s="54">
        <v>1457</v>
      </c>
      <c r="BC368" s="52">
        <v>1476</v>
      </c>
      <c r="BD368" s="53">
        <v>1498</v>
      </c>
      <c r="BE368" s="53">
        <v>1538</v>
      </c>
      <c r="BF368" s="53">
        <v>1547</v>
      </c>
      <c r="BG368" s="53">
        <v>1566</v>
      </c>
      <c r="BH368" s="53">
        <v>1589</v>
      </c>
      <c r="BI368" s="53">
        <v>1610</v>
      </c>
      <c r="BJ368" s="53">
        <v>1628</v>
      </c>
      <c r="BK368" s="53">
        <v>1643</v>
      </c>
      <c r="BL368" s="53">
        <v>1649</v>
      </c>
      <c r="BM368" s="53">
        <v>1686</v>
      </c>
      <c r="BN368" s="54">
        <v>1688</v>
      </c>
      <c r="BO368" s="52">
        <v>1705</v>
      </c>
      <c r="BP368" s="53">
        <v>1702</v>
      </c>
      <c r="BQ368" s="53">
        <v>1751</v>
      </c>
      <c r="BR368" s="53">
        <v>1784</v>
      </c>
      <c r="BS368" s="53">
        <v>1812</v>
      </c>
      <c r="BT368" s="53">
        <v>1848</v>
      </c>
      <c r="BU368" s="53">
        <v>1871</v>
      </c>
      <c r="BV368" s="53">
        <v>1894</v>
      </c>
      <c r="BW368" s="53">
        <v>1913</v>
      </c>
      <c r="BX368" s="53">
        <v>1952</v>
      </c>
      <c r="BY368" s="53">
        <v>1994</v>
      </c>
      <c r="BZ368" s="54">
        <v>2008</v>
      </c>
      <c r="CA368" s="53">
        <v>2009</v>
      </c>
      <c r="CB368" s="53">
        <v>2029</v>
      </c>
      <c r="CC368" s="53">
        <v>2069</v>
      </c>
      <c r="CD368" s="53">
        <v>2087</v>
      </c>
      <c r="CE368" s="53">
        <v>2091</v>
      </c>
      <c r="CF368" s="53">
        <v>2088</v>
      </c>
      <c r="CG368" s="53">
        <v>2077</v>
      </c>
      <c r="CH368" s="53">
        <v>2085</v>
      </c>
      <c r="CI368" s="53">
        <v>2086</v>
      </c>
      <c r="CJ368" s="53">
        <v>2111</v>
      </c>
      <c r="CK368" s="53">
        <v>2089</v>
      </c>
      <c r="CL368" s="54">
        <v>2097</v>
      </c>
      <c r="CM368" s="53">
        <v>1885</v>
      </c>
      <c r="CN368" s="53">
        <v>2130</v>
      </c>
      <c r="CO368" s="53">
        <v>2153</v>
      </c>
      <c r="CP368" s="53">
        <v>2158</v>
      </c>
      <c r="CQ368" s="53">
        <v>2194</v>
      </c>
      <c r="CR368" s="53">
        <v>2219</v>
      </c>
      <c r="CS368" s="53">
        <v>2180</v>
      </c>
      <c r="CT368" s="53">
        <v>2186</v>
      </c>
      <c r="CU368" s="53">
        <v>2175</v>
      </c>
      <c r="CV368" s="53">
        <v>2178</v>
      </c>
      <c r="CW368" s="53">
        <v>2198</v>
      </c>
      <c r="CX368" s="54">
        <v>2202</v>
      </c>
      <c r="CY368" s="53">
        <v>2232</v>
      </c>
      <c r="CZ368" s="53">
        <v>2209</v>
      </c>
      <c r="DA368" s="53">
        <v>2235</v>
      </c>
      <c r="DB368" s="53">
        <v>2266</v>
      </c>
      <c r="DC368" s="53">
        <v>2245</v>
      </c>
      <c r="DD368" s="53">
        <v>2233</v>
      </c>
      <c r="DE368" s="53">
        <v>2256</v>
      </c>
      <c r="DF368" s="53">
        <v>2282</v>
      </c>
      <c r="DG368" s="53">
        <v>2279</v>
      </c>
      <c r="DH368" s="53">
        <v>2274</v>
      </c>
      <c r="DI368" s="53">
        <v>2245</v>
      </c>
      <c r="DJ368" s="54">
        <v>2228</v>
      </c>
      <c r="DL368" s="241"/>
      <c r="DM368" s="51" t="s">
        <v>280</v>
      </c>
      <c r="DN368" s="52">
        <v>529</v>
      </c>
      <c r="DO368" s="53">
        <v>522</v>
      </c>
      <c r="DP368" s="53">
        <v>516</v>
      </c>
      <c r="DQ368" s="53">
        <v>510</v>
      </c>
      <c r="DR368" s="53">
        <v>507</v>
      </c>
      <c r="DS368" s="53">
        <v>509</v>
      </c>
      <c r="DT368" s="53">
        <v>509</v>
      </c>
      <c r="DU368" s="53">
        <v>510</v>
      </c>
      <c r="DV368" s="53">
        <v>508</v>
      </c>
      <c r="DW368" s="53">
        <v>510</v>
      </c>
      <c r="DX368" s="53">
        <v>503</v>
      </c>
      <c r="DY368" s="54">
        <v>497</v>
      </c>
      <c r="DZ368" s="53">
        <v>491</v>
      </c>
      <c r="EA368" s="53">
        <v>487</v>
      </c>
      <c r="EB368" s="53">
        <v>483</v>
      </c>
      <c r="EC368" s="53">
        <v>476</v>
      </c>
      <c r="ED368" s="53">
        <v>469</v>
      </c>
      <c r="EE368" s="53">
        <v>462</v>
      </c>
      <c r="EF368" s="53">
        <v>470</v>
      </c>
      <c r="EG368" s="53">
        <v>471</v>
      </c>
      <c r="EH368" s="53">
        <v>986</v>
      </c>
      <c r="EI368" s="53">
        <v>1238</v>
      </c>
      <c r="EJ368" s="53">
        <v>1325</v>
      </c>
      <c r="EK368" s="54">
        <v>1378</v>
      </c>
      <c r="EL368" s="52">
        <v>1429</v>
      </c>
      <c r="EM368" s="53">
        <v>1466</v>
      </c>
      <c r="EN368" s="53">
        <v>1433</v>
      </c>
      <c r="EO368" s="53">
        <v>1542</v>
      </c>
      <c r="EP368" s="53">
        <v>1626</v>
      </c>
      <c r="EQ368" s="53">
        <v>1674</v>
      </c>
      <c r="ER368" s="53">
        <v>1704</v>
      </c>
      <c r="ES368" s="53">
        <v>1735</v>
      </c>
      <c r="ET368" s="53">
        <v>1770</v>
      </c>
      <c r="EU368" s="53">
        <v>1803</v>
      </c>
      <c r="EV368" s="53">
        <v>1828</v>
      </c>
      <c r="EW368" s="54">
        <v>1868</v>
      </c>
      <c r="EX368" s="52">
        <v>1908</v>
      </c>
      <c r="EY368" s="53">
        <v>1916</v>
      </c>
      <c r="EZ368" s="53">
        <v>1957</v>
      </c>
      <c r="FA368" s="53">
        <v>1957</v>
      </c>
      <c r="FB368" s="53">
        <v>1971</v>
      </c>
      <c r="FC368" s="53">
        <v>2007</v>
      </c>
      <c r="FD368" s="53">
        <v>2054</v>
      </c>
      <c r="FE368" s="53">
        <v>2116</v>
      </c>
      <c r="FF368" s="53">
        <v>2224</v>
      </c>
      <c r="FG368" s="53">
        <v>2253</v>
      </c>
      <c r="FH368" s="53">
        <v>2283</v>
      </c>
      <c r="FI368" s="54">
        <v>2289</v>
      </c>
      <c r="FJ368" s="52">
        <v>2344</v>
      </c>
      <c r="FK368" s="53">
        <v>2350</v>
      </c>
      <c r="FL368" s="53">
        <v>2388</v>
      </c>
      <c r="FM368" s="53">
        <v>2422</v>
      </c>
      <c r="FN368" s="53">
        <v>2432</v>
      </c>
      <c r="FO368" s="53">
        <v>2443</v>
      </c>
      <c r="FP368" s="53">
        <v>2542</v>
      </c>
      <c r="FQ368" s="53">
        <v>2527</v>
      </c>
      <c r="FR368" s="53">
        <v>2578</v>
      </c>
      <c r="FS368" s="53">
        <v>2665</v>
      </c>
      <c r="FT368" s="53">
        <v>2660</v>
      </c>
      <c r="FU368" s="54">
        <v>2708</v>
      </c>
      <c r="FV368" s="52">
        <v>2726</v>
      </c>
      <c r="FW368" s="53">
        <v>2738</v>
      </c>
      <c r="FX368" s="53">
        <v>2733</v>
      </c>
      <c r="FY368" s="53">
        <v>2763</v>
      </c>
      <c r="FZ368" s="53">
        <v>2806</v>
      </c>
      <c r="GA368" s="53">
        <v>2803</v>
      </c>
      <c r="GB368" s="53">
        <v>2814</v>
      </c>
      <c r="GC368" s="53">
        <v>2856</v>
      </c>
      <c r="GD368" s="53">
        <v>2880</v>
      </c>
      <c r="GE368" s="53">
        <v>2922</v>
      </c>
      <c r="GF368" s="53">
        <v>2936</v>
      </c>
      <c r="GG368" s="54">
        <v>2944</v>
      </c>
      <c r="GH368" s="52">
        <v>2994</v>
      </c>
      <c r="GI368" s="53">
        <v>3004</v>
      </c>
      <c r="GJ368" s="54">
        <v>3026</v>
      </c>
    </row>
    <row r="369" spans="2:192" x14ac:dyDescent="0.25">
      <c r="B369" s="50"/>
      <c r="C369" s="51" t="s">
        <v>447</v>
      </c>
      <c r="D369" s="54">
        <v>622</v>
      </c>
      <c r="E369" s="54">
        <v>854</v>
      </c>
      <c r="F369" s="54">
        <v>1115</v>
      </c>
      <c r="G369" s="52">
        <v>1108</v>
      </c>
      <c r="H369" s="53">
        <v>1098</v>
      </c>
      <c r="I369" s="53">
        <v>1139</v>
      </c>
      <c r="J369" s="53">
        <v>1160</v>
      </c>
      <c r="K369" s="53">
        <v>1165</v>
      </c>
      <c r="L369" s="53">
        <v>1169</v>
      </c>
      <c r="M369" s="53">
        <v>1165</v>
      </c>
      <c r="N369" s="53">
        <v>1184</v>
      </c>
      <c r="O369" s="53">
        <v>1175</v>
      </c>
      <c r="P369" s="53">
        <v>1195</v>
      </c>
      <c r="Q369" s="53">
        <v>1199</v>
      </c>
      <c r="R369" s="54">
        <v>1196</v>
      </c>
      <c r="S369" s="53">
        <v>1198</v>
      </c>
      <c r="T369" s="53">
        <v>1205</v>
      </c>
      <c r="U369" s="53">
        <v>1236</v>
      </c>
      <c r="V369" s="53">
        <v>1268</v>
      </c>
      <c r="W369" s="53">
        <v>1351</v>
      </c>
      <c r="X369" s="53">
        <v>1355</v>
      </c>
      <c r="Y369" s="53">
        <v>1378</v>
      </c>
      <c r="Z369" s="53">
        <v>1402</v>
      </c>
      <c r="AA369" s="53">
        <v>1403</v>
      </c>
      <c r="AB369" s="53">
        <v>1426</v>
      </c>
      <c r="AC369" s="53">
        <v>1451</v>
      </c>
      <c r="AD369" s="54">
        <v>1458</v>
      </c>
      <c r="AE369" s="53">
        <v>1461</v>
      </c>
      <c r="AF369" s="53">
        <v>1522</v>
      </c>
      <c r="AG369" s="112">
        <v>1550</v>
      </c>
      <c r="AH369" s="53">
        <v>1563</v>
      </c>
      <c r="AI369" s="53">
        <v>1581</v>
      </c>
      <c r="AJ369" s="53">
        <v>1570</v>
      </c>
      <c r="AK369" s="53">
        <v>1568</v>
      </c>
      <c r="AL369" s="53">
        <v>1581</v>
      </c>
      <c r="AM369" s="53">
        <v>1596</v>
      </c>
      <c r="AN369" s="53">
        <v>1593</v>
      </c>
      <c r="AO369" s="53">
        <v>1612</v>
      </c>
      <c r="AP369" s="54">
        <v>1624</v>
      </c>
      <c r="AQ369" s="52">
        <v>1627</v>
      </c>
      <c r="AR369" s="53">
        <v>1644</v>
      </c>
      <c r="AS369" s="53">
        <v>1697</v>
      </c>
      <c r="AT369" s="53">
        <v>1702</v>
      </c>
      <c r="AU369" s="53">
        <v>1710</v>
      </c>
      <c r="AV369" s="53">
        <v>1737</v>
      </c>
      <c r="AW369" s="53">
        <v>1761</v>
      </c>
      <c r="AX369" s="53">
        <v>1775</v>
      </c>
      <c r="AY369" s="53">
        <v>1772</v>
      </c>
      <c r="AZ369" s="53">
        <v>1806</v>
      </c>
      <c r="BA369" s="53">
        <v>1812</v>
      </c>
      <c r="BB369" s="54">
        <v>1840</v>
      </c>
      <c r="BC369" s="52">
        <v>1860</v>
      </c>
      <c r="BD369" s="53">
        <v>1870</v>
      </c>
      <c r="BE369" s="53">
        <v>1916</v>
      </c>
      <c r="BF369" s="53">
        <v>1930</v>
      </c>
      <c r="BG369" s="53">
        <v>1997</v>
      </c>
      <c r="BH369" s="53">
        <v>2009</v>
      </c>
      <c r="BI369" s="53">
        <v>2020</v>
      </c>
      <c r="BJ369" s="53">
        <v>2049</v>
      </c>
      <c r="BK369" s="53">
        <v>2066</v>
      </c>
      <c r="BL369" s="53">
        <v>2096</v>
      </c>
      <c r="BM369" s="53">
        <v>2104</v>
      </c>
      <c r="BN369" s="54">
        <v>2130</v>
      </c>
      <c r="BO369" s="52">
        <v>2175</v>
      </c>
      <c r="BP369" s="53">
        <v>2183</v>
      </c>
      <c r="BQ369" s="53">
        <v>2261</v>
      </c>
      <c r="BR369" s="53">
        <v>2316</v>
      </c>
      <c r="BS369" s="53">
        <v>2334</v>
      </c>
      <c r="BT369" s="53">
        <v>2350</v>
      </c>
      <c r="BU369" s="53">
        <v>2385</v>
      </c>
      <c r="BV369" s="53">
        <v>2429</v>
      </c>
      <c r="BW369" s="53">
        <v>2450</v>
      </c>
      <c r="BX369" s="53">
        <v>2463</v>
      </c>
      <c r="BY369" s="53">
        <v>2473</v>
      </c>
      <c r="BZ369" s="54">
        <v>2477</v>
      </c>
      <c r="CA369" s="53">
        <v>2489</v>
      </c>
      <c r="CB369" s="53">
        <v>2495</v>
      </c>
      <c r="CC369" s="53">
        <v>2523</v>
      </c>
      <c r="CD369" s="53">
        <v>2553</v>
      </c>
      <c r="CE369" s="53">
        <v>2607</v>
      </c>
      <c r="CF369" s="53">
        <v>2612</v>
      </c>
      <c r="CG369" s="53">
        <v>2625</v>
      </c>
      <c r="CH369" s="53">
        <v>2637</v>
      </c>
      <c r="CI369" s="53">
        <v>2739</v>
      </c>
      <c r="CJ369" s="53">
        <v>2752</v>
      </c>
      <c r="CK369" s="53">
        <v>2794</v>
      </c>
      <c r="CL369" s="54">
        <v>2797</v>
      </c>
      <c r="CM369" s="53">
        <v>2820</v>
      </c>
      <c r="CN369" s="53">
        <v>2853</v>
      </c>
      <c r="CO369" s="53">
        <v>2876</v>
      </c>
      <c r="CP369" s="53">
        <v>2878</v>
      </c>
      <c r="CQ369" s="53">
        <v>2892</v>
      </c>
      <c r="CR369" s="53">
        <v>2902</v>
      </c>
      <c r="CS369" s="53">
        <v>2919</v>
      </c>
      <c r="CT369" s="53">
        <v>2937</v>
      </c>
      <c r="CU369" s="53">
        <v>2933</v>
      </c>
      <c r="CV369" s="53">
        <v>2941</v>
      </c>
      <c r="CW369" s="53">
        <v>2940</v>
      </c>
      <c r="CX369" s="54">
        <v>2938</v>
      </c>
      <c r="CY369" s="53">
        <v>2942</v>
      </c>
      <c r="CZ369" s="53">
        <v>2917</v>
      </c>
      <c r="DA369" s="53">
        <v>2925</v>
      </c>
      <c r="DB369" s="53">
        <v>2914</v>
      </c>
      <c r="DC369" s="53">
        <v>2943</v>
      </c>
      <c r="DD369" s="53">
        <v>2935</v>
      </c>
      <c r="DE369" s="53">
        <v>2941</v>
      </c>
      <c r="DF369" s="53">
        <v>2927</v>
      </c>
      <c r="DG369" s="53">
        <v>2939</v>
      </c>
      <c r="DH369" s="53">
        <v>2953</v>
      </c>
      <c r="DI369" s="53">
        <v>2949</v>
      </c>
      <c r="DJ369" s="54">
        <v>2941</v>
      </c>
      <c r="DL369" s="241"/>
      <c r="DM369" s="51" t="s">
        <v>281</v>
      </c>
      <c r="DN369" s="52">
        <v>240</v>
      </c>
      <c r="DO369" s="53">
        <v>227</v>
      </c>
      <c r="DP369" s="53">
        <v>223</v>
      </c>
      <c r="DQ369" s="53">
        <v>217</v>
      </c>
      <c r="DR369" s="53">
        <v>216</v>
      </c>
      <c r="DS369" s="53">
        <v>214</v>
      </c>
      <c r="DT369" s="53">
        <v>208</v>
      </c>
      <c r="DU369" s="53">
        <v>256</v>
      </c>
      <c r="DV369" s="53">
        <v>272</v>
      </c>
      <c r="DW369" s="53">
        <v>318</v>
      </c>
      <c r="DX369" s="53">
        <v>363</v>
      </c>
      <c r="DY369" s="54">
        <v>356</v>
      </c>
      <c r="DZ369" s="53">
        <v>344</v>
      </c>
      <c r="EA369" s="53">
        <v>340</v>
      </c>
      <c r="EB369" s="53">
        <v>348</v>
      </c>
      <c r="EC369" s="53">
        <v>371</v>
      </c>
      <c r="ED369" s="53">
        <v>388</v>
      </c>
      <c r="EE369" s="53">
        <v>399</v>
      </c>
      <c r="EF369" s="53">
        <v>422</v>
      </c>
      <c r="EG369" s="53">
        <v>442</v>
      </c>
      <c r="EH369" s="53">
        <v>480</v>
      </c>
      <c r="EI369" s="53">
        <v>488</v>
      </c>
      <c r="EJ369" s="53">
        <v>475</v>
      </c>
      <c r="EK369" s="54">
        <v>475</v>
      </c>
      <c r="EL369" s="52">
        <v>456</v>
      </c>
      <c r="EM369" s="53">
        <v>456</v>
      </c>
      <c r="EN369" s="53">
        <v>445</v>
      </c>
      <c r="EO369" s="53">
        <v>454</v>
      </c>
      <c r="EP369" s="53">
        <v>464</v>
      </c>
      <c r="EQ369" s="53">
        <v>474</v>
      </c>
      <c r="ER369" s="53">
        <v>483</v>
      </c>
      <c r="ES369" s="53">
        <v>488</v>
      </c>
      <c r="ET369" s="53">
        <v>498</v>
      </c>
      <c r="EU369" s="53">
        <v>500</v>
      </c>
      <c r="EV369" s="53">
        <v>507</v>
      </c>
      <c r="EW369" s="54">
        <v>511</v>
      </c>
      <c r="EX369" s="52">
        <v>512</v>
      </c>
      <c r="EY369" s="53">
        <v>515</v>
      </c>
      <c r="EZ369" s="53">
        <v>521</v>
      </c>
      <c r="FA369" s="53">
        <v>688</v>
      </c>
      <c r="FB369" s="53">
        <v>862</v>
      </c>
      <c r="FC369" s="53">
        <v>922</v>
      </c>
      <c r="FD369" s="53">
        <v>969</v>
      </c>
      <c r="FE369" s="53">
        <v>983</v>
      </c>
      <c r="FF369" s="53">
        <v>996</v>
      </c>
      <c r="FG369" s="53">
        <v>1011</v>
      </c>
      <c r="FH369" s="53">
        <v>1023</v>
      </c>
      <c r="FI369" s="54">
        <v>1026</v>
      </c>
      <c r="FJ369" s="52">
        <v>1013</v>
      </c>
      <c r="FK369" s="53">
        <v>1006</v>
      </c>
      <c r="FL369" s="53">
        <v>1013</v>
      </c>
      <c r="FM369" s="53">
        <v>1009</v>
      </c>
      <c r="FN369" s="53">
        <v>1009</v>
      </c>
      <c r="FO369" s="53">
        <v>1008</v>
      </c>
      <c r="FP369" s="53">
        <v>1006</v>
      </c>
      <c r="FQ369" s="53">
        <v>999</v>
      </c>
      <c r="FR369" s="53">
        <v>999</v>
      </c>
      <c r="FS369" s="53">
        <v>992</v>
      </c>
      <c r="FT369" s="53">
        <v>994</v>
      </c>
      <c r="FU369" s="54">
        <v>986</v>
      </c>
      <c r="FV369" s="52">
        <v>969</v>
      </c>
      <c r="FW369" s="53">
        <v>969</v>
      </c>
      <c r="FX369" s="53">
        <v>969</v>
      </c>
      <c r="FY369" s="53">
        <v>969</v>
      </c>
      <c r="FZ369" s="53">
        <v>955</v>
      </c>
      <c r="GA369" s="53">
        <v>963</v>
      </c>
      <c r="GB369" s="53">
        <v>974</v>
      </c>
      <c r="GC369" s="53">
        <v>984</v>
      </c>
      <c r="GD369" s="53">
        <v>987</v>
      </c>
      <c r="GE369" s="53">
        <v>997</v>
      </c>
      <c r="GF369" s="53">
        <v>994</v>
      </c>
      <c r="GG369" s="54">
        <v>983</v>
      </c>
      <c r="GH369" s="52">
        <v>989</v>
      </c>
      <c r="GI369" s="53">
        <v>977</v>
      </c>
      <c r="GJ369" s="54">
        <v>984</v>
      </c>
    </row>
    <row r="370" spans="2:192" ht="13" thickBot="1" x14ac:dyDescent="0.3">
      <c r="B370" s="69"/>
      <c r="C370" s="70" t="s">
        <v>448</v>
      </c>
      <c r="D370" s="73">
        <v>14864</v>
      </c>
      <c r="E370" s="73">
        <v>17137</v>
      </c>
      <c r="F370" s="73">
        <v>19719</v>
      </c>
      <c r="G370" s="71">
        <v>19782</v>
      </c>
      <c r="H370" s="72">
        <v>19894</v>
      </c>
      <c r="I370" s="72">
        <v>20289</v>
      </c>
      <c r="J370" s="72">
        <v>20626</v>
      </c>
      <c r="K370" s="72">
        <v>20778</v>
      </c>
      <c r="L370" s="72">
        <v>20868</v>
      </c>
      <c r="M370" s="72">
        <v>20829</v>
      </c>
      <c r="N370" s="72">
        <v>21157</v>
      </c>
      <c r="O370" s="72">
        <v>21216</v>
      </c>
      <c r="P370" s="72">
        <v>21418</v>
      </c>
      <c r="Q370" s="72">
        <v>21612</v>
      </c>
      <c r="R370" s="73">
        <v>21723</v>
      </c>
      <c r="S370" s="72">
        <v>21789</v>
      </c>
      <c r="T370" s="72">
        <v>21705</v>
      </c>
      <c r="U370" s="72">
        <v>22393</v>
      </c>
      <c r="V370" s="72">
        <v>22837</v>
      </c>
      <c r="W370" s="72">
        <v>23196</v>
      </c>
      <c r="X370" s="72">
        <v>23335</v>
      </c>
      <c r="Y370" s="72">
        <v>23594</v>
      </c>
      <c r="Z370" s="72">
        <v>24023</v>
      </c>
      <c r="AA370" s="72">
        <v>24519</v>
      </c>
      <c r="AB370" s="72">
        <v>24916</v>
      </c>
      <c r="AC370" s="72">
        <v>25171</v>
      </c>
      <c r="AD370" s="73">
        <v>25308</v>
      </c>
      <c r="AE370" s="72">
        <v>25110</v>
      </c>
      <c r="AF370" s="72">
        <v>25387</v>
      </c>
      <c r="AG370" s="117">
        <v>25787</v>
      </c>
      <c r="AH370" s="72">
        <v>26216</v>
      </c>
      <c r="AI370" s="72">
        <v>26323</v>
      </c>
      <c r="AJ370" s="72">
        <v>26495</v>
      </c>
      <c r="AK370" s="72">
        <v>26768</v>
      </c>
      <c r="AL370" s="72">
        <v>26839</v>
      </c>
      <c r="AM370" s="72">
        <v>26991</v>
      </c>
      <c r="AN370" s="72">
        <v>27193</v>
      </c>
      <c r="AO370" s="72">
        <v>27277</v>
      </c>
      <c r="AP370" s="73">
        <v>27304</v>
      </c>
      <c r="AQ370" s="71">
        <v>27441</v>
      </c>
      <c r="AR370" s="72">
        <v>27522</v>
      </c>
      <c r="AS370" s="72">
        <v>28422</v>
      </c>
      <c r="AT370" s="72">
        <v>28704</v>
      </c>
      <c r="AU370" s="72">
        <v>29082</v>
      </c>
      <c r="AV370" s="72">
        <v>29460</v>
      </c>
      <c r="AW370" s="72">
        <v>29439</v>
      </c>
      <c r="AX370" s="72">
        <v>29556</v>
      </c>
      <c r="AY370" s="72">
        <v>29584</v>
      </c>
      <c r="AZ370" s="72">
        <v>29957</v>
      </c>
      <c r="BA370" s="72">
        <v>29956</v>
      </c>
      <c r="BB370" s="73">
        <v>29866</v>
      </c>
      <c r="BC370" s="71">
        <v>29946</v>
      </c>
      <c r="BD370" s="72">
        <v>29995</v>
      </c>
      <c r="BE370" s="72">
        <v>30667</v>
      </c>
      <c r="BF370" s="72">
        <v>30869</v>
      </c>
      <c r="BG370" s="72">
        <v>30973</v>
      </c>
      <c r="BH370" s="72">
        <v>31372</v>
      </c>
      <c r="BI370" s="72">
        <v>31755</v>
      </c>
      <c r="BJ370" s="72">
        <v>32023</v>
      </c>
      <c r="BK370" s="72">
        <v>32172</v>
      </c>
      <c r="BL370" s="72">
        <v>32381</v>
      </c>
      <c r="BM370" s="72">
        <v>32659</v>
      </c>
      <c r="BN370" s="73">
        <v>32758</v>
      </c>
      <c r="BO370" s="71">
        <v>32850</v>
      </c>
      <c r="BP370" s="72">
        <v>33026</v>
      </c>
      <c r="BQ370" s="72">
        <v>33729</v>
      </c>
      <c r="BR370" s="72">
        <v>34041</v>
      </c>
      <c r="BS370" s="72">
        <v>34288</v>
      </c>
      <c r="BT370" s="72">
        <v>34421</v>
      </c>
      <c r="BU370" s="72">
        <v>34671</v>
      </c>
      <c r="BV370" s="72">
        <v>35018</v>
      </c>
      <c r="BW370" s="72">
        <v>35240</v>
      </c>
      <c r="BX370" s="72">
        <v>35417</v>
      </c>
      <c r="BY370" s="72">
        <v>35464</v>
      </c>
      <c r="BZ370" s="73">
        <v>35521</v>
      </c>
      <c r="CA370" s="72">
        <v>35670</v>
      </c>
      <c r="CB370" s="72">
        <v>35674</v>
      </c>
      <c r="CC370" s="72">
        <v>36189</v>
      </c>
      <c r="CD370" s="72">
        <v>36530</v>
      </c>
      <c r="CE370" s="72">
        <v>36743</v>
      </c>
      <c r="CF370" s="72">
        <v>36961</v>
      </c>
      <c r="CG370" s="72">
        <v>37143</v>
      </c>
      <c r="CH370" s="72">
        <v>37367</v>
      </c>
      <c r="CI370" s="72">
        <v>37521</v>
      </c>
      <c r="CJ370" s="72">
        <v>37585</v>
      </c>
      <c r="CK370" s="72">
        <v>37616</v>
      </c>
      <c r="CL370" s="73">
        <v>37654</v>
      </c>
      <c r="CM370" s="72">
        <v>37828</v>
      </c>
      <c r="CN370" s="72">
        <v>37987</v>
      </c>
      <c r="CO370" s="72">
        <v>38485</v>
      </c>
      <c r="CP370" s="72">
        <v>38663</v>
      </c>
      <c r="CQ370" s="72">
        <v>38944</v>
      </c>
      <c r="CR370" s="72">
        <v>39084</v>
      </c>
      <c r="CS370" s="72">
        <v>39236</v>
      </c>
      <c r="CT370" s="72">
        <v>39405</v>
      </c>
      <c r="CU370" s="72">
        <v>39454</v>
      </c>
      <c r="CV370" s="72">
        <v>39674</v>
      </c>
      <c r="CW370" s="72">
        <v>39564</v>
      </c>
      <c r="CX370" s="73">
        <v>39381</v>
      </c>
      <c r="CY370" s="72">
        <v>39383</v>
      </c>
      <c r="CZ370" s="72">
        <v>39369</v>
      </c>
      <c r="DA370" s="72">
        <v>39450</v>
      </c>
      <c r="DB370" s="72">
        <v>39875</v>
      </c>
      <c r="DC370" s="72">
        <v>40063</v>
      </c>
      <c r="DD370" s="72">
        <v>40212</v>
      </c>
      <c r="DE370" s="72">
        <v>40453</v>
      </c>
      <c r="DF370" s="72">
        <v>40613</v>
      </c>
      <c r="DG370" s="72">
        <v>40434</v>
      </c>
      <c r="DH370" s="72">
        <v>41069</v>
      </c>
      <c r="DI370" s="72">
        <v>41082</v>
      </c>
      <c r="DJ370" s="73">
        <v>40774</v>
      </c>
      <c r="DL370" s="241"/>
      <c r="DM370" s="51" t="s">
        <v>282</v>
      </c>
      <c r="DN370" s="52">
        <v>44</v>
      </c>
      <c r="DO370" s="53">
        <v>42</v>
      </c>
      <c r="DP370" s="53">
        <v>42</v>
      </c>
      <c r="DQ370" s="53">
        <v>43</v>
      </c>
      <c r="DR370" s="53">
        <v>43</v>
      </c>
      <c r="DS370" s="53">
        <v>43</v>
      </c>
      <c r="DT370" s="53">
        <v>42</v>
      </c>
      <c r="DU370" s="53">
        <v>43</v>
      </c>
      <c r="DV370" s="53">
        <v>44</v>
      </c>
      <c r="DW370" s="53">
        <v>44</v>
      </c>
      <c r="DX370" s="53">
        <v>43</v>
      </c>
      <c r="DY370" s="54">
        <v>43</v>
      </c>
      <c r="DZ370" s="53">
        <v>43</v>
      </c>
      <c r="EA370" s="53">
        <v>42</v>
      </c>
      <c r="EB370" s="53">
        <v>43</v>
      </c>
      <c r="EC370" s="53">
        <v>42</v>
      </c>
      <c r="ED370" s="53">
        <v>42</v>
      </c>
      <c r="EE370" s="53">
        <v>42</v>
      </c>
      <c r="EF370" s="53">
        <v>43</v>
      </c>
      <c r="EG370" s="53">
        <v>44</v>
      </c>
      <c r="EH370" s="53">
        <v>44</v>
      </c>
      <c r="EI370" s="53">
        <v>44</v>
      </c>
      <c r="EJ370" s="53">
        <v>43</v>
      </c>
      <c r="EK370" s="54">
        <v>45</v>
      </c>
      <c r="EL370" s="52">
        <v>46</v>
      </c>
      <c r="EM370" s="53">
        <v>46</v>
      </c>
      <c r="EN370" s="53">
        <v>47</v>
      </c>
      <c r="EO370" s="53">
        <v>46</v>
      </c>
      <c r="EP370" s="53">
        <v>47</v>
      </c>
      <c r="EQ370" s="53">
        <v>46</v>
      </c>
      <c r="ER370" s="53">
        <v>46</v>
      </c>
      <c r="ES370" s="53">
        <v>46</v>
      </c>
      <c r="ET370" s="53">
        <v>46</v>
      </c>
      <c r="EU370" s="53">
        <v>48</v>
      </c>
      <c r="EV370" s="53">
        <v>48</v>
      </c>
      <c r="EW370" s="54">
        <v>48</v>
      </c>
      <c r="EX370" s="52">
        <v>47</v>
      </c>
      <c r="EY370" s="53">
        <v>45</v>
      </c>
      <c r="EZ370" s="53">
        <v>47</v>
      </c>
      <c r="FA370" s="53">
        <v>50</v>
      </c>
      <c r="FB370" s="53">
        <v>51</v>
      </c>
      <c r="FC370" s="53">
        <v>51</v>
      </c>
      <c r="FD370" s="53">
        <v>52</v>
      </c>
      <c r="FE370" s="53">
        <v>54</v>
      </c>
      <c r="FF370" s="53">
        <v>54</v>
      </c>
      <c r="FG370" s="53">
        <v>55</v>
      </c>
      <c r="FH370" s="53">
        <v>228</v>
      </c>
      <c r="FI370" s="54">
        <v>303</v>
      </c>
      <c r="FJ370" s="52">
        <v>347</v>
      </c>
      <c r="FK370" s="53">
        <v>362</v>
      </c>
      <c r="FL370" s="53">
        <v>388</v>
      </c>
      <c r="FM370" s="53">
        <v>402</v>
      </c>
      <c r="FN370" s="53">
        <v>410</v>
      </c>
      <c r="FO370" s="53">
        <v>412</v>
      </c>
      <c r="FP370" s="53">
        <v>428</v>
      </c>
      <c r="FQ370" s="53">
        <v>441</v>
      </c>
      <c r="FR370" s="53">
        <v>453</v>
      </c>
      <c r="FS370" s="53">
        <v>458</v>
      </c>
      <c r="FT370" s="53">
        <v>458</v>
      </c>
      <c r="FU370" s="54">
        <v>474</v>
      </c>
      <c r="FV370" s="52">
        <v>482</v>
      </c>
      <c r="FW370" s="53">
        <v>475</v>
      </c>
      <c r="FX370" s="53">
        <v>479</v>
      </c>
      <c r="FY370" s="53">
        <v>491</v>
      </c>
      <c r="FZ370" s="53">
        <v>497</v>
      </c>
      <c r="GA370" s="53">
        <v>497</v>
      </c>
      <c r="GB370" s="53">
        <v>523</v>
      </c>
      <c r="GC370" s="53">
        <v>541</v>
      </c>
      <c r="GD370" s="53">
        <v>542</v>
      </c>
      <c r="GE370" s="53">
        <v>552</v>
      </c>
      <c r="GF370" s="53">
        <v>559</v>
      </c>
      <c r="GG370" s="54">
        <v>568</v>
      </c>
      <c r="GH370" s="52">
        <v>570</v>
      </c>
      <c r="GI370" s="53">
        <v>580</v>
      </c>
      <c r="GJ370" s="54">
        <v>586</v>
      </c>
    </row>
    <row r="371" spans="2:192" ht="13" thickBot="1" x14ac:dyDescent="0.3">
      <c r="B371" s="60" t="s">
        <v>449</v>
      </c>
      <c r="C371" s="61"/>
      <c r="D371" s="64">
        <f t="shared" ref="D371:BO371" si="72">SUM(D359:D370)</f>
        <v>18639</v>
      </c>
      <c r="E371" s="64">
        <f t="shared" si="72"/>
        <v>21915</v>
      </c>
      <c r="F371" s="64">
        <f t="shared" si="72"/>
        <v>25631</v>
      </c>
      <c r="G371" s="62">
        <f t="shared" si="72"/>
        <v>25728</v>
      </c>
      <c r="H371" s="63">
        <f t="shared" si="72"/>
        <v>25802</v>
      </c>
      <c r="I371" s="63">
        <f t="shared" si="72"/>
        <v>26366</v>
      </c>
      <c r="J371" s="63">
        <f t="shared" si="72"/>
        <v>26794</v>
      </c>
      <c r="K371" s="63">
        <f t="shared" si="72"/>
        <v>27035</v>
      </c>
      <c r="L371" s="63">
        <f t="shared" si="72"/>
        <v>27206</v>
      </c>
      <c r="M371" s="63">
        <f t="shared" si="72"/>
        <v>27171</v>
      </c>
      <c r="N371" s="63">
        <f t="shared" si="72"/>
        <v>27600</v>
      </c>
      <c r="O371" s="63">
        <f t="shared" si="72"/>
        <v>27739</v>
      </c>
      <c r="P371" s="63">
        <f t="shared" si="72"/>
        <v>28109</v>
      </c>
      <c r="Q371" s="63">
        <f t="shared" si="72"/>
        <v>28360</v>
      </c>
      <c r="R371" s="64">
        <f t="shared" si="72"/>
        <v>28493</v>
      </c>
      <c r="S371" s="63">
        <f t="shared" si="72"/>
        <v>28614</v>
      </c>
      <c r="T371" s="63">
        <f t="shared" si="72"/>
        <v>28575</v>
      </c>
      <c r="U371" s="63">
        <f t="shared" si="72"/>
        <v>29462</v>
      </c>
      <c r="V371" s="63">
        <f t="shared" si="72"/>
        <v>30206</v>
      </c>
      <c r="W371" s="63">
        <f t="shared" si="72"/>
        <v>30801</v>
      </c>
      <c r="X371" s="63">
        <f t="shared" si="72"/>
        <v>30982</v>
      </c>
      <c r="Y371" s="63">
        <f t="shared" si="72"/>
        <v>31345</v>
      </c>
      <c r="Z371" s="63">
        <f t="shared" si="72"/>
        <v>31933</v>
      </c>
      <c r="AA371" s="63">
        <f t="shared" si="72"/>
        <v>32605</v>
      </c>
      <c r="AB371" s="63">
        <f t="shared" si="72"/>
        <v>33064</v>
      </c>
      <c r="AC371" s="63">
        <f t="shared" si="72"/>
        <v>33500</v>
      </c>
      <c r="AD371" s="64">
        <f t="shared" si="72"/>
        <v>33765</v>
      </c>
      <c r="AE371" s="63">
        <f t="shared" si="72"/>
        <v>33623</v>
      </c>
      <c r="AF371" s="63">
        <f t="shared" si="72"/>
        <v>34028</v>
      </c>
      <c r="AG371" s="114">
        <f t="shared" si="72"/>
        <v>34583</v>
      </c>
      <c r="AH371" s="63">
        <f t="shared" si="72"/>
        <v>35053</v>
      </c>
      <c r="AI371" s="63">
        <f t="shared" si="72"/>
        <v>35187</v>
      </c>
      <c r="AJ371" s="63">
        <f t="shared" si="72"/>
        <v>35448</v>
      </c>
      <c r="AK371" s="63">
        <f t="shared" si="72"/>
        <v>35758</v>
      </c>
      <c r="AL371" s="63">
        <f t="shared" si="72"/>
        <v>35943</v>
      </c>
      <c r="AM371" s="63">
        <f t="shared" si="72"/>
        <v>36153</v>
      </c>
      <c r="AN371" s="63">
        <f t="shared" si="72"/>
        <v>36456</v>
      </c>
      <c r="AO371" s="63">
        <f t="shared" si="72"/>
        <v>36699</v>
      </c>
      <c r="AP371" s="64">
        <f t="shared" si="72"/>
        <v>36780</v>
      </c>
      <c r="AQ371" s="62">
        <f t="shared" si="72"/>
        <v>36984</v>
      </c>
      <c r="AR371" s="63">
        <f t="shared" si="72"/>
        <v>37146</v>
      </c>
      <c r="AS371" s="63">
        <f t="shared" si="72"/>
        <v>38314</v>
      </c>
      <c r="AT371" s="63">
        <f t="shared" si="72"/>
        <v>38782</v>
      </c>
      <c r="AU371" s="63">
        <f t="shared" si="72"/>
        <v>39341</v>
      </c>
      <c r="AV371" s="63">
        <f t="shared" si="72"/>
        <v>39877</v>
      </c>
      <c r="AW371" s="63">
        <f t="shared" si="72"/>
        <v>39978</v>
      </c>
      <c r="AX371" s="63">
        <f t="shared" si="72"/>
        <v>40223</v>
      </c>
      <c r="AY371" s="63">
        <f t="shared" si="72"/>
        <v>40356</v>
      </c>
      <c r="AZ371" s="63">
        <f t="shared" si="72"/>
        <v>40845</v>
      </c>
      <c r="BA371" s="63">
        <f t="shared" si="72"/>
        <v>40956</v>
      </c>
      <c r="BB371" s="64">
        <f t="shared" si="72"/>
        <v>40941</v>
      </c>
      <c r="BC371" s="62">
        <f t="shared" si="72"/>
        <v>41138</v>
      </c>
      <c r="BD371" s="63">
        <f t="shared" si="72"/>
        <v>41261</v>
      </c>
      <c r="BE371" s="63">
        <f t="shared" si="72"/>
        <v>42207</v>
      </c>
      <c r="BF371" s="63">
        <f t="shared" si="72"/>
        <v>42513</v>
      </c>
      <c r="BG371" s="63">
        <f t="shared" si="72"/>
        <v>42772</v>
      </c>
      <c r="BH371" s="63">
        <f t="shared" si="72"/>
        <v>43282</v>
      </c>
      <c r="BI371" s="63">
        <f t="shared" si="72"/>
        <v>43860</v>
      </c>
      <c r="BJ371" s="63">
        <f t="shared" si="72"/>
        <v>44389</v>
      </c>
      <c r="BK371" s="63">
        <f t="shared" si="72"/>
        <v>44771</v>
      </c>
      <c r="BL371" s="63">
        <f t="shared" si="72"/>
        <v>45115</v>
      </c>
      <c r="BM371" s="63">
        <f t="shared" si="72"/>
        <v>45539</v>
      </c>
      <c r="BN371" s="64">
        <f t="shared" si="72"/>
        <v>45748</v>
      </c>
      <c r="BO371" s="62">
        <f t="shared" si="72"/>
        <v>45979</v>
      </c>
      <c r="BP371" s="63">
        <f t="shared" ref="BP371:DJ371" si="73">SUM(BP359:BP370)</f>
        <v>46217</v>
      </c>
      <c r="BQ371" s="63">
        <f t="shared" si="73"/>
        <v>47262</v>
      </c>
      <c r="BR371" s="63">
        <f t="shared" si="73"/>
        <v>47855</v>
      </c>
      <c r="BS371" s="63">
        <f t="shared" si="73"/>
        <v>48351</v>
      </c>
      <c r="BT371" s="63">
        <f t="shared" si="73"/>
        <v>48679</v>
      </c>
      <c r="BU371" s="63">
        <f t="shared" si="73"/>
        <v>49092</v>
      </c>
      <c r="BV371" s="63">
        <f t="shared" si="73"/>
        <v>49647</v>
      </c>
      <c r="BW371" s="63">
        <f t="shared" si="73"/>
        <v>50011</v>
      </c>
      <c r="BX371" s="63">
        <f t="shared" si="73"/>
        <v>50258</v>
      </c>
      <c r="BY371" s="63">
        <f t="shared" si="73"/>
        <v>50336</v>
      </c>
      <c r="BZ371" s="64">
        <f t="shared" si="73"/>
        <v>50380</v>
      </c>
      <c r="CA371" s="63">
        <f t="shared" si="73"/>
        <v>50522</v>
      </c>
      <c r="CB371" s="63">
        <f t="shared" si="73"/>
        <v>50537</v>
      </c>
      <c r="CC371" s="63">
        <f t="shared" si="73"/>
        <v>51156</v>
      </c>
      <c r="CD371" s="63">
        <f t="shared" si="73"/>
        <v>51599</v>
      </c>
      <c r="CE371" s="63">
        <f t="shared" si="73"/>
        <v>51907</v>
      </c>
      <c r="CF371" s="63">
        <f t="shared" si="73"/>
        <v>52180</v>
      </c>
      <c r="CG371" s="63">
        <f t="shared" si="73"/>
        <v>52407</v>
      </c>
      <c r="CH371" s="63">
        <f t="shared" si="73"/>
        <v>52649</v>
      </c>
      <c r="CI371" s="63">
        <f t="shared" si="73"/>
        <v>52916</v>
      </c>
      <c r="CJ371" s="63">
        <f t="shared" si="73"/>
        <v>53094</v>
      </c>
      <c r="CK371" s="63">
        <f t="shared" si="73"/>
        <v>53170</v>
      </c>
      <c r="CL371" s="64">
        <f t="shared" si="73"/>
        <v>53345</v>
      </c>
      <c r="CM371" s="63">
        <f t="shared" si="73"/>
        <v>53347</v>
      </c>
      <c r="CN371" s="63">
        <f t="shared" si="73"/>
        <v>53774</v>
      </c>
      <c r="CO371" s="63">
        <f t="shared" si="73"/>
        <v>54364</v>
      </c>
      <c r="CP371" s="63">
        <f t="shared" si="73"/>
        <v>54579</v>
      </c>
      <c r="CQ371" s="63">
        <f t="shared" si="73"/>
        <v>54971</v>
      </c>
      <c r="CR371" s="63">
        <f t="shared" si="73"/>
        <v>55169</v>
      </c>
      <c r="CS371" s="63">
        <f t="shared" si="73"/>
        <v>55380</v>
      </c>
      <c r="CT371" s="63">
        <f t="shared" si="73"/>
        <v>55595</v>
      </c>
      <c r="CU371" s="63">
        <f t="shared" si="73"/>
        <v>55653</v>
      </c>
      <c r="CV371" s="63">
        <f t="shared" si="73"/>
        <v>55853</v>
      </c>
      <c r="CW371" s="63">
        <f t="shared" si="73"/>
        <v>55746</v>
      </c>
      <c r="CX371" s="64">
        <f t="shared" si="73"/>
        <v>55539</v>
      </c>
      <c r="CY371" s="63">
        <f t="shared" si="73"/>
        <v>55604</v>
      </c>
      <c r="CZ371" s="63">
        <f t="shared" si="73"/>
        <v>55485</v>
      </c>
      <c r="DA371" s="63">
        <f t="shared" si="73"/>
        <v>55541</v>
      </c>
      <c r="DB371" s="63">
        <f t="shared" si="73"/>
        <v>55954</v>
      </c>
      <c r="DC371" s="63">
        <f t="shared" si="73"/>
        <v>56088</v>
      </c>
      <c r="DD371" s="63">
        <f t="shared" si="73"/>
        <v>56178</v>
      </c>
      <c r="DE371" s="63">
        <f t="shared" si="73"/>
        <v>56417</v>
      </c>
      <c r="DF371" s="63">
        <f t="shared" si="73"/>
        <v>56577</v>
      </c>
      <c r="DG371" s="63">
        <f t="shared" si="73"/>
        <v>56498</v>
      </c>
      <c r="DH371" s="63">
        <f t="shared" si="73"/>
        <v>57147</v>
      </c>
      <c r="DI371" s="63">
        <f t="shared" si="73"/>
        <v>57049</v>
      </c>
      <c r="DJ371" s="64">
        <f t="shared" si="73"/>
        <v>56736</v>
      </c>
      <c r="DL371" s="241"/>
      <c r="DM371" s="51" t="s">
        <v>283</v>
      </c>
      <c r="DN371" s="52">
        <v>5183</v>
      </c>
      <c r="DO371" s="53">
        <v>5033</v>
      </c>
      <c r="DP371" s="53">
        <v>5130</v>
      </c>
      <c r="DQ371" s="53">
        <v>5151</v>
      </c>
      <c r="DR371" s="53">
        <v>4971</v>
      </c>
      <c r="DS371" s="53">
        <v>5007</v>
      </c>
      <c r="DT371" s="53">
        <v>4992</v>
      </c>
      <c r="DU371" s="53">
        <v>4990</v>
      </c>
      <c r="DV371" s="53">
        <v>5068</v>
      </c>
      <c r="DW371" s="53">
        <v>5094</v>
      </c>
      <c r="DX371" s="53">
        <v>5128</v>
      </c>
      <c r="DY371" s="54">
        <v>5074</v>
      </c>
      <c r="DZ371" s="53">
        <v>5052</v>
      </c>
      <c r="EA371" s="53">
        <v>5083</v>
      </c>
      <c r="EB371" s="53">
        <v>5121</v>
      </c>
      <c r="EC371" s="53">
        <v>5273</v>
      </c>
      <c r="ED371" s="53">
        <v>5409</v>
      </c>
      <c r="EE371" s="53">
        <v>5536</v>
      </c>
      <c r="EF371" s="53">
        <v>5662</v>
      </c>
      <c r="EG371" s="53">
        <v>5767</v>
      </c>
      <c r="EH371" s="53">
        <v>5845</v>
      </c>
      <c r="EI371" s="53">
        <v>6022</v>
      </c>
      <c r="EJ371" s="53">
        <v>6004</v>
      </c>
      <c r="EK371" s="54">
        <v>6031</v>
      </c>
      <c r="EL371" s="52">
        <v>6052</v>
      </c>
      <c r="EM371" s="53">
        <v>6127</v>
      </c>
      <c r="EN371" s="53">
        <v>6358</v>
      </c>
      <c r="EO371" s="53">
        <v>6473</v>
      </c>
      <c r="EP371" s="53">
        <v>6796</v>
      </c>
      <c r="EQ371" s="53">
        <v>6921</v>
      </c>
      <c r="ER371" s="53">
        <v>6831</v>
      </c>
      <c r="ES371" s="53">
        <v>7185</v>
      </c>
      <c r="ET371" s="53">
        <v>7271</v>
      </c>
      <c r="EU371" s="53">
        <v>7405</v>
      </c>
      <c r="EV371" s="53">
        <v>7472</v>
      </c>
      <c r="EW371" s="54">
        <v>7446</v>
      </c>
      <c r="EX371" s="52">
        <v>7451</v>
      </c>
      <c r="EY371" s="53">
        <v>7386</v>
      </c>
      <c r="EZ371" s="53">
        <v>7629</v>
      </c>
      <c r="FA371" s="53">
        <v>7729</v>
      </c>
      <c r="FB371" s="53">
        <v>7723</v>
      </c>
      <c r="FC371" s="53">
        <v>7745</v>
      </c>
      <c r="FD371" s="53">
        <v>7825</v>
      </c>
      <c r="FE371" s="53">
        <v>7935</v>
      </c>
      <c r="FF371" s="53">
        <v>7959</v>
      </c>
      <c r="FG371" s="53">
        <v>8042</v>
      </c>
      <c r="FH371" s="53">
        <v>8096</v>
      </c>
      <c r="FI371" s="54">
        <v>7986</v>
      </c>
      <c r="FJ371" s="52">
        <v>7937</v>
      </c>
      <c r="FK371" s="53">
        <v>7931</v>
      </c>
      <c r="FL371" s="53">
        <v>7948</v>
      </c>
      <c r="FM371" s="53">
        <v>7996</v>
      </c>
      <c r="FN371" s="53">
        <v>8008</v>
      </c>
      <c r="FO371" s="53">
        <v>8030</v>
      </c>
      <c r="FP371" s="53">
        <v>8078</v>
      </c>
      <c r="FQ371" s="53">
        <v>8128</v>
      </c>
      <c r="FR371" s="53">
        <v>8109</v>
      </c>
      <c r="FS371" s="53">
        <v>8095</v>
      </c>
      <c r="FT371" s="53">
        <v>8086</v>
      </c>
      <c r="FU371" s="54">
        <v>8065</v>
      </c>
      <c r="FV371" s="52">
        <v>7984</v>
      </c>
      <c r="FW371" s="53">
        <v>8077</v>
      </c>
      <c r="FX371" s="53">
        <v>8108</v>
      </c>
      <c r="FY371" s="53">
        <v>8139</v>
      </c>
      <c r="FZ371" s="53">
        <v>8069</v>
      </c>
      <c r="GA371" s="53">
        <v>8260</v>
      </c>
      <c r="GB371" s="53">
        <v>8350</v>
      </c>
      <c r="GC371" s="53">
        <v>8389</v>
      </c>
      <c r="GD371" s="53">
        <v>8364</v>
      </c>
      <c r="GE371" s="53">
        <v>8371</v>
      </c>
      <c r="GF371" s="53">
        <v>8365</v>
      </c>
      <c r="GG371" s="54">
        <v>8436</v>
      </c>
      <c r="GH371" s="52">
        <v>8437</v>
      </c>
      <c r="GI371" s="53">
        <v>8481</v>
      </c>
      <c r="GJ371" s="54">
        <v>8504</v>
      </c>
    </row>
    <row r="372" spans="2:192" x14ac:dyDescent="0.25">
      <c r="B372" s="74">
        <v>15</v>
      </c>
      <c r="C372" s="65" t="s">
        <v>450</v>
      </c>
      <c r="D372" s="68">
        <v>15946</v>
      </c>
      <c r="E372" s="68">
        <v>18292</v>
      </c>
      <c r="F372" s="68">
        <v>21105</v>
      </c>
      <c r="G372" s="66">
        <v>21296</v>
      </c>
      <c r="H372" s="67">
        <v>21349</v>
      </c>
      <c r="I372" s="67">
        <v>21332</v>
      </c>
      <c r="J372" s="67">
        <v>21774</v>
      </c>
      <c r="K372" s="67">
        <v>21826</v>
      </c>
      <c r="L372" s="67">
        <v>22057</v>
      </c>
      <c r="M372" s="67">
        <v>22120</v>
      </c>
      <c r="N372" s="67">
        <v>22322</v>
      </c>
      <c r="O372" s="67">
        <v>22451</v>
      </c>
      <c r="P372" s="67">
        <v>22548</v>
      </c>
      <c r="Q372" s="67">
        <v>22646</v>
      </c>
      <c r="R372" s="68">
        <v>22646</v>
      </c>
      <c r="S372" s="67">
        <v>22629</v>
      </c>
      <c r="T372" s="67">
        <v>22712</v>
      </c>
      <c r="U372" s="67">
        <v>23197</v>
      </c>
      <c r="V372" s="67">
        <v>23507</v>
      </c>
      <c r="W372" s="67">
        <v>24123</v>
      </c>
      <c r="X372" s="67">
        <v>24384</v>
      </c>
      <c r="Y372" s="67">
        <v>24622</v>
      </c>
      <c r="Z372" s="67">
        <v>24902</v>
      </c>
      <c r="AA372" s="67">
        <v>25056</v>
      </c>
      <c r="AB372" s="67">
        <v>25288</v>
      </c>
      <c r="AC372" s="67">
        <v>25541</v>
      </c>
      <c r="AD372" s="68">
        <v>25909</v>
      </c>
      <c r="AE372" s="67">
        <v>25377</v>
      </c>
      <c r="AF372" s="67">
        <v>25539</v>
      </c>
      <c r="AG372" s="116">
        <v>25342</v>
      </c>
      <c r="AH372" s="67">
        <v>26167</v>
      </c>
      <c r="AI372" s="67">
        <v>26561</v>
      </c>
      <c r="AJ372" s="67">
        <v>26559</v>
      </c>
      <c r="AK372" s="67">
        <v>26892</v>
      </c>
      <c r="AL372" s="67">
        <v>27139</v>
      </c>
      <c r="AM372" s="67">
        <v>27049</v>
      </c>
      <c r="AN372" s="67">
        <v>27437</v>
      </c>
      <c r="AO372" s="67">
        <v>27479</v>
      </c>
      <c r="AP372" s="68">
        <v>27514</v>
      </c>
      <c r="AQ372" s="66">
        <v>27478</v>
      </c>
      <c r="AR372" s="67">
        <v>27626</v>
      </c>
      <c r="AS372" s="67">
        <v>28014</v>
      </c>
      <c r="AT372" s="67">
        <v>28121</v>
      </c>
      <c r="AU372" s="67">
        <v>28290</v>
      </c>
      <c r="AV372" s="67">
        <v>28600</v>
      </c>
      <c r="AW372" s="67">
        <v>28973</v>
      </c>
      <c r="AX372" s="67">
        <v>29053</v>
      </c>
      <c r="AY372" s="67">
        <v>29197</v>
      </c>
      <c r="AZ372" s="67">
        <v>29688</v>
      </c>
      <c r="BA372" s="67">
        <v>29682</v>
      </c>
      <c r="BB372" s="68">
        <v>29660</v>
      </c>
      <c r="BC372" s="66">
        <v>29751</v>
      </c>
      <c r="BD372" s="67">
        <v>29407</v>
      </c>
      <c r="BE372" s="67">
        <v>30224</v>
      </c>
      <c r="BF372" s="67">
        <v>30432</v>
      </c>
      <c r="BG372" s="67">
        <v>30560</v>
      </c>
      <c r="BH372" s="67">
        <v>31174</v>
      </c>
      <c r="BI372" s="67">
        <v>31465</v>
      </c>
      <c r="BJ372" s="67">
        <v>31726</v>
      </c>
      <c r="BK372" s="67">
        <v>31995</v>
      </c>
      <c r="BL372" s="67">
        <v>32320</v>
      </c>
      <c r="BM372" s="67">
        <v>32525</v>
      </c>
      <c r="BN372" s="68">
        <v>32592</v>
      </c>
      <c r="BO372" s="66">
        <v>32830</v>
      </c>
      <c r="BP372" s="67">
        <v>32901</v>
      </c>
      <c r="BQ372" s="67">
        <v>33499</v>
      </c>
      <c r="BR372" s="67">
        <v>33929</v>
      </c>
      <c r="BS372" s="67">
        <v>34332</v>
      </c>
      <c r="BT372" s="67">
        <v>34413</v>
      </c>
      <c r="BU372" s="67">
        <v>34813</v>
      </c>
      <c r="BV372" s="67">
        <v>35058</v>
      </c>
      <c r="BW372" s="67">
        <v>35317</v>
      </c>
      <c r="BX372" s="67">
        <v>35822</v>
      </c>
      <c r="BY372" s="67">
        <v>35926</v>
      </c>
      <c r="BZ372" s="68">
        <v>35952</v>
      </c>
      <c r="CA372" s="67">
        <v>36136</v>
      </c>
      <c r="CB372" s="67">
        <v>36217</v>
      </c>
      <c r="CC372" s="67">
        <v>36489</v>
      </c>
      <c r="CD372" s="67">
        <v>36706</v>
      </c>
      <c r="CE372" s="67">
        <v>37062</v>
      </c>
      <c r="CF372" s="67">
        <v>37013</v>
      </c>
      <c r="CG372" s="67">
        <v>37968</v>
      </c>
      <c r="CH372" s="67">
        <v>38609</v>
      </c>
      <c r="CI372" s="67">
        <v>38979</v>
      </c>
      <c r="CJ372" s="67">
        <v>39566</v>
      </c>
      <c r="CK372" s="67">
        <v>40080</v>
      </c>
      <c r="CL372" s="68">
        <v>40374</v>
      </c>
      <c r="CM372" s="67">
        <v>40865</v>
      </c>
      <c r="CN372" s="67">
        <v>41271</v>
      </c>
      <c r="CO372" s="67">
        <v>41825</v>
      </c>
      <c r="CP372" s="67">
        <v>42210</v>
      </c>
      <c r="CQ372" s="67">
        <v>42499</v>
      </c>
      <c r="CR372" s="67">
        <v>42967</v>
      </c>
      <c r="CS372" s="67">
        <v>43221</v>
      </c>
      <c r="CT372" s="67">
        <v>43714</v>
      </c>
      <c r="CU372" s="67">
        <v>44117</v>
      </c>
      <c r="CV372" s="67">
        <v>44053</v>
      </c>
      <c r="CW372" s="67">
        <v>44066</v>
      </c>
      <c r="CX372" s="68">
        <v>44131</v>
      </c>
      <c r="CY372" s="67">
        <v>44254</v>
      </c>
      <c r="CZ372" s="67">
        <v>43824</v>
      </c>
      <c r="DA372" s="67">
        <v>43802</v>
      </c>
      <c r="DB372" s="67">
        <v>44383</v>
      </c>
      <c r="DC372" s="67">
        <v>44574</v>
      </c>
      <c r="DD372" s="67">
        <v>44909</v>
      </c>
      <c r="DE372" s="67">
        <v>44805</v>
      </c>
      <c r="DF372" s="67">
        <v>45216</v>
      </c>
      <c r="DG372" s="67">
        <v>45838</v>
      </c>
      <c r="DH372" s="67">
        <v>46757</v>
      </c>
      <c r="DI372" s="67">
        <v>46379</v>
      </c>
      <c r="DJ372" s="68">
        <v>46451</v>
      </c>
      <c r="DL372" s="241"/>
      <c r="DM372" s="51" t="s">
        <v>284</v>
      </c>
      <c r="DN372" s="52">
        <v>38</v>
      </c>
      <c r="DO372" s="53">
        <v>36</v>
      </c>
      <c r="DP372" s="53">
        <v>34</v>
      </c>
      <c r="DQ372" s="53">
        <v>32</v>
      </c>
      <c r="DR372" s="53">
        <v>32</v>
      </c>
      <c r="DS372" s="53">
        <v>34</v>
      </c>
      <c r="DT372" s="53">
        <v>33</v>
      </c>
      <c r="DU372" s="53">
        <v>32</v>
      </c>
      <c r="DV372" s="53">
        <v>30</v>
      </c>
      <c r="DW372" s="53">
        <v>31</v>
      </c>
      <c r="DX372" s="53">
        <v>30</v>
      </c>
      <c r="DY372" s="54">
        <v>30</v>
      </c>
      <c r="DZ372" s="53">
        <v>30</v>
      </c>
      <c r="EA372" s="53">
        <v>30</v>
      </c>
      <c r="EB372" s="53">
        <v>29</v>
      </c>
      <c r="EC372" s="53">
        <v>29</v>
      </c>
      <c r="ED372" s="53">
        <v>29</v>
      </c>
      <c r="EE372" s="53">
        <v>29</v>
      </c>
      <c r="EF372" s="53">
        <v>30</v>
      </c>
      <c r="EG372" s="53">
        <v>29</v>
      </c>
      <c r="EH372" s="53">
        <v>29</v>
      </c>
      <c r="EI372" s="53">
        <v>29</v>
      </c>
      <c r="EJ372" s="53">
        <v>30</v>
      </c>
      <c r="EK372" s="54">
        <v>30</v>
      </c>
      <c r="EL372" s="52">
        <v>31</v>
      </c>
      <c r="EM372" s="53">
        <v>32</v>
      </c>
      <c r="EN372" s="53">
        <v>32</v>
      </c>
      <c r="EO372" s="53">
        <v>32</v>
      </c>
      <c r="EP372" s="53">
        <v>33</v>
      </c>
      <c r="EQ372" s="53">
        <v>193</v>
      </c>
      <c r="ER372" s="53">
        <v>299</v>
      </c>
      <c r="ES372" s="53">
        <v>325</v>
      </c>
      <c r="ET372" s="53">
        <v>348</v>
      </c>
      <c r="EU372" s="53">
        <v>378</v>
      </c>
      <c r="EV372" s="53">
        <v>384</v>
      </c>
      <c r="EW372" s="54">
        <v>395</v>
      </c>
      <c r="EX372" s="52">
        <v>412</v>
      </c>
      <c r="EY372" s="53">
        <v>434</v>
      </c>
      <c r="EZ372" s="53">
        <v>456</v>
      </c>
      <c r="FA372" s="53">
        <v>462</v>
      </c>
      <c r="FB372" s="53">
        <v>471</v>
      </c>
      <c r="FC372" s="53">
        <v>484</v>
      </c>
      <c r="FD372" s="53">
        <v>497</v>
      </c>
      <c r="FE372" s="53">
        <v>504</v>
      </c>
      <c r="FF372" s="53">
        <v>506</v>
      </c>
      <c r="FG372" s="53">
        <v>519</v>
      </c>
      <c r="FH372" s="53">
        <v>523</v>
      </c>
      <c r="FI372" s="54">
        <v>533</v>
      </c>
      <c r="FJ372" s="52">
        <v>545</v>
      </c>
      <c r="FK372" s="53">
        <v>554</v>
      </c>
      <c r="FL372" s="53">
        <v>544</v>
      </c>
      <c r="FM372" s="53">
        <v>546</v>
      </c>
      <c r="FN372" s="53">
        <v>544</v>
      </c>
      <c r="FO372" s="53">
        <v>543</v>
      </c>
      <c r="FP372" s="53">
        <v>553</v>
      </c>
      <c r="FQ372" s="53">
        <v>551</v>
      </c>
      <c r="FR372" s="53">
        <v>556</v>
      </c>
      <c r="FS372" s="53">
        <v>567</v>
      </c>
      <c r="FT372" s="53">
        <v>571</v>
      </c>
      <c r="FU372" s="54">
        <v>577</v>
      </c>
      <c r="FV372" s="52">
        <v>580</v>
      </c>
      <c r="FW372" s="53">
        <v>593</v>
      </c>
      <c r="FX372" s="53">
        <v>595</v>
      </c>
      <c r="FY372" s="53">
        <v>604</v>
      </c>
      <c r="FZ372" s="53">
        <v>609</v>
      </c>
      <c r="GA372" s="53">
        <v>609</v>
      </c>
      <c r="GB372" s="53">
        <v>617</v>
      </c>
      <c r="GC372" s="53">
        <v>631</v>
      </c>
      <c r="GD372" s="53">
        <v>630</v>
      </c>
      <c r="GE372" s="53">
        <v>637</v>
      </c>
      <c r="GF372" s="53">
        <v>634</v>
      </c>
      <c r="GG372" s="54">
        <v>640</v>
      </c>
      <c r="GH372" s="52">
        <v>648</v>
      </c>
      <c r="GI372" s="53">
        <v>655</v>
      </c>
      <c r="GJ372" s="54">
        <v>655</v>
      </c>
    </row>
    <row r="373" spans="2:192" x14ac:dyDescent="0.25">
      <c r="B373" s="50"/>
      <c r="C373" s="51" t="s">
        <v>451</v>
      </c>
      <c r="D373" s="54">
        <v>1</v>
      </c>
      <c r="E373" s="54">
        <v>2</v>
      </c>
      <c r="F373" s="54">
        <v>6</v>
      </c>
      <c r="G373" s="52">
        <v>7</v>
      </c>
      <c r="H373" s="53">
        <v>7</v>
      </c>
      <c r="I373" s="53">
        <v>7</v>
      </c>
      <c r="J373" s="53">
        <v>1</v>
      </c>
      <c r="K373" s="53">
        <v>1</v>
      </c>
      <c r="L373" s="53">
        <v>1</v>
      </c>
      <c r="M373" s="53">
        <v>1</v>
      </c>
      <c r="N373" s="53">
        <v>1</v>
      </c>
      <c r="O373" s="53">
        <v>1</v>
      </c>
      <c r="P373" s="53">
        <v>1</v>
      </c>
      <c r="Q373" s="53">
        <v>1</v>
      </c>
      <c r="R373" s="54">
        <v>1</v>
      </c>
      <c r="S373" s="53">
        <v>1</v>
      </c>
      <c r="T373" s="53">
        <v>1</v>
      </c>
      <c r="U373" s="53">
        <v>1</v>
      </c>
      <c r="V373" s="53">
        <v>1</v>
      </c>
      <c r="W373" s="53">
        <v>1</v>
      </c>
      <c r="X373" s="53">
        <v>1</v>
      </c>
      <c r="Y373" s="53"/>
      <c r="Z373" s="53"/>
      <c r="AA373" s="53"/>
      <c r="AB373" s="53"/>
      <c r="AC373" s="53"/>
      <c r="AD373" s="54"/>
      <c r="AE373" s="53"/>
      <c r="AF373" s="53"/>
      <c r="AG373" s="112"/>
      <c r="AH373" s="53"/>
      <c r="AI373" s="53"/>
      <c r="AJ373" s="53"/>
      <c r="AK373" s="53"/>
      <c r="AL373" s="53"/>
      <c r="AM373" s="53"/>
      <c r="AN373" s="53"/>
      <c r="AO373" s="53"/>
      <c r="AP373" s="54"/>
      <c r="AQ373" s="52"/>
      <c r="AR373" s="53"/>
      <c r="AS373" s="53">
        <v>1</v>
      </c>
      <c r="AT373" s="53">
        <v>1</v>
      </c>
      <c r="AU373" s="53">
        <v>1</v>
      </c>
      <c r="AV373" s="53">
        <v>1</v>
      </c>
      <c r="AW373" s="53">
        <v>1</v>
      </c>
      <c r="AX373" s="53">
        <v>1</v>
      </c>
      <c r="AY373" s="53">
        <v>1</v>
      </c>
      <c r="AZ373" s="53">
        <v>1</v>
      </c>
      <c r="BA373" s="53">
        <v>1</v>
      </c>
      <c r="BB373" s="54">
        <v>1</v>
      </c>
      <c r="BC373" s="52">
        <v>1</v>
      </c>
      <c r="BD373" s="53">
        <v>1</v>
      </c>
      <c r="BE373" s="53">
        <v>1</v>
      </c>
      <c r="BF373" s="53">
        <v>1</v>
      </c>
      <c r="BG373" s="53">
        <v>1</v>
      </c>
      <c r="BH373" s="53">
        <v>1</v>
      </c>
      <c r="BI373" s="53">
        <v>1</v>
      </c>
      <c r="BJ373" s="53">
        <v>1</v>
      </c>
      <c r="BK373" s="53">
        <v>1</v>
      </c>
      <c r="BL373" s="53">
        <v>1</v>
      </c>
      <c r="BM373" s="53">
        <v>1</v>
      </c>
      <c r="BN373" s="54">
        <v>1</v>
      </c>
      <c r="BO373" s="52">
        <v>1</v>
      </c>
      <c r="BP373" s="53">
        <v>1</v>
      </c>
      <c r="BQ373" s="53">
        <v>1</v>
      </c>
      <c r="BR373" s="53">
        <v>1</v>
      </c>
      <c r="BS373" s="53">
        <v>1</v>
      </c>
      <c r="BT373" s="53">
        <v>1</v>
      </c>
      <c r="BU373" s="53">
        <v>1</v>
      </c>
      <c r="BV373" s="53">
        <v>1</v>
      </c>
      <c r="BW373" s="53">
        <v>1</v>
      </c>
      <c r="BX373" s="53">
        <v>1</v>
      </c>
      <c r="BY373" s="53">
        <v>1</v>
      </c>
      <c r="BZ373" s="54">
        <v>1</v>
      </c>
      <c r="CA373" s="53">
        <v>1</v>
      </c>
      <c r="CB373" s="53">
        <v>1</v>
      </c>
      <c r="CC373" s="53">
        <v>1</v>
      </c>
      <c r="CD373" s="53">
        <v>1</v>
      </c>
      <c r="CE373" s="53">
        <v>1</v>
      </c>
      <c r="CF373" s="53">
        <v>1</v>
      </c>
      <c r="CG373" s="53">
        <v>1</v>
      </c>
      <c r="CH373" s="53">
        <v>2</v>
      </c>
      <c r="CI373" s="53">
        <v>2</v>
      </c>
      <c r="CJ373" s="53">
        <v>2</v>
      </c>
      <c r="CK373" s="53">
        <v>2</v>
      </c>
      <c r="CL373" s="54">
        <v>2</v>
      </c>
      <c r="CM373" s="53">
        <v>2</v>
      </c>
      <c r="CN373" s="53">
        <v>2</v>
      </c>
      <c r="CO373" s="53">
        <v>2</v>
      </c>
      <c r="CP373" s="53">
        <v>2</v>
      </c>
      <c r="CQ373" s="53">
        <v>2</v>
      </c>
      <c r="CR373" s="53">
        <v>2</v>
      </c>
      <c r="CS373" s="53">
        <v>2</v>
      </c>
      <c r="CT373" s="53">
        <v>2</v>
      </c>
      <c r="CU373" s="53">
        <v>2</v>
      </c>
      <c r="CV373" s="53">
        <v>2</v>
      </c>
      <c r="CW373" s="53">
        <v>2</v>
      </c>
      <c r="CX373" s="54">
        <v>2</v>
      </c>
      <c r="CY373" s="53">
        <v>2</v>
      </c>
      <c r="CZ373" s="53">
        <v>2</v>
      </c>
      <c r="DA373" s="53">
        <v>2</v>
      </c>
      <c r="DB373" s="53">
        <v>2</v>
      </c>
      <c r="DC373" s="53">
        <v>2</v>
      </c>
      <c r="DD373" s="53">
        <v>1</v>
      </c>
      <c r="DE373" s="53">
        <v>1</v>
      </c>
      <c r="DF373" s="53">
        <v>1</v>
      </c>
      <c r="DG373" s="53">
        <v>1</v>
      </c>
      <c r="DH373" s="53">
        <v>1</v>
      </c>
      <c r="DI373" s="53">
        <v>1</v>
      </c>
      <c r="DJ373" s="54">
        <v>1</v>
      </c>
      <c r="DL373" s="241"/>
      <c r="DM373" s="51" t="s">
        <v>285</v>
      </c>
      <c r="DN373" s="52">
        <v>97</v>
      </c>
      <c r="DO373" s="53">
        <v>89</v>
      </c>
      <c r="DP373" s="53">
        <v>90</v>
      </c>
      <c r="DQ373" s="53">
        <v>87</v>
      </c>
      <c r="DR373" s="53">
        <v>87</v>
      </c>
      <c r="DS373" s="53">
        <v>86</v>
      </c>
      <c r="DT373" s="53">
        <v>85</v>
      </c>
      <c r="DU373" s="53">
        <v>87</v>
      </c>
      <c r="DV373" s="53">
        <v>87</v>
      </c>
      <c r="DW373" s="53">
        <v>87</v>
      </c>
      <c r="DX373" s="53">
        <v>87</v>
      </c>
      <c r="DY373" s="54">
        <v>86</v>
      </c>
      <c r="DZ373" s="53">
        <v>83</v>
      </c>
      <c r="EA373" s="53">
        <v>80</v>
      </c>
      <c r="EB373" s="53">
        <v>79</v>
      </c>
      <c r="EC373" s="53">
        <v>76</v>
      </c>
      <c r="ED373" s="53">
        <v>76</v>
      </c>
      <c r="EE373" s="53">
        <v>74</v>
      </c>
      <c r="EF373" s="53">
        <v>80</v>
      </c>
      <c r="EG373" s="53">
        <v>80</v>
      </c>
      <c r="EH373" s="53">
        <v>82</v>
      </c>
      <c r="EI373" s="53">
        <v>82</v>
      </c>
      <c r="EJ373" s="53">
        <v>83</v>
      </c>
      <c r="EK373" s="54">
        <v>86</v>
      </c>
      <c r="EL373" s="52">
        <v>88</v>
      </c>
      <c r="EM373" s="53">
        <v>92</v>
      </c>
      <c r="EN373" s="53">
        <v>98</v>
      </c>
      <c r="EO373" s="53">
        <v>98</v>
      </c>
      <c r="EP373" s="53">
        <v>100</v>
      </c>
      <c r="EQ373" s="53">
        <v>397</v>
      </c>
      <c r="ER373" s="53">
        <v>505</v>
      </c>
      <c r="ES373" s="53">
        <v>538</v>
      </c>
      <c r="ET373" s="53">
        <v>559</v>
      </c>
      <c r="EU373" s="53">
        <v>594</v>
      </c>
      <c r="EV373" s="53">
        <v>607</v>
      </c>
      <c r="EW373" s="54">
        <v>623</v>
      </c>
      <c r="EX373" s="52">
        <v>617</v>
      </c>
      <c r="EY373" s="53">
        <v>622</v>
      </c>
      <c r="EZ373" s="53">
        <v>653</v>
      </c>
      <c r="FA373" s="53">
        <v>668</v>
      </c>
      <c r="FB373" s="53">
        <v>698</v>
      </c>
      <c r="FC373" s="53">
        <v>721</v>
      </c>
      <c r="FD373" s="53">
        <v>781</v>
      </c>
      <c r="FE373" s="53">
        <v>823</v>
      </c>
      <c r="FF373" s="53">
        <v>840</v>
      </c>
      <c r="FG373" s="53">
        <v>852</v>
      </c>
      <c r="FH373" s="53">
        <v>851</v>
      </c>
      <c r="FI373" s="54">
        <v>863</v>
      </c>
      <c r="FJ373" s="52">
        <v>868</v>
      </c>
      <c r="FK373" s="53">
        <v>870</v>
      </c>
      <c r="FL373" s="53">
        <v>883</v>
      </c>
      <c r="FM373" s="53">
        <v>905</v>
      </c>
      <c r="FN373" s="53">
        <v>904</v>
      </c>
      <c r="FO373" s="53">
        <v>908</v>
      </c>
      <c r="FP373" s="53">
        <v>928</v>
      </c>
      <c r="FQ373" s="53">
        <v>927</v>
      </c>
      <c r="FR373" s="53">
        <v>937</v>
      </c>
      <c r="FS373" s="53">
        <v>943</v>
      </c>
      <c r="FT373" s="53">
        <v>952</v>
      </c>
      <c r="FU373" s="54">
        <v>956</v>
      </c>
      <c r="FV373" s="52">
        <v>949</v>
      </c>
      <c r="FW373" s="53">
        <v>966</v>
      </c>
      <c r="FX373" s="53">
        <v>983</v>
      </c>
      <c r="FY373" s="53">
        <v>996</v>
      </c>
      <c r="FZ373" s="53">
        <v>1010</v>
      </c>
      <c r="GA373" s="53">
        <v>1018</v>
      </c>
      <c r="GB373" s="53">
        <v>1009</v>
      </c>
      <c r="GC373" s="53">
        <v>1028</v>
      </c>
      <c r="GD373" s="53">
        <v>1040</v>
      </c>
      <c r="GE373" s="53">
        <v>1053</v>
      </c>
      <c r="GF373" s="53">
        <v>1080</v>
      </c>
      <c r="GG373" s="54">
        <v>1094</v>
      </c>
      <c r="GH373" s="52">
        <v>1088</v>
      </c>
      <c r="GI373" s="53">
        <v>1094</v>
      </c>
      <c r="GJ373" s="54">
        <v>1088</v>
      </c>
    </row>
    <row r="374" spans="2:192" x14ac:dyDescent="0.25">
      <c r="B374" s="69"/>
      <c r="C374" s="70" t="s">
        <v>474</v>
      </c>
      <c r="D374" s="73"/>
      <c r="E374" s="73"/>
      <c r="F374" s="73"/>
      <c r="G374" s="71"/>
      <c r="H374" s="72"/>
      <c r="I374" s="72"/>
      <c r="J374" s="72"/>
      <c r="K374" s="72"/>
      <c r="L374" s="72"/>
      <c r="M374" s="72"/>
      <c r="N374" s="72"/>
      <c r="O374" s="72"/>
      <c r="P374" s="72"/>
      <c r="Q374" s="72"/>
      <c r="R374" s="73"/>
      <c r="S374" s="72"/>
      <c r="T374" s="72"/>
      <c r="U374" s="72"/>
      <c r="V374" s="72"/>
      <c r="W374" s="72"/>
      <c r="X374" s="72"/>
      <c r="Y374" s="72">
        <v>1</v>
      </c>
      <c r="Z374" s="72">
        <v>1</v>
      </c>
      <c r="AA374" s="72">
        <v>1</v>
      </c>
      <c r="AB374" s="72">
        <v>1</v>
      </c>
      <c r="AC374" s="72">
        <v>1</v>
      </c>
      <c r="AD374" s="73">
        <v>1</v>
      </c>
      <c r="AE374" s="72">
        <v>1</v>
      </c>
      <c r="AF374" s="72">
        <v>1</v>
      </c>
      <c r="AG374" s="117"/>
      <c r="AH374" s="72"/>
      <c r="AI374" s="72"/>
      <c r="AJ374" s="72"/>
      <c r="AK374" s="72"/>
      <c r="AL374" s="72"/>
      <c r="AM374" s="72"/>
      <c r="AN374" s="72"/>
      <c r="AO374" s="72"/>
      <c r="AP374" s="73"/>
      <c r="AQ374" s="71"/>
      <c r="AR374" s="72"/>
      <c r="AS374" s="72"/>
      <c r="AT374" s="72"/>
      <c r="AU374" s="72"/>
      <c r="AV374" s="72"/>
      <c r="AW374" s="72"/>
      <c r="AX374" s="72"/>
      <c r="AY374" s="72"/>
      <c r="AZ374" s="72"/>
      <c r="BA374" s="72"/>
      <c r="BB374" s="73"/>
      <c r="BC374" s="71"/>
      <c r="BD374" s="72"/>
      <c r="BE374" s="72"/>
      <c r="BF374" s="72"/>
      <c r="BG374" s="72"/>
      <c r="BH374" s="72"/>
      <c r="BI374" s="72"/>
      <c r="BJ374" s="72"/>
      <c r="BK374" s="72"/>
      <c r="BL374" s="72"/>
      <c r="BM374" s="72"/>
      <c r="BN374" s="73"/>
      <c r="BO374" s="71"/>
      <c r="BP374" s="72"/>
      <c r="BQ374" s="72"/>
      <c r="BR374" s="72"/>
      <c r="BS374" s="72"/>
      <c r="BT374" s="72"/>
      <c r="BU374" s="72"/>
      <c r="BV374" s="72"/>
      <c r="BW374" s="72"/>
      <c r="BX374" s="72"/>
      <c r="BY374" s="72"/>
      <c r="BZ374" s="73"/>
      <c r="CA374" s="72"/>
      <c r="CB374" s="72"/>
      <c r="CC374" s="72"/>
      <c r="CD374" s="72"/>
      <c r="CE374" s="72"/>
      <c r="CF374" s="72"/>
      <c r="CG374" s="72"/>
      <c r="CH374" s="72">
        <v>1</v>
      </c>
      <c r="CI374" s="72">
        <v>1</v>
      </c>
      <c r="CJ374" s="72">
        <v>1</v>
      </c>
      <c r="CK374" s="72">
        <v>1</v>
      </c>
      <c r="CL374" s="73">
        <v>1</v>
      </c>
      <c r="CM374" s="72">
        <v>1</v>
      </c>
      <c r="CN374" s="72">
        <v>1</v>
      </c>
      <c r="CO374" s="72">
        <v>1</v>
      </c>
      <c r="CP374" s="72">
        <v>1</v>
      </c>
      <c r="CQ374" s="72">
        <v>1</v>
      </c>
      <c r="CR374" s="72">
        <v>1</v>
      </c>
      <c r="CS374" s="72">
        <v>1</v>
      </c>
      <c r="CT374" s="72">
        <v>1</v>
      </c>
      <c r="CU374" s="72">
        <v>1</v>
      </c>
      <c r="CV374" s="72">
        <v>1</v>
      </c>
      <c r="CW374" s="72">
        <v>1</v>
      </c>
      <c r="CX374" s="73">
        <v>1</v>
      </c>
      <c r="CY374" s="72">
        <v>1</v>
      </c>
      <c r="CZ374" s="72">
        <v>1</v>
      </c>
      <c r="DA374" s="72">
        <v>1</v>
      </c>
      <c r="DB374" s="72">
        <v>1</v>
      </c>
      <c r="DC374" s="72">
        <v>1</v>
      </c>
      <c r="DD374" s="72">
        <v>0</v>
      </c>
      <c r="DE374" s="72">
        <v>0</v>
      </c>
      <c r="DF374" s="72">
        <v>0</v>
      </c>
      <c r="DG374" s="72"/>
      <c r="DH374" s="72"/>
      <c r="DI374" s="72"/>
      <c r="DJ374" s="73"/>
      <c r="DL374" s="241"/>
      <c r="DM374" s="51" t="s">
        <v>286</v>
      </c>
      <c r="DN374" s="52">
        <v>37</v>
      </c>
      <c r="DO374" s="53">
        <v>37</v>
      </c>
      <c r="DP374" s="53">
        <v>36</v>
      </c>
      <c r="DQ374" s="53">
        <v>36</v>
      </c>
      <c r="DR374" s="53">
        <v>36</v>
      </c>
      <c r="DS374" s="53">
        <v>37</v>
      </c>
      <c r="DT374" s="53">
        <v>37</v>
      </c>
      <c r="DU374" s="53">
        <v>37</v>
      </c>
      <c r="DV374" s="53">
        <v>37</v>
      </c>
      <c r="DW374" s="53">
        <v>39</v>
      </c>
      <c r="DX374" s="53">
        <v>39</v>
      </c>
      <c r="DY374" s="54">
        <v>38</v>
      </c>
      <c r="DZ374" s="53">
        <v>38</v>
      </c>
      <c r="EA374" s="53">
        <v>36</v>
      </c>
      <c r="EB374" s="53">
        <v>34</v>
      </c>
      <c r="EC374" s="53">
        <v>33</v>
      </c>
      <c r="ED374" s="53">
        <v>33</v>
      </c>
      <c r="EE374" s="53">
        <v>36</v>
      </c>
      <c r="EF374" s="53">
        <v>37</v>
      </c>
      <c r="EG374" s="53">
        <v>38</v>
      </c>
      <c r="EH374" s="53">
        <v>38</v>
      </c>
      <c r="EI374" s="53">
        <v>40</v>
      </c>
      <c r="EJ374" s="53">
        <v>40</v>
      </c>
      <c r="EK374" s="54">
        <v>42</v>
      </c>
      <c r="EL374" s="52">
        <v>41</v>
      </c>
      <c r="EM374" s="53">
        <v>43</v>
      </c>
      <c r="EN374" s="53">
        <v>44</v>
      </c>
      <c r="EO374" s="53">
        <v>45</v>
      </c>
      <c r="EP374" s="53">
        <v>44</v>
      </c>
      <c r="EQ374" s="53">
        <v>145</v>
      </c>
      <c r="ER374" s="53">
        <v>196</v>
      </c>
      <c r="ES374" s="53">
        <v>212</v>
      </c>
      <c r="ET374" s="53">
        <v>230</v>
      </c>
      <c r="EU374" s="53">
        <v>240</v>
      </c>
      <c r="EV374" s="53">
        <v>244</v>
      </c>
      <c r="EW374" s="54">
        <v>255</v>
      </c>
      <c r="EX374" s="52">
        <v>261</v>
      </c>
      <c r="EY374" s="53">
        <v>273</v>
      </c>
      <c r="EZ374" s="53">
        <v>284</v>
      </c>
      <c r="FA374" s="53">
        <v>301</v>
      </c>
      <c r="FB374" s="53">
        <v>300</v>
      </c>
      <c r="FC374" s="53">
        <v>301</v>
      </c>
      <c r="FD374" s="53">
        <v>335</v>
      </c>
      <c r="FE374" s="53">
        <v>364</v>
      </c>
      <c r="FF374" s="53">
        <v>376</v>
      </c>
      <c r="FG374" s="53">
        <v>394</v>
      </c>
      <c r="FH374" s="53">
        <v>407</v>
      </c>
      <c r="FI374" s="54">
        <v>420</v>
      </c>
      <c r="FJ374" s="52">
        <v>418</v>
      </c>
      <c r="FK374" s="53">
        <v>422</v>
      </c>
      <c r="FL374" s="53">
        <v>438</v>
      </c>
      <c r="FM374" s="53">
        <v>444</v>
      </c>
      <c r="FN374" s="53">
        <v>450</v>
      </c>
      <c r="FO374" s="53">
        <v>453</v>
      </c>
      <c r="FP374" s="53">
        <v>467</v>
      </c>
      <c r="FQ374" s="53">
        <v>475</v>
      </c>
      <c r="FR374" s="53">
        <v>472</v>
      </c>
      <c r="FS374" s="53">
        <v>476</v>
      </c>
      <c r="FT374" s="53">
        <v>482</v>
      </c>
      <c r="FU374" s="54">
        <v>485</v>
      </c>
      <c r="FV374" s="52">
        <v>488</v>
      </c>
      <c r="FW374" s="53">
        <v>491</v>
      </c>
      <c r="FX374" s="53">
        <v>503</v>
      </c>
      <c r="FY374" s="53">
        <v>510</v>
      </c>
      <c r="FZ374" s="53">
        <v>523</v>
      </c>
      <c r="GA374" s="53">
        <v>531</v>
      </c>
      <c r="GB374" s="53">
        <v>534</v>
      </c>
      <c r="GC374" s="53">
        <v>545</v>
      </c>
      <c r="GD374" s="53">
        <v>533</v>
      </c>
      <c r="GE374" s="53">
        <v>542</v>
      </c>
      <c r="GF374" s="53">
        <v>541</v>
      </c>
      <c r="GG374" s="54">
        <v>543</v>
      </c>
      <c r="GH374" s="52">
        <v>552</v>
      </c>
      <c r="GI374" s="53">
        <v>558</v>
      </c>
      <c r="GJ374" s="54">
        <v>577</v>
      </c>
    </row>
    <row r="375" spans="2:192" ht="13" thickBot="1" x14ac:dyDescent="0.3">
      <c r="B375" s="69"/>
      <c r="C375" s="70" t="s">
        <v>452</v>
      </c>
      <c r="D375" s="73">
        <v>7</v>
      </c>
      <c r="E375" s="73">
        <v>16</v>
      </c>
      <c r="F375" s="73">
        <v>16</v>
      </c>
      <c r="G375" s="71">
        <v>16</v>
      </c>
      <c r="H375" s="72">
        <v>16</v>
      </c>
      <c r="I375" s="72">
        <v>16</v>
      </c>
      <c r="J375" s="72">
        <v>16</v>
      </c>
      <c r="K375" s="72">
        <v>16</v>
      </c>
      <c r="L375" s="72">
        <v>16</v>
      </c>
      <c r="M375" s="72">
        <v>17</v>
      </c>
      <c r="N375" s="72">
        <v>17</v>
      </c>
      <c r="O375" s="72">
        <v>17</v>
      </c>
      <c r="P375" s="72">
        <v>17</v>
      </c>
      <c r="Q375" s="72">
        <v>17</v>
      </c>
      <c r="R375" s="73">
        <v>17</v>
      </c>
      <c r="S375" s="72">
        <v>17</v>
      </c>
      <c r="T375" s="72">
        <v>18</v>
      </c>
      <c r="U375" s="72">
        <v>18</v>
      </c>
      <c r="V375" s="72">
        <v>18</v>
      </c>
      <c r="W375" s="72">
        <v>18</v>
      </c>
      <c r="X375" s="72">
        <v>18</v>
      </c>
      <c r="Y375" s="72">
        <v>18</v>
      </c>
      <c r="Z375" s="72">
        <v>18</v>
      </c>
      <c r="AA375" s="72">
        <v>18</v>
      </c>
      <c r="AB375" s="72">
        <v>18</v>
      </c>
      <c r="AC375" s="72">
        <v>18</v>
      </c>
      <c r="AD375" s="73">
        <v>18</v>
      </c>
      <c r="AE375" s="72">
        <v>18</v>
      </c>
      <c r="AF375" s="72">
        <v>18</v>
      </c>
      <c r="AG375" s="117">
        <v>18</v>
      </c>
      <c r="AH375" s="72">
        <v>18</v>
      </c>
      <c r="AI375" s="72">
        <v>18</v>
      </c>
      <c r="AJ375" s="72">
        <v>18</v>
      </c>
      <c r="AK375" s="72">
        <v>18</v>
      </c>
      <c r="AL375" s="72">
        <v>19</v>
      </c>
      <c r="AM375" s="72">
        <v>19</v>
      </c>
      <c r="AN375" s="72">
        <v>18</v>
      </c>
      <c r="AO375" s="72">
        <v>19</v>
      </c>
      <c r="AP375" s="73">
        <v>20</v>
      </c>
      <c r="AQ375" s="71">
        <v>19</v>
      </c>
      <c r="AR375" s="72">
        <v>19</v>
      </c>
      <c r="AS375" s="72">
        <v>39</v>
      </c>
      <c r="AT375" s="72">
        <v>40</v>
      </c>
      <c r="AU375" s="72">
        <v>41</v>
      </c>
      <c r="AV375" s="72">
        <v>42</v>
      </c>
      <c r="AW375" s="72">
        <v>42</v>
      </c>
      <c r="AX375" s="72">
        <v>44</v>
      </c>
      <c r="AY375" s="72">
        <v>41</v>
      </c>
      <c r="AZ375" s="72">
        <v>41</v>
      </c>
      <c r="BA375" s="72">
        <v>43</v>
      </c>
      <c r="BB375" s="73">
        <v>43</v>
      </c>
      <c r="BC375" s="71">
        <v>43</v>
      </c>
      <c r="BD375" s="72">
        <v>44</v>
      </c>
      <c r="BE375" s="72">
        <v>45</v>
      </c>
      <c r="BF375" s="72">
        <v>45</v>
      </c>
      <c r="BG375" s="72">
        <v>47</v>
      </c>
      <c r="BH375" s="72">
        <v>47</v>
      </c>
      <c r="BI375" s="72">
        <v>47</v>
      </c>
      <c r="BJ375" s="72">
        <v>46</v>
      </c>
      <c r="BK375" s="72">
        <v>46</v>
      </c>
      <c r="BL375" s="72">
        <v>49</v>
      </c>
      <c r="BM375" s="72">
        <v>49</v>
      </c>
      <c r="BN375" s="73">
        <v>49</v>
      </c>
      <c r="BO375" s="71">
        <v>50</v>
      </c>
      <c r="BP375" s="72">
        <v>50</v>
      </c>
      <c r="BQ375" s="72">
        <v>50</v>
      </c>
      <c r="BR375" s="72">
        <v>48</v>
      </c>
      <c r="BS375" s="72">
        <v>47</v>
      </c>
      <c r="BT375" s="72">
        <v>47</v>
      </c>
      <c r="BU375" s="72">
        <v>47</v>
      </c>
      <c r="BV375" s="72">
        <v>46</v>
      </c>
      <c r="BW375" s="72">
        <v>46</v>
      </c>
      <c r="BX375" s="72">
        <v>47</v>
      </c>
      <c r="BY375" s="72">
        <v>47</v>
      </c>
      <c r="BZ375" s="73">
        <v>47</v>
      </c>
      <c r="CA375" s="72">
        <v>49</v>
      </c>
      <c r="CB375" s="72">
        <v>45</v>
      </c>
      <c r="CC375" s="72">
        <v>45</v>
      </c>
      <c r="CD375" s="72">
        <v>43</v>
      </c>
      <c r="CE375" s="72">
        <v>43</v>
      </c>
      <c r="CF375" s="72">
        <v>44</v>
      </c>
      <c r="CG375" s="72">
        <v>44</v>
      </c>
      <c r="CH375" s="72">
        <v>45</v>
      </c>
      <c r="CI375" s="72">
        <v>45</v>
      </c>
      <c r="CJ375" s="72">
        <v>46</v>
      </c>
      <c r="CK375" s="72">
        <v>46</v>
      </c>
      <c r="CL375" s="73">
        <v>46</v>
      </c>
      <c r="CM375" s="72">
        <v>46</v>
      </c>
      <c r="CN375" s="72">
        <v>46</v>
      </c>
      <c r="CO375" s="72">
        <v>47</v>
      </c>
      <c r="CP375" s="72">
        <v>47</v>
      </c>
      <c r="CQ375" s="72">
        <v>45</v>
      </c>
      <c r="CR375" s="72">
        <v>45</v>
      </c>
      <c r="CS375" s="72">
        <v>46</v>
      </c>
      <c r="CT375" s="72">
        <v>47</v>
      </c>
      <c r="CU375" s="72">
        <v>48</v>
      </c>
      <c r="CV375" s="72">
        <v>48</v>
      </c>
      <c r="CW375" s="72">
        <v>48</v>
      </c>
      <c r="CX375" s="73">
        <v>48</v>
      </c>
      <c r="CY375" s="72">
        <v>49</v>
      </c>
      <c r="CZ375" s="72">
        <v>49</v>
      </c>
      <c r="DA375" s="72">
        <v>49</v>
      </c>
      <c r="DB375" s="72">
        <v>49</v>
      </c>
      <c r="DC375" s="72">
        <v>49</v>
      </c>
      <c r="DD375" s="72">
        <v>47</v>
      </c>
      <c r="DE375" s="72">
        <v>47</v>
      </c>
      <c r="DF375" s="72">
        <v>47</v>
      </c>
      <c r="DG375" s="72">
        <v>46</v>
      </c>
      <c r="DH375" s="72">
        <v>42</v>
      </c>
      <c r="DI375" s="72">
        <v>42</v>
      </c>
      <c r="DJ375" s="73">
        <v>42</v>
      </c>
      <c r="DL375" s="241"/>
      <c r="DM375" s="51" t="s">
        <v>294</v>
      </c>
      <c r="DN375" s="52">
        <v>4</v>
      </c>
      <c r="DO375" s="53">
        <v>4</v>
      </c>
      <c r="DP375" s="53">
        <v>4</v>
      </c>
      <c r="DQ375" s="53">
        <v>4</v>
      </c>
      <c r="DR375" s="53">
        <v>4</v>
      </c>
      <c r="DS375" s="53">
        <v>4</v>
      </c>
      <c r="DT375" s="53">
        <v>4</v>
      </c>
      <c r="DU375" s="53">
        <v>4</v>
      </c>
      <c r="DV375" s="53">
        <v>4</v>
      </c>
      <c r="DW375" s="53">
        <v>4</v>
      </c>
      <c r="DX375" s="53">
        <v>4</v>
      </c>
      <c r="DY375" s="54">
        <v>4</v>
      </c>
      <c r="DZ375" s="53">
        <v>4</v>
      </c>
      <c r="EA375" s="53">
        <v>4</v>
      </c>
      <c r="EB375" s="53">
        <v>4</v>
      </c>
      <c r="EC375" s="53">
        <v>5</v>
      </c>
      <c r="ED375" s="53">
        <v>5</v>
      </c>
      <c r="EE375" s="53">
        <v>5</v>
      </c>
      <c r="EF375" s="53">
        <v>5</v>
      </c>
      <c r="EG375" s="53">
        <v>5</v>
      </c>
      <c r="EH375" s="53">
        <v>5</v>
      </c>
      <c r="EI375" s="53">
        <v>5</v>
      </c>
      <c r="EJ375" s="53">
        <v>6</v>
      </c>
      <c r="EK375" s="54">
        <v>6</v>
      </c>
      <c r="EL375" s="52">
        <v>17</v>
      </c>
      <c r="EM375" s="53">
        <v>48</v>
      </c>
      <c r="EN375" s="53">
        <v>81</v>
      </c>
      <c r="EO375" s="53">
        <v>108</v>
      </c>
      <c r="EP375" s="53">
        <v>128</v>
      </c>
      <c r="EQ375" s="53">
        <v>146</v>
      </c>
      <c r="ER375" s="53">
        <v>146</v>
      </c>
      <c r="ES375" s="53">
        <v>158</v>
      </c>
      <c r="ET375" s="53">
        <v>174</v>
      </c>
      <c r="EU375" s="53">
        <v>179</v>
      </c>
      <c r="EV375" s="53">
        <v>185</v>
      </c>
      <c r="EW375" s="54">
        <v>194</v>
      </c>
      <c r="EX375" s="52">
        <v>200</v>
      </c>
      <c r="EY375" s="53">
        <v>205</v>
      </c>
      <c r="EZ375" s="53">
        <v>216</v>
      </c>
      <c r="FA375" s="53">
        <v>221</v>
      </c>
      <c r="FB375" s="53">
        <v>223</v>
      </c>
      <c r="FC375" s="53">
        <v>226</v>
      </c>
      <c r="FD375" s="53">
        <v>236</v>
      </c>
      <c r="FE375" s="53">
        <v>244</v>
      </c>
      <c r="FF375" s="53">
        <v>246</v>
      </c>
      <c r="FG375" s="53">
        <v>251</v>
      </c>
      <c r="FH375" s="53">
        <v>258</v>
      </c>
      <c r="FI375" s="54">
        <v>264</v>
      </c>
      <c r="FJ375" s="52">
        <v>275</v>
      </c>
      <c r="FK375" s="53">
        <v>287</v>
      </c>
      <c r="FL375" s="53">
        <v>302</v>
      </c>
      <c r="FM375" s="53">
        <v>308</v>
      </c>
      <c r="FN375" s="53">
        <v>322</v>
      </c>
      <c r="FO375" s="53">
        <v>327</v>
      </c>
      <c r="FP375" s="53">
        <v>336</v>
      </c>
      <c r="FQ375" s="53">
        <v>379</v>
      </c>
      <c r="FR375" s="53">
        <v>374</v>
      </c>
      <c r="FS375" s="53">
        <v>385</v>
      </c>
      <c r="FT375" s="53">
        <v>385</v>
      </c>
      <c r="FU375" s="54">
        <v>391</v>
      </c>
      <c r="FV375" s="52">
        <v>392</v>
      </c>
      <c r="FW375" s="53">
        <v>389</v>
      </c>
      <c r="FX375" s="53">
        <v>380</v>
      </c>
      <c r="FY375" s="53">
        <v>384</v>
      </c>
      <c r="FZ375" s="53">
        <v>388</v>
      </c>
      <c r="GA375" s="53">
        <v>393</v>
      </c>
      <c r="GB375" s="53">
        <v>398</v>
      </c>
      <c r="GC375" s="53">
        <v>399</v>
      </c>
      <c r="GD375" s="53">
        <v>398</v>
      </c>
      <c r="GE375" s="53">
        <v>405</v>
      </c>
      <c r="GF375" s="53">
        <v>410</v>
      </c>
      <c r="GG375" s="54">
        <v>409</v>
      </c>
      <c r="GH375" s="52">
        <v>425</v>
      </c>
      <c r="GI375" s="53">
        <v>423</v>
      </c>
      <c r="GJ375" s="54">
        <v>431</v>
      </c>
    </row>
    <row r="376" spans="2:192" ht="13" thickBot="1" x14ac:dyDescent="0.3">
      <c r="B376" s="60" t="s">
        <v>453</v>
      </c>
      <c r="C376" s="61"/>
      <c r="D376" s="64">
        <f t="shared" ref="D376:BO376" si="74">SUM(D372:D375)</f>
        <v>15954</v>
      </c>
      <c r="E376" s="64">
        <f t="shared" si="74"/>
        <v>18310</v>
      </c>
      <c r="F376" s="64">
        <f t="shared" si="74"/>
        <v>21127</v>
      </c>
      <c r="G376" s="62">
        <f t="shared" si="74"/>
        <v>21319</v>
      </c>
      <c r="H376" s="63">
        <f t="shared" si="74"/>
        <v>21372</v>
      </c>
      <c r="I376" s="63">
        <f t="shared" si="74"/>
        <v>21355</v>
      </c>
      <c r="J376" s="63">
        <f t="shared" si="74"/>
        <v>21791</v>
      </c>
      <c r="K376" s="63">
        <f t="shared" si="74"/>
        <v>21843</v>
      </c>
      <c r="L376" s="63">
        <f t="shared" si="74"/>
        <v>22074</v>
      </c>
      <c r="M376" s="63">
        <f t="shared" si="74"/>
        <v>22138</v>
      </c>
      <c r="N376" s="63">
        <f t="shared" si="74"/>
        <v>22340</v>
      </c>
      <c r="O376" s="63">
        <f t="shared" si="74"/>
        <v>22469</v>
      </c>
      <c r="P376" s="63">
        <f t="shared" si="74"/>
        <v>22566</v>
      </c>
      <c r="Q376" s="63">
        <f t="shared" si="74"/>
        <v>22664</v>
      </c>
      <c r="R376" s="64">
        <f t="shared" si="74"/>
        <v>22664</v>
      </c>
      <c r="S376" s="63">
        <f t="shared" si="74"/>
        <v>22647</v>
      </c>
      <c r="T376" s="63">
        <f t="shared" si="74"/>
        <v>22731</v>
      </c>
      <c r="U376" s="63">
        <f t="shared" si="74"/>
        <v>23216</v>
      </c>
      <c r="V376" s="63">
        <f t="shared" si="74"/>
        <v>23526</v>
      </c>
      <c r="W376" s="63">
        <f t="shared" si="74"/>
        <v>24142</v>
      </c>
      <c r="X376" s="63">
        <f t="shared" si="74"/>
        <v>24403</v>
      </c>
      <c r="Y376" s="63">
        <f t="shared" si="74"/>
        <v>24641</v>
      </c>
      <c r="Z376" s="63">
        <f t="shared" si="74"/>
        <v>24921</v>
      </c>
      <c r="AA376" s="63">
        <f t="shared" si="74"/>
        <v>25075</v>
      </c>
      <c r="AB376" s="63">
        <f t="shared" si="74"/>
        <v>25307</v>
      </c>
      <c r="AC376" s="63">
        <f t="shared" si="74"/>
        <v>25560</v>
      </c>
      <c r="AD376" s="64">
        <f t="shared" si="74"/>
        <v>25928</v>
      </c>
      <c r="AE376" s="63">
        <f t="shared" si="74"/>
        <v>25396</v>
      </c>
      <c r="AF376" s="63">
        <f t="shared" si="74"/>
        <v>25558</v>
      </c>
      <c r="AG376" s="114">
        <f t="shared" si="74"/>
        <v>25360</v>
      </c>
      <c r="AH376" s="63">
        <f t="shared" si="74"/>
        <v>26185</v>
      </c>
      <c r="AI376" s="63">
        <f t="shared" si="74"/>
        <v>26579</v>
      </c>
      <c r="AJ376" s="63">
        <f t="shared" si="74"/>
        <v>26577</v>
      </c>
      <c r="AK376" s="63">
        <f t="shared" si="74"/>
        <v>26910</v>
      </c>
      <c r="AL376" s="63">
        <f t="shared" si="74"/>
        <v>27158</v>
      </c>
      <c r="AM376" s="63">
        <f t="shared" si="74"/>
        <v>27068</v>
      </c>
      <c r="AN376" s="63">
        <f t="shared" si="74"/>
        <v>27455</v>
      </c>
      <c r="AO376" s="63">
        <f t="shared" si="74"/>
        <v>27498</v>
      </c>
      <c r="AP376" s="64">
        <f t="shared" si="74"/>
        <v>27534</v>
      </c>
      <c r="AQ376" s="62">
        <f t="shared" si="74"/>
        <v>27497</v>
      </c>
      <c r="AR376" s="63">
        <f t="shared" si="74"/>
        <v>27645</v>
      </c>
      <c r="AS376" s="63">
        <f t="shared" si="74"/>
        <v>28054</v>
      </c>
      <c r="AT376" s="63">
        <f t="shared" si="74"/>
        <v>28162</v>
      </c>
      <c r="AU376" s="63">
        <f t="shared" si="74"/>
        <v>28332</v>
      </c>
      <c r="AV376" s="63">
        <f t="shared" si="74"/>
        <v>28643</v>
      </c>
      <c r="AW376" s="63">
        <f t="shared" si="74"/>
        <v>29016</v>
      </c>
      <c r="AX376" s="63">
        <f t="shared" si="74"/>
        <v>29098</v>
      </c>
      <c r="AY376" s="63">
        <f t="shared" si="74"/>
        <v>29239</v>
      </c>
      <c r="AZ376" s="63">
        <f t="shared" si="74"/>
        <v>29730</v>
      </c>
      <c r="BA376" s="63">
        <f t="shared" si="74"/>
        <v>29726</v>
      </c>
      <c r="BB376" s="64">
        <f t="shared" si="74"/>
        <v>29704</v>
      </c>
      <c r="BC376" s="62">
        <f t="shared" si="74"/>
        <v>29795</v>
      </c>
      <c r="BD376" s="63">
        <f t="shared" si="74"/>
        <v>29452</v>
      </c>
      <c r="BE376" s="63">
        <f t="shared" si="74"/>
        <v>30270</v>
      </c>
      <c r="BF376" s="63">
        <f t="shared" si="74"/>
        <v>30478</v>
      </c>
      <c r="BG376" s="63">
        <f t="shared" si="74"/>
        <v>30608</v>
      </c>
      <c r="BH376" s="63">
        <f t="shared" si="74"/>
        <v>31222</v>
      </c>
      <c r="BI376" s="63">
        <f t="shared" si="74"/>
        <v>31513</v>
      </c>
      <c r="BJ376" s="63">
        <f t="shared" si="74"/>
        <v>31773</v>
      </c>
      <c r="BK376" s="63">
        <f t="shared" si="74"/>
        <v>32042</v>
      </c>
      <c r="BL376" s="63">
        <f t="shared" si="74"/>
        <v>32370</v>
      </c>
      <c r="BM376" s="63">
        <f t="shared" si="74"/>
        <v>32575</v>
      </c>
      <c r="BN376" s="64">
        <f t="shared" si="74"/>
        <v>32642</v>
      </c>
      <c r="BO376" s="62">
        <f t="shared" si="74"/>
        <v>32881</v>
      </c>
      <c r="BP376" s="63">
        <f t="shared" ref="BP376:DJ376" si="75">SUM(BP372:BP375)</f>
        <v>32952</v>
      </c>
      <c r="BQ376" s="63">
        <f t="shared" si="75"/>
        <v>33550</v>
      </c>
      <c r="BR376" s="63">
        <f t="shared" si="75"/>
        <v>33978</v>
      </c>
      <c r="BS376" s="63">
        <f t="shared" si="75"/>
        <v>34380</v>
      </c>
      <c r="BT376" s="63">
        <f t="shared" si="75"/>
        <v>34461</v>
      </c>
      <c r="BU376" s="63">
        <f t="shared" si="75"/>
        <v>34861</v>
      </c>
      <c r="BV376" s="63">
        <f t="shared" si="75"/>
        <v>35105</v>
      </c>
      <c r="BW376" s="63">
        <f t="shared" si="75"/>
        <v>35364</v>
      </c>
      <c r="BX376" s="63">
        <f t="shared" si="75"/>
        <v>35870</v>
      </c>
      <c r="BY376" s="63">
        <f t="shared" si="75"/>
        <v>35974</v>
      </c>
      <c r="BZ376" s="64">
        <f t="shared" si="75"/>
        <v>36000</v>
      </c>
      <c r="CA376" s="63">
        <f t="shared" si="75"/>
        <v>36186</v>
      </c>
      <c r="CB376" s="63">
        <f t="shared" si="75"/>
        <v>36263</v>
      </c>
      <c r="CC376" s="63">
        <f t="shared" si="75"/>
        <v>36535</v>
      </c>
      <c r="CD376" s="63">
        <f t="shared" si="75"/>
        <v>36750</v>
      </c>
      <c r="CE376" s="63">
        <f t="shared" si="75"/>
        <v>37106</v>
      </c>
      <c r="CF376" s="63">
        <f t="shared" si="75"/>
        <v>37058</v>
      </c>
      <c r="CG376" s="63">
        <f t="shared" si="75"/>
        <v>38013</v>
      </c>
      <c r="CH376" s="63">
        <f t="shared" si="75"/>
        <v>38657</v>
      </c>
      <c r="CI376" s="63">
        <f t="shared" si="75"/>
        <v>39027</v>
      </c>
      <c r="CJ376" s="63">
        <f t="shared" si="75"/>
        <v>39615</v>
      </c>
      <c r="CK376" s="63">
        <f t="shared" si="75"/>
        <v>40129</v>
      </c>
      <c r="CL376" s="64">
        <f t="shared" si="75"/>
        <v>40423</v>
      </c>
      <c r="CM376" s="63">
        <f t="shared" si="75"/>
        <v>40914</v>
      </c>
      <c r="CN376" s="63">
        <f t="shared" si="75"/>
        <v>41320</v>
      </c>
      <c r="CO376" s="63">
        <f t="shared" si="75"/>
        <v>41875</v>
      </c>
      <c r="CP376" s="63">
        <f t="shared" si="75"/>
        <v>42260</v>
      </c>
      <c r="CQ376" s="63">
        <f t="shared" si="75"/>
        <v>42547</v>
      </c>
      <c r="CR376" s="63">
        <f t="shared" si="75"/>
        <v>43015</v>
      </c>
      <c r="CS376" s="63">
        <f t="shared" si="75"/>
        <v>43270</v>
      </c>
      <c r="CT376" s="63">
        <f t="shared" si="75"/>
        <v>43764</v>
      </c>
      <c r="CU376" s="63">
        <f t="shared" si="75"/>
        <v>44168</v>
      </c>
      <c r="CV376" s="63">
        <f t="shared" si="75"/>
        <v>44104</v>
      </c>
      <c r="CW376" s="63">
        <f t="shared" si="75"/>
        <v>44117</v>
      </c>
      <c r="CX376" s="64">
        <f t="shared" si="75"/>
        <v>44182</v>
      </c>
      <c r="CY376" s="63">
        <f t="shared" si="75"/>
        <v>44306</v>
      </c>
      <c r="CZ376" s="63">
        <f t="shared" si="75"/>
        <v>43876</v>
      </c>
      <c r="DA376" s="63">
        <f t="shared" si="75"/>
        <v>43854</v>
      </c>
      <c r="DB376" s="63">
        <f t="shared" si="75"/>
        <v>44435</v>
      </c>
      <c r="DC376" s="63">
        <f t="shared" si="75"/>
        <v>44626</v>
      </c>
      <c r="DD376" s="63">
        <f t="shared" si="75"/>
        <v>44957</v>
      </c>
      <c r="DE376" s="63">
        <f t="shared" si="75"/>
        <v>44853</v>
      </c>
      <c r="DF376" s="63">
        <f t="shared" si="75"/>
        <v>45264</v>
      </c>
      <c r="DG376" s="63">
        <f t="shared" si="75"/>
        <v>45885</v>
      </c>
      <c r="DH376" s="63">
        <f t="shared" si="75"/>
        <v>46800</v>
      </c>
      <c r="DI376" s="63">
        <f t="shared" si="75"/>
        <v>46422</v>
      </c>
      <c r="DJ376" s="64">
        <f t="shared" si="75"/>
        <v>46494</v>
      </c>
      <c r="DL376" s="242"/>
      <c r="DM376" s="56" t="s">
        <v>297</v>
      </c>
      <c r="DN376" s="57">
        <v>1607</v>
      </c>
      <c r="DO376" s="58">
        <v>1590</v>
      </c>
      <c r="DP376" s="58">
        <v>1628</v>
      </c>
      <c r="DQ376" s="58">
        <v>1623</v>
      </c>
      <c r="DR376" s="58">
        <v>1596</v>
      </c>
      <c r="DS376" s="58">
        <v>1612</v>
      </c>
      <c r="DT376" s="58">
        <v>1621</v>
      </c>
      <c r="DU376" s="58">
        <v>1644</v>
      </c>
      <c r="DV376" s="58">
        <v>1627</v>
      </c>
      <c r="DW376" s="58">
        <v>1624</v>
      </c>
      <c r="DX376" s="58">
        <v>1629</v>
      </c>
      <c r="DY376" s="59">
        <v>1653</v>
      </c>
      <c r="DZ376" s="58">
        <v>1704</v>
      </c>
      <c r="EA376" s="58">
        <v>1712</v>
      </c>
      <c r="EB376" s="58">
        <v>1738</v>
      </c>
      <c r="EC376" s="58">
        <v>1763</v>
      </c>
      <c r="ED376" s="58">
        <v>1820</v>
      </c>
      <c r="EE376" s="58">
        <v>1895</v>
      </c>
      <c r="EF376" s="58">
        <v>1970</v>
      </c>
      <c r="EG376" s="58">
        <v>2028</v>
      </c>
      <c r="EH376" s="58">
        <v>2077</v>
      </c>
      <c r="EI376" s="58">
        <v>2095</v>
      </c>
      <c r="EJ376" s="58">
        <v>2113</v>
      </c>
      <c r="EK376" s="59">
        <v>2147</v>
      </c>
      <c r="EL376" s="57">
        <v>2162</v>
      </c>
      <c r="EM376" s="58">
        <v>2204</v>
      </c>
      <c r="EN376" s="58">
        <v>2254</v>
      </c>
      <c r="EO376" s="58">
        <v>2324</v>
      </c>
      <c r="EP376" s="58">
        <v>2357</v>
      </c>
      <c r="EQ376" s="58">
        <v>2388</v>
      </c>
      <c r="ER376" s="58">
        <v>2391</v>
      </c>
      <c r="ES376" s="58">
        <v>2423</v>
      </c>
      <c r="ET376" s="58">
        <v>2452</v>
      </c>
      <c r="EU376" s="58">
        <v>2481</v>
      </c>
      <c r="EV376" s="58">
        <v>2469</v>
      </c>
      <c r="EW376" s="59">
        <v>2482</v>
      </c>
      <c r="EX376" s="57">
        <v>2261</v>
      </c>
      <c r="EY376" s="58">
        <v>2475</v>
      </c>
      <c r="EZ376" s="58">
        <v>2484</v>
      </c>
      <c r="FA376" s="58">
        <v>2482</v>
      </c>
      <c r="FB376" s="58">
        <v>2480</v>
      </c>
      <c r="FC376" s="58">
        <v>2489</v>
      </c>
      <c r="FD376" s="58">
        <v>2502</v>
      </c>
      <c r="FE376" s="58">
        <v>2513</v>
      </c>
      <c r="FF376" s="58">
        <v>2523</v>
      </c>
      <c r="FG376" s="58">
        <v>2524</v>
      </c>
      <c r="FH376" s="58">
        <v>2534</v>
      </c>
      <c r="FI376" s="59">
        <v>2583</v>
      </c>
      <c r="FJ376" s="57">
        <v>2693</v>
      </c>
      <c r="FK376" s="58">
        <v>2689</v>
      </c>
      <c r="FL376" s="58">
        <v>2729</v>
      </c>
      <c r="FM376" s="58">
        <v>2747</v>
      </c>
      <c r="FN376" s="58">
        <v>2755</v>
      </c>
      <c r="FO376" s="58">
        <v>2772</v>
      </c>
      <c r="FP376" s="58">
        <v>2783</v>
      </c>
      <c r="FQ376" s="58">
        <v>2777</v>
      </c>
      <c r="FR376" s="58">
        <v>2794</v>
      </c>
      <c r="FS376" s="58">
        <v>2795</v>
      </c>
      <c r="FT376" s="58">
        <v>2773</v>
      </c>
      <c r="FU376" s="59">
        <v>2775</v>
      </c>
      <c r="FV376" s="57">
        <v>2767</v>
      </c>
      <c r="FW376" s="58">
        <v>2760</v>
      </c>
      <c r="FX376" s="58">
        <v>2768</v>
      </c>
      <c r="FY376" s="58">
        <v>2777</v>
      </c>
      <c r="FZ376" s="58">
        <v>2777</v>
      </c>
      <c r="GA376" s="58">
        <v>2802</v>
      </c>
      <c r="GB376" s="58">
        <v>2795</v>
      </c>
      <c r="GC376" s="58">
        <v>2813</v>
      </c>
      <c r="GD376" s="58">
        <v>2834</v>
      </c>
      <c r="GE376" s="58">
        <v>2826</v>
      </c>
      <c r="GF376" s="58">
        <v>2826</v>
      </c>
      <c r="GG376" s="59">
        <v>2808</v>
      </c>
      <c r="GH376" s="57">
        <v>2807</v>
      </c>
      <c r="GI376" s="58">
        <v>2802</v>
      </c>
      <c r="GJ376" s="59">
        <v>2823</v>
      </c>
    </row>
    <row r="377" spans="2:192" ht="13" thickBot="1" x14ac:dyDescent="0.3">
      <c r="B377" s="45">
        <v>16</v>
      </c>
      <c r="C377" s="46" t="s">
        <v>247</v>
      </c>
      <c r="D377" s="229"/>
      <c r="E377" s="229"/>
      <c r="F377" s="229"/>
      <c r="G377" s="230"/>
      <c r="H377" s="231"/>
      <c r="I377" s="231"/>
      <c r="J377" s="231"/>
      <c r="K377" s="231"/>
      <c r="L377" s="231"/>
      <c r="M377" s="231"/>
      <c r="N377" s="231"/>
      <c r="O377" s="231"/>
      <c r="P377" s="231"/>
      <c r="Q377" s="231"/>
      <c r="R377" s="229"/>
      <c r="S377" s="231"/>
      <c r="T377" s="231"/>
      <c r="U377" s="231"/>
      <c r="V377" s="231"/>
      <c r="W377" s="231"/>
      <c r="X377" s="231"/>
      <c r="Y377" s="231"/>
      <c r="Z377" s="231"/>
      <c r="AA377" s="231"/>
      <c r="AB377" s="231"/>
      <c r="AC377" s="231"/>
      <c r="AD377" s="229"/>
      <c r="AE377" s="231"/>
      <c r="AF377" s="231"/>
      <c r="AG377" s="232"/>
      <c r="AH377" s="231"/>
      <c r="AI377" s="231"/>
      <c r="AJ377" s="231"/>
      <c r="AK377" s="231"/>
      <c r="AL377" s="231"/>
      <c r="AM377" s="231"/>
      <c r="AN377" s="231"/>
      <c r="AO377" s="231"/>
      <c r="AP377" s="229"/>
      <c r="AQ377" s="230"/>
      <c r="AR377" s="231"/>
      <c r="AS377" s="231"/>
      <c r="AT377" s="231"/>
      <c r="AU377" s="231"/>
      <c r="AV377" s="231"/>
      <c r="AW377" s="231"/>
      <c r="AX377" s="231"/>
      <c r="AY377" s="231"/>
      <c r="AZ377" s="231"/>
      <c r="BA377" s="231"/>
      <c r="BB377" s="229"/>
      <c r="BC377" s="230"/>
      <c r="BD377" s="231"/>
      <c r="BE377" s="231"/>
      <c r="BF377" s="231"/>
      <c r="BG377" s="231"/>
      <c r="BH377" s="231"/>
      <c r="BI377" s="231"/>
      <c r="BJ377" s="231"/>
      <c r="BK377" s="231"/>
      <c r="BL377" s="231"/>
      <c r="BM377" s="231"/>
      <c r="BN377" s="229"/>
      <c r="BO377" s="230"/>
      <c r="BP377" s="231"/>
      <c r="BQ377" s="231"/>
      <c r="BR377" s="231"/>
      <c r="BS377" s="231"/>
      <c r="BT377" s="231"/>
      <c r="BU377" s="231"/>
      <c r="BV377" s="231"/>
      <c r="BW377" s="231"/>
      <c r="BX377" s="231"/>
      <c r="BY377" s="231"/>
      <c r="BZ377" s="229"/>
      <c r="CA377" s="231"/>
      <c r="CB377" s="231"/>
      <c r="CC377" s="231"/>
      <c r="CD377" s="231"/>
      <c r="CE377" s="231"/>
      <c r="CF377" s="231"/>
      <c r="CG377" s="231"/>
      <c r="CH377" s="231"/>
      <c r="CI377" s="231"/>
      <c r="CJ377" s="231"/>
      <c r="CK377" s="231"/>
      <c r="CL377" s="229"/>
      <c r="CM377" s="231"/>
      <c r="CN377" s="231"/>
      <c r="CO377" s="231"/>
      <c r="CP377" s="231"/>
      <c r="CQ377" s="231"/>
      <c r="CR377" s="231"/>
      <c r="CS377" s="231"/>
      <c r="CT377" s="231"/>
      <c r="CU377" s="231"/>
      <c r="CV377" s="231"/>
      <c r="CW377" s="231"/>
      <c r="CX377" s="229"/>
      <c r="CY377" s="231"/>
      <c r="CZ377" s="231"/>
      <c r="DA377" s="231"/>
      <c r="DB377" s="231"/>
      <c r="DC377" s="231"/>
      <c r="DD377" s="231"/>
      <c r="DE377" s="231"/>
      <c r="DF377" s="231"/>
      <c r="DG377" s="48">
        <v>1564</v>
      </c>
      <c r="DH377" s="48">
        <v>1621</v>
      </c>
      <c r="DI377" s="48">
        <v>1623</v>
      </c>
      <c r="DJ377" s="49">
        <v>1577</v>
      </c>
      <c r="DL377" s="60" t="s">
        <v>513</v>
      </c>
      <c r="DM377" s="61"/>
      <c r="DN377" s="62">
        <f>SUM(DN356:DN376)</f>
        <v>56125</v>
      </c>
      <c r="DO377" s="63">
        <f>SUM(DO356:DO376)</f>
        <v>56094</v>
      </c>
      <c r="DP377" s="63">
        <f>SUM(DP356:DP376)</f>
        <v>56896</v>
      </c>
      <c r="DQ377" s="63">
        <f t="shared" ref="DQ377:FX377" si="76">SUM(DQ356:DQ376)</f>
        <v>57098</v>
      </c>
      <c r="DR377" s="63">
        <f t="shared" si="76"/>
        <v>56410</v>
      </c>
      <c r="DS377" s="63">
        <f t="shared" si="76"/>
        <v>56537</v>
      </c>
      <c r="DT377" s="63">
        <f t="shared" si="76"/>
        <v>56773</v>
      </c>
      <c r="DU377" s="63">
        <f t="shared" si="76"/>
        <v>56896</v>
      </c>
      <c r="DV377" s="63">
        <f t="shared" si="76"/>
        <v>56961</v>
      </c>
      <c r="DW377" s="63">
        <f t="shared" si="76"/>
        <v>57193</v>
      </c>
      <c r="DX377" s="63">
        <f t="shared" si="76"/>
        <v>57354</v>
      </c>
      <c r="DY377" s="64">
        <f t="shared" si="76"/>
        <v>57142</v>
      </c>
      <c r="DZ377" s="63">
        <f t="shared" si="76"/>
        <v>57077</v>
      </c>
      <c r="EA377" s="63">
        <f t="shared" si="76"/>
        <v>57216</v>
      </c>
      <c r="EB377" s="63">
        <f t="shared" si="76"/>
        <v>57990</v>
      </c>
      <c r="EC377" s="63">
        <f t="shared" si="76"/>
        <v>58922</v>
      </c>
      <c r="ED377" s="63">
        <f t="shared" si="76"/>
        <v>59886</v>
      </c>
      <c r="EE377" s="63">
        <f t="shared" si="76"/>
        <v>60768</v>
      </c>
      <c r="EF377" s="63">
        <f t="shared" si="76"/>
        <v>61508</v>
      </c>
      <c r="EG377" s="63">
        <f t="shared" si="76"/>
        <v>62388</v>
      </c>
      <c r="EH377" s="63">
        <f t="shared" si="76"/>
        <v>63754</v>
      </c>
      <c r="EI377" s="63">
        <f t="shared" si="76"/>
        <v>64868</v>
      </c>
      <c r="EJ377" s="63">
        <f t="shared" si="76"/>
        <v>65318</v>
      </c>
      <c r="EK377" s="64">
        <f t="shared" si="76"/>
        <v>65653</v>
      </c>
      <c r="EL377" s="62">
        <f t="shared" si="76"/>
        <v>66039</v>
      </c>
      <c r="EM377" s="63">
        <f t="shared" si="76"/>
        <v>66974</v>
      </c>
      <c r="EN377" s="63">
        <f t="shared" si="76"/>
        <v>68761</v>
      </c>
      <c r="EO377" s="63">
        <f t="shared" si="76"/>
        <v>70214</v>
      </c>
      <c r="EP377" s="63">
        <f t="shared" si="76"/>
        <v>71507</v>
      </c>
      <c r="EQ377" s="63">
        <f t="shared" si="76"/>
        <v>73818</v>
      </c>
      <c r="ER377" s="63">
        <f t="shared" si="76"/>
        <v>75143</v>
      </c>
      <c r="ES377" s="63">
        <f t="shared" si="76"/>
        <v>76202</v>
      </c>
      <c r="ET377" s="63">
        <f t="shared" si="76"/>
        <v>77251</v>
      </c>
      <c r="EU377" s="63">
        <f t="shared" si="76"/>
        <v>78115</v>
      </c>
      <c r="EV377" s="63">
        <f t="shared" si="76"/>
        <v>78591</v>
      </c>
      <c r="EW377" s="64">
        <f t="shared" si="76"/>
        <v>78579</v>
      </c>
      <c r="EX377" s="62">
        <f t="shared" si="76"/>
        <v>78495</v>
      </c>
      <c r="EY377" s="63">
        <f t="shared" si="76"/>
        <v>78699</v>
      </c>
      <c r="EZ377" s="63">
        <f t="shared" si="76"/>
        <v>80272</v>
      </c>
      <c r="FA377" s="63">
        <f t="shared" si="76"/>
        <v>81072</v>
      </c>
      <c r="FB377" s="63">
        <f t="shared" si="76"/>
        <v>81521</v>
      </c>
      <c r="FC377" s="63">
        <f t="shared" si="76"/>
        <v>81937</v>
      </c>
      <c r="FD377" s="63">
        <f t="shared" si="76"/>
        <v>82982</v>
      </c>
      <c r="FE377" s="63">
        <f t="shared" si="76"/>
        <v>84262</v>
      </c>
      <c r="FF377" s="63">
        <f t="shared" si="76"/>
        <v>85048</v>
      </c>
      <c r="FG377" s="63">
        <f t="shared" si="76"/>
        <v>85763</v>
      </c>
      <c r="FH377" s="63">
        <f t="shared" si="76"/>
        <v>86521</v>
      </c>
      <c r="FI377" s="64">
        <f t="shared" si="76"/>
        <v>85428</v>
      </c>
      <c r="FJ377" s="62">
        <f t="shared" si="76"/>
        <v>84740</v>
      </c>
      <c r="FK377" s="63">
        <f t="shared" si="76"/>
        <v>85249</v>
      </c>
      <c r="FL377" s="63">
        <f t="shared" si="76"/>
        <v>86430</v>
      </c>
      <c r="FM377" s="63">
        <f t="shared" si="76"/>
        <v>87101</v>
      </c>
      <c r="FN377" s="63">
        <f t="shared" si="76"/>
        <v>87587</v>
      </c>
      <c r="FO377" s="63">
        <f t="shared" si="76"/>
        <v>87580</v>
      </c>
      <c r="FP377" s="63">
        <f t="shared" si="76"/>
        <v>88355</v>
      </c>
      <c r="FQ377" s="63">
        <f t="shared" si="76"/>
        <v>89066</v>
      </c>
      <c r="FR377" s="63">
        <f t="shared" si="76"/>
        <v>89211</v>
      </c>
      <c r="FS377" s="63">
        <f t="shared" si="76"/>
        <v>89532</v>
      </c>
      <c r="FT377" s="63">
        <f t="shared" si="76"/>
        <v>89390</v>
      </c>
      <c r="FU377" s="64">
        <f t="shared" si="76"/>
        <v>89729</v>
      </c>
      <c r="FV377" s="62">
        <f t="shared" si="76"/>
        <v>89119</v>
      </c>
      <c r="FW377" s="63">
        <f t="shared" si="76"/>
        <v>89853</v>
      </c>
      <c r="FX377" s="63">
        <f t="shared" si="76"/>
        <v>90403</v>
      </c>
      <c r="FY377" s="63">
        <f t="shared" ref="FY377:GH377" si="77">SUM(FY356:FY376)</f>
        <v>91153</v>
      </c>
      <c r="FZ377" s="63">
        <f t="shared" si="77"/>
        <v>90375</v>
      </c>
      <c r="GA377" s="63">
        <f t="shared" si="77"/>
        <v>92291</v>
      </c>
      <c r="GB377" s="63">
        <f t="shared" si="77"/>
        <v>92704</v>
      </c>
      <c r="GC377" s="63">
        <f t="shared" si="77"/>
        <v>93460</v>
      </c>
      <c r="GD377" s="63">
        <f t="shared" si="77"/>
        <v>93632</v>
      </c>
      <c r="GE377" s="63">
        <f t="shared" si="77"/>
        <v>93712</v>
      </c>
      <c r="GF377" s="63">
        <f t="shared" si="77"/>
        <v>93773</v>
      </c>
      <c r="GG377" s="64">
        <f t="shared" si="77"/>
        <v>94723</v>
      </c>
      <c r="GH377" s="62">
        <f t="shared" si="77"/>
        <v>94484</v>
      </c>
      <c r="GI377" s="63">
        <f t="shared" ref="GI377:GJ377" si="78">SUM(GI356:GI376)</f>
        <v>95127</v>
      </c>
      <c r="GJ377" s="64">
        <f t="shared" si="78"/>
        <v>95748</v>
      </c>
    </row>
    <row r="378" spans="2:192" ht="13" thickBot="1" x14ac:dyDescent="0.3">
      <c r="B378" s="241"/>
      <c r="C378" s="51" t="s">
        <v>251</v>
      </c>
      <c r="D378" s="233"/>
      <c r="E378" s="233"/>
      <c r="F378" s="233"/>
      <c r="G378" s="234"/>
      <c r="H378" s="235"/>
      <c r="I378" s="235"/>
      <c r="J378" s="235"/>
      <c r="K378" s="235"/>
      <c r="L378" s="235"/>
      <c r="M378" s="235"/>
      <c r="N378" s="235"/>
      <c r="O378" s="235"/>
      <c r="P378" s="235"/>
      <c r="Q378" s="235"/>
      <c r="R378" s="233"/>
      <c r="S378" s="235"/>
      <c r="T378" s="235"/>
      <c r="U378" s="235"/>
      <c r="V378" s="235"/>
      <c r="W378" s="235"/>
      <c r="X378" s="235"/>
      <c r="Y378" s="235"/>
      <c r="Z378" s="235"/>
      <c r="AA378" s="235"/>
      <c r="AB378" s="235"/>
      <c r="AC378" s="235"/>
      <c r="AD378" s="233"/>
      <c r="AE378" s="235"/>
      <c r="AF378" s="235"/>
      <c r="AG378" s="236"/>
      <c r="AH378" s="235"/>
      <c r="AI378" s="235"/>
      <c r="AJ378" s="235"/>
      <c r="AK378" s="235"/>
      <c r="AL378" s="235"/>
      <c r="AM378" s="235"/>
      <c r="AN378" s="235"/>
      <c r="AO378" s="235"/>
      <c r="AP378" s="233"/>
      <c r="AQ378" s="234"/>
      <c r="AR378" s="235"/>
      <c r="AS378" s="235"/>
      <c r="AT378" s="235"/>
      <c r="AU378" s="235"/>
      <c r="AV378" s="235"/>
      <c r="AW378" s="235"/>
      <c r="AX378" s="235"/>
      <c r="AY378" s="235"/>
      <c r="AZ378" s="235"/>
      <c r="BA378" s="235"/>
      <c r="BB378" s="233"/>
      <c r="BC378" s="234"/>
      <c r="BD378" s="235"/>
      <c r="BE378" s="235"/>
      <c r="BF378" s="235"/>
      <c r="BG378" s="235"/>
      <c r="BH378" s="235"/>
      <c r="BI378" s="235"/>
      <c r="BJ378" s="235"/>
      <c r="BK378" s="235"/>
      <c r="BL378" s="235"/>
      <c r="BM378" s="235"/>
      <c r="BN378" s="233"/>
      <c r="BO378" s="234"/>
      <c r="BP378" s="235"/>
      <c r="BQ378" s="235"/>
      <c r="BR378" s="235"/>
      <c r="BS378" s="235"/>
      <c r="BT378" s="235"/>
      <c r="BU378" s="235"/>
      <c r="BV378" s="235"/>
      <c r="BW378" s="235"/>
      <c r="BX378" s="235"/>
      <c r="BY378" s="235"/>
      <c r="BZ378" s="233"/>
      <c r="CA378" s="235"/>
      <c r="CB378" s="235"/>
      <c r="CC378" s="235"/>
      <c r="CD378" s="235"/>
      <c r="CE378" s="235"/>
      <c r="CF378" s="235"/>
      <c r="CG378" s="235"/>
      <c r="CH378" s="235"/>
      <c r="CI378" s="235"/>
      <c r="CJ378" s="235"/>
      <c r="CK378" s="235"/>
      <c r="CL378" s="233"/>
      <c r="CM378" s="235"/>
      <c r="CN378" s="235"/>
      <c r="CO378" s="235"/>
      <c r="CP378" s="235"/>
      <c r="CQ378" s="235"/>
      <c r="CR378" s="235"/>
      <c r="CS378" s="235"/>
      <c r="CT378" s="235"/>
      <c r="CU378" s="235"/>
      <c r="CV378" s="235"/>
      <c r="CW378" s="235"/>
      <c r="CX378" s="233"/>
      <c r="CY378" s="235"/>
      <c r="CZ378" s="235"/>
      <c r="DA378" s="235"/>
      <c r="DB378" s="235"/>
      <c r="DC378" s="235"/>
      <c r="DD378" s="235"/>
      <c r="DE378" s="235"/>
      <c r="DF378" s="235"/>
      <c r="DG378" s="53">
        <v>39496</v>
      </c>
      <c r="DH378" s="53">
        <v>40037</v>
      </c>
      <c r="DI378" s="53">
        <v>40347</v>
      </c>
      <c r="DJ378" s="54">
        <v>40731</v>
      </c>
      <c r="DL378" s="221" t="s">
        <v>454</v>
      </c>
      <c r="DM378" s="222"/>
      <c r="DN378" s="223">
        <f t="shared" ref="DN378:FX378" si="79">+DN18+DN28+DN39+DN56+DN95+DN129+DN160+DN194+DN227+DN259+DN271+DN283+DN337+DN350+DN355+DN377</f>
        <v>3325652</v>
      </c>
      <c r="DO378" s="224">
        <f t="shared" si="79"/>
        <v>3331466</v>
      </c>
      <c r="DP378" s="224">
        <f t="shared" si="79"/>
        <v>3362188</v>
      </c>
      <c r="DQ378" s="224">
        <f t="shared" si="79"/>
        <v>3369577</v>
      </c>
      <c r="DR378" s="224">
        <f t="shared" si="79"/>
        <v>3376138</v>
      </c>
      <c r="DS378" s="224">
        <f t="shared" si="79"/>
        <v>3400194</v>
      </c>
      <c r="DT378" s="224">
        <f t="shared" si="79"/>
        <v>3415766</v>
      </c>
      <c r="DU378" s="224">
        <f t="shared" si="79"/>
        <v>3430922</v>
      </c>
      <c r="DV378" s="224">
        <f t="shared" si="79"/>
        <v>3431956</v>
      </c>
      <c r="DW378" s="224">
        <f t="shared" si="79"/>
        <v>3434149</v>
      </c>
      <c r="DX378" s="224">
        <f t="shared" si="79"/>
        <v>3436431</v>
      </c>
      <c r="DY378" s="225">
        <f t="shared" si="79"/>
        <v>3434767</v>
      </c>
      <c r="DZ378" s="224">
        <f t="shared" si="79"/>
        <v>3433006</v>
      </c>
      <c r="EA378" s="224">
        <f t="shared" si="79"/>
        <v>3443368</v>
      </c>
      <c r="EB378" s="224">
        <f t="shared" si="79"/>
        <v>3489047</v>
      </c>
      <c r="EC378" s="224">
        <f t="shared" si="79"/>
        <v>3532510</v>
      </c>
      <c r="ED378" s="224">
        <f t="shared" si="79"/>
        <v>3560720</v>
      </c>
      <c r="EE378" s="224">
        <f t="shared" si="79"/>
        <v>3588261</v>
      </c>
      <c r="EF378" s="224">
        <f t="shared" si="79"/>
        <v>3621266</v>
      </c>
      <c r="EG378" s="224">
        <f t="shared" si="79"/>
        <v>3653873</v>
      </c>
      <c r="EH378" s="224">
        <f t="shared" si="79"/>
        <v>3701448</v>
      </c>
      <c r="EI378" s="224">
        <f t="shared" si="79"/>
        <v>3748396</v>
      </c>
      <c r="EJ378" s="224">
        <f t="shared" si="79"/>
        <v>3780650</v>
      </c>
      <c r="EK378" s="225">
        <f t="shared" si="79"/>
        <v>3802033</v>
      </c>
      <c r="EL378" s="223">
        <f t="shared" si="79"/>
        <v>3825784</v>
      </c>
      <c r="EM378" s="224">
        <f t="shared" si="79"/>
        <v>3870939</v>
      </c>
      <c r="EN378" s="224">
        <f t="shared" si="79"/>
        <v>3937603</v>
      </c>
      <c r="EO378" s="224">
        <f t="shared" si="79"/>
        <v>4005642</v>
      </c>
      <c r="EP378" s="224">
        <f t="shared" si="79"/>
        <v>4049237</v>
      </c>
      <c r="EQ378" s="224">
        <f t="shared" si="79"/>
        <v>4089600</v>
      </c>
      <c r="ER378" s="224">
        <f t="shared" si="79"/>
        <v>4124393</v>
      </c>
      <c r="ES378" s="224">
        <f t="shared" si="79"/>
        <v>4145814</v>
      </c>
      <c r="ET378" s="224">
        <f t="shared" si="79"/>
        <v>4198448</v>
      </c>
      <c r="EU378" s="224">
        <f t="shared" si="79"/>
        <v>4236061</v>
      </c>
      <c r="EV378" s="224">
        <f t="shared" si="79"/>
        <v>4255772</v>
      </c>
      <c r="EW378" s="225">
        <f t="shared" si="79"/>
        <v>4287491</v>
      </c>
      <c r="EX378" s="223">
        <f t="shared" si="79"/>
        <v>4296164</v>
      </c>
      <c r="EY378" s="224">
        <f t="shared" si="79"/>
        <v>4287018</v>
      </c>
      <c r="EZ378" s="224">
        <f t="shared" si="79"/>
        <v>4356296</v>
      </c>
      <c r="FA378" s="224">
        <f t="shared" si="79"/>
        <v>4371861</v>
      </c>
      <c r="FB378" s="224">
        <f t="shared" si="79"/>
        <v>4381149</v>
      </c>
      <c r="FC378" s="224">
        <f t="shared" si="79"/>
        <v>4422625</v>
      </c>
      <c r="FD378" s="224">
        <f t="shared" si="79"/>
        <v>4447097</v>
      </c>
      <c r="FE378" s="224">
        <f t="shared" si="79"/>
        <v>4475886</v>
      </c>
      <c r="FF378" s="224">
        <f t="shared" si="79"/>
        <v>4481174</v>
      </c>
      <c r="FG378" s="224">
        <f t="shared" si="79"/>
        <v>4503877</v>
      </c>
      <c r="FH378" s="224">
        <f t="shared" si="79"/>
        <v>4524032</v>
      </c>
      <c r="FI378" s="225">
        <f t="shared" si="79"/>
        <v>4460212</v>
      </c>
      <c r="FJ378" s="223">
        <f t="shared" si="79"/>
        <v>4427977</v>
      </c>
      <c r="FK378" s="224">
        <f t="shared" si="79"/>
        <v>4427833</v>
      </c>
      <c r="FL378" s="224">
        <f t="shared" si="79"/>
        <v>4473646</v>
      </c>
      <c r="FM378" s="224">
        <f t="shared" si="79"/>
        <v>4472943</v>
      </c>
      <c r="FN378" s="224">
        <f t="shared" si="79"/>
        <v>4462838</v>
      </c>
      <c r="FO378" s="224">
        <f t="shared" si="79"/>
        <v>4459842</v>
      </c>
      <c r="FP378" s="224">
        <f t="shared" si="79"/>
        <v>4461831</v>
      </c>
      <c r="FQ378" s="224">
        <f t="shared" si="79"/>
        <v>4503701</v>
      </c>
      <c r="FR378" s="224">
        <f t="shared" si="79"/>
        <v>4507269</v>
      </c>
      <c r="FS378" s="224">
        <f t="shared" si="79"/>
        <v>4520961</v>
      </c>
      <c r="FT378" s="224">
        <f t="shared" si="79"/>
        <v>4523527</v>
      </c>
      <c r="FU378" s="225">
        <f t="shared" si="79"/>
        <v>4524579</v>
      </c>
      <c r="FV378" s="223">
        <f t="shared" si="79"/>
        <v>4528321</v>
      </c>
      <c r="FW378" s="224">
        <f t="shared" si="79"/>
        <v>4522722</v>
      </c>
      <c r="FX378" s="224">
        <f t="shared" si="79"/>
        <v>4548059</v>
      </c>
      <c r="FY378" s="224">
        <f t="shared" ref="FY378:GH378" si="80">+FY18+FY28+FY39+FY56+FY95+FY129+FY160+FY194+FY227+FY259+FY271+FY283+FY337+FY350+FY355+FY377</f>
        <v>4577737</v>
      </c>
      <c r="FZ378" s="224">
        <f t="shared" si="80"/>
        <v>4596289</v>
      </c>
      <c r="GA378" s="224">
        <f t="shared" si="80"/>
        <v>4610840</v>
      </c>
      <c r="GB378" s="224">
        <f t="shared" si="80"/>
        <v>4620060</v>
      </c>
      <c r="GC378" s="224">
        <f t="shared" si="80"/>
        <v>4645779</v>
      </c>
      <c r="GD378" s="224">
        <f t="shared" si="80"/>
        <v>4650991</v>
      </c>
      <c r="GE378" s="224">
        <f t="shared" si="80"/>
        <v>4666122</v>
      </c>
      <c r="GF378" s="224">
        <f t="shared" si="80"/>
        <v>4664951</v>
      </c>
      <c r="GG378" s="225">
        <f t="shared" si="80"/>
        <v>4690891</v>
      </c>
      <c r="GH378" s="223">
        <f t="shared" si="80"/>
        <v>4675968</v>
      </c>
      <c r="GI378" s="224">
        <f t="shared" ref="GI378:GJ378" si="81">+GI18+GI28+GI39+GI56+GI95+GI129+GI160+GI194+GI227+GI259+GI271+GI283+GI337+GI350+GI355+GI377</f>
        <v>4709322</v>
      </c>
      <c r="GJ378" s="225">
        <f t="shared" si="81"/>
        <v>4716485</v>
      </c>
    </row>
    <row r="379" spans="2:192" x14ac:dyDescent="0.25">
      <c r="B379" s="241"/>
      <c r="C379" s="51" t="s">
        <v>252</v>
      </c>
      <c r="D379" s="233"/>
      <c r="E379" s="233"/>
      <c r="F379" s="233"/>
      <c r="G379" s="234"/>
      <c r="H379" s="235"/>
      <c r="I379" s="235"/>
      <c r="J379" s="235"/>
      <c r="K379" s="235"/>
      <c r="L379" s="235"/>
      <c r="M379" s="235"/>
      <c r="N379" s="235"/>
      <c r="O379" s="235"/>
      <c r="P379" s="235"/>
      <c r="Q379" s="235"/>
      <c r="R379" s="233"/>
      <c r="S379" s="235"/>
      <c r="T379" s="235"/>
      <c r="U379" s="235"/>
      <c r="V379" s="235"/>
      <c r="W379" s="235"/>
      <c r="X379" s="235"/>
      <c r="Y379" s="235"/>
      <c r="Z379" s="235"/>
      <c r="AA379" s="235"/>
      <c r="AB379" s="235"/>
      <c r="AC379" s="235"/>
      <c r="AD379" s="233"/>
      <c r="AE379" s="235"/>
      <c r="AF379" s="235"/>
      <c r="AG379" s="236"/>
      <c r="AH379" s="235"/>
      <c r="AI379" s="235"/>
      <c r="AJ379" s="235"/>
      <c r="AK379" s="235"/>
      <c r="AL379" s="235"/>
      <c r="AM379" s="235"/>
      <c r="AN379" s="235"/>
      <c r="AO379" s="235"/>
      <c r="AP379" s="233"/>
      <c r="AQ379" s="234"/>
      <c r="AR379" s="235"/>
      <c r="AS379" s="235"/>
      <c r="AT379" s="235"/>
      <c r="AU379" s="235"/>
      <c r="AV379" s="235"/>
      <c r="AW379" s="235"/>
      <c r="AX379" s="235"/>
      <c r="AY379" s="235"/>
      <c r="AZ379" s="235"/>
      <c r="BA379" s="235"/>
      <c r="BB379" s="233"/>
      <c r="BC379" s="234"/>
      <c r="BD379" s="235"/>
      <c r="BE379" s="235"/>
      <c r="BF379" s="235"/>
      <c r="BG379" s="235"/>
      <c r="BH379" s="235"/>
      <c r="BI379" s="235"/>
      <c r="BJ379" s="235"/>
      <c r="BK379" s="235"/>
      <c r="BL379" s="235"/>
      <c r="BM379" s="235"/>
      <c r="BN379" s="233"/>
      <c r="BO379" s="234"/>
      <c r="BP379" s="235"/>
      <c r="BQ379" s="235"/>
      <c r="BR379" s="235"/>
      <c r="BS379" s="235"/>
      <c r="BT379" s="235"/>
      <c r="BU379" s="235"/>
      <c r="BV379" s="235"/>
      <c r="BW379" s="235"/>
      <c r="BX379" s="235"/>
      <c r="BY379" s="235"/>
      <c r="BZ379" s="233"/>
      <c r="CA379" s="235"/>
      <c r="CB379" s="235"/>
      <c r="CC379" s="235"/>
      <c r="CD379" s="235"/>
      <c r="CE379" s="235"/>
      <c r="CF379" s="235"/>
      <c r="CG379" s="235"/>
      <c r="CH379" s="235"/>
      <c r="CI379" s="235"/>
      <c r="CJ379" s="235"/>
      <c r="CK379" s="235"/>
      <c r="CL379" s="233"/>
      <c r="CM379" s="235"/>
      <c r="CN379" s="235"/>
      <c r="CO379" s="235"/>
      <c r="CP379" s="235"/>
      <c r="CQ379" s="235"/>
      <c r="CR379" s="235"/>
      <c r="CS379" s="235"/>
      <c r="CT379" s="235"/>
      <c r="CU379" s="235"/>
      <c r="CV379" s="235"/>
      <c r="CW379" s="235"/>
      <c r="CX379" s="233"/>
      <c r="CY379" s="235"/>
      <c r="CZ379" s="235"/>
      <c r="DA379" s="235"/>
      <c r="DB379" s="235"/>
      <c r="DC379" s="235"/>
      <c r="DD379" s="235"/>
      <c r="DE379" s="235"/>
      <c r="DF379" s="235"/>
      <c r="DG379" s="53">
        <v>3071</v>
      </c>
      <c r="DH379" s="53">
        <v>3107</v>
      </c>
      <c r="DI379" s="53">
        <v>3123</v>
      </c>
      <c r="DJ379" s="54">
        <v>3165</v>
      </c>
    </row>
    <row r="380" spans="2:192" x14ac:dyDescent="0.25">
      <c r="B380" s="241"/>
      <c r="C380" s="51" t="s">
        <v>253</v>
      </c>
      <c r="D380" s="233"/>
      <c r="E380" s="233"/>
      <c r="F380" s="233"/>
      <c r="G380" s="234"/>
      <c r="H380" s="235"/>
      <c r="I380" s="235"/>
      <c r="J380" s="235"/>
      <c r="K380" s="235"/>
      <c r="L380" s="235"/>
      <c r="M380" s="235"/>
      <c r="N380" s="235"/>
      <c r="O380" s="235"/>
      <c r="P380" s="235"/>
      <c r="Q380" s="235"/>
      <c r="R380" s="233"/>
      <c r="S380" s="235"/>
      <c r="T380" s="235"/>
      <c r="U380" s="235"/>
      <c r="V380" s="235"/>
      <c r="W380" s="235"/>
      <c r="X380" s="235"/>
      <c r="Y380" s="235"/>
      <c r="Z380" s="235"/>
      <c r="AA380" s="235"/>
      <c r="AB380" s="235"/>
      <c r="AC380" s="235"/>
      <c r="AD380" s="233"/>
      <c r="AE380" s="235"/>
      <c r="AF380" s="235"/>
      <c r="AG380" s="236"/>
      <c r="AH380" s="235"/>
      <c r="AI380" s="235"/>
      <c r="AJ380" s="235"/>
      <c r="AK380" s="235"/>
      <c r="AL380" s="235"/>
      <c r="AM380" s="235"/>
      <c r="AN380" s="235"/>
      <c r="AO380" s="235"/>
      <c r="AP380" s="233"/>
      <c r="AQ380" s="234"/>
      <c r="AR380" s="235"/>
      <c r="AS380" s="235"/>
      <c r="AT380" s="235"/>
      <c r="AU380" s="235"/>
      <c r="AV380" s="235"/>
      <c r="AW380" s="235"/>
      <c r="AX380" s="235"/>
      <c r="AY380" s="235"/>
      <c r="AZ380" s="235"/>
      <c r="BA380" s="235"/>
      <c r="BB380" s="233"/>
      <c r="BC380" s="234"/>
      <c r="BD380" s="235"/>
      <c r="BE380" s="235"/>
      <c r="BF380" s="235"/>
      <c r="BG380" s="235"/>
      <c r="BH380" s="235"/>
      <c r="BI380" s="235"/>
      <c r="BJ380" s="235"/>
      <c r="BK380" s="235"/>
      <c r="BL380" s="235"/>
      <c r="BM380" s="235"/>
      <c r="BN380" s="233"/>
      <c r="BO380" s="234"/>
      <c r="BP380" s="235"/>
      <c r="BQ380" s="235"/>
      <c r="BR380" s="235"/>
      <c r="BS380" s="235"/>
      <c r="BT380" s="235"/>
      <c r="BU380" s="235"/>
      <c r="BV380" s="235"/>
      <c r="BW380" s="235"/>
      <c r="BX380" s="235"/>
      <c r="BY380" s="235"/>
      <c r="BZ380" s="233"/>
      <c r="CA380" s="235"/>
      <c r="CB380" s="235"/>
      <c r="CC380" s="235"/>
      <c r="CD380" s="235"/>
      <c r="CE380" s="235"/>
      <c r="CF380" s="235"/>
      <c r="CG380" s="235"/>
      <c r="CH380" s="235"/>
      <c r="CI380" s="235"/>
      <c r="CJ380" s="235"/>
      <c r="CK380" s="235"/>
      <c r="CL380" s="233"/>
      <c r="CM380" s="235"/>
      <c r="CN380" s="235"/>
      <c r="CO380" s="235"/>
      <c r="CP380" s="235"/>
      <c r="CQ380" s="235"/>
      <c r="CR380" s="235"/>
      <c r="CS380" s="235"/>
      <c r="CT380" s="235"/>
      <c r="CU380" s="235"/>
      <c r="CV380" s="235"/>
      <c r="CW380" s="235"/>
      <c r="CX380" s="233"/>
      <c r="CY380" s="235"/>
      <c r="CZ380" s="235"/>
      <c r="DA380" s="235"/>
      <c r="DB380" s="235"/>
      <c r="DC380" s="235"/>
      <c r="DD380" s="235"/>
      <c r="DE380" s="235"/>
      <c r="DF380" s="235"/>
      <c r="DG380" s="53">
        <v>81</v>
      </c>
      <c r="DH380" s="53">
        <v>81</v>
      </c>
      <c r="DI380" s="53">
        <v>81</v>
      </c>
      <c r="DJ380" s="54">
        <v>84</v>
      </c>
      <c r="DN380" s="289"/>
      <c r="DO380" s="289"/>
      <c r="DP380" s="289"/>
      <c r="DQ380" s="289"/>
      <c r="DR380" s="289"/>
      <c r="DS380" s="289"/>
      <c r="DT380" s="289"/>
      <c r="DU380" s="289"/>
      <c r="DV380" s="289"/>
      <c r="DW380" s="289"/>
      <c r="DX380" s="289"/>
      <c r="DY380" s="289"/>
      <c r="DZ380" s="289"/>
      <c r="EA380" s="289"/>
      <c r="EB380" s="289"/>
      <c r="EC380" s="289"/>
      <c r="ED380" s="289"/>
      <c r="EE380" s="289"/>
      <c r="EF380" s="289"/>
      <c r="EG380" s="289"/>
      <c r="EH380" s="289"/>
      <c r="EI380" s="289"/>
      <c r="EJ380" s="289"/>
      <c r="EK380" s="289"/>
      <c r="EL380" s="289"/>
      <c r="EM380" s="289"/>
      <c r="EN380" s="289"/>
      <c r="EO380" s="289"/>
      <c r="EP380" s="289"/>
      <c r="EQ380" s="289"/>
      <c r="ER380" s="289"/>
      <c r="ES380" s="289"/>
      <c r="ET380" s="289"/>
      <c r="EU380" s="289"/>
      <c r="EV380" s="289"/>
      <c r="EW380" s="289"/>
      <c r="EX380" s="289"/>
      <c r="EY380" s="289"/>
      <c r="EZ380" s="289"/>
      <c r="FA380" s="289"/>
      <c r="FB380" s="289"/>
      <c r="FC380" s="289"/>
      <c r="FD380" s="289"/>
      <c r="FE380" s="289"/>
      <c r="FF380" s="289"/>
      <c r="FG380" s="289"/>
      <c r="FH380" s="289"/>
      <c r="FI380" s="289"/>
      <c r="FJ380" s="289"/>
      <c r="FK380" s="289"/>
      <c r="FL380" s="289"/>
      <c r="FM380" s="289"/>
      <c r="FN380" s="289"/>
      <c r="FO380" s="289"/>
      <c r="FP380" s="289"/>
      <c r="FQ380" s="289"/>
      <c r="FR380" s="289"/>
      <c r="FS380" s="289"/>
      <c r="FT380" s="289"/>
      <c r="FU380" s="289"/>
      <c r="FV380" s="289"/>
      <c r="FW380" s="289"/>
      <c r="FX380" s="289"/>
      <c r="FY380" s="289"/>
      <c r="FZ380" s="289"/>
      <c r="GA380" s="289"/>
      <c r="GB380" s="289"/>
      <c r="GC380" s="289"/>
      <c r="GD380" s="289"/>
      <c r="GE380" s="289"/>
      <c r="GF380" s="289"/>
    </row>
    <row r="381" spans="2:192" x14ac:dyDescent="0.25">
      <c r="B381" s="241"/>
      <c r="C381" s="51" t="s">
        <v>254</v>
      </c>
      <c r="D381" s="233"/>
      <c r="E381" s="233"/>
      <c r="F381" s="233"/>
      <c r="G381" s="234"/>
      <c r="H381" s="235"/>
      <c r="I381" s="235"/>
      <c r="J381" s="235"/>
      <c r="K381" s="235"/>
      <c r="L381" s="235"/>
      <c r="M381" s="235"/>
      <c r="N381" s="235"/>
      <c r="O381" s="235"/>
      <c r="P381" s="235"/>
      <c r="Q381" s="235"/>
      <c r="R381" s="233"/>
      <c r="S381" s="235"/>
      <c r="T381" s="235"/>
      <c r="U381" s="235"/>
      <c r="V381" s="235"/>
      <c r="W381" s="235"/>
      <c r="X381" s="235"/>
      <c r="Y381" s="235"/>
      <c r="Z381" s="235"/>
      <c r="AA381" s="235"/>
      <c r="AB381" s="235"/>
      <c r="AC381" s="235"/>
      <c r="AD381" s="233"/>
      <c r="AE381" s="235"/>
      <c r="AF381" s="235"/>
      <c r="AG381" s="236"/>
      <c r="AH381" s="235"/>
      <c r="AI381" s="235"/>
      <c r="AJ381" s="235"/>
      <c r="AK381" s="235"/>
      <c r="AL381" s="235"/>
      <c r="AM381" s="235"/>
      <c r="AN381" s="235"/>
      <c r="AO381" s="235"/>
      <c r="AP381" s="233"/>
      <c r="AQ381" s="234"/>
      <c r="AR381" s="235"/>
      <c r="AS381" s="235"/>
      <c r="AT381" s="235"/>
      <c r="AU381" s="235"/>
      <c r="AV381" s="235"/>
      <c r="AW381" s="235"/>
      <c r="AX381" s="235"/>
      <c r="AY381" s="235"/>
      <c r="AZ381" s="235"/>
      <c r="BA381" s="235"/>
      <c r="BB381" s="233"/>
      <c r="BC381" s="234"/>
      <c r="BD381" s="235"/>
      <c r="BE381" s="235"/>
      <c r="BF381" s="235"/>
      <c r="BG381" s="235"/>
      <c r="BH381" s="235"/>
      <c r="BI381" s="235"/>
      <c r="BJ381" s="235"/>
      <c r="BK381" s="235"/>
      <c r="BL381" s="235"/>
      <c r="BM381" s="235"/>
      <c r="BN381" s="233"/>
      <c r="BO381" s="234"/>
      <c r="BP381" s="235"/>
      <c r="BQ381" s="235"/>
      <c r="BR381" s="235"/>
      <c r="BS381" s="235"/>
      <c r="BT381" s="235"/>
      <c r="BU381" s="235"/>
      <c r="BV381" s="235"/>
      <c r="BW381" s="235"/>
      <c r="BX381" s="235"/>
      <c r="BY381" s="235"/>
      <c r="BZ381" s="233"/>
      <c r="CA381" s="235"/>
      <c r="CB381" s="235"/>
      <c r="CC381" s="235"/>
      <c r="CD381" s="235"/>
      <c r="CE381" s="235"/>
      <c r="CF381" s="235"/>
      <c r="CG381" s="235"/>
      <c r="CH381" s="235"/>
      <c r="CI381" s="235"/>
      <c r="CJ381" s="235"/>
      <c r="CK381" s="235"/>
      <c r="CL381" s="233"/>
      <c r="CM381" s="235"/>
      <c r="CN381" s="235"/>
      <c r="CO381" s="235"/>
      <c r="CP381" s="235"/>
      <c r="CQ381" s="235"/>
      <c r="CR381" s="235"/>
      <c r="CS381" s="235"/>
      <c r="CT381" s="235"/>
      <c r="CU381" s="235"/>
      <c r="CV381" s="235"/>
      <c r="CW381" s="235"/>
      <c r="CX381" s="233"/>
      <c r="CY381" s="235"/>
      <c r="CZ381" s="235"/>
      <c r="DA381" s="235"/>
      <c r="DB381" s="235"/>
      <c r="DC381" s="235"/>
      <c r="DD381" s="235"/>
      <c r="DE381" s="235"/>
      <c r="DF381" s="235"/>
      <c r="DG381" s="53">
        <v>1495</v>
      </c>
      <c r="DH381" s="53">
        <v>1552</v>
      </c>
      <c r="DI381" s="53">
        <v>1449</v>
      </c>
      <c r="DJ381" s="54">
        <v>1537</v>
      </c>
      <c r="FV381" s="289"/>
      <c r="FW381" s="289"/>
      <c r="FX381" s="289"/>
      <c r="FY381" s="289"/>
      <c r="FZ381" s="289"/>
      <c r="GA381" s="289"/>
      <c r="GB381" s="289"/>
      <c r="GC381" s="289"/>
      <c r="GD381" s="289"/>
      <c r="GE381" s="289"/>
      <c r="GF381" s="289"/>
      <c r="GG381" s="289"/>
      <c r="GH381" s="289"/>
      <c r="GI381" s="289"/>
      <c r="GJ381" s="289"/>
    </row>
    <row r="382" spans="2:192" x14ac:dyDescent="0.25">
      <c r="B382" s="241"/>
      <c r="C382" s="51" t="s">
        <v>255</v>
      </c>
      <c r="D382" s="233"/>
      <c r="E382" s="233"/>
      <c r="F382" s="233"/>
      <c r="G382" s="234"/>
      <c r="H382" s="235"/>
      <c r="I382" s="235"/>
      <c r="J382" s="235"/>
      <c r="K382" s="235"/>
      <c r="L382" s="235"/>
      <c r="M382" s="235"/>
      <c r="N382" s="235"/>
      <c r="O382" s="235"/>
      <c r="P382" s="235"/>
      <c r="Q382" s="235"/>
      <c r="R382" s="233"/>
      <c r="S382" s="235"/>
      <c r="T382" s="235"/>
      <c r="U382" s="235"/>
      <c r="V382" s="235"/>
      <c r="W382" s="235"/>
      <c r="X382" s="235"/>
      <c r="Y382" s="235"/>
      <c r="Z382" s="235"/>
      <c r="AA382" s="235"/>
      <c r="AB382" s="235"/>
      <c r="AC382" s="235"/>
      <c r="AD382" s="233"/>
      <c r="AE382" s="235"/>
      <c r="AF382" s="235"/>
      <c r="AG382" s="236"/>
      <c r="AH382" s="235"/>
      <c r="AI382" s="235"/>
      <c r="AJ382" s="235"/>
      <c r="AK382" s="235"/>
      <c r="AL382" s="235"/>
      <c r="AM382" s="235"/>
      <c r="AN382" s="235"/>
      <c r="AO382" s="235"/>
      <c r="AP382" s="233"/>
      <c r="AQ382" s="234"/>
      <c r="AR382" s="235"/>
      <c r="AS382" s="235"/>
      <c r="AT382" s="235"/>
      <c r="AU382" s="235"/>
      <c r="AV382" s="235"/>
      <c r="AW382" s="235"/>
      <c r="AX382" s="235"/>
      <c r="AY382" s="235"/>
      <c r="AZ382" s="235"/>
      <c r="BA382" s="235"/>
      <c r="BB382" s="233"/>
      <c r="BC382" s="234"/>
      <c r="BD382" s="235"/>
      <c r="BE382" s="235"/>
      <c r="BF382" s="235"/>
      <c r="BG382" s="235"/>
      <c r="BH382" s="235"/>
      <c r="BI382" s="235"/>
      <c r="BJ382" s="235"/>
      <c r="BK382" s="235"/>
      <c r="BL382" s="235"/>
      <c r="BM382" s="235"/>
      <c r="BN382" s="233"/>
      <c r="BO382" s="234"/>
      <c r="BP382" s="235"/>
      <c r="BQ382" s="235"/>
      <c r="BR382" s="235"/>
      <c r="BS382" s="235"/>
      <c r="BT382" s="235"/>
      <c r="BU382" s="235"/>
      <c r="BV382" s="235"/>
      <c r="BW382" s="235"/>
      <c r="BX382" s="235"/>
      <c r="BY382" s="235"/>
      <c r="BZ382" s="233"/>
      <c r="CA382" s="235"/>
      <c r="CB382" s="235"/>
      <c r="CC382" s="235"/>
      <c r="CD382" s="235"/>
      <c r="CE382" s="235"/>
      <c r="CF382" s="235"/>
      <c r="CG382" s="235"/>
      <c r="CH382" s="235"/>
      <c r="CI382" s="235"/>
      <c r="CJ382" s="235"/>
      <c r="CK382" s="235"/>
      <c r="CL382" s="233"/>
      <c r="CM382" s="235"/>
      <c r="CN382" s="235"/>
      <c r="CO382" s="235"/>
      <c r="CP382" s="235"/>
      <c r="CQ382" s="235"/>
      <c r="CR382" s="235"/>
      <c r="CS382" s="235"/>
      <c r="CT382" s="235"/>
      <c r="CU382" s="235"/>
      <c r="CV382" s="235"/>
      <c r="CW382" s="235"/>
      <c r="CX382" s="233"/>
      <c r="CY382" s="235"/>
      <c r="CZ382" s="235"/>
      <c r="DA382" s="235"/>
      <c r="DB382" s="235"/>
      <c r="DC382" s="235"/>
      <c r="DD382" s="235"/>
      <c r="DE382" s="235"/>
      <c r="DF382" s="235"/>
      <c r="DG382" s="53">
        <v>144</v>
      </c>
      <c r="DH382" s="53">
        <v>152</v>
      </c>
      <c r="DI382" s="53">
        <v>142</v>
      </c>
      <c r="DJ382" s="54">
        <v>141</v>
      </c>
      <c r="DS382" s="289"/>
      <c r="DT382" s="289"/>
      <c r="DU382" s="289"/>
      <c r="DV382" s="289"/>
      <c r="DW382" s="289"/>
      <c r="DX382" s="289"/>
    </row>
    <row r="383" spans="2:192" x14ac:dyDescent="0.25">
      <c r="B383" s="241"/>
      <c r="C383" s="51" t="s">
        <v>260</v>
      </c>
      <c r="D383" s="233"/>
      <c r="E383" s="233"/>
      <c r="F383" s="233"/>
      <c r="G383" s="234"/>
      <c r="H383" s="235"/>
      <c r="I383" s="235"/>
      <c r="J383" s="235"/>
      <c r="K383" s="235"/>
      <c r="L383" s="235"/>
      <c r="M383" s="235"/>
      <c r="N383" s="235"/>
      <c r="O383" s="235"/>
      <c r="P383" s="235"/>
      <c r="Q383" s="235"/>
      <c r="R383" s="233"/>
      <c r="S383" s="235"/>
      <c r="T383" s="235"/>
      <c r="U383" s="235"/>
      <c r="V383" s="235"/>
      <c r="W383" s="235"/>
      <c r="X383" s="235"/>
      <c r="Y383" s="235"/>
      <c r="Z383" s="235"/>
      <c r="AA383" s="235"/>
      <c r="AB383" s="235"/>
      <c r="AC383" s="235"/>
      <c r="AD383" s="233"/>
      <c r="AE383" s="235"/>
      <c r="AF383" s="235"/>
      <c r="AG383" s="236"/>
      <c r="AH383" s="235"/>
      <c r="AI383" s="235"/>
      <c r="AJ383" s="235"/>
      <c r="AK383" s="235"/>
      <c r="AL383" s="235"/>
      <c r="AM383" s="235"/>
      <c r="AN383" s="235"/>
      <c r="AO383" s="235"/>
      <c r="AP383" s="233"/>
      <c r="AQ383" s="234"/>
      <c r="AR383" s="235"/>
      <c r="AS383" s="235"/>
      <c r="AT383" s="235"/>
      <c r="AU383" s="235"/>
      <c r="AV383" s="235"/>
      <c r="AW383" s="235"/>
      <c r="AX383" s="235"/>
      <c r="AY383" s="235"/>
      <c r="AZ383" s="235"/>
      <c r="BA383" s="235"/>
      <c r="BB383" s="233"/>
      <c r="BC383" s="234"/>
      <c r="BD383" s="235"/>
      <c r="BE383" s="235"/>
      <c r="BF383" s="235"/>
      <c r="BG383" s="235"/>
      <c r="BH383" s="235"/>
      <c r="BI383" s="235"/>
      <c r="BJ383" s="235"/>
      <c r="BK383" s="235"/>
      <c r="BL383" s="235"/>
      <c r="BM383" s="235"/>
      <c r="BN383" s="233"/>
      <c r="BO383" s="234"/>
      <c r="BP383" s="235"/>
      <c r="BQ383" s="235"/>
      <c r="BR383" s="235"/>
      <c r="BS383" s="235"/>
      <c r="BT383" s="235"/>
      <c r="BU383" s="235"/>
      <c r="BV383" s="235"/>
      <c r="BW383" s="235"/>
      <c r="BX383" s="235"/>
      <c r="BY383" s="235"/>
      <c r="BZ383" s="233"/>
      <c r="CA383" s="235"/>
      <c r="CB383" s="235"/>
      <c r="CC383" s="235"/>
      <c r="CD383" s="235"/>
      <c r="CE383" s="235"/>
      <c r="CF383" s="235"/>
      <c r="CG383" s="235"/>
      <c r="CH383" s="235"/>
      <c r="CI383" s="235"/>
      <c r="CJ383" s="235"/>
      <c r="CK383" s="235"/>
      <c r="CL383" s="233"/>
      <c r="CM383" s="235"/>
      <c r="CN383" s="235"/>
      <c r="CO383" s="235"/>
      <c r="CP383" s="235"/>
      <c r="CQ383" s="235"/>
      <c r="CR383" s="235"/>
      <c r="CS383" s="235"/>
      <c r="CT383" s="235"/>
      <c r="CU383" s="235"/>
      <c r="CV383" s="235"/>
      <c r="CW383" s="235"/>
      <c r="CX383" s="233"/>
      <c r="CY383" s="235"/>
      <c r="CZ383" s="235"/>
      <c r="DA383" s="235"/>
      <c r="DB383" s="235"/>
      <c r="DC383" s="235"/>
      <c r="DD383" s="235"/>
      <c r="DE383" s="235"/>
      <c r="DF383" s="235"/>
      <c r="DG383" s="53">
        <v>59</v>
      </c>
      <c r="DH383" s="53">
        <v>60</v>
      </c>
      <c r="DI383" s="53">
        <v>54</v>
      </c>
      <c r="DJ383" s="54">
        <v>52</v>
      </c>
      <c r="DS383" s="289"/>
      <c r="DT383" s="289"/>
      <c r="DU383" s="289"/>
      <c r="DV383" s="289"/>
      <c r="DW383" s="289"/>
      <c r="DX383" s="289"/>
    </row>
    <row r="384" spans="2:192" x14ac:dyDescent="0.25">
      <c r="B384" s="241"/>
      <c r="C384" s="51" t="s">
        <v>272</v>
      </c>
      <c r="D384" s="233"/>
      <c r="E384" s="233"/>
      <c r="F384" s="233"/>
      <c r="G384" s="234"/>
      <c r="H384" s="235"/>
      <c r="I384" s="235"/>
      <c r="J384" s="235"/>
      <c r="K384" s="235"/>
      <c r="L384" s="235"/>
      <c r="M384" s="235"/>
      <c r="N384" s="235"/>
      <c r="O384" s="235"/>
      <c r="P384" s="235"/>
      <c r="Q384" s="235"/>
      <c r="R384" s="233"/>
      <c r="S384" s="235"/>
      <c r="T384" s="235"/>
      <c r="U384" s="235"/>
      <c r="V384" s="235"/>
      <c r="W384" s="235"/>
      <c r="X384" s="235"/>
      <c r="Y384" s="235"/>
      <c r="Z384" s="235"/>
      <c r="AA384" s="235"/>
      <c r="AB384" s="235"/>
      <c r="AC384" s="235"/>
      <c r="AD384" s="233"/>
      <c r="AE384" s="235"/>
      <c r="AF384" s="235"/>
      <c r="AG384" s="236"/>
      <c r="AH384" s="235"/>
      <c r="AI384" s="235"/>
      <c r="AJ384" s="235"/>
      <c r="AK384" s="235"/>
      <c r="AL384" s="235"/>
      <c r="AM384" s="235"/>
      <c r="AN384" s="235"/>
      <c r="AO384" s="235"/>
      <c r="AP384" s="233"/>
      <c r="AQ384" s="234"/>
      <c r="AR384" s="235"/>
      <c r="AS384" s="235"/>
      <c r="AT384" s="235"/>
      <c r="AU384" s="235"/>
      <c r="AV384" s="235"/>
      <c r="AW384" s="235"/>
      <c r="AX384" s="235"/>
      <c r="AY384" s="235"/>
      <c r="AZ384" s="235"/>
      <c r="BA384" s="235"/>
      <c r="BB384" s="233"/>
      <c r="BC384" s="234"/>
      <c r="BD384" s="235"/>
      <c r="BE384" s="235"/>
      <c r="BF384" s="235"/>
      <c r="BG384" s="235"/>
      <c r="BH384" s="235"/>
      <c r="BI384" s="235"/>
      <c r="BJ384" s="235"/>
      <c r="BK384" s="235"/>
      <c r="BL384" s="235"/>
      <c r="BM384" s="235"/>
      <c r="BN384" s="233"/>
      <c r="BO384" s="234"/>
      <c r="BP384" s="235"/>
      <c r="BQ384" s="235"/>
      <c r="BR384" s="235"/>
      <c r="BS384" s="235"/>
      <c r="BT384" s="235"/>
      <c r="BU384" s="235"/>
      <c r="BV384" s="235"/>
      <c r="BW384" s="235"/>
      <c r="BX384" s="235"/>
      <c r="BY384" s="235"/>
      <c r="BZ384" s="233"/>
      <c r="CA384" s="235"/>
      <c r="CB384" s="235"/>
      <c r="CC384" s="235"/>
      <c r="CD384" s="235"/>
      <c r="CE384" s="235"/>
      <c r="CF384" s="235"/>
      <c r="CG384" s="235"/>
      <c r="CH384" s="235"/>
      <c r="CI384" s="235"/>
      <c r="CJ384" s="235"/>
      <c r="CK384" s="235"/>
      <c r="CL384" s="233"/>
      <c r="CM384" s="235"/>
      <c r="CN384" s="235"/>
      <c r="CO384" s="235"/>
      <c r="CP384" s="235"/>
      <c r="CQ384" s="235"/>
      <c r="CR384" s="235"/>
      <c r="CS384" s="235"/>
      <c r="CT384" s="235"/>
      <c r="CU384" s="235"/>
      <c r="CV384" s="235"/>
      <c r="CW384" s="235"/>
      <c r="CX384" s="233"/>
      <c r="CY384" s="235"/>
      <c r="CZ384" s="235"/>
      <c r="DA384" s="235"/>
      <c r="DB384" s="235"/>
      <c r="DC384" s="235"/>
      <c r="DD384" s="235"/>
      <c r="DE384" s="235"/>
      <c r="DF384" s="235"/>
      <c r="DG384" s="53">
        <v>12</v>
      </c>
      <c r="DH384" s="53">
        <v>12</v>
      </c>
      <c r="DI384" s="53">
        <v>12</v>
      </c>
      <c r="DJ384" s="54">
        <v>13</v>
      </c>
      <c r="DS384" s="289"/>
      <c r="DT384" s="289"/>
      <c r="DU384" s="289"/>
      <c r="DV384" s="289"/>
      <c r="DW384" s="289"/>
      <c r="DX384" s="289"/>
    </row>
    <row r="385" spans="2:128" x14ac:dyDescent="0.25">
      <c r="B385" s="241"/>
      <c r="C385" s="51" t="s">
        <v>273</v>
      </c>
      <c r="D385" s="233"/>
      <c r="E385" s="233"/>
      <c r="F385" s="233"/>
      <c r="G385" s="234"/>
      <c r="H385" s="235"/>
      <c r="I385" s="235"/>
      <c r="J385" s="235"/>
      <c r="K385" s="235"/>
      <c r="L385" s="235"/>
      <c r="M385" s="235"/>
      <c r="N385" s="235"/>
      <c r="O385" s="235"/>
      <c r="P385" s="235"/>
      <c r="Q385" s="235"/>
      <c r="R385" s="233"/>
      <c r="S385" s="235"/>
      <c r="T385" s="235"/>
      <c r="U385" s="235"/>
      <c r="V385" s="235"/>
      <c r="W385" s="235"/>
      <c r="X385" s="235"/>
      <c r="Y385" s="235"/>
      <c r="Z385" s="235"/>
      <c r="AA385" s="235"/>
      <c r="AB385" s="235"/>
      <c r="AC385" s="235"/>
      <c r="AD385" s="233"/>
      <c r="AE385" s="235"/>
      <c r="AF385" s="235"/>
      <c r="AG385" s="236"/>
      <c r="AH385" s="235"/>
      <c r="AI385" s="235"/>
      <c r="AJ385" s="235"/>
      <c r="AK385" s="235"/>
      <c r="AL385" s="235"/>
      <c r="AM385" s="235"/>
      <c r="AN385" s="235"/>
      <c r="AO385" s="235"/>
      <c r="AP385" s="233"/>
      <c r="AQ385" s="234"/>
      <c r="AR385" s="235"/>
      <c r="AS385" s="235"/>
      <c r="AT385" s="235"/>
      <c r="AU385" s="235"/>
      <c r="AV385" s="235"/>
      <c r="AW385" s="235"/>
      <c r="AX385" s="235"/>
      <c r="AY385" s="235"/>
      <c r="AZ385" s="235"/>
      <c r="BA385" s="235"/>
      <c r="BB385" s="233"/>
      <c r="BC385" s="234"/>
      <c r="BD385" s="235"/>
      <c r="BE385" s="235"/>
      <c r="BF385" s="235"/>
      <c r="BG385" s="235"/>
      <c r="BH385" s="235"/>
      <c r="BI385" s="235"/>
      <c r="BJ385" s="235"/>
      <c r="BK385" s="235"/>
      <c r="BL385" s="235"/>
      <c r="BM385" s="235"/>
      <c r="BN385" s="233"/>
      <c r="BO385" s="234"/>
      <c r="BP385" s="235"/>
      <c r="BQ385" s="235"/>
      <c r="BR385" s="235"/>
      <c r="BS385" s="235"/>
      <c r="BT385" s="235"/>
      <c r="BU385" s="235"/>
      <c r="BV385" s="235"/>
      <c r="BW385" s="235"/>
      <c r="BX385" s="235"/>
      <c r="BY385" s="235"/>
      <c r="BZ385" s="233"/>
      <c r="CA385" s="235"/>
      <c r="CB385" s="235"/>
      <c r="CC385" s="235"/>
      <c r="CD385" s="235"/>
      <c r="CE385" s="235"/>
      <c r="CF385" s="235"/>
      <c r="CG385" s="235"/>
      <c r="CH385" s="235"/>
      <c r="CI385" s="235"/>
      <c r="CJ385" s="235"/>
      <c r="CK385" s="235"/>
      <c r="CL385" s="233"/>
      <c r="CM385" s="235"/>
      <c r="CN385" s="235"/>
      <c r="CO385" s="235"/>
      <c r="CP385" s="235"/>
      <c r="CQ385" s="235"/>
      <c r="CR385" s="235"/>
      <c r="CS385" s="235"/>
      <c r="CT385" s="235"/>
      <c r="CU385" s="235"/>
      <c r="CV385" s="235"/>
      <c r="CW385" s="235"/>
      <c r="CX385" s="233"/>
      <c r="CY385" s="235"/>
      <c r="CZ385" s="235"/>
      <c r="DA385" s="235"/>
      <c r="DB385" s="235"/>
      <c r="DC385" s="235"/>
      <c r="DD385" s="235"/>
      <c r="DE385" s="235"/>
      <c r="DF385" s="235"/>
      <c r="DG385" s="53">
        <v>46</v>
      </c>
      <c r="DH385" s="53">
        <v>46</v>
      </c>
      <c r="DI385" s="53">
        <v>46</v>
      </c>
      <c r="DJ385" s="54">
        <v>46</v>
      </c>
    </row>
    <row r="386" spans="2:128" x14ac:dyDescent="0.25">
      <c r="B386" s="241"/>
      <c r="C386" s="51" t="s">
        <v>274</v>
      </c>
      <c r="D386" s="233"/>
      <c r="E386" s="233"/>
      <c r="F386" s="233"/>
      <c r="G386" s="234"/>
      <c r="H386" s="235"/>
      <c r="I386" s="235"/>
      <c r="J386" s="235"/>
      <c r="K386" s="235"/>
      <c r="L386" s="235"/>
      <c r="M386" s="235"/>
      <c r="N386" s="235"/>
      <c r="O386" s="235"/>
      <c r="P386" s="235"/>
      <c r="Q386" s="235"/>
      <c r="R386" s="233"/>
      <c r="S386" s="235"/>
      <c r="T386" s="235"/>
      <c r="U386" s="235"/>
      <c r="V386" s="235"/>
      <c r="W386" s="235"/>
      <c r="X386" s="235"/>
      <c r="Y386" s="235"/>
      <c r="Z386" s="235"/>
      <c r="AA386" s="235"/>
      <c r="AB386" s="235"/>
      <c r="AC386" s="235"/>
      <c r="AD386" s="233"/>
      <c r="AE386" s="235"/>
      <c r="AF386" s="235"/>
      <c r="AG386" s="236"/>
      <c r="AH386" s="235"/>
      <c r="AI386" s="235"/>
      <c r="AJ386" s="235"/>
      <c r="AK386" s="235"/>
      <c r="AL386" s="235"/>
      <c r="AM386" s="235"/>
      <c r="AN386" s="235"/>
      <c r="AO386" s="235"/>
      <c r="AP386" s="233"/>
      <c r="AQ386" s="234"/>
      <c r="AR386" s="235"/>
      <c r="AS386" s="235"/>
      <c r="AT386" s="235"/>
      <c r="AU386" s="235"/>
      <c r="AV386" s="235"/>
      <c r="AW386" s="235"/>
      <c r="AX386" s="235"/>
      <c r="AY386" s="235"/>
      <c r="AZ386" s="235"/>
      <c r="BA386" s="235"/>
      <c r="BB386" s="233"/>
      <c r="BC386" s="234"/>
      <c r="BD386" s="235"/>
      <c r="BE386" s="235"/>
      <c r="BF386" s="235"/>
      <c r="BG386" s="235"/>
      <c r="BH386" s="235"/>
      <c r="BI386" s="235"/>
      <c r="BJ386" s="235"/>
      <c r="BK386" s="235"/>
      <c r="BL386" s="235"/>
      <c r="BM386" s="235"/>
      <c r="BN386" s="233"/>
      <c r="BO386" s="234"/>
      <c r="BP386" s="235"/>
      <c r="BQ386" s="235"/>
      <c r="BR386" s="235"/>
      <c r="BS386" s="235"/>
      <c r="BT386" s="235"/>
      <c r="BU386" s="235"/>
      <c r="BV386" s="235"/>
      <c r="BW386" s="235"/>
      <c r="BX386" s="235"/>
      <c r="BY386" s="235"/>
      <c r="BZ386" s="233"/>
      <c r="CA386" s="235"/>
      <c r="CB386" s="235"/>
      <c r="CC386" s="235"/>
      <c r="CD386" s="235"/>
      <c r="CE386" s="235"/>
      <c r="CF386" s="235"/>
      <c r="CG386" s="235"/>
      <c r="CH386" s="235"/>
      <c r="CI386" s="235"/>
      <c r="CJ386" s="235"/>
      <c r="CK386" s="235"/>
      <c r="CL386" s="233"/>
      <c r="CM386" s="235"/>
      <c r="CN386" s="235"/>
      <c r="CO386" s="235"/>
      <c r="CP386" s="235"/>
      <c r="CQ386" s="235"/>
      <c r="CR386" s="235"/>
      <c r="CS386" s="235"/>
      <c r="CT386" s="235"/>
      <c r="CU386" s="235"/>
      <c r="CV386" s="235"/>
      <c r="CW386" s="235"/>
      <c r="CX386" s="233"/>
      <c r="CY386" s="235"/>
      <c r="CZ386" s="235"/>
      <c r="DA386" s="235"/>
      <c r="DB386" s="235"/>
      <c r="DC386" s="235"/>
      <c r="DD386" s="235"/>
      <c r="DE386" s="235"/>
      <c r="DF386" s="235"/>
      <c r="DG386" s="53">
        <v>85</v>
      </c>
      <c r="DH386" s="53">
        <v>84</v>
      </c>
      <c r="DI386" s="53">
        <v>84</v>
      </c>
      <c r="DJ386" s="54">
        <v>84</v>
      </c>
    </row>
    <row r="387" spans="2:128" x14ac:dyDescent="0.25">
      <c r="B387" s="241"/>
      <c r="C387" s="51" t="s">
        <v>276</v>
      </c>
      <c r="D387" s="233"/>
      <c r="E387" s="233"/>
      <c r="F387" s="233"/>
      <c r="G387" s="234"/>
      <c r="H387" s="235"/>
      <c r="I387" s="235"/>
      <c r="J387" s="235"/>
      <c r="K387" s="235"/>
      <c r="L387" s="235"/>
      <c r="M387" s="235"/>
      <c r="N387" s="235"/>
      <c r="O387" s="235"/>
      <c r="P387" s="235"/>
      <c r="Q387" s="235"/>
      <c r="R387" s="233"/>
      <c r="S387" s="235"/>
      <c r="T387" s="235"/>
      <c r="U387" s="235"/>
      <c r="V387" s="235"/>
      <c r="W387" s="235"/>
      <c r="X387" s="235"/>
      <c r="Y387" s="235"/>
      <c r="Z387" s="235"/>
      <c r="AA387" s="235"/>
      <c r="AB387" s="235"/>
      <c r="AC387" s="235"/>
      <c r="AD387" s="233"/>
      <c r="AE387" s="235"/>
      <c r="AF387" s="235"/>
      <c r="AG387" s="236"/>
      <c r="AH387" s="235"/>
      <c r="AI387" s="235"/>
      <c r="AJ387" s="235"/>
      <c r="AK387" s="235"/>
      <c r="AL387" s="235"/>
      <c r="AM387" s="235"/>
      <c r="AN387" s="235"/>
      <c r="AO387" s="235"/>
      <c r="AP387" s="233"/>
      <c r="AQ387" s="234"/>
      <c r="AR387" s="235"/>
      <c r="AS387" s="235"/>
      <c r="AT387" s="235"/>
      <c r="AU387" s="235"/>
      <c r="AV387" s="235"/>
      <c r="AW387" s="235"/>
      <c r="AX387" s="235"/>
      <c r="AY387" s="235"/>
      <c r="AZ387" s="235"/>
      <c r="BA387" s="235"/>
      <c r="BB387" s="233"/>
      <c r="BC387" s="234"/>
      <c r="BD387" s="235"/>
      <c r="BE387" s="235"/>
      <c r="BF387" s="235"/>
      <c r="BG387" s="235"/>
      <c r="BH387" s="235"/>
      <c r="BI387" s="235"/>
      <c r="BJ387" s="235"/>
      <c r="BK387" s="235"/>
      <c r="BL387" s="235"/>
      <c r="BM387" s="235"/>
      <c r="BN387" s="233"/>
      <c r="BO387" s="234"/>
      <c r="BP387" s="235"/>
      <c r="BQ387" s="235"/>
      <c r="BR387" s="235"/>
      <c r="BS387" s="235"/>
      <c r="BT387" s="235"/>
      <c r="BU387" s="235"/>
      <c r="BV387" s="235"/>
      <c r="BW387" s="235"/>
      <c r="BX387" s="235"/>
      <c r="BY387" s="235"/>
      <c r="BZ387" s="233"/>
      <c r="CA387" s="235"/>
      <c r="CB387" s="235"/>
      <c r="CC387" s="235"/>
      <c r="CD387" s="235"/>
      <c r="CE387" s="235"/>
      <c r="CF387" s="235"/>
      <c r="CG387" s="235"/>
      <c r="CH387" s="235"/>
      <c r="CI387" s="235"/>
      <c r="CJ387" s="235"/>
      <c r="CK387" s="235"/>
      <c r="CL387" s="233"/>
      <c r="CM387" s="235"/>
      <c r="CN387" s="235"/>
      <c r="CO387" s="235"/>
      <c r="CP387" s="235"/>
      <c r="CQ387" s="235"/>
      <c r="CR387" s="235"/>
      <c r="CS387" s="235"/>
      <c r="CT387" s="235"/>
      <c r="CU387" s="235"/>
      <c r="CV387" s="235"/>
      <c r="CW387" s="235"/>
      <c r="CX387" s="233"/>
      <c r="CY387" s="235"/>
      <c r="CZ387" s="235"/>
      <c r="DA387" s="235"/>
      <c r="DB387" s="235"/>
      <c r="DC387" s="235"/>
      <c r="DD387" s="235"/>
      <c r="DE387" s="235"/>
      <c r="DF387" s="235"/>
      <c r="DG387" s="53">
        <v>181</v>
      </c>
      <c r="DH387" s="53">
        <v>209</v>
      </c>
      <c r="DI387" s="53">
        <v>177</v>
      </c>
      <c r="DJ387" s="54">
        <v>175</v>
      </c>
    </row>
    <row r="388" spans="2:128" x14ac:dyDescent="0.25">
      <c r="B388" s="241"/>
      <c r="C388" s="51" t="s">
        <v>277</v>
      </c>
      <c r="D388" s="233"/>
      <c r="E388" s="233"/>
      <c r="F388" s="233"/>
      <c r="G388" s="234"/>
      <c r="H388" s="235"/>
      <c r="I388" s="235"/>
      <c r="J388" s="235"/>
      <c r="K388" s="235"/>
      <c r="L388" s="235"/>
      <c r="M388" s="235"/>
      <c r="N388" s="235"/>
      <c r="O388" s="235"/>
      <c r="P388" s="235"/>
      <c r="Q388" s="235"/>
      <c r="R388" s="233"/>
      <c r="S388" s="235"/>
      <c r="T388" s="235"/>
      <c r="U388" s="235"/>
      <c r="V388" s="235"/>
      <c r="W388" s="235"/>
      <c r="X388" s="235"/>
      <c r="Y388" s="235"/>
      <c r="Z388" s="235"/>
      <c r="AA388" s="235"/>
      <c r="AB388" s="235"/>
      <c r="AC388" s="235"/>
      <c r="AD388" s="233"/>
      <c r="AE388" s="235"/>
      <c r="AF388" s="235"/>
      <c r="AG388" s="236"/>
      <c r="AH388" s="235"/>
      <c r="AI388" s="235"/>
      <c r="AJ388" s="235"/>
      <c r="AK388" s="235"/>
      <c r="AL388" s="235"/>
      <c r="AM388" s="235"/>
      <c r="AN388" s="235"/>
      <c r="AO388" s="235"/>
      <c r="AP388" s="233"/>
      <c r="AQ388" s="234"/>
      <c r="AR388" s="235"/>
      <c r="AS388" s="235"/>
      <c r="AT388" s="235"/>
      <c r="AU388" s="235"/>
      <c r="AV388" s="235"/>
      <c r="AW388" s="235"/>
      <c r="AX388" s="235"/>
      <c r="AY388" s="235"/>
      <c r="AZ388" s="235"/>
      <c r="BA388" s="235"/>
      <c r="BB388" s="233"/>
      <c r="BC388" s="234"/>
      <c r="BD388" s="235"/>
      <c r="BE388" s="235"/>
      <c r="BF388" s="235"/>
      <c r="BG388" s="235"/>
      <c r="BH388" s="235"/>
      <c r="BI388" s="235"/>
      <c r="BJ388" s="235"/>
      <c r="BK388" s="235"/>
      <c r="BL388" s="235"/>
      <c r="BM388" s="235"/>
      <c r="BN388" s="233"/>
      <c r="BO388" s="234"/>
      <c r="BP388" s="235"/>
      <c r="BQ388" s="235"/>
      <c r="BR388" s="235"/>
      <c r="BS388" s="235"/>
      <c r="BT388" s="235"/>
      <c r="BU388" s="235"/>
      <c r="BV388" s="235"/>
      <c r="BW388" s="235"/>
      <c r="BX388" s="235"/>
      <c r="BY388" s="235"/>
      <c r="BZ388" s="233"/>
      <c r="CA388" s="235"/>
      <c r="CB388" s="235"/>
      <c r="CC388" s="235"/>
      <c r="CD388" s="235"/>
      <c r="CE388" s="235"/>
      <c r="CF388" s="235"/>
      <c r="CG388" s="235"/>
      <c r="CH388" s="235"/>
      <c r="CI388" s="235"/>
      <c r="CJ388" s="235"/>
      <c r="CK388" s="235"/>
      <c r="CL388" s="233"/>
      <c r="CM388" s="235"/>
      <c r="CN388" s="235"/>
      <c r="CO388" s="235"/>
      <c r="CP388" s="235"/>
      <c r="CQ388" s="235"/>
      <c r="CR388" s="235"/>
      <c r="CS388" s="235"/>
      <c r="CT388" s="235"/>
      <c r="CU388" s="235"/>
      <c r="CV388" s="235"/>
      <c r="CW388" s="235"/>
      <c r="CX388" s="233"/>
      <c r="CY388" s="235"/>
      <c r="CZ388" s="235"/>
      <c r="DA388" s="235"/>
      <c r="DB388" s="235"/>
      <c r="DC388" s="235"/>
      <c r="DD388" s="235"/>
      <c r="DE388" s="235"/>
      <c r="DF388" s="235"/>
      <c r="DG388" s="53">
        <v>69</v>
      </c>
      <c r="DH388" s="53">
        <v>70</v>
      </c>
      <c r="DI388" s="53">
        <v>69</v>
      </c>
      <c r="DJ388" s="54">
        <v>68</v>
      </c>
    </row>
    <row r="389" spans="2:128" x14ac:dyDescent="0.25">
      <c r="B389" s="241"/>
      <c r="C389" s="51" t="s">
        <v>280</v>
      </c>
      <c r="D389" s="233"/>
      <c r="E389" s="233"/>
      <c r="F389" s="233"/>
      <c r="G389" s="234"/>
      <c r="H389" s="235"/>
      <c r="I389" s="235"/>
      <c r="J389" s="235"/>
      <c r="K389" s="235"/>
      <c r="L389" s="235"/>
      <c r="M389" s="235"/>
      <c r="N389" s="235"/>
      <c r="O389" s="235"/>
      <c r="P389" s="235"/>
      <c r="Q389" s="235"/>
      <c r="R389" s="233"/>
      <c r="S389" s="235"/>
      <c r="T389" s="235"/>
      <c r="U389" s="235"/>
      <c r="V389" s="235"/>
      <c r="W389" s="235"/>
      <c r="X389" s="235"/>
      <c r="Y389" s="235"/>
      <c r="Z389" s="235"/>
      <c r="AA389" s="235"/>
      <c r="AB389" s="235"/>
      <c r="AC389" s="235"/>
      <c r="AD389" s="233"/>
      <c r="AE389" s="235"/>
      <c r="AF389" s="235"/>
      <c r="AG389" s="236"/>
      <c r="AH389" s="235"/>
      <c r="AI389" s="235"/>
      <c r="AJ389" s="235"/>
      <c r="AK389" s="235"/>
      <c r="AL389" s="235"/>
      <c r="AM389" s="235"/>
      <c r="AN389" s="235"/>
      <c r="AO389" s="235"/>
      <c r="AP389" s="233"/>
      <c r="AQ389" s="234"/>
      <c r="AR389" s="235"/>
      <c r="AS389" s="235"/>
      <c r="AT389" s="235"/>
      <c r="AU389" s="235"/>
      <c r="AV389" s="235"/>
      <c r="AW389" s="235"/>
      <c r="AX389" s="235"/>
      <c r="AY389" s="235"/>
      <c r="AZ389" s="235"/>
      <c r="BA389" s="235"/>
      <c r="BB389" s="233"/>
      <c r="BC389" s="234"/>
      <c r="BD389" s="235"/>
      <c r="BE389" s="235"/>
      <c r="BF389" s="235"/>
      <c r="BG389" s="235"/>
      <c r="BH389" s="235"/>
      <c r="BI389" s="235"/>
      <c r="BJ389" s="235"/>
      <c r="BK389" s="235"/>
      <c r="BL389" s="235"/>
      <c r="BM389" s="235"/>
      <c r="BN389" s="233"/>
      <c r="BO389" s="234"/>
      <c r="BP389" s="235"/>
      <c r="BQ389" s="235"/>
      <c r="BR389" s="235"/>
      <c r="BS389" s="235"/>
      <c r="BT389" s="235"/>
      <c r="BU389" s="235"/>
      <c r="BV389" s="235"/>
      <c r="BW389" s="235"/>
      <c r="BX389" s="235"/>
      <c r="BY389" s="235"/>
      <c r="BZ389" s="233"/>
      <c r="CA389" s="235"/>
      <c r="CB389" s="235"/>
      <c r="CC389" s="235"/>
      <c r="CD389" s="235"/>
      <c r="CE389" s="235"/>
      <c r="CF389" s="235"/>
      <c r="CG389" s="235"/>
      <c r="CH389" s="235"/>
      <c r="CI389" s="235"/>
      <c r="CJ389" s="235"/>
      <c r="CK389" s="235"/>
      <c r="CL389" s="233"/>
      <c r="CM389" s="235"/>
      <c r="CN389" s="235"/>
      <c r="CO389" s="235"/>
      <c r="CP389" s="235"/>
      <c r="CQ389" s="235"/>
      <c r="CR389" s="235"/>
      <c r="CS389" s="235"/>
      <c r="CT389" s="235"/>
      <c r="CU389" s="235"/>
      <c r="CV389" s="235"/>
      <c r="CW389" s="235"/>
      <c r="CX389" s="233"/>
      <c r="CY389" s="235"/>
      <c r="CZ389" s="235"/>
      <c r="DA389" s="235"/>
      <c r="DB389" s="235"/>
      <c r="DC389" s="235"/>
      <c r="DD389" s="235"/>
      <c r="DE389" s="235"/>
      <c r="DF389" s="235"/>
      <c r="DG389" s="53">
        <v>524</v>
      </c>
      <c r="DH389" s="53">
        <v>545</v>
      </c>
      <c r="DI389" s="53">
        <v>539</v>
      </c>
      <c r="DJ389" s="54">
        <v>530</v>
      </c>
      <c r="DP389" s="289"/>
      <c r="DQ389" s="289"/>
      <c r="DR389" s="289"/>
      <c r="DS389" s="289"/>
      <c r="DT389" s="289"/>
      <c r="DU389" s="289"/>
      <c r="DV389" s="289"/>
      <c r="DW389" s="289"/>
      <c r="DX389" s="289"/>
    </row>
    <row r="390" spans="2:128" x14ac:dyDescent="0.25">
      <c r="B390" s="241"/>
      <c r="C390" s="51" t="s">
        <v>281</v>
      </c>
      <c r="D390" s="233"/>
      <c r="E390" s="233"/>
      <c r="F390" s="233"/>
      <c r="G390" s="234"/>
      <c r="H390" s="235"/>
      <c r="I390" s="235"/>
      <c r="J390" s="235"/>
      <c r="K390" s="235"/>
      <c r="L390" s="235"/>
      <c r="M390" s="235"/>
      <c r="N390" s="235"/>
      <c r="O390" s="235"/>
      <c r="P390" s="235"/>
      <c r="Q390" s="235"/>
      <c r="R390" s="233"/>
      <c r="S390" s="235"/>
      <c r="T390" s="235"/>
      <c r="U390" s="235"/>
      <c r="V390" s="235"/>
      <c r="W390" s="235"/>
      <c r="X390" s="235"/>
      <c r="Y390" s="235"/>
      <c r="Z390" s="235"/>
      <c r="AA390" s="235"/>
      <c r="AB390" s="235"/>
      <c r="AC390" s="235"/>
      <c r="AD390" s="233"/>
      <c r="AE390" s="235"/>
      <c r="AF390" s="235"/>
      <c r="AG390" s="236"/>
      <c r="AH390" s="235"/>
      <c r="AI390" s="235"/>
      <c r="AJ390" s="235"/>
      <c r="AK390" s="235"/>
      <c r="AL390" s="235"/>
      <c r="AM390" s="235"/>
      <c r="AN390" s="235"/>
      <c r="AO390" s="235"/>
      <c r="AP390" s="233"/>
      <c r="AQ390" s="234"/>
      <c r="AR390" s="235"/>
      <c r="AS390" s="235"/>
      <c r="AT390" s="235"/>
      <c r="AU390" s="235"/>
      <c r="AV390" s="235"/>
      <c r="AW390" s="235"/>
      <c r="AX390" s="235"/>
      <c r="AY390" s="235"/>
      <c r="AZ390" s="235"/>
      <c r="BA390" s="235"/>
      <c r="BB390" s="233"/>
      <c r="BC390" s="234"/>
      <c r="BD390" s="235"/>
      <c r="BE390" s="235"/>
      <c r="BF390" s="235"/>
      <c r="BG390" s="235"/>
      <c r="BH390" s="235"/>
      <c r="BI390" s="235"/>
      <c r="BJ390" s="235"/>
      <c r="BK390" s="235"/>
      <c r="BL390" s="235"/>
      <c r="BM390" s="235"/>
      <c r="BN390" s="233"/>
      <c r="BO390" s="234"/>
      <c r="BP390" s="235"/>
      <c r="BQ390" s="235"/>
      <c r="BR390" s="235"/>
      <c r="BS390" s="235"/>
      <c r="BT390" s="235"/>
      <c r="BU390" s="235"/>
      <c r="BV390" s="235"/>
      <c r="BW390" s="235"/>
      <c r="BX390" s="235"/>
      <c r="BY390" s="235"/>
      <c r="BZ390" s="233"/>
      <c r="CA390" s="235"/>
      <c r="CB390" s="235"/>
      <c r="CC390" s="235"/>
      <c r="CD390" s="235"/>
      <c r="CE390" s="235"/>
      <c r="CF390" s="235"/>
      <c r="CG390" s="235"/>
      <c r="CH390" s="235"/>
      <c r="CI390" s="235"/>
      <c r="CJ390" s="235"/>
      <c r="CK390" s="235"/>
      <c r="CL390" s="233"/>
      <c r="CM390" s="235"/>
      <c r="CN390" s="235"/>
      <c r="CO390" s="235"/>
      <c r="CP390" s="235"/>
      <c r="CQ390" s="235"/>
      <c r="CR390" s="235"/>
      <c r="CS390" s="235"/>
      <c r="CT390" s="235"/>
      <c r="CU390" s="235"/>
      <c r="CV390" s="235"/>
      <c r="CW390" s="235"/>
      <c r="CX390" s="233"/>
      <c r="CY390" s="235"/>
      <c r="CZ390" s="235"/>
      <c r="DA390" s="235"/>
      <c r="DB390" s="235"/>
      <c r="DC390" s="235"/>
      <c r="DD390" s="235"/>
      <c r="DE390" s="235"/>
      <c r="DF390" s="235"/>
      <c r="DG390" s="53">
        <v>259</v>
      </c>
      <c r="DH390" s="53">
        <v>272</v>
      </c>
      <c r="DI390" s="53">
        <v>259</v>
      </c>
      <c r="DJ390" s="54">
        <v>256</v>
      </c>
    </row>
    <row r="391" spans="2:128" x14ac:dyDescent="0.25">
      <c r="B391" s="241"/>
      <c r="C391" s="51" t="s">
        <v>282</v>
      </c>
      <c r="D391" s="233"/>
      <c r="E391" s="233"/>
      <c r="F391" s="233"/>
      <c r="G391" s="234"/>
      <c r="H391" s="235"/>
      <c r="I391" s="235"/>
      <c r="J391" s="235"/>
      <c r="K391" s="235"/>
      <c r="L391" s="235"/>
      <c r="M391" s="235"/>
      <c r="N391" s="235"/>
      <c r="O391" s="235"/>
      <c r="P391" s="235"/>
      <c r="Q391" s="235"/>
      <c r="R391" s="233"/>
      <c r="S391" s="235"/>
      <c r="T391" s="235"/>
      <c r="U391" s="235"/>
      <c r="V391" s="235"/>
      <c r="W391" s="235"/>
      <c r="X391" s="235"/>
      <c r="Y391" s="235"/>
      <c r="Z391" s="235"/>
      <c r="AA391" s="235"/>
      <c r="AB391" s="235"/>
      <c r="AC391" s="235"/>
      <c r="AD391" s="233"/>
      <c r="AE391" s="235"/>
      <c r="AF391" s="235"/>
      <c r="AG391" s="236"/>
      <c r="AH391" s="235"/>
      <c r="AI391" s="235"/>
      <c r="AJ391" s="235"/>
      <c r="AK391" s="235"/>
      <c r="AL391" s="235"/>
      <c r="AM391" s="235"/>
      <c r="AN391" s="235"/>
      <c r="AO391" s="235"/>
      <c r="AP391" s="233"/>
      <c r="AQ391" s="234"/>
      <c r="AR391" s="235"/>
      <c r="AS391" s="235"/>
      <c r="AT391" s="235"/>
      <c r="AU391" s="235"/>
      <c r="AV391" s="235"/>
      <c r="AW391" s="235"/>
      <c r="AX391" s="235"/>
      <c r="AY391" s="235"/>
      <c r="AZ391" s="235"/>
      <c r="BA391" s="235"/>
      <c r="BB391" s="233"/>
      <c r="BC391" s="234"/>
      <c r="BD391" s="235"/>
      <c r="BE391" s="235"/>
      <c r="BF391" s="235"/>
      <c r="BG391" s="235"/>
      <c r="BH391" s="235"/>
      <c r="BI391" s="235"/>
      <c r="BJ391" s="235"/>
      <c r="BK391" s="235"/>
      <c r="BL391" s="235"/>
      <c r="BM391" s="235"/>
      <c r="BN391" s="233"/>
      <c r="BO391" s="234"/>
      <c r="BP391" s="235"/>
      <c r="BQ391" s="235"/>
      <c r="BR391" s="235"/>
      <c r="BS391" s="235"/>
      <c r="BT391" s="235"/>
      <c r="BU391" s="235"/>
      <c r="BV391" s="235"/>
      <c r="BW391" s="235"/>
      <c r="BX391" s="235"/>
      <c r="BY391" s="235"/>
      <c r="BZ391" s="233"/>
      <c r="CA391" s="235"/>
      <c r="CB391" s="235"/>
      <c r="CC391" s="235"/>
      <c r="CD391" s="235"/>
      <c r="CE391" s="235"/>
      <c r="CF391" s="235"/>
      <c r="CG391" s="235"/>
      <c r="CH391" s="235"/>
      <c r="CI391" s="235"/>
      <c r="CJ391" s="235"/>
      <c r="CK391" s="235"/>
      <c r="CL391" s="233"/>
      <c r="CM391" s="235"/>
      <c r="CN391" s="235"/>
      <c r="CO391" s="235"/>
      <c r="CP391" s="235"/>
      <c r="CQ391" s="235"/>
      <c r="CR391" s="235"/>
      <c r="CS391" s="235"/>
      <c r="CT391" s="235"/>
      <c r="CU391" s="235"/>
      <c r="CV391" s="235"/>
      <c r="CW391" s="235"/>
      <c r="CX391" s="233"/>
      <c r="CY391" s="235"/>
      <c r="CZ391" s="235"/>
      <c r="DA391" s="235"/>
      <c r="DB391" s="235"/>
      <c r="DC391" s="235"/>
      <c r="DD391" s="235"/>
      <c r="DE391" s="235"/>
      <c r="DF391" s="235"/>
      <c r="DG391" s="53">
        <v>44</v>
      </c>
      <c r="DH391" s="53">
        <v>44</v>
      </c>
      <c r="DI391" s="53">
        <v>44</v>
      </c>
      <c r="DJ391" s="54">
        <v>44</v>
      </c>
    </row>
    <row r="392" spans="2:128" x14ac:dyDescent="0.25">
      <c r="B392" s="241"/>
      <c r="C392" s="51" t="s">
        <v>283</v>
      </c>
      <c r="D392" s="233"/>
      <c r="E392" s="233"/>
      <c r="F392" s="233"/>
      <c r="G392" s="234"/>
      <c r="H392" s="235"/>
      <c r="I392" s="235"/>
      <c r="J392" s="235"/>
      <c r="K392" s="235"/>
      <c r="L392" s="235"/>
      <c r="M392" s="235"/>
      <c r="N392" s="235"/>
      <c r="O392" s="235"/>
      <c r="P392" s="235"/>
      <c r="Q392" s="235"/>
      <c r="R392" s="233"/>
      <c r="S392" s="235"/>
      <c r="T392" s="235"/>
      <c r="U392" s="235"/>
      <c r="V392" s="235"/>
      <c r="W392" s="235"/>
      <c r="X392" s="235"/>
      <c r="Y392" s="235"/>
      <c r="Z392" s="235"/>
      <c r="AA392" s="235"/>
      <c r="AB392" s="235"/>
      <c r="AC392" s="235"/>
      <c r="AD392" s="233"/>
      <c r="AE392" s="235"/>
      <c r="AF392" s="235"/>
      <c r="AG392" s="236"/>
      <c r="AH392" s="235"/>
      <c r="AI392" s="235"/>
      <c r="AJ392" s="235"/>
      <c r="AK392" s="235"/>
      <c r="AL392" s="235"/>
      <c r="AM392" s="235"/>
      <c r="AN392" s="235"/>
      <c r="AO392" s="235"/>
      <c r="AP392" s="233"/>
      <c r="AQ392" s="234"/>
      <c r="AR392" s="235"/>
      <c r="AS392" s="235"/>
      <c r="AT392" s="235"/>
      <c r="AU392" s="235"/>
      <c r="AV392" s="235"/>
      <c r="AW392" s="235"/>
      <c r="AX392" s="235"/>
      <c r="AY392" s="235"/>
      <c r="AZ392" s="235"/>
      <c r="BA392" s="235"/>
      <c r="BB392" s="233"/>
      <c r="BC392" s="234"/>
      <c r="BD392" s="235"/>
      <c r="BE392" s="235"/>
      <c r="BF392" s="235"/>
      <c r="BG392" s="235"/>
      <c r="BH392" s="235"/>
      <c r="BI392" s="235"/>
      <c r="BJ392" s="235"/>
      <c r="BK392" s="235"/>
      <c r="BL392" s="235"/>
      <c r="BM392" s="235"/>
      <c r="BN392" s="233"/>
      <c r="BO392" s="234"/>
      <c r="BP392" s="235"/>
      <c r="BQ392" s="235"/>
      <c r="BR392" s="235"/>
      <c r="BS392" s="235"/>
      <c r="BT392" s="235"/>
      <c r="BU392" s="235"/>
      <c r="BV392" s="235"/>
      <c r="BW392" s="235"/>
      <c r="BX392" s="235"/>
      <c r="BY392" s="235"/>
      <c r="BZ392" s="233"/>
      <c r="CA392" s="235"/>
      <c r="CB392" s="235"/>
      <c r="CC392" s="235"/>
      <c r="CD392" s="235"/>
      <c r="CE392" s="235"/>
      <c r="CF392" s="235"/>
      <c r="CG392" s="235"/>
      <c r="CH392" s="235"/>
      <c r="CI392" s="235"/>
      <c r="CJ392" s="235"/>
      <c r="CK392" s="235"/>
      <c r="CL392" s="233"/>
      <c r="CM392" s="235"/>
      <c r="CN392" s="235"/>
      <c r="CO392" s="235"/>
      <c r="CP392" s="235"/>
      <c r="CQ392" s="235"/>
      <c r="CR392" s="235"/>
      <c r="CS392" s="235"/>
      <c r="CT392" s="235"/>
      <c r="CU392" s="235"/>
      <c r="CV392" s="235"/>
      <c r="CW392" s="235"/>
      <c r="CX392" s="233"/>
      <c r="CY392" s="235"/>
      <c r="CZ392" s="235"/>
      <c r="DA392" s="235"/>
      <c r="DB392" s="235"/>
      <c r="DC392" s="235"/>
      <c r="DD392" s="235"/>
      <c r="DE392" s="235"/>
      <c r="DF392" s="235"/>
      <c r="DG392" s="53">
        <v>4853</v>
      </c>
      <c r="DH392" s="53">
        <v>5063</v>
      </c>
      <c r="DI392" s="53">
        <v>5082</v>
      </c>
      <c r="DJ392" s="54">
        <v>5130</v>
      </c>
    </row>
    <row r="393" spans="2:128" x14ac:dyDescent="0.25">
      <c r="B393" s="241"/>
      <c r="C393" s="51" t="s">
        <v>284</v>
      </c>
      <c r="D393" s="233"/>
      <c r="E393" s="233"/>
      <c r="F393" s="233"/>
      <c r="G393" s="234"/>
      <c r="H393" s="235"/>
      <c r="I393" s="235"/>
      <c r="J393" s="235"/>
      <c r="K393" s="235"/>
      <c r="L393" s="235"/>
      <c r="M393" s="235"/>
      <c r="N393" s="235"/>
      <c r="O393" s="235"/>
      <c r="P393" s="235"/>
      <c r="Q393" s="235"/>
      <c r="R393" s="233"/>
      <c r="S393" s="235"/>
      <c r="T393" s="235"/>
      <c r="U393" s="235"/>
      <c r="V393" s="235"/>
      <c r="W393" s="235"/>
      <c r="X393" s="235"/>
      <c r="Y393" s="235"/>
      <c r="Z393" s="235"/>
      <c r="AA393" s="235"/>
      <c r="AB393" s="235"/>
      <c r="AC393" s="235"/>
      <c r="AD393" s="233"/>
      <c r="AE393" s="235"/>
      <c r="AF393" s="235"/>
      <c r="AG393" s="236"/>
      <c r="AH393" s="235"/>
      <c r="AI393" s="235"/>
      <c r="AJ393" s="235"/>
      <c r="AK393" s="235"/>
      <c r="AL393" s="235"/>
      <c r="AM393" s="235"/>
      <c r="AN393" s="235"/>
      <c r="AO393" s="235"/>
      <c r="AP393" s="233"/>
      <c r="AQ393" s="234"/>
      <c r="AR393" s="235"/>
      <c r="AS393" s="235"/>
      <c r="AT393" s="235"/>
      <c r="AU393" s="235"/>
      <c r="AV393" s="235"/>
      <c r="AW393" s="235"/>
      <c r="AX393" s="235"/>
      <c r="AY393" s="235"/>
      <c r="AZ393" s="235"/>
      <c r="BA393" s="235"/>
      <c r="BB393" s="233"/>
      <c r="BC393" s="234"/>
      <c r="BD393" s="235"/>
      <c r="BE393" s="235"/>
      <c r="BF393" s="235"/>
      <c r="BG393" s="235"/>
      <c r="BH393" s="235"/>
      <c r="BI393" s="235"/>
      <c r="BJ393" s="235"/>
      <c r="BK393" s="235"/>
      <c r="BL393" s="235"/>
      <c r="BM393" s="235"/>
      <c r="BN393" s="233"/>
      <c r="BO393" s="234"/>
      <c r="BP393" s="235"/>
      <c r="BQ393" s="235"/>
      <c r="BR393" s="235"/>
      <c r="BS393" s="235"/>
      <c r="BT393" s="235"/>
      <c r="BU393" s="235"/>
      <c r="BV393" s="235"/>
      <c r="BW393" s="235"/>
      <c r="BX393" s="235"/>
      <c r="BY393" s="235"/>
      <c r="BZ393" s="233"/>
      <c r="CA393" s="235"/>
      <c r="CB393" s="235"/>
      <c r="CC393" s="235"/>
      <c r="CD393" s="235"/>
      <c r="CE393" s="235"/>
      <c r="CF393" s="235"/>
      <c r="CG393" s="235"/>
      <c r="CH393" s="235"/>
      <c r="CI393" s="235"/>
      <c r="CJ393" s="235"/>
      <c r="CK393" s="235"/>
      <c r="CL393" s="233"/>
      <c r="CM393" s="235"/>
      <c r="CN393" s="235"/>
      <c r="CO393" s="235"/>
      <c r="CP393" s="235"/>
      <c r="CQ393" s="235"/>
      <c r="CR393" s="235"/>
      <c r="CS393" s="235"/>
      <c r="CT393" s="235"/>
      <c r="CU393" s="235"/>
      <c r="CV393" s="235"/>
      <c r="CW393" s="235"/>
      <c r="CX393" s="233"/>
      <c r="CY393" s="235"/>
      <c r="CZ393" s="235"/>
      <c r="DA393" s="235"/>
      <c r="DB393" s="235"/>
      <c r="DC393" s="235"/>
      <c r="DD393" s="235"/>
      <c r="DE393" s="235"/>
      <c r="DF393" s="235"/>
      <c r="DG393" s="53">
        <v>37</v>
      </c>
      <c r="DH393" s="53">
        <v>37</v>
      </c>
      <c r="DI393" s="53">
        <v>38</v>
      </c>
      <c r="DJ393" s="54">
        <v>38</v>
      </c>
    </row>
    <row r="394" spans="2:128" x14ac:dyDescent="0.25">
      <c r="B394" s="241"/>
      <c r="C394" s="51" t="s">
        <v>285</v>
      </c>
      <c r="D394" s="233"/>
      <c r="E394" s="233"/>
      <c r="F394" s="233"/>
      <c r="G394" s="234"/>
      <c r="H394" s="235"/>
      <c r="I394" s="235"/>
      <c r="J394" s="235"/>
      <c r="K394" s="235"/>
      <c r="L394" s="235"/>
      <c r="M394" s="235"/>
      <c r="N394" s="235"/>
      <c r="O394" s="235"/>
      <c r="P394" s="235"/>
      <c r="Q394" s="235"/>
      <c r="R394" s="233"/>
      <c r="S394" s="235"/>
      <c r="T394" s="235"/>
      <c r="U394" s="235"/>
      <c r="V394" s="235"/>
      <c r="W394" s="235"/>
      <c r="X394" s="235"/>
      <c r="Y394" s="235"/>
      <c r="Z394" s="235"/>
      <c r="AA394" s="235"/>
      <c r="AB394" s="235"/>
      <c r="AC394" s="235"/>
      <c r="AD394" s="233"/>
      <c r="AE394" s="235"/>
      <c r="AF394" s="235"/>
      <c r="AG394" s="236"/>
      <c r="AH394" s="235"/>
      <c r="AI394" s="235"/>
      <c r="AJ394" s="235"/>
      <c r="AK394" s="235"/>
      <c r="AL394" s="235"/>
      <c r="AM394" s="235"/>
      <c r="AN394" s="235"/>
      <c r="AO394" s="235"/>
      <c r="AP394" s="233"/>
      <c r="AQ394" s="234"/>
      <c r="AR394" s="235"/>
      <c r="AS394" s="235"/>
      <c r="AT394" s="235"/>
      <c r="AU394" s="235"/>
      <c r="AV394" s="235"/>
      <c r="AW394" s="235"/>
      <c r="AX394" s="235"/>
      <c r="AY394" s="235"/>
      <c r="AZ394" s="235"/>
      <c r="BA394" s="235"/>
      <c r="BB394" s="233"/>
      <c r="BC394" s="234"/>
      <c r="BD394" s="235"/>
      <c r="BE394" s="235"/>
      <c r="BF394" s="235"/>
      <c r="BG394" s="235"/>
      <c r="BH394" s="235"/>
      <c r="BI394" s="235"/>
      <c r="BJ394" s="235"/>
      <c r="BK394" s="235"/>
      <c r="BL394" s="235"/>
      <c r="BM394" s="235"/>
      <c r="BN394" s="233"/>
      <c r="BO394" s="234"/>
      <c r="BP394" s="235"/>
      <c r="BQ394" s="235"/>
      <c r="BR394" s="235"/>
      <c r="BS394" s="235"/>
      <c r="BT394" s="235"/>
      <c r="BU394" s="235"/>
      <c r="BV394" s="235"/>
      <c r="BW394" s="235"/>
      <c r="BX394" s="235"/>
      <c r="BY394" s="235"/>
      <c r="BZ394" s="233"/>
      <c r="CA394" s="235"/>
      <c r="CB394" s="235"/>
      <c r="CC394" s="235"/>
      <c r="CD394" s="235"/>
      <c r="CE394" s="235"/>
      <c r="CF394" s="235"/>
      <c r="CG394" s="235"/>
      <c r="CH394" s="235"/>
      <c r="CI394" s="235"/>
      <c r="CJ394" s="235"/>
      <c r="CK394" s="235"/>
      <c r="CL394" s="233"/>
      <c r="CM394" s="235"/>
      <c r="CN394" s="235"/>
      <c r="CO394" s="235"/>
      <c r="CP394" s="235"/>
      <c r="CQ394" s="235"/>
      <c r="CR394" s="235"/>
      <c r="CS394" s="235"/>
      <c r="CT394" s="235"/>
      <c r="CU394" s="235"/>
      <c r="CV394" s="235"/>
      <c r="CW394" s="235"/>
      <c r="CX394" s="233"/>
      <c r="CY394" s="235"/>
      <c r="CZ394" s="235"/>
      <c r="DA394" s="235"/>
      <c r="DB394" s="235"/>
      <c r="DC394" s="235"/>
      <c r="DD394" s="235"/>
      <c r="DE394" s="235"/>
      <c r="DF394" s="235"/>
      <c r="DG394" s="53">
        <v>106</v>
      </c>
      <c r="DH394" s="53">
        <v>104</v>
      </c>
      <c r="DI394" s="53">
        <v>100</v>
      </c>
      <c r="DJ394" s="54">
        <v>97</v>
      </c>
    </row>
    <row r="395" spans="2:128" x14ac:dyDescent="0.25">
      <c r="B395" s="241"/>
      <c r="C395" s="51" t="s">
        <v>286</v>
      </c>
      <c r="D395" s="233"/>
      <c r="E395" s="233"/>
      <c r="F395" s="233"/>
      <c r="G395" s="234"/>
      <c r="H395" s="235"/>
      <c r="I395" s="235"/>
      <c r="J395" s="235"/>
      <c r="K395" s="235"/>
      <c r="L395" s="235"/>
      <c r="M395" s="235"/>
      <c r="N395" s="235"/>
      <c r="O395" s="235"/>
      <c r="P395" s="235"/>
      <c r="Q395" s="235"/>
      <c r="R395" s="233"/>
      <c r="S395" s="235"/>
      <c r="T395" s="235"/>
      <c r="U395" s="235"/>
      <c r="V395" s="235"/>
      <c r="W395" s="235"/>
      <c r="X395" s="235"/>
      <c r="Y395" s="235"/>
      <c r="Z395" s="235"/>
      <c r="AA395" s="235"/>
      <c r="AB395" s="235"/>
      <c r="AC395" s="235"/>
      <c r="AD395" s="233"/>
      <c r="AE395" s="235"/>
      <c r="AF395" s="235"/>
      <c r="AG395" s="236"/>
      <c r="AH395" s="235"/>
      <c r="AI395" s="235"/>
      <c r="AJ395" s="235"/>
      <c r="AK395" s="235"/>
      <c r="AL395" s="235"/>
      <c r="AM395" s="235"/>
      <c r="AN395" s="235"/>
      <c r="AO395" s="235"/>
      <c r="AP395" s="233"/>
      <c r="AQ395" s="234"/>
      <c r="AR395" s="235"/>
      <c r="AS395" s="235"/>
      <c r="AT395" s="235"/>
      <c r="AU395" s="235"/>
      <c r="AV395" s="235"/>
      <c r="AW395" s="235"/>
      <c r="AX395" s="235"/>
      <c r="AY395" s="235"/>
      <c r="AZ395" s="235"/>
      <c r="BA395" s="235"/>
      <c r="BB395" s="233"/>
      <c r="BC395" s="234"/>
      <c r="BD395" s="235"/>
      <c r="BE395" s="235"/>
      <c r="BF395" s="235"/>
      <c r="BG395" s="235"/>
      <c r="BH395" s="235"/>
      <c r="BI395" s="235"/>
      <c r="BJ395" s="235"/>
      <c r="BK395" s="235"/>
      <c r="BL395" s="235"/>
      <c r="BM395" s="235"/>
      <c r="BN395" s="233"/>
      <c r="BO395" s="234"/>
      <c r="BP395" s="235"/>
      <c r="BQ395" s="235"/>
      <c r="BR395" s="235"/>
      <c r="BS395" s="235"/>
      <c r="BT395" s="235"/>
      <c r="BU395" s="235"/>
      <c r="BV395" s="235"/>
      <c r="BW395" s="235"/>
      <c r="BX395" s="235"/>
      <c r="BY395" s="235"/>
      <c r="BZ395" s="233"/>
      <c r="CA395" s="235"/>
      <c r="CB395" s="235"/>
      <c r="CC395" s="235"/>
      <c r="CD395" s="235"/>
      <c r="CE395" s="235"/>
      <c r="CF395" s="235"/>
      <c r="CG395" s="235"/>
      <c r="CH395" s="235"/>
      <c r="CI395" s="235"/>
      <c r="CJ395" s="235"/>
      <c r="CK395" s="235"/>
      <c r="CL395" s="233"/>
      <c r="CM395" s="235"/>
      <c r="CN395" s="235"/>
      <c r="CO395" s="235"/>
      <c r="CP395" s="235"/>
      <c r="CQ395" s="235"/>
      <c r="CR395" s="235"/>
      <c r="CS395" s="235"/>
      <c r="CT395" s="235"/>
      <c r="CU395" s="235"/>
      <c r="CV395" s="235"/>
      <c r="CW395" s="235"/>
      <c r="CX395" s="233"/>
      <c r="CY395" s="235"/>
      <c r="CZ395" s="235"/>
      <c r="DA395" s="235"/>
      <c r="DB395" s="235"/>
      <c r="DC395" s="235"/>
      <c r="DD395" s="235"/>
      <c r="DE395" s="235"/>
      <c r="DF395" s="235"/>
      <c r="DG395" s="53">
        <v>37</v>
      </c>
      <c r="DH395" s="53">
        <v>37</v>
      </c>
      <c r="DI395" s="53">
        <v>37</v>
      </c>
      <c r="DJ395" s="54">
        <v>37</v>
      </c>
    </row>
    <row r="396" spans="2:128" x14ac:dyDescent="0.25">
      <c r="B396" s="241"/>
      <c r="C396" s="51" t="s">
        <v>294</v>
      </c>
      <c r="D396" s="233"/>
      <c r="E396" s="233"/>
      <c r="F396" s="233"/>
      <c r="G396" s="234"/>
      <c r="H396" s="235"/>
      <c r="I396" s="235"/>
      <c r="J396" s="235"/>
      <c r="K396" s="235"/>
      <c r="L396" s="235"/>
      <c r="M396" s="235"/>
      <c r="N396" s="235"/>
      <c r="O396" s="235"/>
      <c r="P396" s="235"/>
      <c r="Q396" s="235"/>
      <c r="R396" s="233"/>
      <c r="S396" s="235"/>
      <c r="T396" s="235"/>
      <c r="U396" s="235"/>
      <c r="V396" s="235"/>
      <c r="W396" s="235"/>
      <c r="X396" s="235"/>
      <c r="Y396" s="235"/>
      <c r="Z396" s="235"/>
      <c r="AA396" s="235"/>
      <c r="AB396" s="235"/>
      <c r="AC396" s="235"/>
      <c r="AD396" s="233"/>
      <c r="AE396" s="235"/>
      <c r="AF396" s="235"/>
      <c r="AG396" s="236"/>
      <c r="AH396" s="235"/>
      <c r="AI396" s="235"/>
      <c r="AJ396" s="235"/>
      <c r="AK396" s="235"/>
      <c r="AL396" s="235"/>
      <c r="AM396" s="235"/>
      <c r="AN396" s="235"/>
      <c r="AO396" s="235"/>
      <c r="AP396" s="233"/>
      <c r="AQ396" s="234"/>
      <c r="AR396" s="235"/>
      <c r="AS396" s="235"/>
      <c r="AT396" s="235"/>
      <c r="AU396" s="235"/>
      <c r="AV396" s="235"/>
      <c r="AW396" s="235"/>
      <c r="AX396" s="235"/>
      <c r="AY396" s="235"/>
      <c r="AZ396" s="235"/>
      <c r="BA396" s="235"/>
      <c r="BB396" s="233"/>
      <c r="BC396" s="234"/>
      <c r="BD396" s="235"/>
      <c r="BE396" s="235"/>
      <c r="BF396" s="235"/>
      <c r="BG396" s="235"/>
      <c r="BH396" s="235"/>
      <c r="BI396" s="235"/>
      <c r="BJ396" s="235"/>
      <c r="BK396" s="235"/>
      <c r="BL396" s="235"/>
      <c r="BM396" s="235"/>
      <c r="BN396" s="233"/>
      <c r="BO396" s="234"/>
      <c r="BP396" s="235"/>
      <c r="BQ396" s="235"/>
      <c r="BR396" s="235"/>
      <c r="BS396" s="235"/>
      <c r="BT396" s="235"/>
      <c r="BU396" s="235"/>
      <c r="BV396" s="235"/>
      <c r="BW396" s="235"/>
      <c r="BX396" s="235"/>
      <c r="BY396" s="235"/>
      <c r="BZ396" s="233"/>
      <c r="CA396" s="235"/>
      <c r="CB396" s="235"/>
      <c r="CC396" s="235"/>
      <c r="CD396" s="235"/>
      <c r="CE396" s="235"/>
      <c r="CF396" s="235"/>
      <c r="CG396" s="235"/>
      <c r="CH396" s="235"/>
      <c r="CI396" s="235"/>
      <c r="CJ396" s="235"/>
      <c r="CK396" s="235"/>
      <c r="CL396" s="233"/>
      <c r="CM396" s="235"/>
      <c r="CN396" s="235"/>
      <c r="CO396" s="235"/>
      <c r="CP396" s="235"/>
      <c r="CQ396" s="235"/>
      <c r="CR396" s="235"/>
      <c r="CS396" s="235"/>
      <c r="CT396" s="235"/>
      <c r="CU396" s="235"/>
      <c r="CV396" s="235"/>
      <c r="CW396" s="235"/>
      <c r="CX396" s="233"/>
      <c r="CY396" s="235"/>
      <c r="CZ396" s="235"/>
      <c r="DA396" s="235"/>
      <c r="DB396" s="235"/>
      <c r="DC396" s="235"/>
      <c r="DD396" s="235"/>
      <c r="DE396" s="235"/>
      <c r="DF396" s="235"/>
      <c r="DG396" s="53">
        <v>4</v>
      </c>
      <c r="DH396" s="53">
        <v>4</v>
      </c>
      <c r="DI396" s="53">
        <v>4</v>
      </c>
      <c r="DJ396" s="54">
        <v>4</v>
      </c>
    </row>
    <row r="397" spans="2:128" ht="13" thickBot="1" x14ac:dyDescent="0.3">
      <c r="B397" s="242"/>
      <c r="C397" s="56" t="s">
        <v>297</v>
      </c>
      <c r="D397" s="237"/>
      <c r="E397" s="237"/>
      <c r="F397" s="237"/>
      <c r="G397" s="238"/>
      <c r="H397" s="239"/>
      <c r="I397" s="239"/>
      <c r="J397" s="239"/>
      <c r="K397" s="239"/>
      <c r="L397" s="239"/>
      <c r="M397" s="239"/>
      <c r="N397" s="239"/>
      <c r="O397" s="239"/>
      <c r="P397" s="239"/>
      <c r="Q397" s="239"/>
      <c r="R397" s="237"/>
      <c r="S397" s="239"/>
      <c r="T397" s="239"/>
      <c r="U397" s="239"/>
      <c r="V397" s="239"/>
      <c r="W397" s="239"/>
      <c r="X397" s="239"/>
      <c r="Y397" s="239"/>
      <c r="Z397" s="239"/>
      <c r="AA397" s="239"/>
      <c r="AB397" s="239"/>
      <c r="AC397" s="239"/>
      <c r="AD397" s="237"/>
      <c r="AE397" s="239"/>
      <c r="AF397" s="239"/>
      <c r="AG397" s="240"/>
      <c r="AH397" s="239"/>
      <c r="AI397" s="239"/>
      <c r="AJ397" s="239"/>
      <c r="AK397" s="239"/>
      <c r="AL397" s="239"/>
      <c r="AM397" s="239"/>
      <c r="AN397" s="239"/>
      <c r="AO397" s="239"/>
      <c r="AP397" s="237"/>
      <c r="AQ397" s="238"/>
      <c r="AR397" s="239"/>
      <c r="AS397" s="239"/>
      <c r="AT397" s="239"/>
      <c r="AU397" s="239"/>
      <c r="AV397" s="239"/>
      <c r="AW397" s="239"/>
      <c r="AX397" s="239"/>
      <c r="AY397" s="239"/>
      <c r="AZ397" s="239"/>
      <c r="BA397" s="239"/>
      <c r="BB397" s="237"/>
      <c r="BC397" s="238"/>
      <c r="BD397" s="239"/>
      <c r="BE397" s="239"/>
      <c r="BF397" s="239"/>
      <c r="BG397" s="239"/>
      <c r="BH397" s="239"/>
      <c r="BI397" s="239"/>
      <c r="BJ397" s="239"/>
      <c r="BK397" s="239"/>
      <c r="BL397" s="239"/>
      <c r="BM397" s="239"/>
      <c r="BN397" s="237"/>
      <c r="BO397" s="238"/>
      <c r="BP397" s="239"/>
      <c r="BQ397" s="239"/>
      <c r="BR397" s="239"/>
      <c r="BS397" s="239"/>
      <c r="BT397" s="239"/>
      <c r="BU397" s="239"/>
      <c r="BV397" s="239"/>
      <c r="BW397" s="239"/>
      <c r="BX397" s="239"/>
      <c r="BY397" s="239"/>
      <c r="BZ397" s="237"/>
      <c r="CA397" s="239"/>
      <c r="CB397" s="239"/>
      <c r="CC397" s="239"/>
      <c r="CD397" s="239"/>
      <c r="CE397" s="239"/>
      <c r="CF397" s="239"/>
      <c r="CG397" s="239"/>
      <c r="CH397" s="239"/>
      <c r="CI397" s="239"/>
      <c r="CJ397" s="239"/>
      <c r="CK397" s="239"/>
      <c r="CL397" s="237"/>
      <c r="CM397" s="239"/>
      <c r="CN397" s="239"/>
      <c r="CO397" s="239"/>
      <c r="CP397" s="239"/>
      <c r="CQ397" s="239"/>
      <c r="CR397" s="239"/>
      <c r="CS397" s="239"/>
      <c r="CT397" s="239"/>
      <c r="CU397" s="239"/>
      <c r="CV397" s="239"/>
      <c r="CW397" s="239"/>
      <c r="CX397" s="237"/>
      <c r="CY397" s="239"/>
      <c r="CZ397" s="239"/>
      <c r="DA397" s="239"/>
      <c r="DB397" s="239"/>
      <c r="DC397" s="239"/>
      <c r="DD397" s="239"/>
      <c r="DE397" s="239"/>
      <c r="DF397" s="239"/>
      <c r="DG397" s="58">
        <v>1523</v>
      </c>
      <c r="DH397" s="58">
        <v>1575</v>
      </c>
      <c r="DI397" s="58">
        <v>1561</v>
      </c>
      <c r="DJ397" s="59">
        <v>1601</v>
      </c>
    </row>
    <row r="398" spans="2:128" ht="13" thickBot="1" x14ac:dyDescent="0.3">
      <c r="B398" s="60" t="s">
        <v>513</v>
      </c>
      <c r="C398" s="61"/>
      <c r="D398" s="64"/>
      <c r="E398" s="64"/>
      <c r="F398" s="64"/>
      <c r="G398" s="62"/>
      <c r="H398" s="63"/>
      <c r="I398" s="63"/>
      <c r="J398" s="63"/>
      <c r="K398" s="63"/>
      <c r="L398" s="63"/>
      <c r="M398" s="63"/>
      <c r="N398" s="63"/>
      <c r="O398" s="63"/>
      <c r="P398" s="63"/>
      <c r="Q398" s="63"/>
      <c r="R398" s="64"/>
      <c r="S398" s="63"/>
      <c r="T398" s="63"/>
      <c r="U398" s="63"/>
      <c r="V398" s="63"/>
      <c r="W398" s="63"/>
      <c r="X398" s="63"/>
      <c r="Y398" s="63"/>
      <c r="Z398" s="63"/>
      <c r="AA398" s="63"/>
      <c r="AB398" s="63"/>
      <c r="AC398" s="63"/>
      <c r="AD398" s="64"/>
      <c r="AE398" s="63"/>
      <c r="AF398" s="63"/>
      <c r="AG398" s="114"/>
      <c r="AH398" s="63"/>
      <c r="AI398" s="63"/>
      <c r="AJ398" s="63"/>
      <c r="AK398" s="63"/>
      <c r="AL398" s="63"/>
      <c r="AM398" s="63"/>
      <c r="AN398" s="63"/>
      <c r="AO398" s="63"/>
      <c r="AP398" s="64"/>
      <c r="AQ398" s="62"/>
      <c r="AR398" s="63"/>
      <c r="AS398" s="63"/>
      <c r="AT398" s="63"/>
      <c r="AU398" s="63"/>
      <c r="AV398" s="63"/>
      <c r="AW398" s="63"/>
      <c r="AX398" s="63"/>
      <c r="AY398" s="63"/>
      <c r="AZ398" s="63"/>
      <c r="BA398" s="63"/>
      <c r="BB398" s="64"/>
      <c r="BC398" s="62"/>
      <c r="BD398" s="63"/>
      <c r="BE398" s="63"/>
      <c r="BF398" s="63"/>
      <c r="BG398" s="63"/>
      <c r="BH398" s="63"/>
      <c r="BI398" s="63"/>
      <c r="BJ398" s="63"/>
      <c r="BK398" s="63"/>
      <c r="BL398" s="63"/>
      <c r="BM398" s="63"/>
      <c r="BN398" s="64"/>
      <c r="BO398" s="62"/>
      <c r="BP398" s="63"/>
      <c r="BQ398" s="63"/>
      <c r="BR398" s="63"/>
      <c r="BS398" s="63"/>
      <c r="BT398" s="63"/>
      <c r="BU398" s="63"/>
      <c r="BV398" s="63"/>
      <c r="BW398" s="63"/>
      <c r="BX398" s="63"/>
      <c r="BY398" s="63"/>
      <c r="BZ398" s="64"/>
      <c r="CA398" s="63"/>
      <c r="CB398" s="63"/>
      <c r="CC398" s="63"/>
      <c r="CD398" s="63"/>
      <c r="CE398" s="63"/>
      <c r="CF398" s="63"/>
      <c r="CG398" s="63"/>
      <c r="CH398" s="63"/>
      <c r="CI398" s="63"/>
      <c r="CJ398" s="63"/>
      <c r="CK398" s="63"/>
      <c r="CL398" s="64"/>
      <c r="CM398" s="63"/>
      <c r="CN398" s="63"/>
      <c r="CO398" s="63"/>
      <c r="CP398" s="63"/>
      <c r="CQ398" s="63"/>
      <c r="CR398" s="63"/>
      <c r="CS398" s="63"/>
      <c r="CT398" s="63"/>
      <c r="CU398" s="63"/>
      <c r="CV398" s="63"/>
      <c r="CW398" s="63"/>
      <c r="CX398" s="64"/>
      <c r="CY398" s="63"/>
      <c r="CZ398" s="63"/>
      <c r="DA398" s="63"/>
      <c r="DB398" s="63"/>
      <c r="DC398" s="63"/>
      <c r="DD398" s="63"/>
      <c r="DE398" s="63"/>
      <c r="DF398" s="63"/>
      <c r="DG398" s="63">
        <f>SUM(DG377:DG397)</f>
        <v>53690</v>
      </c>
      <c r="DH398" s="63">
        <f t="shared" ref="DH398:DJ398" si="82">SUM(DH377:DH397)</f>
        <v>54712</v>
      </c>
      <c r="DI398" s="63">
        <f t="shared" si="82"/>
        <v>54871</v>
      </c>
      <c r="DJ398" s="64">
        <f t="shared" si="82"/>
        <v>55410</v>
      </c>
    </row>
    <row r="399" spans="2:128" ht="13" thickBot="1" x14ac:dyDescent="0.3">
      <c r="B399" s="221" t="s">
        <v>454</v>
      </c>
      <c r="C399" s="222"/>
      <c r="D399" s="225">
        <f t="shared" ref="D399:BO399" si="83">+D18+D28+D39+D56+D95+D129+D160+D215+D248+D280+D292+D304+D358+D371+D376</f>
        <v>1331919</v>
      </c>
      <c r="E399" s="225">
        <f t="shared" si="83"/>
        <v>1439009</v>
      </c>
      <c r="F399" s="225">
        <f t="shared" si="83"/>
        <v>1695034</v>
      </c>
      <c r="G399" s="223">
        <f t="shared" si="83"/>
        <v>1698908</v>
      </c>
      <c r="H399" s="224">
        <f t="shared" si="83"/>
        <v>1697983</v>
      </c>
      <c r="I399" s="224">
        <f t="shared" si="83"/>
        <v>1708303</v>
      </c>
      <c r="J399" s="224">
        <f t="shared" si="83"/>
        <v>1731518</v>
      </c>
      <c r="K399" s="224">
        <f t="shared" si="83"/>
        <v>1752810</v>
      </c>
      <c r="L399" s="224">
        <f t="shared" si="83"/>
        <v>1749458</v>
      </c>
      <c r="M399" s="224">
        <f t="shared" si="83"/>
        <v>1770485</v>
      </c>
      <c r="N399" s="224">
        <f t="shared" si="83"/>
        <v>1793594</v>
      </c>
      <c r="O399" s="224">
        <f t="shared" si="83"/>
        <v>1808189</v>
      </c>
      <c r="P399" s="224">
        <f t="shared" si="83"/>
        <v>1803662</v>
      </c>
      <c r="Q399" s="224">
        <f t="shared" si="83"/>
        <v>1816980</v>
      </c>
      <c r="R399" s="225">
        <f t="shared" si="83"/>
        <v>1819564</v>
      </c>
      <c r="S399" s="224">
        <f t="shared" si="83"/>
        <v>1819146</v>
      </c>
      <c r="T399" s="224">
        <f t="shared" si="83"/>
        <v>1823656</v>
      </c>
      <c r="U399" s="224">
        <f t="shared" si="83"/>
        <v>1855054</v>
      </c>
      <c r="V399" s="224">
        <f t="shared" si="83"/>
        <v>1879451</v>
      </c>
      <c r="W399" s="224">
        <f t="shared" si="83"/>
        <v>1910017</v>
      </c>
      <c r="X399" s="224">
        <f t="shared" si="83"/>
        <v>1932809</v>
      </c>
      <c r="Y399" s="224">
        <f t="shared" si="83"/>
        <v>1953417</v>
      </c>
      <c r="Z399" s="224">
        <f t="shared" si="83"/>
        <v>1977708</v>
      </c>
      <c r="AA399" s="224">
        <f t="shared" si="83"/>
        <v>1992753</v>
      </c>
      <c r="AB399" s="224">
        <f t="shared" si="83"/>
        <v>2005472</v>
      </c>
      <c r="AC399" s="224">
        <f t="shared" si="83"/>
        <v>2021209</v>
      </c>
      <c r="AD399" s="225">
        <f t="shared" si="83"/>
        <v>2025042</v>
      </c>
      <c r="AE399" s="224">
        <f t="shared" si="83"/>
        <v>2022882</v>
      </c>
      <c r="AF399" s="224">
        <f t="shared" si="83"/>
        <v>2029256</v>
      </c>
      <c r="AG399" s="226">
        <f t="shared" si="83"/>
        <v>2031572</v>
      </c>
      <c r="AH399" s="224">
        <f t="shared" si="83"/>
        <v>2070145</v>
      </c>
      <c r="AI399" s="224">
        <f t="shared" si="83"/>
        <v>2095838</v>
      </c>
      <c r="AJ399" s="224">
        <f t="shared" si="83"/>
        <v>2097445</v>
      </c>
      <c r="AK399" s="224">
        <f t="shared" si="83"/>
        <v>2123653</v>
      </c>
      <c r="AL399" s="224">
        <f t="shared" si="83"/>
        <v>2152841</v>
      </c>
      <c r="AM399" s="224">
        <f t="shared" si="83"/>
        <v>2158206</v>
      </c>
      <c r="AN399" s="224">
        <f t="shared" si="83"/>
        <v>2177284</v>
      </c>
      <c r="AO399" s="224">
        <f t="shared" si="83"/>
        <v>2187644</v>
      </c>
      <c r="AP399" s="225">
        <f t="shared" si="83"/>
        <v>2186173</v>
      </c>
      <c r="AQ399" s="223">
        <f t="shared" si="83"/>
        <v>2189991</v>
      </c>
      <c r="AR399" s="224">
        <f t="shared" si="83"/>
        <v>2194942</v>
      </c>
      <c r="AS399" s="224">
        <f t="shared" si="83"/>
        <v>2235805</v>
      </c>
      <c r="AT399" s="224">
        <f t="shared" si="83"/>
        <v>2225137</v>
      </c>
      <c r="AU399" s="224">
        <f t="shared" si="83"/>
        <v>2244527</v>
      </c>
      <c r="AV399" s="224">
        <f t="shared" si="83"/>
        <v>2260443</v>
      </c>
      <c r="AW399" s="224">
        <f t="shared" si="83"/>
        <v>2283719</v>
      </c>
      <c r="AX399" s="224">
        <f t="shared" si="83"/>
        <v>2285037</v>
      </c>
      <c r="AY399" s="224">
        <f t="shared" si="83"/>
        <v>2288676</v>
      </c>
      <c r="AZ399" s="224">
        <f t="shared" si="83"/>
        <v>2314409</v>
      </c>
      <c r="BA399" s="224">
        <f t="shared" si="83"/>
        <v>2313618</v>
      </c>
      <c r="BB399" s="225">
        <f t="shared" si="83"/>
        <v>2309572</v>
      </c>
      <c r="BC399" s="223">
        <f t="shared" si="83"/>
        <v>2308352</v>
      </c>
      <c r="BD399" s="224">
        <f t="shared" si="83"/>
        <v>2287815</v>
      </c>
      <c r="BE399" s="224">
        <f t="shared" si="83"/>
        <v>2352875</v>
      </c>
      <c r="BF399" s="224">
        <f t="shared" si="83"/>
        <v>2375672</v>
      </c>
      <c r="BG399" s="224">
        <f t="shared" si="83"/>
        <v>2391033</v>
      </c>
      <c r="BH399" s="224">
        <f t="shared" si="83"/>
        <v>2428592</v>
      </c>
      <c r="BI399" s="224">
        <f t="shared" si="83"/>
        <v>2447933</v>
      </c>
      <c r="BJ399" s="224">
        <f t="shared" si="83"/>
        <v>2469314</v>
      </c>
      <c r="BK399" s="224">
        <f t="shared" si="83"/>
        <v>2482996</v>
      </c>
      <c r="BL399" s="224">
        <f t="shared" si="83"/>
        <v>2496297</v>
      </c>
      <c r="BM399" s="224">
        <f t="shared" si="83"/>
        <v>2503762</v>
      </c>
      <c r="BN399" s="225">
        <f t="shared" si="83"/>
        <v>2501356</v>
      </c>
      <c r="BO399" s="223">
        <f t="shared" si="83"/>
        <v>2509751</v>
      </c>
      <c r="BP399" s="224">
        <f t="shared" ref="BP399:DF399" si="84">+BP18+BP28+BP39+BP56+BP95+BP129+BP160+BP215+BP248+BP280+BP292+BP304+BP358+BP371+BP376</f>
        <v>2509990</v>
      </c>
      <c r="BQ399" s="224">
        <f t="shared" si="84"/>
        <v>2556914</v>
      </c>
      <c r="BR399" s="224">
        <f t="shared" si="84"/>
        <v>2589176</v>
      </c>
      <c r="BS399" s="224">
        <f t="shared" si="84"/>
        <v>2612968</v>
      </c>
      <c r="BT399" s="224">
        <f t="shared" si="84"/>
        <v>2614855</v>
      </c>
      <c r="BU399" s="224">
        <f t="shared" si="84"/>
        <v>2657179</v>
      </c>
      <c r="BV399" s="224">
        <f t="shared" si="84"/>
        <v>2679495</v>
      </c>
      <c r="BW399" s="224">
        <f t="shared" si="84"/>
        <v>2698253</v>
      </c>
      <c r="BX399" s="224">
        <f t="shared" si="84"/>
        <v>2717125</v>
      </c>
      <c r="BY399" s="224">
        <f t="shared" si="84"/>
        <v>2727811</v>
      </c>
      <c r="BZ399" s="225">
        <f t="shared" si="84"/>
        <v>2729251</v>
      </c>
      <c r="CA399" s="224">
        <f t="shared" si="84"/>
        <v>2733597</v>
      </c>
      <c r="CB399" s="224">
        <f t="shared" si="84"/>
        <v>2736564</v>
      </c>
      <c r="CC399" s="224">
        <f t="shared" si="84"/>
        <v>2742987</v>
      </c>
      <c r="CD399" s="224">
        <f t="shared" si="84"/>
        <v>2771112</v>
      </c>
      <c r="CE399" s="224">
        <f t="shared" si="84"/>
        <v>2817799</v>
      </c>
      <c r="CF399" s="224">
        <f t="shared" si="84"/>
        <v>2830543</v>
      </c>
      <c r="CG399" s="224">
        <f t="shared" si="84"/>
        <v>2860355</v>
      </c>
      <c r="CH399" s="224">
        <f t="shared" si="84"/>
        <v>2860850</v>
      </c>
      <c r="CI399" s="224">
        <f t="shared" si="84"/>
        <v>2889096</v>
      </c>
      <c r="CJ399" s="224">
        <f t="shared" si="84"/>
        <v>2903487</v>
      </c>
      <c r="CK399" s="224">
        <f t="shared" si="84"/>
        <v>2913091</v>
      </c>
      <c r="CL399" s="225">
        <f t="shared" si="84"/>
        <v>2912133</v>
      </c>
      <c r="CM399" s="224">
        <f t="shared" si="84"/>
        <v>2911642</v>
      </c>
      <c r="CN399" s="224">
        <f t="shared" si="84"/>
        <v>2929146</v>
      </c>
      <c r="CO399" s="224">
        <f t="shared" si="84"/>
        <v>2950873</v>
      </c>
      <c r="CP399" s="224">
        <f t="shared" si="84"/>
        <v>2974123</v>
      </c>
      <c r="CQ399" s="224">
        <f t="shared" si="84"/>
        <v>3005028</v>
      </c>
      <c r="CR399" s="224">
        <f t="shared" si="84"/>
        <v>3014054</v>
      </c>
      <c r="CS399" s="224">
        <f t="shared" si="84"/>
        <v>3029340</v>
      </c>
      <c r="CT399" s="224">
        <f t="shared" si="84"/>
        <v>3049046</v>
      </c>
      <c r="CU399" s="224">
        <f t="shared" si="84"/>
        <v>3064994</v>
      </c>
      <c r="CV399" s="224">
        <f t="shared" si="84"/>
        <v>3070402</v>
      </c>
      <c r="CW399" s="224">
        <f t="shared" si="84"/>
        <v>3067472</v>
      </c>
      <c r="CX399" s="225">
        <f t="shared" si="84"/>
        <v>3068528</v>
      </c>
      <c r="CY399" s="224">
        <f t="shared" si="84"/>
        <v>3072250</v>
      </c>
      <c r="CZ399" s="224">
        <f t="shared" si="84"/>
        <v>3065382</v>
      </c>
      <c r="DA399" s="224">
        <f t="shared" si="84"/>
        <v>3098143</v>
      </c>
      <c r="DB399" s="224">
        <f t="shared" si="84"/>
        <v>3120296</v>
      </c>
      <c r="DC399" s="224">
        <f t="shared" si="84"/>
        <v>3136157</v>
      </c>
      <c r="DD399" s="224">
        <f t="shared" si="84"/>
        <v>3155641</v>
      </c>
      <c r="DE399" s="224">
        <f t="shared" si="84"/>
        <v>3170346</v>
      </c>
      <c r="DF399" s="224">
        <f t="shared" si="84"/>
        <v>3197387</v>
      </c>
      <c r="DG399" s="224">
        <f>+DG18+DG28+DG39+DG56+DG95+DG129+DG160+DG215+DG248+DG280+DG292+DG304+DG358+DG371+DG376+DG398</f>
        <v>3203818</v>
      </c>
      <c r="DH399" s="224">
        <f t="shared" ref="DH399:DJ399" si="85">+DH18+DH28+DH39+DH56+DH95+DH129+DH160+DH215+DH248+DH280+DH292+DH304+DH358+DH371+DH376+DH398</f>
        <v>3226880</v>
      </c>
      <c r="DI399" s="224">
        <f t="shared" si="85"/>
        <v>3233919</v>
      </c>
      <c r="DJ399" s="225">
        <f t="shared" si="85"/>
        <v>3256097</v>
      </c>
    </row>
    <row r="400" spans="2:128" x14ac:dyDescent="0.25">
      <c r="B400" s="25" t="s">
        <v>23</v>
      </c>
      <c r="D400" s="289"/>
      <c r="E400" s="289"/>
      <c r="F400" s="289"/>
      <c r="G400" s="289"/>
      <c r="H400" s="289"/>
      <c r="I400" s="289"/>
      <c r="J400" s="289"/>
      <c r="K400" s="289"/>
      <c r="L400" s="289"/>
      <c r="M400" s="289"/>
      <c r="N400" s="289"/>
      <c r="O400" s="289"/>
      <c r="P400" s="289"/>
      <c r="Q400" s="289"/>
      <c r="R400" s="289"/>
      <c r="X400" s="97"/>
    </row>
    <row r="401" spans="13:180" x14ac:dyDescent="0.25">
      <c r="AV401" s="289"/>
      <c r="AW401" s="289"/>
      <c r="AX401" s="289"/>
      <c r="AY401" s="289"/>
      <c r="AZ401" s="289"/>
      <c r="BA401" s="289"/>
      <c r="BB401" s="289"/>
      <c r="BC401" s="289"/>
      <c r="BD401" s="289"/>
      <c r="BE401" s="289"/>
      <c r="BF401" s="289"/>
      <c r="BG401" s="289"/>
      <c r="BH401" s="289"/>
      <c r="BI401" s="289"/>
      <c r="BJ401" s="289"/>
      <c r="BK401" s="289"/>
      <c r="BL401" s="289"/>
      <c r="BM401" s="289"/>
      <c r="BN401" s="289"/>
      <c r="FJ401" s="289"/>
      <c r="FK401" s="289"/>
      <c r="FU401" s="289"/>
      <c r="FV401" s="289"/>
      <c r="FW401" s="289"/>
      <c r="FX401" s="289"/>
    </row>
    <row r="402" spans="13:180" x14ac:dyDescent="0.25">
      <c r="AE402" s="289"/>
      <c r="AF402" s="289"/>
      <c r="AG402" s="289"/>
      <c r="AH402" s="289"/>
      <c r="AI402" s="289"/>
      <c r="AJ402" s="289"/>
      <c r="AK402" s="289"/>
      <c r="AL402" s="289"/>
      <c r="AM402" s="289"/>
      <c r="AN402" s="289"/>
      <c r="AO402" s="289"/>
      <c r="AP402" s="289"/>
      <c r="AQ402" s="289"/>
      <c r="AR402" s="289"/>
      <c r="AS402" s="289"/>
      <c r="AT402" s="289"/>
      <c r="AU402" s="289"/>
      <c r="AV402" s="289"/>
      <c r="AW402" s="289"/>
      <c r="AX402" s="289"/>
      <c r="AY402" s="289"/>
      <c r="AZ402" s="289"/>
      <c r="BA402" s="289"/>
      <c r="BB402" s="289"/>
      <c r="BC402" s="289"/>
      <c r="BD402" s="289"/>
      <c r="BE402" s="289"/>
      <c r="BF402" s="289"/>
      <c r="BG402" s="289"/>
      <c r="BH402" s="289"/>
      <c r="BI402" s="289"/>
      <c r="BJ402" s="289"/>
      <c r="BK402" s="289"/>
      <c r="BL402" s="289"/>
      <c r="BM402" s="289"/>
      <c r="BN402" s="289"/>
      <c r="BO402" s="289"/>
      <c r="BP402" s="289"/>
      <c r="BQ402" s="289"/>
      <c r="BR402" s="289"/>
      <c r="BS402" s="289"/>
      <c r="BT402" s="289"/>
      <c r="BU402" s="289"/>
      <c r="BV402" s="289"/>
      <c r="BW402" s="289"/>
      <c r="BX402" s="289"/>
      <c r="BY402" s="289"/>
      <c r="BZ402" s="289"/>
      <c r="CA402" s="289"/>
      <c r="CB402" s="289"/>
      <c r="CC402" s="289"/>
      <c r="CD402" s="289"/>
      <c r="CE402" s="289"/>
      <c r="CF402" s="289"/>
      <c r="CG402" s="289"/>
      <c r="CH402" s="289"/>
      <c r="CI402" s="289"/>
      <c r="CJ402" s="289"/>
      <c r="CK402" s="289"/>
      <c r="CL402" s="289"/>
      <c r="CM402" s="289"/>
      <c r="CN402" s="289"/>
      <c r="CO402" s="289"/>
      <c r="CP402" s="289"/>
      <c r="CQ402" s="289"/>
      <c r="CR402" s="289"/>
      <c r="CS402" s="289"/>
      <c r="CT402" s="289"/>
      <c r="CU402" s="289"/>
      <c r="CV402" s="289"/>
      <c r="CW402" s="289"/>
      <c r="CX402" s="289"/>
      <c r="CY402" s="289"/>
      <c r="CZ402" s="289"/>
      <c r="DA402" s="289"/>
      <c r="DB402" s="289"/>
      <c r="DC402" s="289"/>
      <c r="DD402" s="289"/>
      <c r="DE402" s="289"/>
      <c r="DF402" s="289"/>
      <c r="DG402" s="289"/>
      <c r="DH402" s="289"/>
      <c r="DI402" s="289"/>
      <c r="DJ402" s="289"/>
      <c r="DL402" s="289"/>
      <c r="DM402" s="289"/>
      <c r="DY402" s="289"/>
      <c r="DZ402" s="289"/>
      <c r="EA402" s="289"/>
      <c r="EB402" s="289"/>
      <c r="EC402" s="289"/>
      <c r="ED402" s="289"/>
      <c r="EE402" s="289"/>
      <c r="EF402" s="289"/>
      <c r="EG402" s="289"/>
      <c r="EH402" s="289"/>
      <c r="EI402" s="289"/>
      <c r="EJ402" s="289"/>
      <c r="EK402" s="289"/>
      <c r="EL402" s="289"/>
      <c r="EM402" s="289"/>
      <c r="EN402" s="289"/>
      <c r="EO402" s="289"/>
      <c r="EP402" s="289"/>
      <c r="EQ402" s="289"/>
      <c r="ER402" s="289"/>
      <c r="ES402" s="289"/>
      <c r="ET402" s="289"/>
      <c r="EU402" s="289"/>
      <c r="EV402" s="289"/>
      <c r="EW402" s="289"/>
      <c r="EX402" s="289"/>
      <c r="EY402" s="289"/>
      <c r="EZ402" s="289"/>
      <c r="FA402" s="289"/>
      <c r="FB402" s="289"/>
      <c r="FC402" s="289"/>
      <c r="FD402" s="289"/>
      <c r="FE402" s="289"/>
      <c r="FF402" s="289"/>
      <c r="FG402" s="289"/>
      <c r="FH402" s="289"/>
      <c r="FI402" s="289"/>
      <c r="FJ402" s="289"/>
      <c r="FK402" s="289"/>
      <c r="FL402" s="289"/>
      <c r="FM402" s="289"/>
      <c r="FN402" s="289"/>
      <c r="FO402" s="289"/>
      <c r="FP402" s="289"/>
      <c r="FQ402" s="289"/>
      <c r="FR402" s="289"/>
      <c r="FS402" s="289"/>
      <c r="FT402" s="289"/>
      <c r="FU402" s="289"/>
    </row>
    <row r="403" spans="13:180" x14ac:dyDescent="0.25">
      <c r="M403" s="289"/>
      <c r="N403" s="289"/>
      <c r="O403" s="289"/>
      <c r="P403" s="289"/>
      <c r="Q403" s="289"/>
      <c r="R403" s="289"/>
      <c r="S403" s="289"/>
      <c r="T403" s="289"/>
      <c r="U403" s="289"/>
      <c r="V403" s="289"/>
      <c r="W403" s="289"/>
      <c r="X403" s="289"/>
      <c r="Y403" s="289"/>
      <c r="Z403" s="289"/>
      <c r="AA403" s="289"/>
      <c r="AB403" s="289"/>
      <c r="AC403" s="289"/>
      <c r="AD403" s="289"/>
      <c r="AE403" s="289"/>
      <c r="AF403" s="289"/>
      <c r="AG403" s="289"/>
      <c r="AH403" s="289"/>
      <c r="AI403" s="289"/>
      <c r="AJ403" s="289"/>
      <c r="AK403" s="289"/>
      <c r="AL403" s="289"/>
      <c r="AM403" s="289"/>
      <c r="AN403" s="289"/>
      <c r="AO403" s="289"/>
      <c r="AP403" s="289"/>
      <c r="AQ403" s="289"/>
      <c r="AR403" s="289"/>
      <c r="AS403" s="289"/>
      <c r="AT403" s="289"/>
      <c r="AV403" s="289"/>
      <c r="AW403" s="289"/>
      <c r="AX403" s="289"/>
      <c r="AY403" s="289"/>
      <c r="AZ403" s="289"/>
      <c r="BA403" s="289"/>
      <c r="BB403" s="289"/>
      <c r="BC403" s="289"/>
      <c r="BD403" s="289"/>
      <c r="BE403" s="289"/>
      <c r="BF403" s="289"/>
      <c r="BG403" s="289"/>
      <c r="BH403" s="289"/>
      <c r="BI403" s="289"/>
      <c r="BJ403" s="289"/>
      <c r="BK403" s="289"/>
      <c r="BL403" s="289"/>
      <c r="BM403" s="289"/>
      <c r="BN403" s="289"/>
      <c r="BO403" s="289"/>
      <c r="BP403" s="289"/>
      <c r="BQ403" s="289"/>
      <c r="BR403" s="289"/>
      <c r="BS403" s="289"/>
      <c r="BT403" s="289"/>
      <c r="BU403" s="289"/>
      <c r="BV403" s="289"/>
      <c r="BW403" s="289"/>
      <c r="CA403" s="289"/>
      <c r="CB403" s="289"/>
      <c r="CC403" s="289"/>
      <c r="CD403" s="289"/>
      <c r="CE403" s="289"/>
      <c r="CF403" s="289"/>
      <c r="CI403" s="289"/>
      <c r="CJ403" s="289"/>
      <c r="CK403" s="289"/>
      <c r="CL403" s="289"/>
      <c r="CM403" s="289"/>
      <c r="CN403" s="289"/>
      <c r="CO403" s="289"/>
      <c r="CP403" s="289"/>
      <c r="CQ403" s="289"/>
      <c r="CR403" s="289"/>
      <c r="CY403" s="289"/>
      <c r="CZ403" s="289"/>
      <c r="DA403" s="289"/>
      <c r="DB403" s="289"/>
      <c r="DC403" s="289"/>
      <c r="DD403" s="289"/>
      <c r="DE403" s="289"/>
      <c r="DF403" s="289"/>
      <c r="DG403" s="289"/>
      <c r="DH403" s="289"/>
      <c r="DI403" s="289"/>
      <c r="DJ403" s="289"/>
      <c r="DL403" s="289"/>
      <c r="DM403" s="289"/>
      <c r="DY403" s="289"/>
    </row>
    <row r="404" spans="13:180" x14ac:dyDescent="0.25">
      <c r="M404" s="289"/>
      <c r="N404" s="289"/>
      <c r="O404" s="289"/>
      <c r="P404" s="289"/>
      <c r="Q404" s="289"/>
      <c r="R404" s="289"/>
      <c r="S404" s="289"/>
      <c r="T404" s="289"/>
      <c r="U404" s="289"/>
      <c r="V404" s="289"/>
      <c r="W404" s="289"/>
      <c r="X404" s="289"/>
      <c r="Y404" s="289"/>
      <c r="Z404" s="289"/>
      <c r="AA404" s="289"/>
      <c r="AB404" s="289"/>
      <c r="AC404" s="289"/>
      <c r="AD404" s="289"/>
      <c r="AE404" s="289"/>
      <c r="AF404" s="289"/>
      <c r="AG404" s="289"/>
      <c r="AH404" s="289"/>
      <c r="AI404" s="289"/>
      <c r="AJ404" s="289"/>
      <c r="AK404" s="289"/>
      <c r="AL404" s="289"/>
      <c r="AM404" s="289"/>
      <c r="AN404" s="289"/>
      <c r="AO404" s="289"/>
      <c r="AP404" s="289"/>
      <c r="AQ404" s="289"/>
      <c r="AS404" s="289"/>
      <c r="AT404" s="289"/>
      <c r="AU404" s="289"/>
      <c r="AV404" s="289"/>
      <c r="AW404" s="289"/>
      <c r="AX404" s="289"/>
      <c r="AY404" s="289"/>
      <c r="AZ404" s="289"/>
      <c r="BA404" s="289"/>
      <c r="BB404" s="289"/>
      <c r="BC404" s="289"/>
      <c r="BD404" s="289"/>
      <c r="BE404" s="289"/>
      <c r="BF404" s="289"/>
      <c r="BG404" s="289"/>
      <c r="BH404" s="289"/>
      <c r="BI404" s="289"/>
      <c r="BJ404" s="289"/>
      <c r="BK404" s="289"/>
      <c r="BL404" s="289"/>
      <c r="BM404" s="289"/>
      <c r="BN404" s="289"/>
      <c r="BO404" s="289"/>
      <c r="BP404" s="289"/>
      <c r="BQ404" s="289"/>
      <c r="BR404" s="289"/>
      <c r="BS404" s="289"/>
      <c r="BT404" s="289"/>
    </row>
    <row r="405" spans="13:180" x14ac:dyDescent="0.25">
      <c r="M405" s="289"/>
      <c r="N405" s="289"/>
      <c r="O405" s="289"/>
      <c r="P405" s="289"/>
      <c r="Q405" s="289"/>
      <c r="R405" s="289"/>
      <c r="S405" s="289"/>
      <c r="T405" s="289"/>
      <c r="U405" s="289"/>
      <c r="V405" s="289"/>
      <c r="W405" s="289"/>
      <c r="X405" s="289"/>
      <c r="Y405" s="289"/>
      <c r="Z405" s="289"/>
      <c r="AA405" s="289"/>
      <c r="AB405" s="289"/>
      <c r="AC405" s="289"/>
      <c r="AD405" s="289"/>
      <c r="AE405" s="289"/>
      <c r="AF405" s="289"/>
      <c r="AG405" s="289"/>
      <c r="AH405" s="289"/>
      <c r="AI405" s="289"/>
      <c r="AJ405" s="289"/>
      <c r="AK405" s="289"/>
      <c r="AL405" s="289"/>
      <c r="AM405" s="289"/>
      <c r="AN405" s="289"/>
      <c r="AO405" s="289"/>
      <c r="AP405" s="289"/>
      <c r="AQ405" s="289"/>
      <c r="AS405" s="289"/>
      <c r="AT405" s="289"/>
      <c r="AU405" s="289"/>
      <c r="AV405" s="289"/>
      <c r="AW405" s="289"/>
      <c r="AX405" s="289"/>
      <c r="AY405" s="289"/>
      <c r="AZ405" s="289"/>
      <c r="BA405" s="289"/>
      <c r="BB405" s="289"/>
      <c r="BC405" s="289"/>
      <c r="BD405" s="289"/>
      <c r="BE405" s="289"/>
      <c r="BF405" s="289"/>
      <c r="BG405" s="289"/>
      <c r="BH405" s="289"/>
      <c r="BI405" s="289"/>
      <c r="BJ405" s="289"/>
      <c r="BK405" s="289"/>
      <c r="BL405" s="289"/>
      <c r="BM405" s="289"/>
      <c r="BN405" s="289"/>
      <c r="BO405" s="289"/>
      <c r="BP405" s="289"/>
      <c r="BQ405" s="289"/>
      <c r="BR405" s="289"/>
      <c r="BS405" s="289"/>
      <c r="BT405" s="289"/>
    </row>
    <row r="406" spans="13:180" x14ac:dyDescent="0.25">
      <c r="M406" s="289"/>
      <c r="N406" s="289"/>
      <c r="O406" s="289"/>
      <c r="P406" s="289"/>
      <c r="Q406" s="289"/>
      <c r="R406" s="289"/>
      <c r="S406" s="289"/>
      <c r="T406" s="289"/>
      <c r="U406" s="289"/>
      <c r="V406" s="289"/>
      <c r="W406" s="289"/>
      <c r="X406" s="289"/>
      <c r="Y406" s="289"/>
      <c r="Z406" s="289"/>
      <c r="AA406" s="289"/>
      <c r="AB406" s="289"/>
      <c r="AC406" s="289"/>
      <c r="AD406" s="289"/>
      <c r="AE406" s="289"/>
      <c r="AF406" s="289"/>
      <c r="AG406" s="289"/>
      <c r="AH406" s="289"/>
      <c r="AI406" s="289"/>
      <c r="AJ406" s="289"/>
      <c r="AK406" s="289"/>
      <c r="AL406" s="289"/>
      <c r="AM406" s="289"/>
      <c r="AN406" s="289"/>
      <c r="AO406" s="289"/>
      <c r="AP406" s="289"/>
      <c r="AQ406" s="289"/>
      <c r="AS406" s="289"/>
      <c r="AT406" s="289"/>
      <c r="AU406" s="289"/>
      <c r="AV406" s="289"/>
      <c r="AW406" s="289"/>
      <c r="AX406" s="289"/>
      <c r="AY406" s="289"/>
      <c r="AZ406" s="289"/>
      <c r="BA406" s="289"/>
      <c r="BB406" s="289"/>
      <c r="BC406" s="289"/>
      <c r="BD406" s="289"/>
      <c r="BE406" s="289"/>
      <c r="BF406" s="289"/>
      <c r="BG406" s="289"/>
      <c r="BH406" s="289"/>
      <c r="BI406" s="289"/>
      <c r="BJ406" s="289"/>
      <c r="BK406" s="289"/>
      <c r="BL406" s="289"/>
      <c r="BM406" s="289"/>
      <c r="BN406" s="289"/>
      <c r="BO406" s="289"/>
      <c r="BP406" s="289"/>
      <c r="BQ406" s="289"/>
      <c r="BR406" s="289"/>
      <c r="BS406" s="289"/>
      <c r="BT406" s="289"/>
    </row>
    <row r="407" spans="13:180" x14ac:dyDescent="0.25">
      <c r="M407" s="289"/>
      <c r="N407" s="289"/>
      <c r="O407" s="289"/>
      <c r="P407" s="289"/>
      <c r="Q407" s="289"/>
      <c r="R407" s="289"/>
      <c r="S407" s="289"/>
      <c r="T407" s="289"/>
      <c r="U407" s="289"/>
      <c r="V407" s="289"/>
      <c r="W407" s="289"/>
      <c r="X407" s="289"/>
      <c r="Y407" s="289"/>
      <c r="Z407" s="289"/>
      <c r="AA407" s="289"/>
      <c r="AB407" s="289"/>
      <c r="AC407" s="289"/>
      <c r="AD407" s="289"/>
      <c r="AE407" s="289"/>
      <c r="AF407" s="289"/>
      <c r="AG407" s="289"/>
      <c r="AH407" s="289"/>
      <c r="AI407" s="289"/>
      <c r="AJ407" s="289"/>
      <c r="AK407" s="289"/>
      <c r="AL407" s="289"/>
      <c r="AM407" s="289"/>
      <c r="AN407" s="289"/>
      <c r="AO407" s="289"/>
      <c r="AP407" s="289"/>
      <c r="AQ407" s="289"/>
      <c r="AS407" s="289"/>
      <c r="AT407" s="289"/>
      <c r="AU407" s="289"/>
      <c r="AV407" s="289"/>
      <c r="AW407" s="289"/>
      <c r="AX407" s="289"/>
      <c r="AY407" s="289"/>
      <c r="AZ407" s="289"/>
      <c r="BA407" s="289"/>
      <c r="BB407" s="289"/>
      <c r="BC407" s="289"/>
      <c r="BD407" s="289"/>
      <c r="BE407" s="289"/>
      <c r="BF407" s="289"/>
      <c r="BG407" s="289"/>
      <c r="BH407" s="289"/>
      <c r="BI407" s="289"/>
      <c r="BJ407" s="289"/>
      <c r="BK407" s="289"/>
      <c r="BL407" s="289"/>
      <c r="BM407" s="289"/>
      <c r="BN407" s="289"/>
      <c r="BO407" s="289"/>
      <c r="BP407" s="289"/>
      <c r="BQ407" s="289"/>
      <c r="BR407" s="289"/>
      <c r="BS407" s="289"/>
      <c r="BT407" s="289"/>
    </row>
    <row r="408" spans="13:180" x14ac:dyDescent="0.25">
      <c r="M408" s="289"/>
      <c r="N408" s="289"/>
      <c r="O408" s="289"/>
      <c r="P408" s="289"/>
      <c r="Q408" s="289"/>
      <c r="R408" s="289"/>
      <c r="S408" s="289"/>
      <c r="T408" s="289"/>
      <c r="U408" s="289"/>
      <c r="V408" s="289"/>
      <c r="W408" s="289"/>
      <c r="X408" s="289"/>
      <c r="Y408" s="289"/>
      <c r="Z408" s="289"/>
      <c r="AA408" s="289"/>
      <c r="AB408" s="289"/>
      <c r="AC408" s="289"/>
      <c r="AD408" s="289"/>
      <c r="AE408" s="289"/>
      <c r="AF408" s="289"/>
      <c r="AG408" s="289"/>
      <c r="AH408" s="289"/>
      <c r="AI408" s="289"/>
      <c r="AJ408" s="289"/>
      <c r="AK408" s="289"/>
      <c r="AL408" s="289"/>
      <c r="AM408" s="289"/>
      <c r="AN408" s="289"/>
      <c r="AO408" s="289"/>
      <c r="AP408" s="289"/>
      <c r="AQ408" s="289"/>
      <c r="AS408" s="289"/>
      <c r="AT408" s="289"/>
      <c r="AU408" s="289"/>
      <c r="AV408" s="289"/>
      <c r="AW408" s="289"/>
      <c r="AX408" s="289"/>
      <c r="AY408" s="289"/>
      <c r="AZ408" s="289"/>
      <c r="BA408" s="289"/>
      <c r="BB408" s="289"/>
      <c r="BC408" s="289"/>
      <c r="BD408" s="289"/>
      <c r="BE408" s="289"/>
      <c r="BF408" s="289"/>
      <c r="BG408" s="289"/>
      <c r="BH408" s="289"/>
      <c r="BI408" s="289"/>
      <c r="BJ408" s="289"/>
      <c r="BK408" s="289"/>
      <c r="BL408" s="289"/>
      <c r="BM408" s="289"/>
      <c r="BN408" s="289"/>
      <c r="BO408" s="289"/>
      <c r="BP408" s="289"/>
      <c r="BQ408" s="289"/>
      <c r="BR408" s="289"/>
      <c r="BS408" s="289"/>
      <c r="BT408" s="289"/>
    </row>
    <row r="409" spans="13:180" x14ac:dyDescent="0.25">
      <c r="M409" s="289"/>
      <c r="N409" s="289"/>
      <c r="O409" s="289"/>
      <c r="P409" s="289"/>
      <c r="Q409" s="289"/>
      <c r="R409" s="289"/>
      <c r="S409" s="289"/>
      <c r="T409" s="289"/>
      <c r="U409" s="289"/>
      <c r="V409" s="289"/>
      <c r="W409" s="289"/>
      <c r="X409" s="289"/>
      <c r="Y409" s="289"/>
      <c r="Z409" s="289"/>
      <c r="AA409" s="289"/>
      <c r="AB409" s="289"/>
      <c r="AC409" s="289"/>
      <c r="AD409" s="289"/>
      <c r="AE409" s="289"/>
      <c r="AF409" s="289"/>
      <c r="AG409" s="289"/>
      <c r="AH409" s="289"/>
      <c r="AI409" s="289"/>
      <c r="AJ409" s="289"/>
      <c r="AK409" s="289"/>
      <c r="AL409" s="289"/>
      <c r="AM409" s="289"/>
      <c r="AN409" s="289"/>
      <c r="AO409" s="289"/>
      <c r="AP409" s="289"/>
      <c r="AQ409" s="289"/>
      <c r="AS409" s="289"/>
      <c r="AT409" s="289"/>
      <c r="AU409" s="289"/>
      <c r="AV409" s="289"/>
      <c r="AW409" s="289"/>
      <c r="AX409" s="289"/>
      <c r="AY409" s="289"/>
      <c r="AZ409" s="289"/>
      <c r="BA409" s="289"/>
      <c r="BB409" s="289"/>
      <c r="BC409" s="289"/>
      <c r="BD409" s="289"/>
      <c r="BE409" s="289"/>
      <c r="BF409" s="289"/>
      <c r="BG409" s="289"/>
      <c r="BH409" s="289"/>
      <c r="BI409" s="289"/>
      <c r="BJ409" s="289"/>
      <c r="BK409" s="289"/>
      <c r="BL409" s="289"/>
      <c r="BM409" s="289"/>
      <c r="BN409" s="289"/>
      <c r="BO409" s="289"/>
      <c r="BP409" s="289"/>
      <c r="BQ409" s="289"/>
      <c r="BR409" s="289"/>
      <c r="BS409" s="289"/>
      <c r="BT409" s="289"/>
    </row>
    <row r="410" spans="13:180" x14ac:dyDescent="0.25">
      <c r="M410" s="289"/>
      <c r="N410" s="289"/>
      <c r="O410" s="289"/>
      <c r="P410" s="289"/>
      <c r="Q410" s="289"/>
      <c r="R410" s="289"/>
      <c r="S410" s="289"/>
      <c r="T410" s="289"/>
      <c r="U410" s="289"/>
      <c r="V410" s="289"/>
      <c r="W410" s="289"/>
      <c r="X410" s="289"/>
      <c r="Y410" s="289"/>
      <c r="Z410" s="289"/>
      <c r="AA410" s="289"/>
      <c r="AB410" s="289"/>
      <c r="AC410" s="289"/>
      <c r="AD410" s="289"/>
      <c r="AE410" s="289"/>
      <c r="AF410" s="289"/>
      <c r="AG410" s="289"/>
      <c r="AH410" s="289"/>
      <c r="AI410" s="289"/>
      <c r="AJ410" s="289"/>
      <c r="AK410" s="289"/>
      <c r="AL410" s="289"/>
      <c r="AM410" s="289"/>
      <c r="AN410" s="289"/>
      <c r="AO410" s="289"/>
      <c r="AP410" s="289"/>
      <c r="AQ410" s="289"/>
      <c r="AS410" s="289"/>
      <c r="AT410" s="289"/>
      <c r="AU410" s="289"/>
      <c r="AV410" s="289"/>
      <c r="AW410" s="289"/>
      <c r="AX410" s="289"/>
      <c r="AY410" s="289"/>
      <c r="AZ410" s="289"/>
      <c r="BA410" s="289"/>
      <c r="BB410" s="289"/>
      <c r="BC410" s="289"/>
      <c r="BD410" s="289"/>
      <c r="BE410" s="289"/>
      <c r="BF410" s="289"/>
      <c r="BG410" s="289"/>
      <c r="BH410" s="289"/>
      <c r="BI410" s="289"/>
      <c r="BJ410" s="289"/>
      <c r="BK410" s="289"/>
      <c r="BL410" s="289"/>
      <c r="BM410" s="289"/>
      <c r="BN410" s="289"/>
      <c r="BO410" s="289"/>
      <c r="BP410" s="289"/>
      <c r="BQ410" s="289"/>
      <c r="BR410" s="289"/>
      <c r="BS410" s="289"/>
      <c r="BT410" s="289"/>
    </row>
    <row r="411" spans="13:180" x14ac:dyDescent="0.25">
      <c r="M411" s="289"/>
      <c r="N411" s="289"/>
      <c r="O411" s="289"/>
      <c r="P411" s="289"/>
      <c r="Q411" s="289"/>
      <c r="R411" s="289"/>
      <c r="S411" s="289"/>
      <c r="T411" s="289"/>
      <c r="U411" s="289"/>
      <c r="V411" s="289"/>
      <c r="W411" s="289"/>
      <c r="X411" s="289"/>
      <c r="Y411" s="289"/>
      <c r="Z411" s="289"/>
      <c r="AA411" s="289"/>
      <c r="AB411" s="289"/>
      <c r="AC411" s="289"/>
      <c r="AD411" s="289"/>
      <c r="AE411" s="289"/>
      <c r="AF411" s="289"/>
      <c r="AG411" s="289"/>
      <c r="AH411" s="289"/>
      <c r="AI411" s="289"/>
      <c r="AJ411" s="289"/>
      <c r="AK411" s="289"/>
      <c r="AL411" s="289"/>
      <c r="AM411" s="289"/>
      <c r="AN411" s="289"/>
      <c r="AO411" s="289"/>
      <c r="AP411" s="289"/>
      <c r="AQ411" s="289"/>
      <c r="AR411" s="289"/>
      <c r="AS411" s="289"/>
      <c r="AT411" s="289"/>
      <c r="AV411" s="289"/>
      <c r="AW411" s="289"/>
      <c r="AX411" s="289"/>
      <c r="AY411" s="289"/>
      <c r="AZ411" s="289"/>
      <c r="BA411" s="289"/>
      <c r="BB411" s="289"/>
      <c r="BC411" s="289"/>
      <c r="BD411" s="289"/>
      <c r="BE411" s="289"/>
      <c r="BF411" s="289"/>
      <c r="BG411" s="289"/>
      <c r="BH411" s="289"/>
      <c r="BI411" s="289"/>
      <c r="BJ411" s="289"/>
      <c r="BK411" s="289"/>
      <c r="BL411" s="289"/>
      <c r="BM411" s="289"/>
      <c r="BN411" s="289"/>
      <c r="CY411" s="289"/>
      <c r="CZ411" s="289"/>
      <c r="DA411" s="289"/>
      <c r="DB411" s="289"/>
      <c r="DC411" s="289"/>
      <c r="DD411" s="289"/>
      <c r="DE411" s="289"/>
      <c r="DF411" s="289"/>
    </row>
    <row r="412" spans="13:180" x14ac:dyDescent="0.25">
      <c r="AS412" s="289"/>
      <c r="AT412" s="289"/>
      <c r="AU412" s="289"/>
      <c r="AV412" s="289"/>
      <c r="AW412" s="289"/>
      <c r="AX412" s="289"/>
      <c r="AY412" s="289"/>
      <c r="AZ412" s="289"/>
      <c r="BA412" s="289"/>
      <c r="BB412" s="289"/>
      <c r="BC412" s="289"/>
      <c r="BD412" s="289"/>
      <c r="BE412" s="289"/>
      <c r="BF412" s="289"/>
      <c r="BG412" s="289"/>
      <c r="BH412" s="289"/>
      <c r="BI412" s="289"/>
      <c r="BJ412" s="289"/>
      <c r="BK412" s="289"/>
      <c r="BL412" s="289"/>
      <c r="BM412" s="289"/>
      <c r="BN412" s="289"/>
      <c r="CY412" s="289"/>
      <c r="CZ412" s="289"/>
      <c r="DA412" s="289"/>
      <c r="DB412" s="289"/>
      <c r="DC412" s="289"/>
      <c r="DD412" s="289"/>
      <c r="DE412" s="289"/>
      <c r="DF412" s="289"/>
      <c r="DG412" s="289"/>
    </row>
    <row r="413" spans="13:180" hidden="1" x14ac:dyDescent="0.25">
      <c r="S413" s="289"/>
      <c r="T413" s="289"/>
      <c r="U413" s="289"/>
      <c r="V413" s="289"/>
      <c r="W413" s="289"/>
      <c r="X413" s="289"/>
      <c r="Y413" s="289"/>
      <c r="Z413" s="289"/>
      <c r="AA413" s="289"/>
      <c r="AB413" s="289"/>
      <c r="AC413" s="289"/>
      <c r="AD413" s="289"/>
      <c r="AE413" s="289"/>
      <c r="AF413" s="289"/>
      <c r="AG413" s="289"/>
      <c r="AH413" s="289"/>
      <c r="AI413" s="289"/>
      <c r="AJ413" s="289"/>
      <c r="AK413" s="289"/>
      <c r="AL413" s="289"/>
      <c r="AM413" s="289"/>
      <c r="AN413" s="289"/>
      <c r="AO413" s="289"/>
      <c r="AP413" s="289"/>
      <c r="AQ413" s="289"/>
      <c r="AR413" s="289"/>
      <c r="AS413" s="289"/>
      <c r="AT413" s="289"/>
      <c r="AV413" s="289"/>
      <c r="AW413" s="289"/>
      <c r="AX413" s="289"/>
      <c r="AY413" s="289"/>
      <c r="AZ413" s="289"/>
      <c r="BA413" s="289"/>
      <c r="BB413" s="289"/>
      <c r="BC413" s="289"/>
      <c r="BD413" s="289"/>
      <c r="BE413" s="289"/>
      <c r="BF413" s="289"/>
      <c r="BG413" s="289"/>
      <c r="BH413" s="289"/>
      <c r="BI413" s="289"/>
      <c r="BJ413" s="289"/>
      <c r="BK413" s="289"/>
      <c r="BL413" s="289"/>
      <c r="BM413" s="289"/>
      <c r="BN413" s="289"/>
    </row>
    <row r="414" spans="13:180" hidden="1" x14ac:dyDescent="0.25">
      <c r="S414" s="289"/>
      <c r="T414" s="289"/>
      <c r="U414" s="289"/>
      <c r="V414" s="289"/>
      <c r="W414" s="289"/>
      <c r="X414" s="289"/>
      <c r="Y414" s="289"/>
      <c r="Z414" s="289"/>
      <c r="AA414" s="289"/>
      <c r="AB414" s="289"/>
      <c r="AC414" s="289"/>
      <c r="AD414" s="289"/>
      <c r="AE414" s="289"/>
      <c r="AF414" s="289"/>
      <c r="AG414" s="289"/>
      <c r="AH414" s="289"/>
      <c r="AI414" s="289"/>
      <c r="AJ414" s="289"/>
      <c r="AK414" s="289"/>
      <c r="AL414" s="289"/>
      <c r="AM414" s="289"/>
      <c r="AN414" s="289"/>
      <c r="AO414" s="289"/>
      <c r="AP414" s="289"/>
      <c r="AQ414" s="289"/>
      <c r="AS414" s="289"/>
      <c r="AT414" s="289"/>
      <c r="AU414" s="289"/>
      <c r="AV414" s="289"/>
      <c r="AW414" s="289"/>
      <c r="AX414" s="289"/>
      <c r="AY414" s="289"/>
      <c r="AZ414" s="289"/>
      <c r="BA414" s="289"/>
      <c r="BB414" s="289"/>
      <c r="BC414" s="289"/>
      <c r="BD414" s="289"/>
      <c r="BE414" s="289"/>
      <c r="BF414" s="289"/>
      <c r="BG414" s="289"/>
      <c r="BH414" s="289"/>
      <c r="BI414" s="289"/>
      <c r="BJ414" s="289"/>
      <c r="BK414" s="289"/>
      <c r="BL414" s="289"/>
      <c r="BM414" s="289"/>
      <c r="BN414" s="289"/>
    </row>
    <row r="415" spans="13:180" hidden="1" x14ac:dyDescent="0.25">
      <c r="S415" s="289"/>
      <c r="T415" s="289"/>
      <c r="U415" s="289"/>
      <c r="V415" s="289"/>
      <c r="W415" s="289"/>
      <c r="X415" s="289"/>
      <c r="Y415" s="289"/>
      <c r="Z415" s="289"/>
      <c r="AA415" s="289"/>
      <c r="AB415" s="289"/>
      <c r="AC415" s="289"/>
      <c r="AD415" s="289"/>
      <c r="AE415" s="289"/>
      <c r="AF415" s="289"/>
      <c r="AG415" s="289"/>
      <c r="AH415" s="289"/>
      <c r="AI415" s="289"/>
      <c r="AJ415" s="289"/>
      <c r="AK415" s="289"/>
      <c r="AL415" s="289"/>
      <c r="AM415" s="289"/>
      <c r="AN415" s="289"/>
      <c r="AO415" s="289"/>
      <c r="AP415" s="289"/>
      <c r="AQ415" s="289"/>
      <c r="AR415" s="289"/>
      <c r="AS415" s="289"/>
      <c r="AT415" s="289"/>
      <c r="AV415" s="289"/>
      <c r="AW415" s="289"/>
      <c r="AX415" s="289"/>
      <c r="AY415" s="289"/>
      <c r="AZ415" s="289"/>
      <c r="BA415" s="289"/>
      <c r="BB415" s="289"/>
      <c r="BC415" s="289"/>
      <c r="BD415" s="289"/>
      <c r="BE415" s="289"/>
      <c r="BF415" s="289"/>
      <c r="BG415" s="289"/>
      <c r="BH415" s="289"/>
      <c r="BI415" s="289"/>
      <c r="BJ415" s="289"/>
      <c r="BK415" s="289"/>
      <c r="BL415" s="289"/>
      <c r="BM415" s="289"/>
      <c r="BN415" s="289"/>
      <c r="DG415" s="289"/>
    </row>
    <row r="416" spans="13:180" hidden="1" x14ac:dyDescent="0.25">
      <c r="M416" s="289"/>
      <c r="N416" s="289"/>
      <c r="O416" s="289"/>
      <c r="P416" s="289"/>
      <c r="Q416" s="289"/>
      <c r="R416" s="289"/>
      <c r="S416" s="289"/>
      <c r="T416" s="289"/>
      <c r="U416" s="289"/>
      <c r="V416" s="289"/>
      <c r="W416" s="289"/>
      <c r="X416" s="289"/>
      <c r="Y416" s="289"/>
      <c r="Z416" s="289"/>
      <c r="AA416" s="289"/>
      <c r="AB416" s="289"/>
      <c r="AC416" s="289"/>
      <c r="AD416" s="289"/>
      <c r="AE416" s="289"/>
      <c r="AF416" s="289"/>
      <c r="AG416" s="289"/>
      <c r="AH416" s="289"/>
      <c r="AI416" s="289"/>
      <c r="AJ416" s="289"/>
      <c r="AK416" s="289"/>
      <c r="AL416" s="289"/>
      <c r="AM416" s="289"/>
      <c r="AN416" s="289"/>
      <c r="AO416" s="289"/>
      <c r="AP416" s="289"/>
      <c r="AQ416" s="289"/>
      <c r="AS416" s="289"/>
      <c r="AT416" s="289"/>
      <c r="AU416" s="289"/>
      <c r="AV416" s="289"/>
      <c r="AW416" s="289"/>
      <c r="AX416" s="289"/>
      <c r="AY416" s="289"/>
      <c r="AZ416" s="289"/>
      <c r="BA416" s="289"/>
      <c r="BB416" s="289"/>
      <c r="BC416" s="289"/>
      <c r="BD416" s="289"/>
      <c r="BE416" s="289"/>
      <c r="BF416" s="289"/>
      <c r="BG416" s="289"/>
      <c r="BH416" s="289"/>
      <c r="BI416" s="289"/>
      <c r="BJ416" s="289"/>
      <c r="BK416" s="289"/>
      <c r="BL416" s="289"/>
      <c r="BM416" s="289"/>
      <c r="BN416" s="289"/>
    </row>
    <row r="417" spans="14:66" hidden="1" x14ac:dyDescent="0.25">
      <c r="N417" s="289"/>
      <c r="O417" s="289"/>
      <c r="P417" s="289"/>
      <c r="Q417" s="289"/>
      <c r="R417" s="289"/>
      <c r="S417" s="289"/>
      <c r="T417" s="289"/>
      <c r="U417" s="289"/>
      <c r="V417" s="289"/>
      <c r="W417" s="289"/>
      <c r="X417" s="289"/>
      <c r="Y417" s="289"/>
      <c r="Z417" s="289"/>
      <c r="AA417" s="289"/>
      <c r="AB417" s="289"/>
      <c r="AC417" s="289"/>
      <c r="AD417" s="289"/>
      <c r="AE417" s="289"/>
      <c r="AF417" s="289"/>
      <c r="AG417" s="289"/>
      <c r="AH417" s="289"/>
      <c r="AI417" s="289"/>
      <c r="AJ417" s="289"/>
      <c r="AK417" s="289"/>
      <c r="AL417" s="289"/>
      <c r="AM417" s="289"/>
      <c r="AN417" s="289"/>
      <c r="AO417" s="289"/>
      <c r="AP417" s="289"/>
      <c r="AQ417" s="289"/>
      <c r="AR417" s="289"/>
      <c r="AS417" s="289"/>
      <c r="AT417" s="289"/>
      <c r="AV417" s="289"/>
      <c r="AW417" s="289"/>
      <c r="AX417" s="289"/>
      <c r="AY417" s="289"/>
      <c r="AZ417" s="289"/>
      <c r="BA417" s="289"/>
      <c r="BB417" s="289"/>
      <c r="BC417" s="289"/>
      <c r="BD417" s="289"/>
      <c r="BE417" s="289"/>
      <c r="BF417" s="289"/>
      <c r="BG417" s="289"/>
      <c r="BH417" s="289"/>
      <c r="BI417" s="289"/>
      <c r="BJ417" s="289"/>
      <c r="BK417" s="289"/>
      <c r="BL417" s="289"/>
      <c r="BM417" s="289"/>
      <c r="BN417" s="289"/>
    </row>
    <row r="418" spans="14:66" hidden="1" x14ac:dyDescent="0.25">
      <c r="N418" s="289"/>
      <c r="O418" s="289"/>
      <c r="P418" s="289"/>
      <c r="Q418" s="289"/>
      <c r="R418" s="289"/>
      <c r="S418" s="289"/>
      <c r="T418" s="289"/>
      <c r="U418" s="289"/>
      <c r="V418" s="289"/>
      <c r="W418" s="289"/>
      <c r="X418" s="289"/>
      <c r="Y418" s="289"/>
      <c r="Z418" s="289"/>
      <c r="AA418" s="289"/>
      <c r="AB418" s="289"/>
      <c r="AC418" s="289"/>
      <c r="AD418" s="289"/>
      <c r="AE418" s="289"/>
      <c r="AF418" s="289"/>
      <c r="AG418" s="289"/>
      <c r="AH418" s="289"/>
      <c r="AI418" s="289"/>
      <c r="AJ418" s="289"/>
      <c r="AK418" s="289"/>
      <c r="AL418" s="289"/>
      <c r="AM418" s="289"/>
      <c r="AN418" s="289"/>
      <c r="AO418" s="289"/>
      <c r="AP418" s="289"/>
      <c r="AQ418" s="289"/>
      <c r="AS418" s="289"/>
      <c r="AT418" s="289"/>
      <c r="AU418" s="289"/>
      <c r="AV418" s="289"/>
      <c r="AW418" s="289"/>
      <c r="AX418" s="289"/>
      <c r="AY418" s="289"/>
      <c r="AZ418" s="289"/>
      <c r="BA418" s="289"/>
      <c r="BB418" s="289"/>
      <c r="BC418" s="289"/>
      <c r="BD418" s="289"/>
      <c r="BE418" s="289"/>
      <c r="BF418" s="289"/>
      <c r="BG418" s="289"/>
      <c r="BH418" s="289"/>
      <c r="BI418" s="289"/>
      <c r="BJ418" s="289"/>
      <c r="BK418" s="289"/>
      <c r="BL418" s="289"/>
      <c r="BM418" s="289"/>
      <c r="BN418" s="289"/>
    </row>
    <row r="419" spans="14:66" hidden="1" x14ac:dyDescent="0.25">
      <c r="N419" s="289"/>
      <c r="O419" s="289"/>
      <c r="P419" s="289"/>
      <c r="Q419" s="289"/>
      <c r="R419" s="289"/>
      <c r="S419" s="289"/>
      <c r="T419" s="289"/>
      <c r="U419" s="289"/>
      <c r="V419" s="289"/>
      <c r="W419" s="289"/>
      <c r="X419" s="289"/>
      <c r="Y419" s="289"/>
      <c r="Z419" s="289"/>
      <c r="AA419" s="289"/>
      <c r="AB419" s="289"/>
      <c r="AC419" s="289"/>
      <c r="AD419" s="289"/>
      <c r="AE419" s="289"/>
      <c r="AF419" s="289"/>
      <c r="AG419" s="289"/>
      <c r="AH419" s="289"/>
      <c r="AI419" s="289"/>
      <c r="AJ419" s="289"/>
      <c r="AK419" s="289"/>
      <c r="AL419" s="289"/>
      <c r="AM419" s="289"/>
      <c r="AN419" s="289"/>
      <c r="AO419" s="289"/>
      <c r="AP419" s="289"/>
      <c r="AQ419" s="289"/>
      <c r="AR419" s="289"/>
      <c r="AS419" s="289"/>
      <c r="AT419" s="289"/>
      <c r="AV419" s="289"/>
      <c r="AW419" s="289"/>
      <c r="AX419" s="289"/>
      <c r="AY419" s="289"/>
      <c r="AZ419" s="289"/>
      <c r="BA419" s="289"/>
      <c r="BB419" s="289"/>
      <c r="BC419" s="289"/>
      <c r="BD419" s="289"/>
      <c r="BE419" s="289"/>
      <c r="BF419" s="289"/>
      <c r="BG419" s="289"/>
      <c r="BH419" s="289"/>
      <c r="BI419" s="289"/>
      <c r="BJ419" s="289"/>
      <c r="BK419" s="289"/>
      <c r="BL419" s="289"/>
      <c r="BM419" s="289"/>
      <c r="BN419" s="289"/>
    </row>
    <row r="420" spans="14:66" hidden="1" x14ac:dyDescent="0.25">
      <c r="N420" s="289"/>
      <c r="O420" s="289"/>
      <c r="P420" s="289"/>
      <c r="Q420" s="289"/>
      <c r="R420" s="289"/>
      <c r="S420" s="289"/>
      <c r="T420" s="289"/>
      <c r="U420" s="289"/>
      <c r="V420" s="289"/>
      <c r="W420" s="289"/>
      <c r="X420" s="289"/>
      <c r="Y420" s="289"/>
      <c r="Z420" s="289"/>
      <c r="AA420" s="289"/>
      <c r="AB420" s="289"/>
      <c r="AC420" s="289"/>
      <c r="AD420" s="289"/>
      <c r="AE420" s="289"/>
      <c r="AF420" s="289"/>
      <c r="AG420" s="289"/>
      <c r="AH420" s="289"/>
      <c r="AI420" s="289"/>
      <c r="AJ420" s="289"/>
      <c r="AK420" s="289"/>
      <c r="AL420" s="289"/>
      <c r="AM420" s="289"/>
      <c r="AN420" s="289"/>
      <c r="AO420" s="289"/>
      <c r="AP420" s="289"/>
      <c r="AQ420" s="289"/>
      <c r="AS420" s="289"/>
      <c r="AT420" s="289"/>
      <c r="AV420" s="289"/>
      <c r="AW420" s="289"/>
      <c r="AX420" s="289"/>
      <c r="AY420" s="289"/>
      <c r="AZ420" s="289"/>
      <c r="BA420" s="289"/>
      <c r="BB420" s="289"/>
      <c r="BC420" s="289"/>
      <c r="BD420" s="289"/>
      <c r="BE420" s="289"/>
      <c r="BF420" s="289"/>
      <c r="BG420" s="289"/>
      <c r="BH420" s="289"/>
      <c r="BI420" s="289"/>
      <c r="BJ420" s="289"/>
      <c r="BK420" s="289"/>
      <c r="BL420" s="289"/>
      <c r="BM420" s="289"/>
      <c r="BN420" s="289"/>
    </row>
    <row r="421" spans="14:66" hidden="1" x14ac:dyDescent="0.25">
      <c r="N421" s="289"/>
      <c r="O421" s="289"/>
      <c r="P421" s="289"/>
      <c r="Q421" s="289"/>
      <c r="R421" s="289"/>
      <c r="S421" s="289"/>
      <c r="T421" s="289"/>
      <c r="U421" s="289"/>
      <c r="V421" s="289"/>
      <c r="W421" s="289"/>
      <c r="X421" s="289"/>
      <c r="Y421" s="289"/>
      <c r="Z421" s="289"/>
      <c r="AA421" s="289"/>
      <c r="AB421" s="289"/>
      <c r="AC421" s="289"/>
      <c r="AD421" s="289"/>
      <c r="AE421" s="289"/>
      <c r="AF421" s="289"/>
      <c r="AG421" s="289"/>
      <c r="AH421" s="289"/>
      <c r="AI421" s="289"/>
      <c r="AJ421" s="289"/>
      <c r="AK421" s="289"/>
      <c r="AL421" s="289"/>
      <c r="AM421" s="289"/>
      <c r="AN421" s="289"/>
      <c r="AO421" s="289"/>
      <c r="AP421" s="289"/>
      <c r="AQ421" s="289"/>
      <c r="AR421" s="289"/>
      <c r="AS421" s="289"/>
      <c r="AT421" s="289"/>
      <c r="AU421" s="289"/>
      <c r="AV421" s="289"/>
      <c r="AW421" s="289"/>
      <c r="AX421" s="289"/>
      <c r="AY421" s="289"/>
      <c r="AZ421" s="289"/>
      <c r="BA421" s="289"/>
      <c r="BB421" s="289"/>
      <c r="BC421" s="289"/>
      <c r="BD421" s="289"/>
      <c r="BE421" s="289"/>
      <c r="BF421" s="289"/>
      <c r="BG421" s="289"/>
      <c r="BH421" s="289"/>
      <c r="BI421" s="289"/>
      <c r="BJ421" s="289"/>
      <c r="BK421" s="289"/>
      <c r="BL421" s="289"/>
      <c r="BM421" s="289"/>
      <c r="BN421" s="289"/>
    </row>
    <row r="422" spans="14:66" hidden="1" x14ac:dyDescent="0.25">
      <c r="N422" s="289"/>
      <c r="O422" s="289"/>
      <c r="P422" s="289"/>
      <c r="Q422" s="289"/>
      <c r="R422" s="289"/>
      <c r="S422" s="289"/>
      <c r="T422" s="289"/>
      <c r="U422" s="289"/>
      <c r="V422" s="289"/>
      <c r="W422" s="289"/>
      <c r="X422" s="289"/>
      <c r="Y422" s="289"/>
      <c r="Z422" s="289"/>
      <c r="AA422" s="289"/>
      <c r="AB422" s="289"/>
      <c r="AC422" s="289"/>
      <c r="AD422" s="289"/>
      <c r="AE422" s="289"/>
      <c r="AF422" s="289"/>
      <c r="AG422" s="289"/>
      <c r="AH422" s="289"/>
      <c r="AI422" s="289"/>
      <c r="AJ422" s="289"/>
      <c r="AK422" s="289"/>
      <c r="AL422" s="289"/>
      <c r="AM422" s="289"/>
      <c r="AN422" s="289"/>
      <c r="AO422" s="289"/>
      <c r="AP422" s="289"/>
      <c r="AQ422" s="289"/>
      <c r="AS422" s="289"/>
      <c r="AT422" s="289"/>
      <c r="AU422" s="289"/>
      <c r="AV422" s="289"/>
      <c r="AW422" s="289"/>
      <c r="AX422" s="289"/>
      <c r="AY422" s="289"/>
      <c r="AZ422" s="289"/>
      <c r="BA422" s="289"/>
      <c r="BB422" s="289"/>
      <c r="BC422" s="289"/>
      <c r="BD422" s="289"/>
      <c r="BE422" s="289"/>
      <c r="BF422" s="289"/>
      <c r="BG422" s="289"/>
      <c r="BH422" s="289"/>
      <c r="BI422" s="289"/>
      <c r="BJ422" s="289"/>
      <c r="BK422" s="289"/>
    </row>
    <row r="423" spans="14:66" hidden="1" x14ac:dyDescent="0.25">
      <c r="N423" s="289"/>
      <c r="O423" s="289"/>
      <c r="P423" s="289"/>
      <c r="Q423" s="289"/>
      <c r="R423" s="289"/>
      <c r="S423" s="289"/>
      <c r="T423" s="289"/>
      <c r="U423" s="289"/>
      <c r="V423" s="289"/>
      <c r="W423" s="289"/>
      <c r="X423" s="289"/>
      <c r="Y423" s="289"/>
      <c r="Z423" s="289"/>
      <c r="AA423" s="289"/>
      <c r="AB423" s="289"/>
      <c r="AC423" s="289"/>
      <c r="AD423" s="289"/>
      <c r="AE423" s="289"/>
      <c r="AF423" s="289"/>
      <c r="AG423" s="289"/>
      <c r="AH423" s="289"/>
      <c r="AI423" s="289"/>
      <c r="AJ423" s="289"/>
      <c r="AK423" s="289"/>
      <c r="AL423" s="289"/>
      <c r="AM423" s="289"/>
      <c r="AN423" s="289"/>
      <c r="AO423" s="289"/>
      <c r="AP423" s="289"/>
      <c r="AQ423" s="289"/>
    </row>
    <row r="424" spans="14:66" hidden="1" x14ac:dyDescent="0.25">
      <c r="N424" s="289"/>
      <c r="O424" s="289"/>
      <c r="P424" s="289"/>
      <c r="Q424" s="289"/>
      <c r="R424" s="289"/>
      <c r="S424" s="289"/>
      <c r="T424" s="289"/>
      <c r="U424" s="289"/>
      <c r="V424" s="289"/>
      <c r="W424" s="289"/>
      <c r="X424" s="289"/>
      <c r="Y424" s="289"/>
      <c r="Z424" s="289"/>
      <c r="AA424" s="289"/>
      <c r="AB424" s="289"/>
      <c r="AC424" s="289"/>
      <c r="AD424" s="289"/>
      <c r="AE424" s="289"/>
      <c r="AF424" s="289"/>
      <c r="AG424" s="289"/>
      <c r="AH424" s="289"/>
      <c r="AI424" s="289"/>
      <c r="AJ424" s="289"/>
      <c r="AK424" s="289"/>
      <c r="AL424" s="289"/>
      <c r="AM424" s="289"/>
      <c r="AN424" s="289"/>
      <c r="AO424" s="289"/>
      <c r="AP424" s="289"/>
      <c r="AQ424" s="289"/>
      <c r="AR424" s="289"/>
    </row>
    <row r="425" spans="14:66" hidden="1" x14ac:dyDescent="0.25">
      <c r="N425" s="289"/>
      <c r="O425" s="289"/>
      <c r="P425" s="289"/>
      <c r="Q425" s="289"/>
      <c r="R425" s="289"/>
      <c r="S425" s="289"/>
      <c r="T425" s="289"/>
      <c r="U425" s="289"/>
      <c r="V425" s="289"/>
      <c r="W425" s="289"/>
      <c r="X425" s="289"/>
      <c r="Y425" s="289"/>
      <c r="Z425" s="289"/>
      <c r="AA425" s="289"/>
      <c r="AB425" s="289"/>
      <c r="AC425" s="289"/>
      <c r="AD425" s="289"/>
      <c r="AE425" s="289"/>
      <c r="AF425" s="289"/>
      <c r="AG425" s="289"/>
      <c r="AH425" s="289"/>
      <c r="AI425" s="289"/>
      <c r="AJ425" s="289"/>
      <c r="AK425" s="289"/>
      <c r="AL425" s="289"/>
      <c r="AM425" s="289"/>
      <c r="AN425" s="289"/>
      <c r="AO425" s="289"/>
      <c r="AP425" s="289"/>
      <c r="AQ425" s="289"/>
    </row>
    <row r="426" spans="14:66" hidden="1" x14ac:dyDescent="0.25">
      <c r="N426" s="289"/>
      <c r="O426" s="289"/>
      <c r="P426" s="289"/>
      <c r="Q426" s="289"/>
      <c r="R426" s="289"/>
      <c r="S426" s="289"/>
      <c r="T426" s="289"/>
      <c r="U426" s="289"/>
      <c r="V426" s="289"/>
      <c r="W426" s="289"/>
      <c r="X426" s="289"/>
      <c r="Y426" s="289"/>
      <c r="Z426" s="289"/>
      <c r="AA426" s="289"/>
      <c r="AB426" s="289"/>
      <c r="AC426" s="289"/>
      <c r="AD426" s="289"/>
      <c r="AE426" s="289"/>
      <c r="AF426" s="289"/>
      <c r="AG426" s="289"/>
      <c r="AH426" s="289"/>
      <c r="AI426" s="289"/>
      <c r="AJ426" s="289"/>
      <c r="AK426" s="289"/>
      <c r="AL426" s="289"/>
      <c r="AM426" s="289"/>
      <c r="AN426" s="289"/>
      <c r="AO426" s="289"/>
      <c r="AP426" s="289"/>
      <c r="AQ426" s="289"/>
      <c r="AR426" s="289"/>
    </row>
    <row r="427" spans="14:66" hidden="1" x14ac:dyDescent="0.25">
      <c r="N427" s="289"/>
      <c r="O427" s="289"/>
      <c r="P427" s="289"/>
      <c r="Q427" s="289"/>
      <c r="R427" s="289"/>
      <c r="S427" s="289"/>
      <c r="T427" s="289"/>
      <c r="U427" s="289"/>
      <c r="V427" s="289"/>
      <c r="W427" s="289"/>
      <c r="X427" s="289"/>
      <c r="Y427" s="289"/>
      <c r="Z427" s="289"/>
      <c r="AA427" s="289"/>
      <c r="AB427" s="289"/>
      <c r="AC427" s="289"/>
      <c r="AD427" s="289"/>
      <c r="AE427" s="289"/>
      <c r="AF427" s="289"/>
      <c r="AG427" s="289"/>
      <c r="AH427" s="289"/>
      <c r="AI427" s="289"/>
      <c r="AJ427" s="289"/>
      <c r="AK427" s="289"/>
      <c r="AL427" s="289"/>
      <c r="AM427" s="289"/>
      <c r="AN427" s="289"/>
      <c r="AO427" s="289"/>
      <c r="AP427" s="289"/>
      <c r="AQ427" s="289"/>
      <c r="AR427" s="289"/>
    </row>
    <row r="428" spans="14:66" hidden="1" x14ac:dyDescent="0.25">
      <c r="N428" s="289"/>
      <c r="O428" s="289"/>
      <c r="P428" s="289"/>
      <c r="Q428" s="289"/>
      <c r="R428" s="289"/>
      <c r="S428" s="289"/>
      <c r="T428" s="289"/>
      <c r="U428" s="289"/>
      <c r="V428" s="289"/>
      <c r="W428" s="289"/>
      <c r="X428" s="289"/>
      <c r="Y428" s="289"/>
      <c r="Z428" s="289"/>
      <c r="AA428" s="289"/>
      <c r="AB428" s="289"/>
      <c r="AC428" s="289"/>
      <c r="AD428" s="289"/>
      <c r="AE428" s="289"/>
      <c r="AF428" s="289"/>
      <c r="AG428" s="289"/>
      <c r="AH428" s="289"/>
      <c r="AI428" s="289"/>
      <c r="AJ428" s="289"/>
      <c r="AK428" s="289"/>
      <c r="AL428" s="289"/>
      <c r="AM428" s="289"/>
      <c r="AN428" s="289"/>
      <c r="AO428" s="289"/>
      <c r="AP428" s="289"/>
      <c r="AQ428" s="289"/>
      <c r="AR428" s="289"/>
    </row>
    <row r="429" spans="14:66" hidden="1" x14ac:dyDescent="0.25">
      <c r="N429" s="289"/>
      <c r="O429" s="289"/>
      <c r="P429" s="289"/>
      <c r="Q429" s="289"/>
      <c r="R429" s="289"/>
      <c r="S429" s="289"/>
      <c r="T429" s="289"/>
      <c r="U429" s="289"/>
      <c r="V429" s="289"/>
      <c r="W429" s="289"/>
      <c r="X429" s="289"/>
      <c r="Y429" s="289"/>
      <c r="Z429" s="289"/>
      <c r="AA429" s="289"/>
      <c r="AB429" s="289"/>
      <c r="AC429" s="289"/>
      <c r="AD429" s="289"/>
      <c r="AE429" s="289"/>
      <c r="AF429" s="289"/>
      <c r="AG429" s="289"/>
      <c r="AH429" s="289"/>
      <c r="AI429" s="289"/>
      <c r="AJ429" s="289"/>
      <c r="AK429" s="289"/>
      <c r="AL429" s="289"/>
      <c r="AM429" s="289"/>
      <c r="AN429" s="289"/>
      <c r="AO429" s="289"/>
      <c r="AP429" s="289"/>
      <c r="AQ429" s="289"/>
      <c r="AR429" s="289"/>
    </row>
    <row r="430" spans="14:66" hidden="1" x14ac:dyDescent="0.25">
      <c r="N430" s="289"/>
      <c r="O430" s="289"/>
      <c r="P430" s="289"/>
      <c r="Q430" s="289"/>
      <c r="R430" s="289"/>
      <c r="S430" s="289"/>
      <c r="T430" s="289"/>
      <c r="U430" s="289"/>
      <c r="V430" s="289"/>
      <c r="W430" s="289"/>
      <c r="X430" s="289"/>
      <c r="Y430" s="289"/>
      <c r="Z430" s="289"/>
      <c r="AA430" s="289"/>
      <c r="AB430" s="289"/>
      <c r="AC430" s="289"/>
      <c r="AD430" s="289"/>
      <c r="AE430" s="289"/>
      <c r="AF430" s="289"/>
      <c r="AG430" s="289"/>
      <c r="AH430" s="289"/>
      <c r="AI430" s="289"/>
      <c r="AJ430" s="289"/>
      <c r="AK430" s="289"/>
      <c r="AL430" s="289"/>
      <c r="AM430" s="289"/>
      <c r="AN430" s="289"/>
      <c r="AO430" s="289"/>
      <c r="AP430" s="289"/>
      <c r="AQ430" s="289"/>
    </row>
    <row r="431" spans="14:66" hidden="1" x14ac:dyDescent="0.25">
      <c r="N431" s="289"/>
      <c r="O431" s="289"/>
      <c r="P431" s="289"/>
      <c r="Q431" s="289"/>
      <c r="R431" s="289"/>
      <c r="S431" s="289"/>
      <c r="T431" s="289"/>
      <c r="U431" s="289"/>
      <c r="V431" s="289"/>
      <c r="W431" s="289"/>
      <c r="X431" s="289"/>
      <c r="Y431" s="289"/>
      <c r="Z431" s="289"/>
      <c r="AA431" s="289"/>
      <c r="AB431" s="289"/>
      <c r="AC431" s="289"/>
      <c r="AD431" s="289"/>
      <c r="AE431" s="289"/>
      <c r="AF431" s="289"/>
      <c r="AG431" s="289"/>
      <c r="AH431" s="289"/>
      <c r="AI431" s="289"/>
      <c r="AJ431" s="289"/>
      <c r="AK431" s="289"/>
      <c r="AL431" s="289"/>
      <c r="AM431" s="289"/>
      <c r="AN431" s="289"/>
      <c r="AO431" s="289"/>
      <c r="AP431" s="289"/>
      <c r="AQ431" s="289"/>
      <c r="AR431" s="289"/>
    </row>
    <row r="432" spans="14:66" hidden="1" x14ac:dyDescent="0.25">
      <c r="N432" s="289"/>
      <c r="O432" s="289"/>
      <c r="P432" s="289"/>
      <c r="Q432" s="289"/>
      <c r="R432" s="289"/>
      <c r="S432" s="289"/>
      <c r="T432" s="289"/>
      <c r="U432" s="289"/>
      <c r="V432" s="289"/>
      <c r="W432" s="289"/>
      <c r="X432" s="289"/>
      <c r="Y432" s="289"/>
      <c r="Z432" s="289"/>
      <c r="AA432" s="289"/>
      <c r="AB432" s="289"/>
      <c r="AC432" s="289"/>
      <c r="AD432" s="289"/>
      <c r="AE432" s="289"/>
      <c r="AF432" s="289"/>
      <c r="AG432" s="289"/>
      <c r="AH432" s="289"/>
      <c r="AI432" s="289"/>
      <c r="AJ432" s="289"/>
      <c r="AK432" s="289"/>
      <c r="AL432" s="289"/>
      <c r="AM432" s="289"/>
      <c r="AN432" s="289"/>
      <c r="AO432" s="289"/>
      <c r="AP432" s="289"/>
      <c r="AQ432" s="289"/>
    </row>
    <row r="433" spans="14:63" hidden="1" x14ac:dyDescent="0.25">
      <c r="N433" s="289"/>
      <c r="O433" s="289"/>
      <c r="P433" s="289"/>
      <c r="Q433" s="289"/>
      <c r="R433" s="289"/>
      <c r="S433" s="289"/>
      <c r="T433" s="289"/>
      <c r="U433" s="289"/>
      <c r="V433" s="289"/>
      <c r="W433" s="289"/>
      <c r="X433" s="289"/>
      <c r="Y433" s="289"/>
      <c r="Z433" s="289"/>
      <c r="AA433" s="289"/>
      <c r="AB433" s="289"/>
      <c r="AC433" s="289"/>
      <c r="AD433" s="289"/>
      <c r="AE433" s="289"/>
      <c r="AF433" s="289"/>
      <c r="AG433" s="289"/>
      <c r="AH433" s="289"/>
      <c r="AI433" s="289"/>
      <c r="AJ433" s="289"/>
      <c r="AK433" s="289"/>
      <c r="AL433" s="289"/>
      <c r="AM433" s="289"/>
      <c r="AN433" s="289"/>
      <c r="AO433" s="289"/>
      <c r="AP433" s="289"/>
      <c r="AQ433" s="289"/>
      <c r="AR433" s="289"/>
    </row>
    <row r="434" spans="14:63" hidden="1" x14ac:dyDescent="0.25">
      <c r="N434" s="289"/>
      <c r="O434" s="289"/>
      <c r="P434" s="289"/>
      <c r="Q434" s="289"/>
      <c r="R434" s="289"/>
      <c r="S434" s="289"/>
      <c r="T434" s="289"/>
      <c r="U434" s="289"/>
      <c r="V434" s="289"/>
      <c r="W434" s="289"/>
      <c r="X434" s="289"/>
      <c r="Y434" s="289"/>
      <c r="Z434" s="289"/>
      <c r="AA434" s="289"/>
      <c r="AB434" s="289"/>
      <c r="AC434" s="289"/>
      <c r="AD434" s="289"/>
      <c r="AE434" s="289"/>
      <c r="AF434" s="289"/>
      <c r="AG434" s="289"/>
      <c r="AH434" s="289"/>
      <c r="AI434" s="289"/>
      <c r="AJ434" s="289"/>
      <c r="AK434" s="289"/>
      <c r="AL434" s="289"/>
      <c r="AM434" s="289"/>
      <c r="AN434" s="289"/>
      <c r="AO434" s="289"/>
      <c r="AP434" s="289"/>
      <c r="AQ434" s="289"/>
    </row>
    <row r="435" spans="14:63" hidden="1" x14ac:dyDescent="0.25">
      <c r="N435" s="289"/>
      <c r="O435" s="289"/>
      <c r="P435" s="289"/>
      <c r="Q435" s="289"/>
      <c r="R435" s="289"/>
      <c r="S435" s="289"/>
      <c r="T435" s="289"/>
      <c r="U435" s="289"/>
      <c r="V435" s="289"/>
      <c r="W435" s="289"/>
      <c r="X435" s="289"/>
      <c r="Y435" s="289"/>
      <c r="Z435" s="289"/>
      <c r="AA435" s="289"/>
      <c r="AB435" s="289"/>
      <c r="AC435" s="289"/>
      <c r="AD435" s="289"/>
      <c r="AE435" s="289"/>
      <c r="AF435" s="289"/>
      <c r="AG435" s="289"/>
      <c r="AH435" s="289"/>
      <c r="AI435" s="289"/>
      <c r="AJ435" s="289"/>
      <c r="AK435" s="289"/>
      <c r="AL435" s="289"/>
      <c r="AM435" s="289"/>
      <c r="AN435" s="289"/>
      <c r="AO435" s="289"/>
      <c r="AP435" s="289"/>
      <c r="AQ435" s="289"/>
      <c r="AR435" s="289"/>
    </row>
    <row r="436" spans="14:63" hidden="1" x14ac:dyDescent="0.25">
      <c r="N436" s="289"/>
      <c r="O436" s="289"/>
      <c r="P436" s="289"/>
      <c r="Q436" s="289"/>
      <c r="R436" s="289"/>
      <c r="S436" s="289"/>
      <c r="T436" s="289"/>
      <c r="U436" s="289"/>
      <c r="V436" s="289"/>
      <c r="W436" s="289"/>
      <c r="X436" s="289"/>
      <c r="Y436" s="289"/>
      <c r="Z436" s="289"/>
      <c r="AA436" s="289"/>
      <c r="AB436" s="289"/>
      <c r="AC436" s="289"/>
      <c r="AD436" s="289"/>
      <c r="AE436" s="289"/>
      <c r="AF436" s="289"/>
      <c r="AG436" s="289"/>
      <c r="AH436" s="289"/>
      <c r="AI436" s="289"/>
      <c r="AJ436" s="289"/>
      <c r="AK436" s="289"/>
      <c r="AL436" s="289"/>
      <c r="AM436" s="289"/>
      <c r="AN436" s="289"/>
      <c r="AO436" s="289"/>
      <c r="AP436" s="289"/>
      <c r="AQ436" s="289"/>
    </row>
    <row r="437" spans="14:63" hidden="1" x14ac:dyDescent="0.25">
      <c r="N437" s="289"/>
      <c r="O437" s="289"/>
      <c r="P437" s="289"/>
      <c r="Q437" s="289"/>
      <c r="R437" s="289"/>
      <c r="S437" s="289"/>
      <c r="T437" s="289"/>
      <c r="U437" s="289"/>
      <c r="V437" s="289"/>
      <c r="W437" s="289"/>
      <c r="X437" s="289"/>
      <c r="Y437" s="289"/>
      <c r="Z437" s="289"/>
      <c r="AA437" s="289"/>
      <c r="AB437" s="289"/>
      <c r="AC437" s="289"/>
      <c r="AD437" s="289"/>
      <c r="AE437" s="289"/>
      <c r="AF437" s="289"/>
      <c r="AG437" s="289"/>
      <c r="AH437" s="289"/>
      <c r="AI437" s="289"/>
      <c r="AJ437" s="289"/>
      <c r="AK437" s="289"/>
      <c r="AL437" s="289"/>
      <c r="AM437" s="289"/>
      <c r="AN437" s="289"/>
      <c r="AO437" s="289"/>
      <c r="AP437" s="289"/>
      <c r="AQ437" s="289"/>
      <c r="AR437" s="289"/>
    </row>
    <row r="438" spans="14:63" hidden="1" x14ac:dyDescent="0.25">
      <c r="N438" s="289"/>
      <c r="O438" s="289"/>
      <c r="P438" s="289"/>
      <c r="Q438" s="289"/>
      <c r="R438" s="289"/>
      <c r="S438" s="289"/>
      <c r="T438" s="289"/>
      <c r="U438" s="289"/>
      <c r="V438" s="289"/>
      <c r="W438" s="289"/>
      <c r="X438" s="289"/>
      <c r="Y438" s="289"/>
      <c r="Z438" s="289"/>
      <c r="AA438" s="289"/>
      <c r="AB438" s="289"/>
      <c r="AC438" s="289"/>
      <c r="AD438" s="289"/>
      <c r="AE438" s="289"/>
      <c r="AF438" s="289"/>
      <c r="AG438" s="289"/>
      <c r="AH438" s="289"/>
      <c r="AI438" s="289"/>
      <c r="AJ438" s="289"/>
      <c r="AK438" s="289"/>
      <c r="AL438" s="289"/>
      <c r="AM438" s="289"/>
      <c r="AN438" s="289"/>
      <c r="AO438" s="289"/>
      <c r="AP438" s="289"/>
      <c r="AQ438" s="289"/>
    </row>
    <row r="439" spans="14:63" hidden="1" x14ac:dyDescent="0.25">
      <c r="N439" s="289"/>
      <c r="O439" s="289"/>
      <c r="P439" s="289"/>
      <c r="Q439" s="289"/>
      <c r="R439" s="289"/>
      <c r="S439" s="289"/>
      <c r="T439" s="289"/>
      <c r="U439" s="289"/>
      <c r="V439" s="289"/>
      <c r="W439" s="289"/>
      <c r="X439" s="289"/>
      <c r="Y439" s="289"/>
      <c r="Z439" s="289"/>
      <c r="AA439" s="289"/>
      <c r="AB439" s="289"/>
      <c r="AC439" s="289"/>
      <c r="AD439" s="289"/>
      <c r="AE439" s="289"/>
      <c r="AF439" s="289"/>
      <c r="AG439" s="289"/>
      <c r="AH439" s="289"/>
      <c r="AI439" s="289"/>
      <c r="AJ439" s="289"/>
      <c r="AK439" s="289"/>
      <c r="AL439" s="289"/>
      <c r="AM439" s="289"/>
      <c r="AN439" s="289"/>
      <c r="AO439" s="289"/>
      <c r="AP439" s="289"/>
      <c r="AQ439" s="289"/>
      <c r="AR439" s="289"/>
    </row>
    <row r="440" spans="14:63" hidden="1" x14ac:dyDescent="0.25">
      <c r="N440" s="289"/>
      <c r="O440" s="289"/>
      <c r="P440" s="289"/>
      <c r="Q440" s="289"/>
      <c r="R440" s="289"/>
      <c r="S440" s="289"/>
      <c r="T440" s="289"/>
      <c r="U440" s="289"/>
      <c r="V440" s="289"/>
      <c r="W440" s="289"/>
      <c r="X440" s="289"/>
      <c r="Y440" s="289"/>
      <c r="Z440" s="289"/>
      <c r="AA440" s="289"/>
      <c r="AB440" s="289"/>
      <c r="AC440" s="289"/>
      <c r="AD440" s="289"/>
      <c r="AE440" s="289"/>
      <c r="AF440" s="289"/>
      <c r="AG440" s="289"/>
      <c r="AH440" s="289"/>
      <c r="AI440" s="289"/>
      <c r="AJ440" s="289"/>
      <c r="AK440" s="289"/>
      <c r="AL440" s="289"/>
      <c r="AM440" s="289"/>
      <c r="AN440" s="289"/>
      <c r="AO440" s="289"/>
      <c r="AP440" s="289"/>
      <c r="AQ440" s="289"/>
    </row>
    <row r="441" spans="14:63" hidden="1" x14ac:dyDescent="0.25">
      <c r="N441" s="289"/>
      <c r="O441" s="289"/>
      <c r="P441" s="289"/>
      <c r="Q441" s="289"/>
      <c r="R441" s="289"/>
      <c r="S441" s="289"/>
      <c r="T441" s="289"/>
      <c r="U441" s="289"/>
      <c r="V441" s="289"/>
      <c r="W441" s="289"/>
      <c r="X441" s="289"/>
      <c r="Y441" s="289"/>
      <c r="Z441" s="289"/>
      <c r="AA441" s="289"/>
      <c r="AB441" s="289"/>
      <c r="AC441" s="289"/>
      <c r="AD441" s="289"/>
      <c r="AE441" s="289"/>
      <c r="AF441" s="289"/>
      <c r="AG441" s="289"/>
      <c r="AH441" s="289"/>
      <c r="AI441" s="289"/>
      <c r="AJ441" s="289"/>
      <c r="AK441" s="289"/>
      <c r="AL441" s="289"/>
      <c r="AM441" s="289"/>
      <c r="AN441" s="289"/>
      <c r="AO441" s="289"/>
      <c r="AP441" s="289"/>
      <c r="AQ441" s="289"/>
      <c r="AS441" s="289"/>
      <c r="AT441" s="289"/>
      <c r="AU441" s="289"/>
      <c r="AV441" s="289"/>
      <c r="AW441" s="289"/>
      <c r="AX441" s="289"/>
      <c r="AY441" s="289"/>
      <c r="AZ441" s="289"/>
      <c r="BA441" s="289"/>
      <c r="BB441" s="289"/>
      <c r="BC441" s="289"/>
      <c r="BD441" s="289"/>
      <c r="BE441" s="289"/>
      <c r="BF441" s="289"/>
      <c r="BG441" s="289"/>
      <c r="BH441" s="289"/>
      <c r="BI441" s="289"/>
      <c r="BJ441" s="289"/>
      <c r="BK441" s="289"/>
    </row>
    <row r="442" spans="14:63" hidden="1" x14ac:dyDescent="0.25">
      <c r="N442" s="289"/>
      <c r="O442" s="289"/>
      <c r="P442" s="289"/>
      <c r="Q442" s="289"/>
      <c r="R442" s="289"/>
      <c r="S442" s="289"/>
      <c r="T442" s="289"/>
      <c r="U442" s="289"/>
      <c r="V442" s="289"/>
      <c r="W442" s="289"/>
      <c r="X442" s="289"/>
      <c r="Y442" s="289"/>
      <c r="Z442" s="289"/>
      <c r="AA442" s="289"/>
      <c r="AB442" s="289"/>
      <c r="AC442" s="289"/>
      <c r="AD442" s="289"/>
      <c r="AE442" s="289"/>
      <c r="AF442" s="289"/>
      <c r="AG442" s="289"/>
      <c r="AH442" s="289"/>
      <c r="AI442" s="289"/>
      <c r="AJ442" s="289"/>
      <c r="AK442" s="289"/>
      <c r="AL442" s="289"/>
      <c r="AM442" s="289"/>
      <c r="AN442" s="289"/>
      <c r="AO442" s="289"/>
      <c r="AP442" s="289"/>
      <c r="AQ442" s="289"/>
      <c r="AR442" s="289"/>
      <c r="AS442" s="289"/>
      <c r="AT442" s="289"/>
      <c r="AU442" s="289"/>
      <c r="AV442" s="289"/>
      <c r="AW442" s="289"/>
      <c r="AX442" s="289"/>
      <c r="AY442" s="289"/>
      <c r="AZ442" s="289"/>
      <c r="BA442" s="289"/>
      <c r="BB442" s="289"/>
      <c r="BC442" s="289"/>
      <c r="BD442" s="289"/>
      <c r="BE442" s="289"/>
      <c r="BF442" s="289"/>
      <c r="BG442" s="289"/>
      <c r="BH442" s="289"/>
      <c r="BI442" s="289"/>
      <c r="BJ442" s="289"/>
      <c r="BK442" s="289"/>
    </row>
    <row r="443" spans="14:63" hidden="1" x14ac:dyDescent="0.25">
      <c r="N443" s="289"/>
      <c r="O443" s="289"/>
      <c r="P443" s="289"/>
      <c r="Q443" s="289"/>
      <c r="R443" s="289"/>
      <c r="S443" s="289"/>
      <c r="T443" s="289"/>
      <c r="U443" s="289"/>
      <c r="V443" s="289"/>
      <c r="W443" s="289"/>
      <c r="X443" s="289"/>
      <c r="Y443" s="289"/>
      <c r="Z443" s="289"/>
      <c r="AA443" s="289"/>
      <c r="AB443" s="289"/>
      <c r="AC443" s="289"/>
      <c r="AD443" s="289"/>
      <c r="AE443" s="289"/>
      <c r="AF443" s="289"/>
      <c r="AG443" s="289"/>
      <c r="AH443" s="289"/>
      <c r="AI443" s="289"/>
      <c r="AJ443" s="289"/>
      <c r="AK443" s="289"/>
      <c r="AL443" s="289"/>
      <c r="AM443" s="289"/>
      <c r="AN443" s="289"/>
      <c r="AO443" s="289"/>
      <c r="AP443" s="289"/>
      <c r="AQ443" s="289"/>
      <c r="AS443" s="289"/>
      <c r="AT443" s="289"/>
      <c r="AU443" s="289"/>
      <c r="AV443" s="289"/>
      <c r="AW443" s="289"/>
      <c r="AX443" s="289"/>
      <c r="AY443" s="289"/>
      <c r="AZ443" s="289"/>
      <c r="BA443" s="289"/>
      <c r="BB443" s="289"/>
      <c r="BC443" s="289"/>
      <c r="BD443" s="289"/>
      <c r="BE443" s="289"/>
      <c r="BF443" s="289"/>
      <c r="BG443" s="289"/>
      <c r="BH443" s="289"/>
      <c r="BI443" s="289"/>
      <c r="BJ443" s="289"/>
      <c r="BK443" s="289"/>
    </row>
    <row r="444" spans="14:63" hidden="1" x14ac:dyDescent="0.25">
      <c r="N444" s="289"/>
      <c r="O444" s="289"/>
      <c r="P444" s="289"/>
      <c r="Q444" s="289"/>
      <c r="R444" s="289"/>
      <c r="S444" s="289"/>
      <c r="T444" s="289"/>
      <c r="U444" s="289"/>
      <c r="V444" s="289"/>
      <c r="W444" s="289"/>
      <c r="X444" s="289"/>
      <c r="Y444" s="289"/>
      <c r="Z444" s="289"/>
      <c r="AA444" s="289"/>
      <c r="AB444" s="289"/>
      <c r="AC444" s="289"/>
      <c r="AD444" s="289"/>
      <c r="AE444" s="289"/>
      <c r="AF444" s="289"/>
      <c r="AG444" s="289"/>
      <c r="AH444" s="289"/>
      <c r="AI444" s="289"/>
      <c r="AJ444" s="289"/>
      <c r="AK444" s="289"/>
      <c r="AL444" s="289"/>
      <c r="AM444" s="289"/>
      <c r="AN444" s="289"/>
      <c r="AO444" s="289"/>
      <c r="AP444" s="289"/>
      <c r="AQ444" s="289"/>
      <c r="AR444" s="289"/>
      <c r="AS444" s="289"/>
      <c r="AT444" s="289"/>
      <c r="AU444" s="289"/>
      <c r="AV444" s="289"/>
      <c r="AW444" s="289"/>
      <c r="AX444" s="289"/>
      <c r="AY444" s="289"/>
      <c r="AZ444" s="289"/>
      <c r="BA444" s="289"/>
      <c r="BB444" s="289"/>
      <c r="BC444" s="289"/>
      <c r="BD444" s="289"/>
      <c r="BE444" s="289"/>
      <c r="BF444" s="289"/>
      <c r="BG444" s="289"/>
      <c r="BH444" s="289"/>
      <c r="BI444" s="289"/>
      <c r="BJ444" s="289"/>
      <c r="BK444" s="289"/>
    </row>
    <row r="445" spans="14:63" hidden="1" x14ac:dyDescent="0.25">
      <c r="N445" s="289"/>
      <c r="O445" s="289"/>
      <c r="P445" s="289"/>
      <c r="Q445" s="289"/>
      <c r="R445" s="289"/>
      <c r="S445" s="289"/>
      <c r="T445" s="289"/>
      <c r="U445" s="289"/>
      <c r="V445" s="289"/>
      <c r="W445" s="289"/>
      <c r="X445" s="289"/>
      <c r="Y445" s="289"/>
      <c r="Z445" s="289"/>
      <c r="AA445" s="289"/>
      <c r="AB445" s="289"/>
      <c r="AC445" s="289"/>
      <c r="AD445" s="289"/>
      <c r="AE445" s="289"/>
      <c r="AF445" s="289"/>
      <c r="AG445" s="289"/>
      <c r="AH445" s="289"/>
      <c r="AI445" s="289"/>
      <c r="AJ445" s="289"/>
      <c r="AK445" s="289"/>
      <c r="AL445" s="289"/>
      <c r="AM445" s="289"/>
      <c r="AN445" s="289"/>
      <c r="AO445" s="289"/>
      <c r="AP445" s="289"/>
      <c r="AQ445" s="289"/>
      <c r="AS445" s="289"/>
      <c r="AT445" s="289"/>
      <c r="AU445" s="289"/>
      <c r="AV445" s="289"/>
      <c r="AW445" s="289"/>
      <c r="AX445" s="289"/>
      <c r="AY445" s="289"/>
      <c r="AZ445" s="289"/>
      <c r="BA445" s="289"/>
      <c r="BB445" s="289"/>
      <c r="BC445" s="289"/>
      <c r="BD445" s="289"/>
      <c r="BE445" s="289"/>
      <c r="BF445" s="289"/>
      <c r="BG445" s="289"/>
      <c r="BH445" s="289"/>
      <c r="BI445" s="289"/>
      <c r="BJ445" s="289"/>
      <c r="BK445" s="289"/>
    </row>
    <row r="446" spans="14:63" hidden="1" x14ac:dyDescent="0.25">
      <c r="N446" s="289"/>
      <c r="O446" s="289"/>
      <c r="P446" s="289"/>
      <c r="Q446" s="289"/>
      <c r="R446" s="289"/>
      <c r="S446" s="289"/>
      <c r="T446" s="289"/>
      <c r="U446" s="289"/>
      <c r="V446" s="289"/>
      <c r="W446" s="289"/>
      <c r="X446" s="289"/>
      <c r="Y446" s="289"/>
      <c r="Z446" s="289"/>
      <c r="AA446" s="289"/>
      <c r="AB446" s="289"/>
      <c r="AC446" s="289"/>
      <c r="AD446" s="289"/>
      <c r="AE446" s="289"/>
      <c r="AF446" s="289"/>
      <c r="AG446" s="289"/>
      <c r="AH446" s="289"/>
      <c r="AI446" s="289"/>
      <c r="AJ446" s="289"/>
      <c r="AK446" s="289"/>
      <c r="AL446" s="289"/>
      <c r="AM446" s="289"/>
      <c r="AN446" s="289"/>
      <c r="AO446" s="289"/>
      <c r="AP446" s="289"/>
      <c r="AQ446" s="289"/>
      <c r="AR446" s="289"/>
      <c r="AS446" s="289"/>
      <c r="AT446" s="289"/>
      <c r="AU446" s="289"/>
      <c r="AV446" s="289"/>
      <c r="AW446" s="289"/>
      <c r="AX446" s="289"/>
      <c r="AY446" s="289"/>
      <c r="AZ446" s="289"/>
      <c r="BA446" s="289"/>
      <c r="BB446" s="289"/>
      <c r="BC446" s="289"/>
      <c r="BD446" s="289"/>
      <c r="BE446" s="289"/>
      <c r="BF446" s="289"/>
      <c r="BG446" s="289"/>
      <c r="BH446" s="289"/>
      <c r="BI446" s="289"/>
      <c r="BJ446" s="289"/>
      <c r="BK446" s="289"/>
    </row>
    <row r="447" spans="14:63" hidden="1" x14ac:dyDescent="0.25">
      <c r="N447" s="289"/>
      <c r="O447" s="289"/>
      <c r="P447" s="289"/>
      <c r="Q447" s="289"/>
      <c r="R447" s="289"/>
      <c r="S447" s="289"/>
      <c r="T447" s="289"/>
      <c r="U447" s="289"/>
      <c r="V447" s="289"/>
      <c r="W447" s="289"/>
      <c r="X447" s="289"/>
      <c r="Y447" s="289"/>
      <c r="Z447" s="289"/>
      <c r="AA447" s="289"/>
      <c r="AB447" s="289"/>
      <c r="AC447" s="289"/>
      <c r="AD447" s="289"/>
      <c r="AE447" s="289"/>
      <c r="AF447" s="289"/>
      <c r="AG447" s="289"/>
      <c r="AH447" s="289"/>
      <c r="AI447" s="289"/>
      <c r="AJ447" s="289"/>
      <c r="AK447" s="289"/>
      <c r="AL447" s="289"/>
      <c r="AM447" s="289"/>
      <c r="AN447" s="289"/>
      <c r="AO447" s="289"/>
      <c r="AP447" s="289"/>
      <c r="AQ447" s="289"/>
      <c r="AS447" s="289"/>
      <c r="AT447" s="289"/>
      <c r="AU447" s="289"/>
      <c r="AV447" s="289"/>
      <c r="AW447" s="289"/>
      <c r="AX447" s="289"/>
      <c r="AY447" s="289"/>
      <c r="AZ447" s="289"/>
      <c r="BA447" s="289"/>
      <c r="BB447" s="289"/>
      <c r="BC447" s="289"/>
      <c r="BD447" s="289"/>
      <c r="BE447" s="289"/>
      <c r="BF447" s="289"/>
      <c r="BG447" s="289"/>
      <c r="BH447" s="289"/>
      <c r="BI447" s="289"/>
      <c r="BJ447" s="289"/>
      <c r="BK447" s="289"/>
    </row>
    <row r="448" spans="14:63" hidden="1" x14ac:dyDescent="0.25">
      <c r="N448" s="289"/>
      <c r="O448" s="289"/>
      <c r="P448" s="289"/>
      <c r="Q448" s="289"/>
      <c r="R448" s="289"/>
      <c r="S448" s="289"/>
      <c r="T448" s="289"/>
      <c r="U448" s="289"/>
      <c r="V448" s="289"/>
      <c r="W448" s="289"/>
      <c r="X448" s="289"/>
      <c r="Y448" s="289"/>
      <c r="Z448" s="289"/>
      <c r="AA448" s="289"/>
      <c r="AB448" s="289"/>
      <c r="AC448" s="289"/>
      <c r="AD448" s="289"/>
      <c r="AE448" s="289"/>
      <c r="AF448" s="289"/>
      <c r="AG448" s="289"/>
      <c r="AH448" s="289"/>
      <c r="AI448" s="289"/>
      <c r="AJ448" s="289"/>
      <c r="AK448" s="289"/>
      <c r="AL448" s="289"/>
      <c r="AM448" s="289"/>
      <c r="AN448" s="289"/>
      <c r="AO448" s="289"/>
      <c r="AP448" s="289"/>
      <c r="AQ448" s="289"/>
      <c r="AR448" s="289"/>
      <c r="AS448" s="289"/>
      <c r="AT448" s="289"/>
      <c r="AU448" s="289"/>
      <c r="AV448" s="289"/>
      <c r="AW448" s="289"/>
      <c r="AX448" s="289"/>
      <c r="AY448" s="289"/>
      <c r="AZ448" s="289"/>
      <c r="BA448" s="289"/>
      <c r="BB448" s="289"/>
      <c r="BC448" s="289"/>
      <c r="BD448" s="289"/>
      <c r="BE448" s="289"/>
      <c r="BF448" s="289"/>
      <c r="BG448" s="289"/>
      <c r="BH448" s="289"/>
      <c r="BI448" s="289"/>
      <c r="BJ448" s="289"/>
      <c r="BK448" s="289"/>
    </row>
    <row r="449" spans="14:63" hidden="1" x14ac:dyDescent="0.25">
      <c r="N449" s="289"/>
      <c r="O449" s="289"/>
      <c r="P449" s="289"/>
      <c r="Q449" s="289"/>
      <c r="R449" s="289"/>
      <c r="S449" s="289"/>
      <c r="T449" s="289"/>
      <c r="U449" s="289"/>
      <c r="V449" s="289"/>
      <c r="W449" s="289"/>
      <c r="X449" s="289"/>
      <c r="Y449" s="289"/>
      <c r="Z449" s="289"/>
      <c r="AA449" s="289"/>
      <c r="AB449" s="289"/>
      <c r="AC449" s="289"/>
      <c r="AD449" s="289"/>
      <c r="AE449" s="289"/>
      <c r="AF449" s="289"/>
      <c r="AG449" s="289"/>
      <c r="AH449" s="289"/>
      <c r="AI449" s="289"/>
      <c r="AJ449" s="289"/>
      <c r="AK449" s="289"/>
      <c r="AL449" s="289"/>
      <c r="AM449" s="289"/>
      <c r="AN449" s="289"/>
      <c r="AO449" s="289"/>
      <c r="AP449" s="289"/>
      <c r="AQ449" s="289"/>
      <c r="AS449" s="289"/>
      <c r="AT449" s="289"/>
      <c r="AU449" s="289"/>
      <c r="AV449" s="289"/>
      <c r="AW449" s="289"/>
      <c r="AX449" s="289"/>
      <c r="AY449" s="289"/>
      <c r="AZ449" s="289"/>
      <c r="BA449" s="289"/>
      <c r="BB449" s="289"/>
      <c r="BC449" s="289"/>
      <c r="BD449" s="289"/>
      <c r="BE449" s="289"/>
      <c r="BF449" s="289"/>
      <c r="BG449" s="289"/>
      <c r="BH449" s="289"/>
      <c r="BI449" s="289"/>
      <c r="BJ449" s="289"/>
      <c r="BK449" s="289"/>
    </row>
    <row r="450" spans="14:63" hidden="1" x14ac:dyDescent="0.25">
      <c r="N450" s="289"/>
      <c r="O450" s="289"/>
      <c r="P450" s="289"/>
      <c r="Q450" s="289"/>
      <c r="R450" s="289"/>
      <c r="S450" s="289"/>
      <c r="T450" s="289"/>
      <c r="U450" s="289"/>
      <c r="V450" s="289"/>
      <c r="W450" s="289"/>
      <c r="X450" s="289"/>
      <c r="Y450" s="289"/>
      <c r="Z450" s="289"/>
      <c r="AA450" s="289"/>
      <c r="AB450" s="289"/>
      <c r="AC450" s="289"/>
      <c r="AD450" s="289"/>
      <c r="AE450" s="289"/>
      <c r="AF450" s="289"/>
      <c r="AG450" s="289"/>
      <c r="AH450" s="289"/>
      <c r="AI450" s="289"/>
      <c r="AJ450" s="289"/>
      <c r="AK450" s="289"/>
      <c r="AL450" s="289"/>
      <c r="AM450" s="289"/>
      <c r="AN450" s="289"/>
      <c r="AO450" s="289"/>
      <c r="AP450" s="289"/>
      <c r="AQ450" s="289"/>
      <c r="AR450" s="289"/>
      <c r="AS450" s="289"/>
      <c r="AT450" s="289"/>
      <c r="AU450" s="289"/>
      <c r="AV450" s="289"/>
      <c r="AW450" s="289"/>
      <c r="AX450" s="289"/>
      <c r="AY450" s="289"/>
      <c r="AZ450" s="289"/>
      <c r="BA450" s="289"/>
      <c r="BB450" s="289"/>
      <c r="BC450" s="289"/>
      <c r="BD450" s="289"/>
      <c r="BE450" s="289"/>
      <c r="BF450" s="289"/>
      <c r="BG450" s="289"/>
      <c r="BH450" s="289"/>
      <c r="BI450" s="289"/>
      <c r="BJ450" s="289"/>
      <c r="BK450" s="289"/>
    </row>
    <row r="451" spans="14:63" hidden="1" x14ac:dyDescent="0.25">
      <c r="N451" s="289"/>
      <c r="O451" s="289"/>
      <c r="P451" s="289"/>
      <c r="Q451" s="289"/>
      <c r="R451" s="289"/>
      <c r="S451" s="289"/>
      <c r="T451" s="289"/>
      <c r="U451" s="289"/>
      <c r="V451" s="289"/>
      <c r="W451" s="289"/>
      <c r="X451" s="289"/>
      <c r="Y451" s="289"/>
      <c r="Z451" s="289"/>
      <c r="AA451" s="289"/>
      <c r="AB451" s="289"/>
      <c r="AC451" s="289"/>
      <c r="AD451" s="289"/>
      <c r="AE451" s="289"/>
      <c r="AF451" s="289"/>
      <c r="AG451" s="289"/>
      <c r="AH451" s="289"/>
      <c r="AI451" s="289"/>
      <c r="AJ451" s="289"/>
      <c r="AK451" s="289"/>
      <c r="AL451" s="289"/>
      <c r="AM451" s="289"/>
      <c r="AN451" s="289"/>
      <c r="AO451" s="289"/>
      <c r="AP451" s="289"/>
      <c r="AQ451" s="289"/>
      <c r="AS451" s="289"/>
      <c r="AT451" s="289"/>
      <c r="AU451" s="289"/>
      <c r="AV451" s="289"/>
      <c r="AW451" s="289"/>
      <c r="AX451" s="289"/>
      <c r="AY451" s="289"/>
      <c r="AZ451" s="289"/>
      <c r="BA451" s="289"/>
      <c r="BB451" s="289"/>
      <c r="BC451" s="289"/>
      <c r="BD451" s="289"/>
      <c r="BE451" s="289"/>
      <c r="BF451" s="289"/>
      <c r="BG451" s="289"/>
      <c r="BH451" s="289"/>
      <c r="BI451" s="289"/>
      <c r="BJ451" s="289"/>
      <c r="BK451" s="289"/>
    </row>
    <row r="452" spans="14:63" hidden="1" x14ac:dyDescent="0.25">
      <c r="N452" s="289"/>
      <c r="O452" s="289"/>
      <c r="P452" s="289"/>
      <c r="Q452" s="289"/>
      <c r="R452" s="289"/>
      <c r="S452" s="289"/>
      <c r="T452" s="289"/>
      <c r="U452" s="289"/>
      <c r="V452" s="289"/>
      <c r="W452" s="289"/>
      <c r="X452" s="289"/>
      <c r="Y452" s="289"/>
      <c r="Z452" s="289"/>
      <c r="AA452" s="289"/>
      <c r="AB452" s="289"/>
      <c r="AC452" s="289"/>
      <c r="AD452" s="289"/>
      <c r="AE452" s="289"/>
      <c r="AF452" s="289"/>
      <c r="AG452" s="289"/>
      <c r="AH452" s="289"/>
      <c r="AI452" s="289"/>
      <c r="AJ452" s="289"/>
      <c r="AK452" s="289"/>
      <c r="AL452" s="289"/>
      <c r="AM452" s="289"/>
      <c r="AN452" s="289"/>
      <c r="AO452" s="289"/>
      <c r="AP452" s="289"/>
      <c r="AQ452" s="289"/>
      <c r="AR452" s="289"/>
      <c r="AS452" s="289"/>
      <c r="AT452" s="289"/>
      <c r="AU452" s="289"/>
      <c r="AV452" s="289"/>
      <c r="AW452" s="289"/>
      <c r="AX452" s="289"/>
      <c r="AY452" s="289"/>
      <c r="AZ452" s="289"/>
      <c r="BA452" s="289"/>
      <c r="BB452" s="289"/>
      <c r="BC452" s="289"/>
      <c r="BD452" s="289"/>
      <c r="BE452" s="289"/>
      <c r="BF452" s="289"/>
      <c r="BG452" s="289"/>
      <c r="BH452" s="289"/>
      <c r="BI452" s="289"/>
      <c r="BJ452" s="289"/>
      <c r="BK452" s="289"/>
    </row>
    <row r="453" spans="14:63" hidden="1" x14ac:dyDescent="0.25">
      <c r="N453" s="289"/>
      <c r="O453" s="289"/>
      <c r="P453" s="289"/>
      <c r="Q453" s="289"/>
      <c r="R453" s="289"/>
      <c r="S453" s="289"/>
      <c r="T453" s="289"/>
      <c r="U453" s="289"/>
      <c r="V453" s="289"/>
      <c r="W453" s="289"/>
      <c r="X453" s="289"/>
      <c r="Y453" s="289"/>
      <c r="Z453" s="289"/>
      <c r="AA453" s="289"/>
      <c r="AB453" s="289"/>
      <c r="AC453" s="289"/>
      <c r="AD453" s="289"/>
      <c r="AE453" s="289"/>
      <c r="AF453" s="289"/>
      <c r="AG453" s="289"/>
      <c r="AH453" s="289"/>
      <c r="AI453" s="289"/>
      <c r="AJ453" s="289"/>
      <c r="AK453" s="289"/>
      <c r="AL453" s="289"/>
      <c r="AM453" s="289"/>
      <c r="AN453" s="289"/>
      <c r="AO453" s="289"/>
      <c r="AP453" s="289"/>
      <c r="AQ453" s="289"/>
      <c r="AS453" s="289"/>
      <c r="AT453" s="289"/>
      <c r="AU453" s="289"/>
      <c r="AV453" s="289"/>
      <c r="AW453" s="289"/>
      <c r="AX453" s="289"/>
      <c r="AY453" s="289"/>
      <c r="AZ453" s="289"/>
      <c r="BA453" s="289"/>
      <c r="BB453" s="289"/>
      <c r="BC453" s="289"/>
      <c r="BD453" s="289"/>
      <c r="BE453" s="289"/>
      <c r="BF453" s="289"/>
      <c r="BG453" s="289"/>
      <c r="BH453" s="289"/>
      <c r="BI453" s="289"/>
      <c r="BJ453" s="289"/>
      <c r="BK453" s="289"/>
    </row>
    <row r="454" spans="14:63" hidden="1" x14ac:dyDescent="0.25">
      <c r="N454" s="289"/>
      <c r="O454" s="289"/>
      <c r="P454" s="289"/>
      <c r="Q454" s="289"/>
      <c r="R454" s="289"/>
      <c r="S454" s="289"/>
      <c r="T454" s="289"/>
      <c r="U454" s="289"/>
      <c r="V454" s="289"/>
      <c r="W454" s="289"/>
      <c r="X454" s="289"/>
      <c r="Y454" s="289"/>
      <c r="Z454" s="289"/>
      <c r="AA454" s="289"/>
      <c r="AB454" s="289"/>
      <c r="AC454" s="289"/>
      <c r="AD454" s="289"/>
      <c r="AE454" s="289"/>
      <c r="AF454" s="289"/>
      <c r="AG454" s="289"/>
      <c r="AH454" s="289"/>
      <c r="AI454" s="289"/>
      <c r="AJ454" s="289"/>
      <c r="AK454" s="289"/>
      <c r="AL454" s="289"/>
      <c r="AM454" s="289"/>
      <c r="AN454" s="289"/>
      <c r="AO454" s="289"/>
      <c r="AP454" s="289"/>
      <c r="AQ454" s="289"/>
      <c r="AR454" s="289"/>
      <c r="AS454" s="289"/>
      <c r="AT454" s="289"/>
      <c r="AU454" s="289"/>
      <c r="AV454" s="289"/>
      <c r="AW454" s="289"/>
      <c r="AX454" s="289"/>
      <c r="AY454" s="289"/>
      <c r="AZ454" s="289"/>
      <c r="BA454" s="289"/>
      <c r="BB454" s="289"/>
      <c r="BC454" s="289"/>
      <c r="BD454" s="289"/>
      <c r="BE454" s="289"/>
      <c r="BF454" s="289"/>
      <c r="BG454" s="289"/>
      <c r="BH454" s="289"/>
      <c r="BI454" s="289"/>
      <c r="BJ454" s="289"/>
      <c r="BK454" s="289"/>
    </row>
    <row r="455" spans="14:63" hidden="1" x14ac:dyDescent="0.25">
      <c r="N455" s="289"/>
      <c r="O455" s="289"/>
      <c r="P455" s="289"/>
      <c r="Q455" s="289"/>
      <c r="R455" s="289"/>
      <c r="S455" s="289"/>
      <c r="T455" s="289"/>
      <c r="U455" s="289"/>
      <c r="V455" s="289"/>
      <c r="W455" s="289"/>
      <c r="X455" s="289"/>
      <c r="Y455" s="289"/>
      <c r="Z455" s="289"/>
      <c r="AA455" s="289"/>
      <c r="AB455" s="289"/>
      <c r="AC455" s="289"/>
      <c r="AD455" s="289"/>
      <c r="AE455" s="289"/>
      <c r="AF455" s="289"/>
      <c r="AG455" s="289"/>
      <c r="AH455" s="289"/>
      <c r="AI455" s="289"/>
      <c r="AJ455" s="289"/>
      <c r="AK455" s="289"/>
      <c r="AL455" s="289"/>
      <c r="AM455" s="289"/>
      <c r="AN455" s="289"/>
      <c r="AO455" s="289"/>
      <c r="AP455" s="289"/>
      <c r="AQ455" s="289"/>
      <c r="AS455" s="289"/>
      <c r="AT455" s="289"/>
      <c r="AU455" s="289"/>
      <c r="AV455" s="289"/>
      <c r="AW455" s="289"/>
      <c r="AX455" s="289"/>
      <c r="AY455" s="289"/>
      <c r="AZ455" s="289"/>
      <c r="BA455" s="289"/>
      <c r="BB455" s="289"/>
      <c r="BC455" s="289"/>
      <c r="BD455" s="289"/>
      <c r="BE455" s="289"/>
      <c r="BF455" s="289"/>
      <c r="BG455" s="289"/>
      <c r="BH455" s="289"/>
      <c r="BI455" s="289"/>
      <c r="BJ455" s="289"/>
      <c r="BK455" s="289"/>
    </row>
    <row r="456" spans="14:63" hidden="1" x14ac:dyDescent="0.25">
      <c r="N456" s="289"/>
      <c r="O456" s="289"/>
      <c r="P456" s="289"/>
      <c r="Q456" s="289"/>
      <c r="R456" s="289"/>
      <c r="S456" s="289"/>
      <c r="T456" s="289"/>
      <c r="U456" s="289"/>
      <c r="V456" s="289"/>
      <c r="W456" s="289"/>
      <c r="X456" s="289"/>
      <c r="Y456" s="289"/>
      <c r="Z456" s="289"/>
      <c r="AA456" s="289"/>
      <c r="AB456" s="289"/>
      <c r="AC456" s="289"/>
      <c r="AD456" s="289"/>
      <c r="AE456" s="289"/>
      <c r="AF456" s="289"/>
      <c r="AG456" s="289"/>
      <c r="AH456" s="289"/>
      <c r="AI456" s="289"/>
      <c r="AJ456" s="289"/>
      <c r="AK456" s="289"/>
      <c r="AL456" s="289"/>
      <c r="AM456" s="289"/>
      <c r="AN456" s="289"/>
      <c r="AO456" s="289"/>
      <c r="AP456" s="289"/>
      <c r="AQ456" s="289"/>
      <c r="AR456" s="289"/>
    </row>
    <row r="457" spans="14:63" hidden="1" x14ac:dyDescent="0.25">
      <c r="N457" s="289"/>
      <c r="O457" s="289"/>
      <c r="P457" s="289"/>
      <c r="Q457" s="289"/>
      <c r="R457" s="289"/>
      <c r="S457" s="289"/>
      <c r="T457" s="289"/>
      <c r="U457" s="289"/>
      <c r="V457" s="289"/>
      <c r="W457" s="289"/>
      <c r="X457" s="289"/>
      <c r="Y457" s="289"/>
      <c r="Z457" s="289"/>
      <c r="AA457" s="289"/>
      <c r="AB457" s="289"/>
      <c r="AC457" s="289"/>
      <c r="AD457" s="289"/>
      <c r="AE457" s="289"/>
      <c r="AF457" s="289"/>
      <c r="AG457" s="289"/>
      <c r="AH457" s="289"/>
      <c r="AI457" s="289"/>
      <c r="AJ457" s="289"/>
      <c r="AK457" s="289"/>
      <c r="AL457" s="289"/>
      <c r="AM457" s="289"/>
      <c r="AN457" s="289"/>
      <c r="AO457" s="289"/>
      <c r="AP457" s="289"/>
      <c r="AQ457" s="289"/>
      <c r="AR457" s="289"/>
    </row>
    <row r="458" spans="14:63" hidden="1" x14ac:dyDescent="0.25">
      <c r="N458" s="289"/>
      <c r="O458" s="289"/>
      <c r="P458" s="289"/>
      <c r="Q458" s="289"/>
      <c r="R458" s="289"/>
      <c r="S458" s="289"/>
      <c r="T458" s="289"/>
      <c r="U458" s="289"/>
      <c r="V458" s="289"/>
      <c r="W458" s="289"/>
      <c r="X458" s="289"/>
      <c r="Y458" s="289"/>
      <c r="Z458" s="289"/>
      <c r="AA458" s="289"/>
      <c r="AB458" s="289"/>
      <c r="AC458" s="289"/>
      <c r="AD458" s="289"/>
      <c r="AE458" s="289"/>
      <c r="AF458" s="289"/>
      <c r="AG458" s="289"/>
      <c r="AH458" s="289"/>
      <c r="AI458" s="289"/>
      <c r="AJ458" s="289"/>
      <c r="AK458" s="289"/>
      <c r="AL458" s="289"/>
      <c r="AM458" s="289"/>
      <c r="AN458" s="289"/>
      <c r="AO458" s="289"/>
      <c r="AP458" s="289"/>
      <c r="AQ458" s="289"/>
      <c r="AR458" s="289"/>
    </row>
    <row r="459" spans="14:63" hidden="1" x14ac:dyDescent="0.25">
      <c r="N459" s="289"/>
      <c r="O459" s="289"/>
      <c r="P459" s="289"/>
      <c r="Q459" s="289"/>
      <c r="R459" s="289"/>
    </row>
    <row r="460" spans="14:63" hidden="1" x14ac:dyDescent="0.25">
      <c r="N460" s="289"/>
      <c r="O460" s="289"/>
      <c r="P460" s="289"/>
      <c r="Q460" s="289"/>
      <c r="R460" s="289"/>
      <c r="S460" s="289"/>
      <c r="T460" s="289"/>
      <c r="U460" s="289"/>
      <c r="V460" s="289"/>
      <c r="W460" s="289"/>
      <c r="X460" s="289"/>
      <c r="Y460" s="289"/>
      <c r="Z460" s="289"/>
      <c r="AA460" s="289"/>
      <c r="AB460" s="289"/>
      <c r="AC460" s="289"/>
      <c r="AD460" s="289"/>
      <c r="AE460" s="289"/>
      <c r="AF460" s="289"/>
      <c r="AG460" s="289"/>
      <c r="AH460" s="289"/>
      <c r="AI460" s="289"/>
      <c r="AJ460" s="289"/>
      <c r="AK460" s="289"/>
      <c r="AL460" s="289"/>
      <c r="AM460" s="289"/>
      <c r="AN460" s="289"/>
      <c r="AO460" s="289"/>
      <c r="AP460" s="289"/>
      <c r="AQ460" s="289"/>
      <c r="AR460" s="289"/>
    </row>
    <row r="461" spans="14:63" hidden="1" x14ac:dyDescent="0.25">
      <c r="N461" s="289"/>
      <c r="O461" s="289"/>
      <c r="P461" s="289"/>
      <c r="Q461" s="289"/>
      <c r="R461" s="289"/>
      <c r="S461" s="289"/>
      <c r="T461" s="289"/>
      <c r="U461" s="289"/>
      <c r="V461" s="289"/>
      <c r="W461" s="289"/>
      <c r="X461" s="289"/>
      <c r="Y461" s="289"/>
      <c r="Z461" s="289"/>
      <c r="AA461" s="289"/>
      <c r="AB461" s="289"/>
      <c r="AC461" s="289"/>
      <c r="AD461" s="289"/>
      <c r="AE461" s="289"/>
      <c r="AF461" s="289"/>
      <c r="AG461" s="289"/>
      <c r="AH461" s="289"/>
      <c r="AI461" s="289"/>
      <c r="AJ461" s="289"/>
      <c r="AK461" s="289"/>
      <c r="AL461" s="289"/>
      <c r="AM461" s="289"/>
      <c r="AN461" s="289"/>
      <c r="AO461" s="289"/>
      <c r="AP461" s="289"/>
      <c r="AQ461" s="289"/>
      <c r="AR461" s="289"/>
    </row>
    <row r="462" spans="14:63" hidden="1" x14ac:dyDescent="0.25">
      <c r="N462" s="289"/>
      <c r="O462" s="289"/>
      <c r="P462" s="289"/>
      <c r="Q462" s="289"/>
      <c r="R462" s="289"/>
      <c r="S462" s="289"/>
      <c r="T462" s="289"/>
      <c r="U462" s="289"/>
      <c r="V462" s="289"/>
      <c r="W462" s="289"/>
      <c r="X462" s="289"/>
      <c r="Y462" s="289"/>
      <c r="Z462" s="289"/>
      <c r="AA462" s="289"/>
      <c r="AB462" s="289"/>
      <c r="AC462" s="289"/>
      <c r="AD462" s="289"/>
      <c r="AE462" s="289"/>
      <c r="AF462" s="289"/>
      <c r="AG462" s="289"/>
      <c r="AH462" s="289"/>
      <c r="AI462" s="289"/>
      <c r="AJ462" s="289"/>
      <c r="AK462" s="289"/>
      <c r="AL462" s="289"/>
      <c r="AM462" s="289"/>
      <c r="AN462" s="289"/>
      <c r="AO462" s="289"/>
      <c r="AP462" s="289"/>
      <c r="AQ462" s="289"/>
      <c r="AR462" s="289"/>
    </row>
    <row r="463" spans="14:63" hidden="1" x14ac:dyDescent="0.25">
      <c r="N463" s="289"/>
      <c r="O463" s="289"/>
      <c r="P463" s="289"/>
      <c r="Q463" s="289"/>
      <c r="R463" s="289"/>
      <c r="S463" s="289"/>
      <c r="T463" s="289"/>
      <c r="U463" s="289"/>
      <c r="V463" s="289"/>
      <c r="W463" s="289"/>
      <c r="X463" s="289"/>
      <c r="Y463" s="289"/>
      <c r="Z463" s="289"/>
      <c r="AA463" s="289"/>
      <c r="AB463" s="289"/>
      <c r="AC463" s="289"/>
      <c r="AD463" s="289"/>
      <c r="AE463" s="289"/>
      <c r="AF463" s="289"/>
      <c r="AG463" s="289"/>
      <c r="AH463" s="289"/>
      <c r="AI463" s="289"/>
      <c r="AJ463" s="289"/>
      <c r="AK463" s="289"/>
      <c r="AL463" s="289"/>
      <c r="AM463" s="289"/>
      <c r="AN463" s="289"/>
      <c r="AO463" s="289"/>
      <c r="AP463" s="289"/>
      <c r="AQ463" s="289"/>
      <c r="AR463" s="289"/>
    </row>
    <row r="464" spans="14:63" hidden="1" x14ac:dyDescent="0.25">
      <c r="N464" s="289"/>
      <c r="O464" s="289"/>
      <c r="P464" s="289"/>
      <c r="Q464" s="289"/>
      <c r="R464" s="289"/>
      <c r="S464" s="289"/>
      <c r="T464" s="289"/>
      <c r="U464" s="289"/>
      <c r="V464" s="289"/>
      <c r="W464" s="289"/>
      <c r="X464" s="289"/>
      <c r="Y464" s="289"/>
      <c r="Z464" s="289"/>
      <c r="AA464" s="289"/>
      <c r="AB464" s="289"/>
      <c r="AC464" s="289"/>
      <c r="AD464" s="289"/>
      <c r="AE464" s="289"/>
      <c r="AF464" s="289"/>
      <c r="AG464" s="289"/>
      <c r="AH464" s="289"/>
      <c r="AI464" s="289"/>
      <c r="AJ464" s="289"/>
      <c r="AK464" s="289"/>
      <c r="AL464" s="289"/>
      <c r="AM464" s="289"/>
      <c r="AN464" s="289"/>
      <c r="AO464" s="289"/>
      <c r="AP464" s="289"/>
      <c r="AQ464" s="289"/>
      <c r="AR464" s="289"/>
    </row>
    <row r="465" spans="14:44" hidden="1" x14ac:dyDescent="0.25">
      <c r="N465" s="289"/>
      <c r="O465" s="289"/>
      <c r="P465" s="289"/>
      <c r="Q465" s="289"/>
      <c r="R465" s="289"/>
      <c r="S465" s="289"/>
      <c r="T465" s="289"/>
      <c r="U465" s="289"/>
      <c r="V465" s="289"/>
      <c r="W465" s="289"/>
      <c r="X465" s="289"/>
      <c r="Y465" s="289"/>
      <c r="Z465" s="289"/>
      <c r="AA465" s="289"/>
      <c r="AB465" s="289"/>
      <c r="AC465" s="289"/>
      <c r="AD465" s="289"/>
      <c r="AE465" s="289"/>
      <c r="AF465" s="289"/>
      <c r="AG465" s="289"/>
      <c r="AH465" s="289"/>
      <c r="AI465" s="289"/>
      <c r="AJ465" s="289"/>
      <c r="AK465" s="289"/>
      <c r="AL465" s="289"/>
      <c r="AM465" s="289"/>
      <c r="AN465" s="289"/>
      <c r="AO465" s="289"/>
      <c r="AP465" s="289"/>
      <c r="AQ465" s="289"/>
      <c r="AR465" s="289"/>
    </row>
    <row r="466" spans="14:44" hidden="1" x14ac:dyDescent="0.25">
      <c r="N466" s="289"/>
      <c r="O466" s="289"/>
      <c r="P466" s="289"/>
      <c r="Q466" s="289"/>
      <c r="R466" s="289"/>
      <c r="S466" s="289"/>
      <c r="T466" s="289"/>
      <c r="U466" s="289"/>
      <c r="V466" s="289"/>
      <c r="W466" s="289"/>
      <c r="X466" s="289"/>
      <c r="Y466" s="289"/>
      <c r="Z466" s="289"/>
      <c r="AA466" s="289"/>
      <c r="AB466" s="289"/>
      <c r="AC466" s="289"/>
      <c r="AD466" s="289"/>
      <c r="AE466" s="289"/>
      <c r="AF466" s="289"/>
      <c r="AG466" s="289"/>
      <c r="AH466" s="289"/>
      <c r="AI466" s="289"/>
      <c r="AJ466" s="289"/>
      <c r="AK466" s="289"/>
      <c r="AL466" s="289"/>
      <c r="AM466" s="289"/>
      <c r="AN466" s="289"/>
      <c r="AO466" s="289"/>
      <c r="AP466" s="289"/>
      <c r="AQ466" s="289"/>
      <c r="AR466" s="289"/>
    </row>
    <row r="467" spans="14:44" hidden="1" x14ac:dyDescent="0.25">
      <c r="N467" s="289"/>
      <c r="O467" s="289"/>
      <c r="P467" s="289"/>
      <c r="Q467" s="289"/>
      <c r="R467" s="289"/>
      <c r="S467" s="289"/>
      <c r="T467" s="289"/>
      <c r="U467" s="289"/>
      <c r="V467" s="289"/>
      <c r="W467" s="289"/>
      <c r="X467" s="289"/>
      <c r="Y467" s="289"/>
      <c r="Z467" s="289"/>
      <c r="AA467" s="289"/>
      <c r="AB467" s="289"/>
      <c r="AC467" s="289"/>
      <c r="AD467" s="289"/>
      <c r="AE467" s="289"/>
      <c r="AF467" s="289"/>
      <c r="AG467" s="289"/>
      <c r="AH467" s="289"/>
      <c r="AI467" s="289"/>
      <c r="AJ467" s="289"/>
      <c r="AK467" s="289"/>
      <c r="AL467" s="289"/>
      <c r="AM467" s="289"/>
      <c r="AN467" s="289"/>
      <c r="AO467" s="289"/>
      <c r="AP467" s="289"/>
      <c r="AQ467" s="289"/>
      <c r="AR467" s="289"/>
    </row>
    <row r="468" spans="14:44" hidden="1" x14ac:dyDescent="0.25">
      <c r="N468" s="289"/>
      <c r="O468" s="289"/>
      <c r="P468" s="289"/>
      <c r="Q468" s="289"/>
      <c r="R468" s="289"/>
      <c r="S468" s="289"/>
      <c r="T468" s="289"/>
      <c r="U468" s="289"/>
      <c r="V468" s="289"/>
      <c r="W468" s="289"/>
      <c r="X468" s="289"/>
      <c r="Y468" s="289"/>
      <c r="Z468" s="289"/>
      <c r="AA468" s="289"/>
      <c r="AB468" s="289"/>
      <c r="AC468" s="289"/>
      <c r="AD468" s="289"/>
      <c r="AE468" s="289"/>
      <c r="AF468" s="289"/>
      <c r="AG468" s="289"/>
      <c r="AH468" s="289"/>
      <c r="AI468" s="289"/>
      <c r="AJ468" s="289"/>
      <c r="AK468" s="289"/>
      <c r="AL468" s="289"/>
      <c r="AM468" s="289"/>
      <c r="AN468" s="289"/>
      <c r="AO468" s="289"/>
      <c r="AP468" s="289"/>
      <c r="AQ468" s="289"/>
      <c r="AR468" s="289"/>
    </row>
    <row r="469" spans="14:44" hidden="1" x14ac:dyDescent="0.25">
      <c r="N469" s="289"/>
      <c r="O469" s="289"/>
      <c r="P469" s="289"/>
      <c r="Q469" s="289"/>
      <c r="R469" s="289"/>
      <c r="S469" s="289"/>
      <c r="T469" s="289"/>
      <c r="U469" s="289"/>
      <c r="V469" s="289"/>
      <c r="W469" s="289"/>
      <c r="X469" s="289"/>
      <c r="Y469" s="289"/>
      <c r="Z469" s="289"/>
      <c r="AA469" s="289"/>
      <c r="AB469" s="289"/>
      <c r="AC469" s="289"/>
      <c r="AD469" s="289"/>
      <c r="AE469" s="289"/>
      <c r="AF469" s="289"/>
      <c r="AG469" s="289"/>
      <c r="AH469" s="289"/>
      <c r="AI469" s="289"/>
      <c r="AJ469" s="289"/>
      <c r="AK469" s="289"/>
      <c r="AL469" s="289"/>
      <c r="AM469" s="289"/>
      <c r="AN469" s="289"/>
      <c r="AO469" s="289"/>
      <c r="AP469" s="289"/>
      <c r="AQ469" s="289"/>
      <c r="AR469" s="289"/>
    </row>
    <row r="470" spans="14:44" hidden="1" x14ac:dyDescent="0.25">
      <c r="N470" s="289"/>
      <c r="O470" s="289"/>
      <c r="P470" s="289"/>
      <c r="Q470" s="289"/>
      <c r="R470" s="289"/>
      <c r="S470" s="289"/>
      <c r="T470" s="289"/>
      <c r="U470" s="289"/>
      <c r="V470" s="289"/>
      <c r="W470" s="289"/>
      <c r="X470" s="289"/>
      <c r="Y470" s="289"/>
      <c r="Z470" s="289"/>
      <c r="AA470" s="289"/>
      <c r="AB470" s="289"/>
      <c r="AC470" s="289"/>
      <c r="AD470" s="289"/>
      <c r="AE470" s="289"/>
      <c r="AF470" s="289"/>
      <c r="AG470" s="289"/>
      <c r="AH470" s="289"/>
      <c r="AI470" s="289"/>
      <c r="AJ470" s="289"/>
      <c r="AK470" s="289"/>
      <c r="AL470" s="289"/>
      <c r="AM470" s="289"/>
      <c r="AN470" s="289"/>
      <c r="AO470" s="289"/>
      <c r="AP470" s="289"/>
      <c r="AQ470" s="289"/>
      <c r="AR470" s="289"/>
    </row>
    <row r="471" spans="14:44" hidden="1" x14ac:dyDescent="0.25">
      <c r="N471" s="289"/>
      <c r="O471" s="289"/>
      <c r="P471" s="289"/>
      <c r="Q471" s="289"/>
      <c r="R471" s="289"/>
      <c r="S471" s="289"/>
      <c r="T471" s="289"/>
      <c r="U471" s="289"/>
      <c r="V471" s="289"/>
      <c r="W471" s="289"/>
      <c r="X471" s="289"/>
      <c r="Y471" s="289"/>
      <c r="Z471" s="289"/>
      <c r="AA471" s="289"/>
      <c r="AB471" s="289"/>
      <c r="AC471" s="289"/>
      <c r="AD471" s="289"/>
      <c r="AE471" s="289"/>
      <c r="AF471" s="289"/>
      <c r="AG471" s="289"/>
      <c r="AH471" s="289"/>
      <c r="AI471" s="289"/>
      <c r="AJ471" s="289"/>
      <c r="AK471" s="289"/>
      <c r="AL471" s="289"/>
      <c r="AM471" s="289"/>
      <c r="AN471" s="289"/>
      <c r="AO471" s="289"/>
      <c r="AP471" s="289"/>
      <c r="AQ471" s="289"/>
      <c r="AR471" s="289"/>
    </row>
    <row r="472" spans="14:44" hidden="1" x14ac:dyDescent="0.25">
      <c r="N472" s="289"/>
      <c r="O472" s="289"/>
      <c r="P472" s="289"/>
      <c r="Q472" s="289"/>
      <c r="R472" s="289"/>
      <c r="S472" s="289"/>
      <c r="T472" s="289"/>
      <c r="U472" s="289"/>
      <c r="V472" s="289"/>
      <c r="W472" s="289"/>
      <c r="X472" s="289"/>
      <c r="Y472" s="289"/>
      <c r="Z472" s="289"/>
      <c r="AA472" s="289"/>
      <c r="AB472" s="289"/>
      <c r="AC472" s="289"/>
      <c r="AD472" s="289"/>
      <c r="AE472" s="289"/>
      <c r="AF472" s="289"/>
      <c r="AG472" s="289"/>
      <c r="AH472" s="289"/>
      <c r="AI472" s="289"/>
      <c r="AJ472" s="289"/>
      <c r="AK472" s="289"/>
      <c r="AL472" s="289"/>
      <c r="AM472" s="289"/>
      <c r="AN472" s="289"/>
      <c r="AO472" s="289"/>
      <c r="AP472" s="289"/>
      <c r="AQ472" s="289"/>
      <c r="AR472" s="289"/>
    </row>
    <row r="473" spans="14:44" hidden="1" x14ac:dyDescent="0.25">
      <c r="N473" s="289"/>
      <c r="O473" s="289"/>
      <c r="P473" s="289"/>
      <c r="Q473" s="289"/>
      <c r="R473" s="289"/>
      <c r="S473" s="289"/>
      <c r="T473" s="289"/>
      <c r="U473" s="289"/>
      <c r="V473" s="289"/>
      <c r="W473" s="289"/>
      <c r="X473" s="289"/>
      <c r="Y473" s="289"/>
      <c r="Z473" s="289"/>
      <c r="AA473" s="289"/>
      <c r="AB473" s="289"/>
      <c r="AC473" s="289"/>
      <c r="AD473" s="289"/>
      <c r="AE473" s="289"/>
      <c r="AF473" s="289"/>
      <c r="AG473" s="289"/>
      <c r="AH473" s="289"/>
      <c r="AI473" s="289"/>
      <c r="AJ473" s="289"/>
      <c r="AK473" s="289"/>
      <c r="AL473" s="289"/>
      <c r="AM473" s="289"/>
      <c r="AN473" s="289"/>
      <c r="AO473" s="289"/>
      <c r="AP473" s="289"/>
      <c r="AQ473" s="289"/>
      <c r="AR473" s="289"/>
    </row>
    <row r="474" spans="14:44" hidden="1" x14ac:dyDescent="0.25">
      <c r="N474" s="289"/>
      <c r="O474" s="289"/>
      <c r="P474" s="289"/>
      <c r="Q474" s="289"/>
      <c r="R474" s="289"/>
      <c r="S474" s="289"/>
      <c r="T474" s="289"/>
      <c r="U474" s="289"/>
      <c r="V474" s="289"/>
      <c r="W474" s="289"/>
      <c r="X474" s="289"/>
      <c r="Y474" s="289"/>
      <c r="Z474" s="289"/>
      <c r="AA474" s="289"/>
      <c r="AB474" s="289"/>
      <c r="AC474" s="289"/>
      <c r="AD474" s="289"/>
      <c r="AE474" s="289"/>
      <c r="AF474" s="289"/>
      <c r="AG474" s="289"/>
      <c r="AH474" s="289"/>
      <c r="AI474" s="289"/>
      <c r="AJ474" s="289"/>
      <c r="AK474" s="289"/>
      <c r="AL474" s="289"/>
      <c r="AM474" s="289"/>
      <c r="AN474" s="289"/>
      <c r="AO474" s="289"/>
      <c r="AP474" s="289"/>
      <c r="AQ474" s="289"/>
      <c r="AR474" s="289"/>
    </row>
    <row r="475" spans="14:44" hidden="1" x14ac:dyDescent="0.25">
      <c r="N475" s="289"/>
      <c r="O475" s="289"/>
      <c r="P475" s="289"/>
      <c r="Q475" s="289"/>
      <c r="R475" s="289"/>
    </row>
    <row r="476" spans="14:44" hidden="1" x14ac:dyDescent="0.25">
      <c r="N476" s="289"/>
      <c r="O476" s="289"/>
      <c r="P476" s="289"/>
      <c r="Q476" s="289"/>
      <c r="R476" s="289"/>
      <c r="S476" s="289"/>
      <c r="T476" s="289"/>
      <c r="U476" s="289"/>
      <c r="V476" s="289"/>
      <c r="W476" s="289"/>
      <c r="X476" s="289"/>
      <c r="Y476" s="289"/>
      <c r="Z476" s="289"/>
      <c r="AA476" s="289"/>
      <c r="AB476" s="289"/>
      <c r="AC476" s="289"/>
      <c r="AD476" s="289"/>
      <c r="AE476" s="289"/>
      <c r="AF476" s="289"/>
      <c r="AG476" s="289"/>
      <c r="AH476" s="289"/>
      <c r="AI476" s="289"/>
      <c r="AJ476" s="289"/>
      <c r="AK476" s="289"/>
      <c r="AL476" s="289"/>
      <c r="AM476" s="289"/>
      <c r="AN476" s="289"/>
      <c r="AO476" s="289"/>
      <c r="AP476" s="289"/>
      <c r="AQ476" s="289"/>
      <c r="AR476" s="289"/>
    </row>
    <row r="477" spans="14:44" hidden="1" x14ac:dyDescent="0.25">
      <c r="N477" s="289"/>
      <c r="O477" s="289"/>
      <c r="P477" s="289"/>
      <c r="Q477" s="289"/>
      <c r="R477" s="289"/>
      <c r="S477" s="289"/>
      <c r="T477" s="289"/>
      <c r="U477" s="289"/>
      <c r="V477" s="289"/>
      <c r="W477" s="289"/>
      <c r="X477" s="289"/>
      <c r="Y477" s="289"/>
      <c r="Z477" s="289"/>
      <c r="AA477" s="289"/>
      <c r="AB477" s="289"/>
      <c r="AC477" s="289"/>
      <c r="AD477" s="289"/>
      <c r="AE477" s="289"/>
      <c r="AF477" s="289"/>
      <c r="AG477" s="289"/>
      <c r="AH477" s="289"/>
      <c r="AI477" s="289"/>
      <c r="AJ477" s="289"/>
      <c r="AK477" s="289"/>
      <c r="AL477" s="289"/>
      <c r="AM477" s="289"/>
      <c r="AN477" s="289"/>
      <c r="AO477" s="289"/>
      <c r="AP477" s="289"/>
      <c r="AQ477" s="289"/>
      <c r="AR477" s="289"/>
    </row>
    <row r="478" spans="14:44" hidden="1" x14ac:dyDescent="0.25">
      <c r="N478" s="289"/>
      <c r="O478" s="289"/>
      <c r="P478" s="289"/>
      <c r="Q478" s="289"/>
      <c r="R478" s="289"/>
      <c r="S478" s="289"/>
      <c r="T478" s="289"/>
      <c r="U478" s="289"/>
      <c r="V478" s="289"/>
      <c r="W478" s="289"/>
      <c r="X478" s="289"/>
      <c r="Y478" s="289"/>
      <c r="Z478" s="289"/>
      <c r="AA478" s="289"/>
      <c r="AB478" s="289"/>
      <c r="AC478" s="289"/>
      <c r="AD478" s="289"/>
      <c r="AE478" s="289"/>
      <c r="AF478" s="289"/>
      <c r="AG478" s="289"/>
      <c r="AH478" s="289"/>
      <c r="AI478" s="289"/>
      <c r="AJ478" s="289"/>
      <c r="AK478" s="289"/>
      <c r="AL478" s="289"/>
      <c r="AM478" s="289"/>
      <c r="AN478" s="289"/>
      <c r="AO478" s="289"/>
      <c r="AP478" s="289"/>
      <c r="AQ478" s="289"/>
      <c r="AR478" s="289"/>
    </row>
    <row r="479" spans="14:44" hidden="1" x14ac:dyDescent="0.25">
      <c r="N479" s="289"/>
      <c r="O479" s="289"/>
      <c r="P479" s="289"/>
      <c r="Q479" s="289"/>
      <c r="R479" s="289"/>
      <c r="S479" s="289"/>
      <c r="T479" s="289"/>
      <c r="U479" s="289"/>
      <c r="V479" s="289"/>
      <c r="W479" s="289"/>
      <c r="X479" s="289"/>
      <c r="Y479" s="289"/>
      <c r="Z479" s="289"/>
      <c r="AA479" s="289"/>
      <c r="AB479" s="289"/>
      <c r="AC479" s="289"/>
      <c r="AD479" s="289"/>
      <c r="AE479" s="289"/>
      <c r="AF479" s="289"/>
      <c r="AG479" s="289"/>
      <c r="AH479" s="289"/>
      <c r="AI479" s="289"/>
      <c r="AJ479" s="289"/>
      <c r="AK479" s="289"/>
      <c r="AL479" s="289"/>
      <c r="AM479" s="289"/>
      <c r="AN479" s="289"/>
      <c r="AO479" s="289"/>
      <c r="AP479" s="289"/>
      <c r="AQ479" s="289"/>
      <c r="AR479" s="289"/>
    </row>
    <row r="480" spans="14:44" hidden="1" x14ac:dyDescent="0.25">
      <c r="N480" s="289"/>
      <c r="O480" s="289"/>
      <c r="P480" s="289"/>
      <c r="Q480" s="289"/>
      <c r="R480" s="289"/>
      <c r="S480" s="289"/>
      <c r="T480" s="289"/>
      <c r="U480" s="289"/>
      <c r="V480" s="289"/>
      <c r="W480" s="289"/>
      <c r="X480" s="289"/>
      <c r="Y480" s="289"/>
      <c r="Z480" s="289"/>
      <c r="AA480" s="289"/>
      <c r="AB480" s="289"/>
      <c r="AC480" s="289"/>
      <c r="AD480" s="289"/>
      <c r="AE480" s="289"/>
      <c r="AF480" s="289"/>
      <c r="AG480" s="289"/>
      <c r="AH480" s="289"/>
      <c r="AI480" s="289"/>
      <c r="AJ480" s="289"/>
      <c r="AK480" s="289"/>
      <c r="AL480" s="289"/>
      <c r="AM480" s="289"/>
      <c r="AN480" s="289"/>
      <c r="AO480" s="289"/>
      <c r="AP480" s="289"/>
      <c r="AQ480" s="289"/>
      <c r="AR480" s="289"/>
    </row>
    <row r="481" spans="14:45" hidden="1" x14ac:dyDescent="0.25">
      <c r="N481" s="289"/>
      <c r="O481" s="289"/>
      <c r="P481" s="289"/>
      <c r="Q481" s="289"/>
      <c r="R481" s="289"/>
      <c r="S481" s="289"/>
      <c r="T481" s="289"/>
      <c r="U481" s="289"/>
      <c r="V481" s="289"/>
      <c r="W481" s="289"/>
      <c r="X481" s="289"/>
      <c r="Y481" s="289"/>
      <c r="Z481" s="289"/>
      <c r="AA481" s="289"/>
      <c r="AB481" s="289"/>
      <c r="AC481" s="289"/>
      <c r="AD481" s="289"/>
      <c r="AE481" s="289"/>
      <c r="AF481" s="289"/>
      <c r="AG481" s="289"/>
      <c r="AH481" s="289"/>
      <c r="AI481" s="289"/>
      <c r="AJ481" s="289"/>
      <c r="AK481" s="289"/>
      <c r="AL481" s="289"/>
      <c r="AM481" s="289"/>
      <c r="AN481" s="289"/>
      <c r="AO481" s="289"/>
      <c r="AP481" s="289"/>
      <c r="AQ481" s="289"/>
      <c r="AR481" s="289"/>
      <c r="AS481" s="289"/>
    </row>
    <row r="482" spans="14:45" hidden="1" x14ac:dyDescent="0.25">
      <c r="N482" s="289"/>
      <c r="O482" s="289"/>
      <c r="P482" s="289"/>
      <c r="Q482" s="289"/>
      <c r="R482" s="289"/>
      <c r="S482" s="289"/>
      <c r="T482" s="289"/>
      <c r="U482" s="289"/>
      <c r="V482" s="289"/>
      <c r="W482" s="289"/>
      <c r="X482" s="289"/>
      <c r="Y482" s="289"/>
      <c r="Z482" s="289"/>
      <c r="AA482" s="289"/>
      <c r="AB482" s="289"/>
      <c r="AC482" s="289"/>
      <c r="AD482" s="289"/>
      <c r="AE482" s="289"/>
      <c r="AF482" s="289"/>
      <c r="AG482" s="289"/>
      <c r="AH482" s="289"/>
      <c r="AI482" s="289"/>
      <c r="AJ482" s="289"/>
      <c r="AK482" s="289"/>
      <c r="AL482" s="289"/>
      <c r="AM482" s="289"/>
      <c r="AN482" s="289"/>
      <c r="AO482" s="289"/>
      <c r="AP482" s="289"/>
      <c r="AQ482" s="289"/>
      <c r="AR482" s="289"/>
      <c r="AS482" s="289"/>
    </row>
    <row r="483" spans="14:45" hidden="1" x14ac:dyDescent="0.25">
      <c r="N483" s="289"/>
      <c r="O483" s="289"/>
      <c r="P483" s="289"/>
      <c r="Q483" s="289"/>
      <c r="R483" s="289"/>
      <c r="S483" s="289"/>
      <c r="T483" s="289"/>
      <c r="U483" s="289"/>
      <c r="V483" s="289"/>
      <c r="W483" s="289"/>
      <c r="X483" s="289"/>
      <c r="Y483" s="289"/>
      <c r="Z483" s="289"/>
      <c r="AA483" s="289"/>
      <c r="AB483" s="289"/>
      <c r="AC483" s="289"/>
      <c r="AD483" s="289"/>
      <c r="AE483" s="289"/>
      <c r="AF483" s="289"/>
      <c r="AG483" s="289"/>
      <c r="AH483" s="289"/>
      <c r="AI483" s="289"/>
      <c r="AJ483" s="289"/>
      <c r="AK483" s="289"/>
      <c r="AL483" s="289"/>
      <c r="AM483" s="289"/>
      <c r="AN483" s="289"/>
      <c r="AO483" s="289"/>
      <c r="AP483" s="289"/>
      <c r="AQ483" s="289"/>
      <c r="AR483" s="289"/>
      <c r="AS483" s="289"/>
    </row>
    <row r="484" spans="14:45" hidden="1" x14ac:dyDescent="0.25">
      <c r="N484" s="289"/>
      <c r="O484" s="289"/>
      <c r="P484" s="289"/>
      <c r="Q484" s="289"/>
      <c r="R484" s="289"/>
      <c r="S484" s="289"/>
      <c r="T484" s="289"/>
      <c r="U484" s="289"/>
      <c r="V484" s="289"/>
      <c r="W484" s="289"/>
      <c r="X484" s="289"/>
      <c r="Y484" s="289"/>
      <c r="Z484" s="289"/>
      <c r="AA484" s="289"/>
      <c r="AB484" s="289"/>
      <c r="AC484" s="289"/>
      <c r="AD484" s="289"/>
      <c r="AE484" s="289"/>
      <c r="AF484" s="289"/>
      <c r="AG484" s="289"/>
      <c r="AH484" s="289"/>
      <c r="AI484" s="289"/>
      <c r="AJ484" s="289"/>
      <c r="AK484" s="289"/>
      <c r="AL484" s="289"/>
      <c r="AM484" s="289"/>
      <c r="AN484" s="289"/>
      <c r="AO484" s="289"/>
      <c r="AP484" s="289"/>
      <c r="AQ484" s="289"/>
      <c r="AR484" s="289"/>
      <c r="AS484" s="289"/>
    </row>
    <row r="485" spans="14:45" hidden="1" x14ac:dyDescent="0.25">
      <c r="N485" s="289"/>
      <c r="O485" s="289"/>
      <c r="P485" s="289"/>
      <c r="Q485" s="289"/>
      <c r="R485" s="289"/>
      <c r="S485" s="289"/>
      <c r="T485" s="289"/>
      <c r="U485" s="289"/>
      <c r="V485" s="289"/>
      <c r="W485" s="289"/>
      <c r="X485" s="289"/>
      <c r="Y485" s="289"/>
      <c r="Z485" s="289"/>
      <c r="AA485" s="289"/>
      <c r="AB485" s="289"/>
      <c r="AC485" s="289"/>
      <c r="AD485" s="289"/>
      <c r="AE485" s="289"/>
      <c r="AF485" s="289"/>
      <c r="AG485" s="289"/>
      <c r="AH485" s="289"/>
      <c r="AI485" s="289"/>
      <c r="AJ485" s="289"/>
      <c r="AK485" s="289"/>
      <c r="AL485" s="289"/>
      <c r="AM485" s="289"/>
      <c r="AN485" s="289"/>
      <c r="AO485" s="289"/>
      <c r="AP485" s="289"/>
      <c r="AQ485" s="289"/>
      <c r="AR485" s="289"/>
      <c r="AS485" s="289"/>
    </row>
    <row r="486" spans="14:45" hidden="1" x14ac:dyDescent="0.25">
      <c r="N486" s="289"/>
      <c r="O486" s="289"/>
      <c r="P486" s="289"/>
      <c r="Q486" s="289"/>
      <c r="R486" s="289"/>
      <c r="S486" s="289"/>
      <c r="T486" s="289"/>
      <c r="U486" s="289"/>
      <c r="V486" s="289"/>
      <c r="W486" s="289"/>
      <c r="X486" s="289"/>
      <c r="Y486" s="289"/>
      <c r="Z486" s="289"/>
      <c r="AA486" s="289"/>
      <c r="AB486" s="289"/>
      <c r="AC486" s="289"/>
      <c r="AD486" s="289"/>
      <c r="AE486" s="289"/>
      <c r="AF486" s="289"/>
      <c r="AG486" s="289"/>
      <c r="AH486" s="289"/>
      <c r="AI486" s="289"/>
      <c r="AJ486" s="289"/>
      <c r="AK486" s="289"/>
      <c r="AL486" s="289"/>
      <c r="AM486" s="289"/>
      <c r="AN486" s="289"/>
      <c r="AO486" s="289"/>
      <c r="AP486" s="289"/>
      <c r="AQ486" s="289"/>
      <c r="AR486" s="289"/>
      <c r="AS486" s="289"/>
    </row>
    <row r="487" spans="14:45" hidden="1" x14ac:dyDescent="0.25">
      <c r="N487" s="289"/>
      <c r="O487" s="289"/>
      <c r="P487" s="289"/>
      <c r="Q487" s="289"/>
      <c r="R487" s="289"/>
      <c r="S487" s="289"/>
      <c r="T487" s="289"/>
      <c r="U487" s="289"/>
      <c r="V487" s="289"/>
      <c r="W487" s="289"/>
      <c r="X487" s="289"/>
      <c r="Y487" s="289"/>
      <c r="Z487" s="289"/>
      <c r="AA487" s="289"/>
      <c r="AB487" s="289"/>
      <c r="AC487" s="289"/>
      <c r="AD487" s="289"/>
      <c r="AE487" s="289"/>
      <c r="AF487" s="289"/>
      <c r="AG487" s="289"/>
      <c r="AH487" s="289"/>
      <c r="AI487" s="289"/>
      <c r="AJ487" s="289"/>
      <c r="AK487" s="289"/>
      <c r="AL487" s="289"/>
      <c r="AM487" s="289"/>
      <c r="AN487" s="289"/>
      <c r="AO487" s="289"/>
      <c r="AP487" s="289"/>
      <c r="AQ487" s="289"/>
      <c r="AR487" s="289"/>
      <c r="AS487" s="289"/>
    </row>
    <row r="488" spans="14:45" hidden="1" x14ac:dyDescent="0.25">
      <c r="N488" s="289"/>
      <c r="O488" s="289"/>
      <c r="P488" s="289"/>
      <c r="Q488" s="289"/>
      <c r="R488" s="289"/>
      <c r="S488" s="289"/>
      <c r="T488" s="289"/>
      <c r="U488" s="289"/>
      <c r="V488" s="289"/>
      <c r="W488" s="289"/>
      <c r="X488" s="289"/>
      <c r="Y488" s="289"/>
      <c r="Z488" s="289"/>
      <c r="AA488" s="289"/>
      <c r="AB488" s="289"/>
      <c r="AC488" s="289"/>
      <c r="AD488" s="289"/>
      <c r="AE488" s="289"/>
      <c r="AF488" s="289"/>
      <c r="AG488" s="289"/>
      <c r="AH488" s="289"/>
      <c r="AI488" s="289"/>
      <c r="AJ488" s="289"/>
      <c r="AK488" s="289"/>
      <c r="AL488" s="289"/>
      <c r="AM488" s="289"/>
      <c r="AN488" s="289"/>
      <c r="AO488" s="289"/>
      <c r="AP488" s="289"/>
      <c r="AQ488" s="289"/>
      <c r="AR488" s="289"/>
      <c r="AS488" s="289"/>
    </row>
    <row r="489" spans="14:45" hidden="1" x14ac:dyDescent="0.25">
      <c r="N489" s="289"/>
      <c r="O489" s="289"/>
      <c r="P489" s="289"/>
      <c r="Q489" s="289"/>
      <c r="R489" s="289"/>
      <c r="S489" s="289"/>
      <c r="T489" s="289"/>
      <c r="U489" s="289"/>
      <c r="V489" s="289"/>
      <c r="W489" s="289"/>
      <c r="X489" s="289"/>
      <c r="Y489" s="289"/>
      <c r="Z489" s="289"/>
      <c r="AA489" s="289"/>
      <c r="AB489" s="289"/>
      <c r="AC489" s="289"/>
      <c r="AD489" s="289"/>
      <c r="AE489" s="289"/>
      <c r="AF489" s="289"/>
      <c r="AG489" s="289"/>
      <c r="AH489" s="289"/>
      <c r="AI489" s="289"/>
      <c r="AJ489" s="289"/>
      <c r="AK489" s="289"/>
      <c r="AL489" s="289"/>
      <c r="AM489" s="289"/>
      <c r="AN489" s="289"/>
      <c r="AO489" s="289"/>
      <c r="AP489" s="289"/>
      <c r="AQ489" s="289"/>
      <c r="AR489" s="289"/>
      <c r="AS489" s="289"/>
    </row>
    <row r="490" spans="14:45" hidden="1" x14ac:dyDescent="0.25">
      <c r="N490" s="289"/>
      <c r="O490" s="289"/>
      <c r="P490" s="289"/>
      <c r="Q490" s="289"/>
      <c r="R490" s="289"/>
      <c r="S490" s="289"/>
      <c r="T490" s="289"/>
      <c r="U490" s="289"/>
      <c r="V490" s="289"/>
      <c r="W490" s="289"/>
      <c r="X490" s="289"/>
      <c r="Y490" s="289"/>
      <c r="Z490" s="289"/>
      <c r="AA490" s="289"/>
      <c r="AB490" s="289"/>
      <c r="AC490" s="289"/>
      <c r="AD490" s="289"/>
      <c r="AE490" s="289"/>
      <c r="AF490" s="289"/>
      <c r="AG490" s="289"/>
      <c r="AH490" s="289"/>
      <c r="AI490" s="289"/>
      <c r="AJ490" s="289"/>
      <c r="AK490" s="289"/>
      <c r="AL490" s="289"/>
      <c r="AM490" s="289"/>
      <c r="AN490" s="289"/>
      <c r="AO490" s="289"/>
      <c r="AP490" s="289"/>
      <c r="AQ490" s="289"/>
      <c r="AR490" s="289"/>
      <c r="AS490" s="289"/>
    </row>
    <row r="491" spans="14:45" hidden="1" x14ac:dyDescent="0.25">
      <c r="N491" s="289"/>
      <c r="O491" s="289"/>
      <c r="P491" s="289"/>
      <c r="Q491" s="289"/>
      <c r="R491" s="289"/>
      <c r="S491" s="289"/>
    </row>
    <row r="492" spans="14:45" hidden="1" x14ac:dyDescent="0.25">
      <c r="N492" s="289"/>
      <c r="O492" s="289"/>
      <c r="P492" s="289"/>
      <c r="Q492" s="289"/>
      <c r="R492" s="289"/>
    </row>
    <row r="493" spans="14:45" hidden="1" x14ac:dyDescent="0.25">
      <c r="N493" s="289"/>
      <c r="O493" s="289"/>
      <c r="P493" s="289"/>
      <c r="Q493" s="289"/>
      <c r="R493" s="289"/>
    </row>
    <row r="494" spans="14:45" hidden="1" x14ac:dyDescent="0.25">
      <c r="N494" s="289"/>
      <c r="O494" s="289"/>
      <c r="P494" s="289"/>
      <c r="Q494" s="289"/>
      <c r="R494" s="289"/>
    </row>
    <row r="495" spans="14:45" hidden="1" x14ac:dyDescent="0.25">
      <c r="N495" s="289"/>
      <c r="O495" s="289"/>
      <c r="P495" s="289"/>
      <c r="Q495" s="289"/>
      <c r="R495" s="289"/>
    </row>
    <row r="496" spans="14:45" hidden="1" x14ac:dyDescent="0.25">
      <c r="N496" s="289"/>
      <c r="O496" s="289"/>
      <c r="P496" s="289"/>
      <c r="Q496" s="289"/>
      <c r="R496" s="289"/>
    </row>
    <row r="497" spans="4:18" hidden="1" x14ac:dyDescent="0.25">
      <c r="N497" s="289"/>
      <c r="O497" s="289"/>
      <c r="P497" s="289"/>
      <c r="Q497" s="289"/>
      <c r="R497" s="289"/>
    </row>
    <row r="498" spans="4:18" hidden="1" x14ac:dyDescent="0.25">
      <c r="N498" s="289"/>
      <c r="O498" s="289"/>
      <c r="P498" s="289"/>
      <c r="Q498" s="289"/>
      <c r="R498" s="289"/>
    </row>
    <row r="499" spans="4:18" ht="12.5" customHeight="1" x14ac:dyDescent="0.25"/>
    <row r="500" spans="4:18" ht="12.5" customHeight="1" x14ac:dyDescent="0.25"/>
    <row r="501" spans="4:18" hidden="1" x14ac:dyDescent="0.25">
      <c r="D501" s="289"/>
      <c r="E501" s="289"/>
      <c r="F501" s="289"/>
      <c r="G501" s="289"/>
      <c r="H501" s="289"/>
      <c r="I501" s="289"/>
      <c r="J501" s="289"/>
      <c r="K501" s="289"/>
      <c r="L501" s="289"/>
      <c r="M501" s="289"/>
      <c r="N501" s="289"/>
      <c r="O501" s="289"/>
      <c r="P501" s="289"/>
      <c r="Q501" s="289"/>
      <c r="R501" s="289"/>
    </row>
    <row r="502" spans="4:18" hidden="1" x14ac:dyDescent="0.25">
      <c r="D502" s="289"/>
      <c r="E502" s="289"/>
      <c r="F502" s="289"/>
      <c r="G502" s="289"/>
      <c r="H502" s="289"/>
      <c r="I502" s="289"/>
      <c r="J502" s="289"/>
      <c r="K502" s="289"/>
      <c r="L502" s="289"/>
      <c r="M502" s="289"/>
      <c r="N502" s="289"/>
      <c r="O502" s="289"/>
      <c r="P502" s="289"/>
      <c r="Q502" s="289"/>
      <c r="R502" s="289"/>
    </row>
    <row r="503" spans="4:18" hidden="1" x14ac:dyDescent="0.25">
      <c r="D503" s="289"/>
      <c r="E503" s="289"/>
      <c r="F503" s="289"/>
      <c r="G503" s="289"/>
      <c r="H503" s="289"/>
      <c r="I503" s="289"/>
      <c r="J503" s="289"/>
      <c r="K503" s="289"/>
      <c r="L503" s="289"/>
      <c r="M503" s="289"/>
      <c r="N503" s="289"/>
      <c r="O503" s="289"/>
      <c r="P503" s="289"/>
      <c r="Q503" s="289"/>
      <c r="R503" s="289"/>
    </row>
    <row r="504" spans="4:18" hidden="1" x14ac:dyDescent="0.25">
      <c r="D504" s="289"/>
      <c r="E504" s="289"/>
      <c r="F504" s="289"/>
      <c r="G504" s="289"/>
      <c r="H504" s="289"/>
      <c r="I504" s="289"/>
      <c r="J504" s="289"/>
      <c r="K504" s="289"/>
      <c r="L504" s="289"/>
      <c r="M504" s="289"/>
      <c r="N504" s="289"/>
      <c r="O504" s="289"/>
      <c r="P504" s="289"/>
      <c r="Q504" s="289"/>
      <c r="R504" s="289"/>
    </row>
    <row r="507" spans="4:18" hidden="1" x14ac:dyDescent="0.25">
      <c r="D507" s="289"/>
      <c r="E507" s="289"/>
      <c r="F507" s="289"/>
      <c r="G507" s="289"/>
      <c r="H507" s="289"/>
      <c r="I507" s="289"/>
      <c r="J507" s="289"/>
      <c r="K507" s="289"/>
      <c r="L507" s="289"/>
      <c r="M507" s="289"/>
      <c r="N507" s="289"/>
      <c r="O507" s="289"/>
      <c r="P507" s="289"/>
      <c r="Q507" s="289"/>
      <c r="R507" s="289"/>
    </row>
    <row r="508" spans="4:18" hidden="1" x14ac:dyDescent="0.25">
      <c r="D508" s="289"/>
      <c r="E508" s="289"/>
      <c r="F508" s="289"/>
      <c r="G508" s="289"/>
      <c r="H508" s="289"/>
      <c r="I508" s="289"/>
      <c r="J508" s="289"/>
      <c r="K508" s="289"/>
      <c r="L508" s="289"/>
      <c r="M508" s="289"/>
      <c r="N508" s="289"/>
      <c r="O508" s="289"/>
      <c r="P508" s="289"/>
      <c r="Q508" s="289"/>
      <c r="R508" s="289"/>
    </row>
    <row r="509" spans="4:18" hidden="1" x14ac:dyDescent="0.25">
      <c r="D509" s="289"/>
      <c r="E509" s="289"/>
      <c r="F509" s="289"/>
      <c r="G509" s="289"/>
      <c r="H509" s="289"/>
      <c r="I509" s="289"/>
      <c r="J509" s="289"/>
      <c r="K509" s="289"/>
      <c r="L509" s="289"/>
      <c r="M509" s="289"/>
      <c r="N509" s="289"/>
      <c r="O509" s="289"/>
      <c r="P509" s="289"/>
      <c r="Q509" s="289"/>
      <c r="R509" s="289"/>
    </row>
    <row r="510" spans="4:18" hidden="1" x14ac:dyDescent="0.25">
      <c r="D510" s="289"/>
      <c r="E510" s="289"/>
      <c r="F510" s="289"/>
      <c r="G510" s="289"/>
      <c r="H510" s="289"/>
      <c r="I510" s="289"/>
      <c r="J510" s="289"/>
      <c r="K510" s="289"/>
      <c r="L510" s="289"/>
      <c r="M510" s="289"/>
      <c r="N510" s="289"/>
      <c r="O510" s="289"/>
      <c r="P510" s="289"/>
      <c r="Q510" s="289"/>
      <c r="R510" s="289"/>
    </row>
    <row r="511" spans="4:18" hidden="1" x14ac:dyDescent="0.25">
      <c r="D511" s="289"/>
      <c r="E511" s="289"/>
      <c r="F511" s="289"/>
      <c r="G511" s="289"/>
      <c r="H511" s="289"/>
      <c r="I511" s="289"/>
      <c r="J511" s="289"/>
      <c r="K511" s="289"/>
      <c r="L511" s="289"/>
      <c r="M511" s="289"/>
      <c r="N511" s="289"/>
      <c r="O511" s="289"/>
      <c r="P511" s="289"/>
      <c r="Q511" s="289"/>
      <c r="R511" s="289"/>
    </row>
    <row r="512" spans="4:18" hidden="1" x14ac:dyDescent="0.25">
      <c r="D512" s="289"/>
      <c r="E512" s="289"/>
      <c r="F512" s="289"/>
      <c r="G512" s="289"/>
      <c r="H512" s="289"/>
      <c r="I512" s="289"/>
      <c r="J512" s="289"/>
      <c r="K512" s="289"/>
      <c r="L512" s="289"/>
      <c r="M512" s="289"/>
      <c r="N512" s="289"/>
      <c r="O512" s="289"/>
      <c r="P512" s="289"/>
      <c r="Q512" s="289"/>
      <c r="R512" s="289"/>
    </row>
    <row r="513" spans="4:18" hidden="1" x14ac:dyDescent="0.25">
      <c r="D513" s="289"/>
      <c r="E513" s="289"/>
      <c r="F513" s="289"/>
      <c r="G513" s="289"/>
      <c r="H513" s="289"/>
      <c r="I513" s="289"/>
      <c r="J513" s="289"/>
      <c r="K513" s="289"/>
      <c r="L513" s="289"/>
      <c r="M513" s="289"/>
      <c r="N513" s="289"/>
      <c r="O513" s="289"/>
      <c r="P513" s="289"/>
      <c r="Q513" s="289"/>
      <c r="R513" s="289"/>
    </row>
    <row r="514" spans="4:18" hidden="1" x14ac:dyDescent="0.25">
      <c r="D514" s="289"/>
      <c r="E514" s="289"/>
      <c r="F514" s="289"/>
      <c r="G514" s="289"/>
      <c r="H514" s="289"/>
      <c r="I514" s="289"/>
      <c r="J514" s="289"/>
      <c r="K514" s="289"/>
      <c r="L514" s="289"/>
      <c r="M514" s="289"/>
      <c r="N514" s="289"/>
      <c r="O514" s="289"/>
      <c r="P514" s="289"/>
      <c r="Q514" s="289"/>
      <c r="R514" s="289"/>
    </row>
    <row r="515" spans="4:18" hidden="1" x14ac:dyDescent="0.25">
      <c r="D515" s="289"/>
      <c r="E515" s="289"/>
      <c r="F515" s="289"/>
      <c r="G515" s="289"/>
      <c r="H515" s="289"/>
      <c r="I515" s="289"/>
      <c r="J515" s="289"/>
      <c r="K515" s="289"/>
      <c r="L515" s="289"/>
      <c r="M515" s="289"/>
      <c r="N515" s="289"/>
      <c r="O515" s="289"/>
      <c r="P515" s="289"/>
      <c r="Q515" s="289"/>
      <c r="R515" s="289"/>
    </row>
    <row r="516" spans="4:18" hidden="1" x14ac:dyDescent="0.25">
      <c r="D516" s="289"/>
      <c r="E516" s="289"/>
      <c r="F516" s="289"/>
      <c r="G516" s="289"/>
      <c r="H516" s="289"/>
      <c r="I516" s="289"/>
      <c r="J516" s="289"/>
      <c r="K516" s="289"/>
      <c r="L516" s="289"/>
      <c r="M516" s="289"/>
      <c r="N516" s="289"/>
      <c r="O516" s="289"/>
      <c r="P516" s="289"/>
      <c r="Q516" s="289"/>
      <c r="R516" s="289"/>
    </row>
    <row r="517" spans="4:18" hidden="1" x14ac:dyDescent="0.25">
      <c r="D517" s="289"/>
      <c r="E517" s="289"/>
      <c r="F517" s="289"/>
      <c r="G517" s="289"/>
      <c r="H517" s="289"/>
      <c r="I517" s="289"/>
      <c r="J517" s="289"/>
      <c r="K517" s="289"/>
      <c r="L517" s="289"/>
      <c r="M517" s="289"/>
      <c r="N517" s="289"/>
      <c r="O517" s="289"/>
      <c r="P517" s="289"/>
      <c r="Q517" s="289"/>
      <c r="R517" s="289"/>
    </row>
    <row r="518" spans="4:18" hidden="1" x14ac:dyDescent="0.25">
      <c r="D518" s="289"/>
      <c r="E518" s="289"/>
      <c r="F518" s="289"/>
      <c r="G518" s="289"/>
      <c r="H518" s="289"/>
      <c r="I518" s="289"/>
      <c r="J518" s="289"/>
      <c r="K518" s="289"/>
      <c r="L518" s="289"/>
      <c r="M518" s="289"/>
      <c r="N518" s="289"/>
      <c r="O518" s="289"/>
      <c r="P518" s="289"/>
      <c r="Q518" s="289"/>
      <c r="R518" s="289"/>
    </row>
    <row r="519" spans="4:18" hidden="1" x14ac:dyDescent="0.25">
      <c r="D519" s="289"/>
      <c r="E519" s="289"/>
      <c r="F519" s="289"/>
      <c r="G519" s="289"/>
      <c r="H519" s="289"/>
      <c r="I519" s="289"/>
      <c r="J519" s="289"/>
      <c r="K519" s="289"/>
      <c r="L519" s="289"/>
      <c r="M519" s="289"/>
      <c r="N519" s="289"/>
      <c r="O519" s="289"/>
      <c r="P519" s="289"/>
      <c r="Q519" s="289"/>
      <c r="R519" s="289"/>
    </row>
    <row r="520" spans="4:18" hidden="1" x14ac:dyDescent="0.25">
      <c r="D520" s="289"/>
      <c r="E520" s="289"/>
      <c r="F520" s="289"/>
      <c r="G520" s="289"/>
      <c r="H520" s="289"/>
      <c r="I520" s="289"/>
      <c r="J520" s="289"/>
      <c r="K520" s="289"/>
      <c r="L520" s="289"/>
      <c r="M520" s="289"/>
      <c r="N520" s="289"/>
      <c r="O520" s="289"/>
      <c r="P520" s="289"/>
      <c r="Q520" s="289"/>
      <c r="R520" s="289"/>
    </row>
    <row r="521" spans="4:18" hidden="1" x14ac:dyDescent="0.25">
      <c r="D521" s="289"/>
      <c r="E521" s="289"/>
      <c r="F521" s="289"/>
      <c r="G521" s="289"/>
      <c r="H521" s="289"/>
      <c r="I521" s="289"/>
      <c r="J521" s="289"/>
      <c r="K521" s="289"/>
      <c r="L521" s="289"/>
      <c r="M521" s="289"/>
      <c r="N521" s="289"/>
      <c r="O521" s="289"/>
      <c r="P521" s="289"/>
      <c r="Q521" s="289"/>
      <c r="R521" s="289"/>
    </row>
    <row r="524" spans="4:18" hidden="1" x14ac:dyDescent="0.25">
      <c r="D524" s="289"/>
      <c r="E524" s="289"/>
      <c r="F524" s="289"/>
      <c r="G524" s="289"/>
      <c r="H524" s="289"/>
      <c r="I524" s="289"/>
      <c r="J524" s="289"/>
      <c r="K524" s="289"/>
      <c r="L524" s="289"/>
      <c r="M524" s="289"/>
      <c r="N524" s="289"/>
      <c r="O524" s="289"/>
      <c r="P524" s="289"/>
      <c r="Q524" s="289"/>
      <c r="R524" s="289"/>
    </row>
    <row r="525" spans="4:18" hidden="1" x14ac:dyDescent="0.25">
      <c r="D525" s="289"/>
      <c r="E525" s="289"/>
      <c r="F525" s="289"/>
      <c r="G525" s="289"/>
      <c r="H525" s="289"/>
      <c r="I525" s="289"/>
      <c r="J525" s="289"/>
      <c r="K525" s="289"/>
      <c r="L525" s="289"/>
      <c r="M525" s="289"/>
      <c r="N525" s="289"/>
      <c r="O525" s="289"/>
      <c r="P525" s="289"/>
      <c r="Q525" s="289"/>
      <c r="R525" s="289"/>
    </row>
    <row r="526" spans="4:18" hidden="1" x14ac:dyDescent="0.25">
      <c r="D526" s="289"/>
      <c r="E526" s="289"/>
      <c r="F526" s="289"/>
      <c r="G526" s="289"/>
      <c r="H526" s="289"/>
      <c r="I526" s="289"/>
      <c r="J526" s="289"/>
      <c r="K526" s="289"/>
      <c r="L526" s="289"/>
      <c r="M526" s="289"/>
      <c r="N526" s="289"/>
      <c r="O526" s="289"/>
      <c r="P526" s="289"/>
      <c r="Q526" s="289"/>
      <c r="R526" s="289"/>
    </row>
    <row r="527" spans="4:18" hidden="1" x14ac:dyDescent="0.25">
      <c r="D527" s="289"/>
      <c r="E527" s="289"/>
      <c r="F527" s="289"/>
      <c r="G527" s="289"/>
      <c r="H527" s="289"/>
      <c r="I527" s="289"/>
      <c r="J527" s="289"/>
      <c r="K527" s="289"/>
      <c r="L527" s="289"/>
      <c r="M527" s="289"/>
      <c r="N527" s="289"/>
      <c r="O527" s="289"/>
      <c r="P527" s="289"/>
      <c r="Q527" s="289"/>
      <c r="R527" s="289"/>
    </row>
    <row r="528" spans="4:18" hidden="1" x14ac:dyDescent="0.25">
      <c r="D528" s="289"/>
      <c r="E528" s="289"/>
      <c r="F528" s="289"/>
      <c r="G528" s="289"/>
      <c r="H528" s="289"/>
      <c r="I528" s="289"/>
      <c r="J528" s="289"/>
      <c r="K528" s="289"/>
      <c r="L528" s="289"/>
      <c r="M528" s="289"/>
      <c r="N528" s="289"/>
      <c r="O528" s="289"/>
      <c r="P528" s="289"/>
      <c r="Q528" s="289"/>
      <c r="R528" s="289"/>
    </row>
    <row r="529" spans="4:18" hidden="1" x14ac:dyDescent="0.25">
      <c r="D529" s="289"/>
      <c r="E529" s="289"/>
      <c r="F529" s="289"/>
      <c r="G529" s="289"/>
      <c r="H529" s="289"/>
      <c r="I529" s="289"/>
      <c r="J529" s="289"/>
      <c r="K529" s="289"/>
      <c r="L529" s="289"/>
      <c r="M529" s="289"/>
      <c r="N529" s="289"/>
      <c r="O529" s="289"/>
      <c r="P529" s="289"/>
      <c r="Q529" s="289"/>
      <c r="R529" s="289"/>
    </row>
    <row r="530" spans="4:18" hidden="1" x14ac:dyDescent="0.25">
      <c r="D530" s="289"/>
      <c r="E530" s="289"/>
      <c r="F530" s="289"/>
      <c r="G530" s="289"/>
      <c r="H530" s="289"/>
      <c r="I530" s="289"/>
      <c r="J530" s="289"/>
      <c r="K530" s="289"/>
      <c r="L530" s="289"/>
      <c r="M530" s="289"/>
      <c r="N530" s="289"/>
      <c r="O530" s="289"/>
      <c r="P530" s="289"/>
      <c r="Q530" s="289"/>
      <c r="R530" s="289"/>
    </row>
    <row r="531" spans="4:18" hidden="1" x14ac:dyDescent="0.25">
      <c r="D531" s="289"/>
      <c r="E531" s="289"/>
      <c r="F531" s="289"/>
      <c r="G531" s="289"/>
      <c r="H531" s="289"/>
      <c r="I531" s="289"/>
      <c r="J531" s="289"/>
      <c r="K531" s="289"/>
      <c r="L531" s="289"/>
      <c r="M531" s="289"/>
      <c r="N531" s="289"/>
      <c r="O531" s="289"/>
      <c r="P531" s="289"/>
      <c r="Q531" s="289"/>
      <c r="R531" s="289"/>
    </row>
    <row r="532" spans="4:18" hidden="1" x14ac:dyDescent="0.25">
      <c r="D532" s="289"/>
      <c r="E532" s="289"/>
      <c r="F532" s="289"/>
      <c r="G532" s="289"/>
      <c r="H532" s="289"/>
      <c r="I532" s="289"/>
      <c r="J532" s="289"/>
      <c r="K532" s="289"/>
      <c r="L532" s="289"/>
      <c r="M532" s="289"/>
      <c r="N532" s="289"/>
      <c r="O532" s="289"/>
      <c r="P532" s="289"/>
      <c r="Q532" s="289"/>
      <c r="R532" s="289"/>
    </row>
    <row r="533" spans="4:18" hidden="1" x14ac:dyDescent="0.25">
      <c r="D533" s="289"/>
      <c r="E533" s="289"/>
      <c r="F533" s="289"/>
      <c r="G533" s="289"/>
      <c r="H533" s="289"/>
      <c r="I533" s="289"/>
      <c r="J533" s="289"/>
      <c r="K533" s="289"/>
      <c r="L533" s="289"/>
      <c r="M533" s="289"/>
      <c r="N533" s="289"/>
      <c r="O533" s="289"/>
      <c r="P533" s="289"/>
      <c r="Q533" s="289"/>
      <c r="R533" s="289"/>
    </row>
    <row r="534" spans="4:18" hidden="1" x14ac:dyDescent="0.25">
      <c r="D534" s="289"/>
      <c r="E534" s="289"/>
      <c r="F534" s="289"/>
      <c r="G534" s="289"/>
      <c r="H534" s="289"/>
      <c r="I534" s="289"/>
      <c r="J534" s="289"/>
      <c r="K534" s="289"/>
      <c r="L534" s="289"/>
      <c r="M534" s="289"/>
      <c r="N534" s="289"/>
      <c r="O534" s="289"/>
      <c r="P534" s="289"/>
      <c r="Q534" s="289"/>
      <c r="R534" s="289"/>
    </row>
    <row r="535" spans="4:18" hidden="1" x14ac:dyDescent="0.25">
      <c r="D535" s="289"/>
      <c r="E535" s="289"/>
      <c r="F535" s="289"/>
      <c r="G535" s="289"/>
      <c r="H535" s="289"/>
      <c r="I535" s="289"/>
      <c r="J535" s="289"/>
      <c r="K535" s="289"/>
      <c r="L535" s="289"/>
      <c r="M535" s="289"/>
      <c r="N535" s="289"/>
      <c r="O535" s="289"/>
      <c r="P535" s="289"/>
      <c r="Q535" s="289"/>
      <c r="R535" s="289"/>
    </row>
    <row r="536" spans="4:18" hidden="1" x14ac:dyDescent="0.25">
      <c r="D536" s="289"/>
      <c r="E536" s="289"/>
      <c r="F536" s="289"/>
      <c r="G536" s="289"/>
      <c r="H536" s="289"/>
      <c r="I536" s="289"/>
      <c r="J536" s="289"/>
      <c r="K536" s="289"/>
      <c r="L536" s="289"/>
      <c r="M536" s="289"/>
      <c r="N536" s="289"/>
      <c r="O536" s="289"/>
      <c r="P536" s="289"/>
      <c r="Q536" s="289"/>
      <c r="R536" s="289"/>
    </row>
    <row r="537" spans="4:18" hidden="1" x14ac:dyDescent="0.25">
      <c r="D537" s="289"/>
      <c r="E537" s="289"/>
      <c r="F537" s="289"/>
      <c r="G537" s="289"/>
      <c r="H537" s="289"/>
      <c r="I537" s="289"/>
      <c r="J537" s="289"/>
      <c r="K537" s="289"/>
      <c r="L537" s="289"/>
      <c r="M537" s="289"/>
      <c r="N537" s="289"/>
      <c r="O537" s="289"/>
      <c r="P537" s="289"/>
      <c r="Q537" s="289"/>
      <c r="R537" s="289"/>
    </row>
    <row r="538" spans="4:18" hidden="1" x14ac:dyDescent="0.25">
      <c r="D538" s="289"/>
      <c r="E538" s="289"/>
      <c r="F538" s="289"/>
      <c r="G538" s="289"/>
      <c r="H538" s="289"/>
      <c r="I538" s="289"/>
      <c r="J538" s="289"/>
      <c r="K538" s="289"/>
      <c r="L538" s="289"/>
      <c r="M538" s="289"/>
      <c r="N538" s="289"/>
      <c r="O538" s="289"/>
      <c r="P538" s="289"/>
      <c r="Q538" s="289"/>
      <c r="R538" s="289"/>
    </row>
  </sheetData>
  <mergeCells count="16">
    <mergeCell ref="GH8:GJ8"/>
    <mergeCell ref="BO8:BZ8"/>
    <mergeCell ref="G8:R8"/>
    <mergeCell ref="S8:AD8"/>
    <mergeCell ref="AE8:AP8"/>
    <mergeCell ref="AQ8:BB8"/>
    <mergeCell ref="BC8:BN8"/>
    <mergeCell ref="FV8:GG8"/>
    <mergeCell ref="EX8:FI8"/>
    <mergeCell ref="FJ8:FU8"/>
    <mergeCell ref="CA8:CL8"/>
    <mergeCell ref="CM8:CX8"/>
    <mergeCell ref="CY8:DJ8"/>
    <mergeCell ref="DN8:DY8"/>
    <mergeCell ref="DZ8:EK8"/>
    <mergeCell ref="EL8:EW8"/>
  </mergeCells>
  <phoneticPr fontId="55" type="noConversion"/>
  <hyperlinks>
    <hyperlink ref="B400" location="ÍNDICE!A1" display="&lt;&lt; VOLVER" xr:uid="{7B1B83D0-DC9F-4994-A786-E659BDFAFCD5}"/>
    <hyperlink ref="B7" location="ÍNDICE!A1" display="&lt;&lt; VOLVER" xr:uid="{5ED941D3-A9AC-4593-9A8A-AD471F2FD5D7}"/>
  </hyperlinks>
  <pageMargins left="0.75" right="0.75" top="1" bottom="1" header="0" footer="0"/>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E89AD-C758-4130-AA85-DFFE29AE6412}">
  <dimension ref="A1:EE552"/>
  <sheetViews>
    <sheetView showGridLines="0" topLeftCell="BA8" zoomScaleNormal="100" workbookViewId="0">
      <pane xSplit="2" ySplit="2" topLeftCell="DP370" activePane="bottomRight" state="frozen"/>
      <selection activeCell="BA8" sqref="BA8"/>
      <selection pane="topRight" activeCell="BC8" sqref="BC8"/>
      <selection pane="bottomLeft" activeCell="BA10" sqref="BA10"/>
      <selection pane="bottomRight" activeCell="DX382" sqref="DX382"/>
    </sheetView>
  </sheetViews>
  <sheetFormatPr baseColWidth="10" defaultColWidth="0" defaultRowHeight="0" customHeight="1" zeroHeight="1" x14ac:dyDescent="0.25"/>
  <cols>
    <col min="1" max="1" width="21.453125" style="118" customWidth="1"/>
    <col min="2" max="2" width="11.54296875" style="118" customWidth="1"/>
    <col min="3" max="3" width="21" style="118" customWidth="1"/>
    <col min="4" max="4" width="10.1796875" style="118" customWidth="1"/>
    <col min="5" max="5" width="10" style="118" customWidth="1"/>
    <col min="6" max="53" width="10.1796875" style="118" customWidth="1"/>
    <col min="54" max="54" width="21.54296875" style="118" customWidth="1"/>
    <col min="55" max="60" width="10.1796875" style="118" customWidth="1"/>
    <col min="61" max="81" width="10" style="118" customWidth="1"/>
    <col min="82" max="132" width="10.1796875" style="118" customWidth="1"/>
    <col min="133" max="135" width="10.1796875" style="118" hidden="1" customWidth="1"/>
    <col min="136" max="16384" width="5" style="118" hidden="1"/>
  </cols>
  <sheetData>
    <row r="1" spans="2:129" ht="12.5" x14ac:dyDescent="0.25"/>
    <row r="2" spans="2:129" ht="12.5" x14ac:dyDescent="0.25"/>
    <row r="3" spans="2:129" ht="14" x14ac:dyDescent="0.3">
      <c r="B3" s="119" t="s">
        <v>464</v>
      </c>
    </row>
    <row r="4" spans="2:129" ht="14" x14ac:dyDescent="0.3">
      <c r="B4" s="119" t="s">
        <v>508</v>
      </c>
    </row>
    <row r="5" spans="2:129" ht="12.5" x14ac:dyDescent="0.25"/>
    <row r="6" spans="2:129" ht="12.5" x14ac:dyDescent="0.25"/>
    <row r="7" spans="2:129" ht="13" thickBot="1" x14ac:dyDescent="0.3">
      <c r="B7" s="25" t="s">
        <v>23</v>
      </c>
    </row>
    <row r="8" spans="2:129" ht="13" thickBot="1" x14ac:dyDescent="0.3">
      <c r="C8" s="290" t="s">
        <v>0</v>
      </c>
      <c r="D8" s="376">
        <v>2015</v>
      </c>
      <c r="E8" s="377"/>
      <c r="F8" s="377"/>
      <c r="G8" s="377"/>
      <c r="H8" s="377"/>
      <c r="I8" s="377"/>
      <c r="J8" s="377"/>
      <c r="K8" s="377"/>
      <c r="L8" s="377"/>
      <c r="M8" s="377"/>
      <c r="N8" s="377"/>
      <c r="O8" s="378"/>
      <c r="P8" s="376">
        <v>2016</v>
      </c>
      <c r="Q8" s="379"/>
      <c r="R8" s="379"/>
      <c r="S8" s="379"/>
      <c r="T8" s="379"/>
      <c r="U8" s="379"/>
      <c r="V8" s="379"/>
      <c r="W8" s="379"/>
      <c r="X8" s="379"/>
      <c r="Y8" s="379"/>
      <c r="Z8" s="379"/>
      <c r="AA8" s="380"/>
      <c r="AB8" s="381">
        <v>2017</v>
      </c>
      <c r="AC8" s="377"/>
      <c r="AD8" s="377"/>
      <c r="AE8" s="377"/>
      <c r="AF8" s="377"/>
      <c r="AG8" s="377"/>
      <c r="AH8" s="377"/>
      <c r="AI8" s="377"/>
      <c r="AJ8" s="377"/>
      <c r="AK8" s="377"/>
      <c r="AL8" s="377"/>
      <c r="AM8" s="378"/>
      <c r="AN8" s="381">
        <v>2018</v>
      </c>
      <c r="AO8" s="374"/>
      <c r="AP8" s="374"/>
      <c r="AQ8" s="374"/>
      <c r="AR8" s="374"/>
      <c r="AS8" s="374"/>
      <c r="AT8" s="374"/>
      <c r="AU8" s="374"/>
      <c r="AV8" s="374"/>
      <c r="AW8" s="374"/>
      <c r="AX8" s="374"/>
      <c r="AY8" s="375"/>
      <c r="BA8" s="290"/>
      <c r="BB8" s="290" t="s">
        <v>0</v>
      </c>
      <c r="BC8" s="364">
        <v>2019</v>
      </c>
      <c r="BD8" s="374"/>
      <c r="BE8" s="374"/>
      <c r="BF8" s="374"/>
      <c r="BG8" s="374"/>
      <c r="BH8" s="374"/>
      <c r="BI8" s="374"/>
      <c r="BJ8" s="374"/>
      <c r="BK8" s="382"/>
      <c r="BL8" s="382"/>
      <c r="BM8" s="374"/>
      <c r="BN8" s="375"/>
      <c r="BO8" s="364">
        <v>2020</v>
      </c>
      <c r="BP8" s="374"/>
      <c r="BQ8" s="374"/>
      <c r="BR8" s="374"/>
      <c r="BS8" s="374"/>
      <c r="BT8" s="374"/>
      <c r="BU8" s="374"/>
      <c r="BV8" s="374"/>
      <c r="BW8" s="374"/>
      <c r="BX8" s="374"/>
      <c r="BY8" s="374"/>
      <c r="BZ8" s="375"/>
      <c r="CA8" s="364">
        <v>2021</v>
      </c>
      <c r="CB8" s="365"/>
      <c r="CC8" s="365"/>
      <c r="CD8" s="365"/>
      <c r="CE8" s="365"/>
      <c r="CF8" s="365"/>
      <c r="CG8" s="365"/>
      <c r="CH8" s="365"/>
      <c r="CI8" s="365"/>
      <c r="CJ8" s="365"/>
      <c r="CK8" s="365"/>
      <c r="CL8" s="366"/>
      <c r="CM8" s="364">
        <v>2022</v>
      </c>
      <c r="CN8" s="365"/>
      <c r="CO8" s="365"/>
      <c r="CP8" s="365"/>
      <c r="CQ8" s="365"/>
      <c r="CR8" s="365"/>
      <c r="CS8" s="365"/>
      <c r="CT8" s="365"/>
      <c r="CU8" s="365"/>
      <c r="CV8" s="365"/>
      <c r="CW8" s="365"/>
      <c r="CX8" s="366"/>
      <c r="CY8" s="364">
        <v>2023</v>
      </c>
      <c r="CZ8" s="365"/>
      <c r="DA8" s="365"/>
      <c r="DB8" s="365"/>
      <c r="DC8" s="365"/>
      <c r="DD8" s="365"/>
      <c r="DE8" s="365"/>
      <c r="DF8" s="365"/>
      <c r="DG8" s="365"/>
      <c r="DH8" s="365"/>
      <c r="DI8" s="365"/>
      <c r="DJ8" s="366"/>
      <c r="DK8" s="364">
        <v>2024</v>
      </c>
      <c r="DL8" s="365"/>
      <c r="DM8" s="365"/>
      <c r="DN8" s="365"/>
      <c r="DO8" s="365"/>
      <c r="DP8" s="365"/>
      <c r="DQ8" s="365"/>
      <c r="DR8" s="365"/>
      <c r="DS8" s="365"/>
      <c r="DT8" s="365"/>
      <c r="DU8" s="365"/>
      <c r="DV8" s="366"/>
      <c r="DW8" s="364">
        <v>2025</v>
      </c>
      <c r="DX8" s="365"/>
      <c r="DY8" s="366"/>
    </row>
    <row r="9" spans="2:129" ht="13" thickBot="1" x14ac:dyDescent="0.3">
      <c r="B9" s="290" t="s">
        <v>97</v>
      </c>
      <c r="C9" s="291" t="s">
        <v>98</v>
      </c>
      <c r="D9" s="292" t="s">
        <v>38</v>
      </c>
      <c r="E9" s="293" t="s">
        <v>39</v>
      </c>
      <c r="F9" s="293" t="s">
        <v>40</v>
      </c>
      <c r="G9" s="293" t="s">
        <v>41</v>
      </c>
      <c r="H9" s="293" t="s">
        <v>42</v>
      </c>
      <c r="I9" s="293" t="s">
        <v>43</v>
      </c>
      <c r="J9" s="293" t="s">
        <v>32</v>
      </c>
      <c r="K9" s="293" t="s">
        <v>33</v>
      </c>
      <c r="L9" s="293" t="s">
        <v>34</v>
      </c>
      <c r="M9" s="293" t="s">
        <v>35</v>
      </c>
      <c r="N9" s="293" t="s">
        <v>36</v>
      </c>
      <c r="O9" s="294" t="s">
        <v>37</v>
      </c>
      <c r="P9" s="293" t="s">
        <v>38</v>
      </c>
      <c r="Q9" s="293" t="s">
        <v>39</v>
      </c>
      <c r="R9" s="293" t="s">
        <v>40</v>
      </c>
      <c r="S9" s="293" t="s">
        <v>41</v>
      </c>
      <c r="T9" s="293" t="s">
        <v>42</v>
      </c>
      <c r="U9" s="293" t="s">
        <v>43</v>
      </c>
      <c r="V9" s="293" t="s">
        <v>32</v>
      </c>
      <c r="W9" s="293" t="s">
        <v>33</v>
      </c>
      <c r="X9" s="293" t="s">
        <v>34</v>
      </c>
      <c r="Y9" s="293" t="s">
        <v>35</v>
      </c>
      <c r="Z9" s="293" t="s">
        <v>36</v>
      </c>
      <c r="AA9" s="294" t="s">
        <v>37</v>
      </c>
      <c r="AB9" s="293" t="s">
        <v>38</v>
      </c>
      <c r="AC9" s="293" t="s">
        <v>39</v>
      </c>
      <c r="AD9" s="293" t="s">
        <v>40</v>
      </c>
      <c r="AE9" s="293" t="s">
        <v>41</v>
      </c>
      <c r="AF9" s="293" t="s">
        <v>42</v>
      </c>
      <c r="AG9" s="293" t="s">
        <v>43</v>
      </c>
      <c r="AH9" s="293" t="s">
        <v>32</v>
      </c>
      <c r="AI9" s="293" t="s">
        <v>33</v>
      </c>
      <c r="AJ9" s="293" t="s">
        <v>34</v>
      </c>
      <c r="AK9" s="293" t="s">
        <v>35</v>
      </c>
      <c r="AL9" s="293" t="s">
        <v>36</v>
      </c>
      <c r="AM9" s="294" t="s">
        <v>37</v>
      </c>
      <c r="AN9" s="293" t="s">
        <v>38</v>
      </c>
      <c r="AO9" s="293" t="s">
        <v>39</v>
      </c>
      <c r="AP9" s="293" t="s">
        <v>40</v>
      </c>
      <c r="AQ9" s="293" t="s">
        <v>41</v>
      </c>
      <c r="AR9" s="293" t="s">
        <v>42</v>
      </c>
      <c r="AS9" s="293" t="s">
        <v>43</v>
      </c>
      <c r="AT9" s="293" t="s">
        <v>32</v>
      </c>
      <c r="AU9" s="293" t="s">
        <v>33</v>
      </c>
      <c r="AV9" s="293" t="s">
        <v>34</v>
      </c>
      <c r="AW9" s="293" t="s">
        <v>35</v>
      </c>
      <c r="AX9" s="293" t="s">
        <v>36</v>
      </c>
      <c r="AY9" s="294" t="s">
        <v>37</v>
      </c>
      <c r="BA9" s="290" t="s">
        <v>97</v>
      </c>
      <c r="BB9" s="291" t="s">
        <v>98</v>
      </c>
      <c r="BC9" s="292" t="s">
        <v>38</v>
      </c>
      <c r="BD9" s="293" t="s">
        <v>39</v>
      </c>
      <c r="BE9" s="293" t="s">
        <v>40</v>
      </c>
      <c r="BF9" s="287" t="s">
        <v>41</v>
      </c>
      <c r="BG9" s="287" t="s">
        <v>42</v>
      </c>
      <c r="BH9" s="287" t="s">
        <v>43</v>
      </c>
      <c r="BI9" s="287" t="s">
        <v>32</v>
      </c>
      <c r="BJ9" s="287" t="s">
        <v>33</v>
      </c>
      <c r="BK9" s="295" t="s">
        <v>34</v>
      </c>
      <c r="BL9" s="295" t="s">
        <v>35</v>
      </c>
      <c r="BM9" s="287" t="s">
        <v>36</v>
      </c>
      <c r="BN9" s="285" t="s">
        <v>37</v>
      </c>
      <c r="BO9" s="296" t="s">
        <v>38</v>
      </c>
      <c r="BP9" s="297" t="s">
        <v>39</v>
      </c>
      <c r="BQ9" s="297" t="s">
        <v>40</v>
      </c>
      <c r="BR9" s="297" t="s">
        <v>41</v>
      </c>
      <c r="BS9" s="297" t="s">
        <v>42</v>
      </c>
      <c r="BT9" s="297" t="s">
        <v>43</v>
      </c>
      <c r="BU9" s="297" t="s">
        <v>32</v>
      </c>
      <c r="BV9" s="297" t="s">
        <v>33</v>
      </c>
      <c r="BW9" s="287" t="s">
        <v>34</v>
      </c>
      <c r="BX9" s="287" t="s">
        <v>35</v>
      </c>
      <c r="BY9" s="297" t="s">
        <v>36</v>
      </c>
      <c r="BZ9" s="298" t="s">
        <v>37</v>
      </c>
      <c r="CA9" s="286" t="s">
        <v>38</v>
      </c>
      <c r="CB9" s="287" t="s">
        <v>39</v>
      </c>
      <c r="CC9" s="287" t="s">
        <v>40</v>
      </c>
      <c r="CD9" s="287" t="s">
        <v>41</v>
      </c>
      <c r="CE9" s="287" t="s">
        <v>42</v>
      </c>
      <c r="CF9" s="287" t="s">
        <v>43</v>
      </c>
      <c r="CG9" s="287" t="s">
        <v>32</v>
      </c>
      <c r="CH9" s="287" t="s">
        <v>33</v>
      </c>
      <c r="CI9" s="287" t="s">
        <v>34</v>
      </c>
      <c r="CJ9" s="287" t="s">
        <v>35</v>
      </c>
      <c r="CK9" s="287" t="s">
        <v>36</v>
      </c>
      <c r="CL9" s="285" t="s">
        <v>37</v>
      </c>
      <c r="CM9" s="286" t="s">
        <v>38</v>
      </c>
      <c r="CN9" s="287" t="s">
        <v>39</v>
      </c>
      <c r="CO9" s="287" t="s">
        <v>40</v>
      </c>
      <c r="CP9" s="287" t="s">
        <v>41</v>
      </c>
      <c r="CQ9" s="287" t="s">
        <v>42</v>
      </c>
      <c r="CR9" s="287" t="s">
        <v>43</v>
      </c>
      <c r="CS9" s="287" t="s">
        <v>32</v>
      </c>
      <c r="CT9" s="287" t="s">
        <v>33</v>
      </c>
      <c r="CU9" s="287" t="s">
        <v>34</v>
      </c>
      <c r="CV9" s="287" t="s">
        <v>35</v>
      </c>
      <c r="CW9" s="287" t="s">
        <v>36</v>
      </c>
      <c r="CX9" s="285" t="s">
        <v>37</v>
      </c>
      <c r="CY9" s="286" t="s">
        <v>38</v>
      </c>
      <c r="CZ9" s="287" t="s">
        <v>39</v>
      </c>
      <c r="DA9" s="287" t="s">
        <v>40</v>
      </c>
      <c r="DB9" s="287" t="s">
        <v>41</v>
      </c>
      <c r="DC9" s="287" t="s">
        <v>42</v>
      </c>
      <c r="DD9" s="287" t="s">
        <v>43</v>
      </c>
      <c r="DE9" s="287" t="s">
        <v>32</v>
      </c>
      <c r="DF9" s="287" t="s">
        <v>33</v>
      </c>
      <c r="DG9" s="287" t="s">
        <v>34</v>
      </c>
      <c r="DH9" s="287" t="s">
        <v>35</v>
      </c>
      <c r="DI9" s="287" t="s">
        <v>36</v>
      </c>
      <c r="DJ9" s="285" t="s">
        <v>37</v>
      </c>
      <c r="DK9" s="286" t="s">
        <v>38</v>
      </c>
      <c r="DL9" s="287" t="s">
        <v>39</v>
      </c>
      <c r="DM9" s="287" t="s">
        <v>40</v>
      </c>
      <c r="DN9" s="287" t="s">
        <v>41</v>
      </c>
      <c r="DO9" s="287" t="s">
        <v>42</v>
      </c>
      <c r="DP9" s="287" t="s">
        <v>43</v>
      </c>
      <c r="DQ9" s="287" t="s">
        <v>32</v>
      </c>
      <c r="DR9" s="287" t="s">
        <v>33</v>
      </c>
      <c r="DS9" s="287" t="s">
        <v>34</v>
      </c>
      <c r="DT9" s="287" t="s">
        <v>35</v>
      </c>
      <c r="DU9" s="287" t="s">
        <v>36</v>
      </c>
      <c r="DV9" s="285" t="s">
        <v>37</v>
      </c>
      <c r="DW9" s="286" t="s">
        <v>38</v>
      </c>
      <c r="DX9" s="287" t="s">
        <v>39</v>
      </c>
      <c r="DY9" s="285" t="s">
        <v>40</v>
      </c>
    </row>
    <row r="10" spans="2:129" ht="12.5" x14ac:dyDescent="0.25">
      <c r="B10" s="45">
        <v>1</v>
      </c>
      <c r="C10" s="46" t="s">
        <v>99</v>
      </c>
      <c r="D10" s="47">
        <v>5218</v>
      </c>
      <c r="E10" s="48">
        <v>5188</v>
      </c>
      <c r="F10" s="48">
        <v>5284</v>
      </c>
      <c r="G10" s="48">
        <v>5405</v>
      </c>
      <c r="H10" s="48">
        <v>5415</v>
      </c>
      <c r="I10" s="48">
        <v>5467</v>
      </c>
      <c r="J10" s="48">
        <v>5644</v>
      </c>
      <c r="K10" s="48">
        <v>5789</v>
      </c>
      <c r="L10" s="48">
        <v>5973</v>
      </c>
      <c r="M10" s="48">
        <v>6087</v>
      </c>
      <c r="N10" s="48">
        <v>6103</v>
      </c>
      <c r="O10" s="49">
        <v>6121</v>
      </c>
      <c r="P10" s="48">
        <v>6150</v>
      </c>
      <c r="Q10" s="48">
        <v>6136</v>
      </c>
      <c r="R10" s="48">
        <v>6229</v>
      </c>
      <c r="S10" s="48">
        <v>6301</v>
      </c>
      <c r="T10" s="48">
        <v>6364</v>
      </c>
      <c r="U10" s="48">
        <v>6287</v>
      </c>
      <c r="V10" s="48">
        <v>6357</v>
      </c>
      <c r="W10" s="48">
        <v>6392</v>
      </c>
      <c r="X10" s="48">
        <v>6340</v>
      </c>
      <c r="Y10" s="48">
        <v>6403</v>
      </c>
      <c r="Z10" s="48">
        <v>6400</v>
      </c>
      <c r="AA10" s="49">
        <v>6434</v>
      </c>
      <c r="AB10" s="48">
        <v>6454</v>
      </c>
      <c r="AC10" s="48">
        <v>6504</v>
      </c>
      <c r="AD10" s="48">
        <v>6492</v>
      </c>
      <c r="AE10" s="48">
        <v>6607</v>
      </c>
      <c r="AF10" s="48">
        <v>6716</v>
      </c>
      <c r="AG10" s="48">
        <v>6767</v>
      </c>
      <c r="AH10" s="48">
        <v>6723</v>
      </c>
      <c r="AI10" s="48">
        <v>6736</v>
      </c>
      <c r="AJ10" s="48">
        <v>6779</v>
      </c>
      <c r="AK10" s="48">
        <v>6802</v>
      </c>
      <c r="AL10" s="48">
        <v>7283</v>
      </c>
      <c r="AM10" s="49">
        <v>7300</v>
      </c>
      <c r="AN10" s="48">
        <v>7343</v>
      </c>
      <c r="AO10" s="48">
        <v>7460</v>
      </c>
      <c r="AP10" s="48">
        <v>7724</v>
      </c>
      <c r="AQ10" s="48">
        <v>7862</v>
      </c>
      <c r="AR10" s="48">
        <v>8142</v>
      </c>
      <c r="AS10" s="48">
        <v>8409</v>
      </c>
      <c r="AT10" s="48">
        <v>8540</v>
      </c>
      <c r="AU10" s="48">
        <v>8695</v>
      </c>
      <c r="AV10" s="48">
        <v>7628</v>
      </c>
      <c r="AW10" s="48">
        <v>8032</v>
      </c>
      <c r="AX10" s="48">
        <v>8716</v>
      </c>
      <c r="AY10" s="49">
        <v>9122</v>
      </c>
      <c r="BA10" s="45">
        <v>1</v>
      </c>
      <c r="BB10" s="46" t="s">
        <v>99</v>
      </c>
      <c r="BC10" s="47">
        <v>9627</v>
      </c>
      <c r="BD10" s="48">
        <v>9711</v>
      </c>
      <c r="BE10" s="48">
        <v>10009</v>
      </c>
      <c r="BF10" s="48">
        <v>10151</v>
      </c>
      <c r="BG10" s="48">
        <v>10322</v>
      </c>
      <c r="BH10" s="48">
        <v>10903</v>
      </c>
      <c r="BI10" s="48">
        <v>11148</v>
      </c>
      <c r="BJ10" s="48">
        <v>11355</v>
      </c>
      <c r="BK10" s="48">
        <v>11616</v>
      </c>
      <c r="BL10" s="48">
        <v>11682</v>
      </c>
      <c r="BM10" s="48">
        <v>11760</v>
      </c>
      <c r="BN10" s="49">
        <v>12028</v>
      </c>
      <c r="BO10" s="47">
        <v>12259</v>
      </c>
      <c r="BP10" s="48">
        <v>12542</v>
      </c>
      <c r="BQ10" s="48">
        <v>12723</v>
      </c>
      <c r="BR10" s="48">
        <v>13146</v>
      </c>
      <c r="BS10" s="48">
        <v>13424</v>
      </c>
      <c r="BT10" s="48">
        <v>13627</v>
      </c>
      <c r="BU10" s="48">
        <v>13852</v>
      </c>
      <c r="BV10" s="48">
        <v>14127</v>
      </c>
      <c r="BW10" s="48">
        <v>14325</v>
      </c>
      <c r="BX10" s="48">
        <v>14726</v>
      </c>
      <c r="BY10" s="48">
        <v>14915</v>
      </c>
      <c r="BZ10" s="49">
        <v>14998</v>
      </c>
      <c r="CA10" s="47">
        <v>15178</v>
      </c>
      <c r="CB10" s="48">
        <v>15266</v>
      </c>
      <c r="CC10" s="48">
        <v>15601</v>
      </c>
      <c r="CD10" s="48">
        <v>15696</v>
      </c>
      <c r="CE10" s="48">
        <v>15430</v>
      </c>
      <c r="CF10" s="48">
        <v>15508</v>
      </c>
      <c r="CG10" s="48">
        <v>15773</v>
      </c>
      <c r="CH10" s="48">
        <v>15805</v>
      </c>
      <c r="CI10" s="48">
        <v>16006</v>
      </c>
      <c r="CJ10" s="48">
        <v>15865</v>
      </c>
      <c r="CK10" s="48">
        <v>16000</v>
      </c>
      <c r="CL10" s="49">
        <v>16432</v>
      </c>
      <c r="CM10" s="47">
        <v>16519</v>
      </c>
      <c r="CN10" s="48">
        <v>16536</v>
      </c>
      <c r="CO10" s="48">
        <v>17328</v>
      </c>
      <c r="CP10" s="48">
        <v>16719</v>
      </c>
      <c r="CQ10" s="48">
        <v>16671</v>
      </c>
      <c r="CR10" s="48">
        <v>16906</v>
      </c>
      <c r="CS10" s="48">
        <v>17232</v>
      </c>
      <c r="CT10" s="48">
        <v>17316</v>
      </c>
      <c r="CU10" s="48">
        <v>17355</v>
      </c>
      <c r="CV10" s="48">
        <v>17536</v>
      </c>
      <c r="CW10" s="48">
        <v>17989</v>
      </c>
      <c r="CX10" s="49">
        <v>19015</v>
      </c>
      <c r="CY10" s="47">
        <v>18851</v>
      </c>
      <c r="CZ10" s="48">
        <v>18733</v>
      </c>
      <c r="DA10" s="48">
        <v>19386</v>
      </c>
      <c r="DB10" s="48">
        <v>19054</v>
      </c>
      <c r="DC10" s="48">
        <v>18291</v>
      </c>
      <c r="DD10" s="48">
        <v>18388</v>
      </c>
      <c r="DE10" s="48">
        <v>20802</v>
      </c>
      <c r="DF10" s="48">
        <v>21102</v>
      </c>
      <c r="DG10" s="48">
        <v>21067</v>
      </c>
      <c r="DH10" s="48">
        <v>21065</v>
      </c>
      <c r="DI10" s="48">
        <v>21065</v>
      </c>
      <c r="DJ10" s="49">
        <v>21139</v>
      </c>
      <c r="DK10" s="47">
        <v>21249</v>
      </c>
      <c r="DL10" s="48">
        <v>21385</v>
      </c>
      <c r="DM10" s="48">
        <v>21407</v>
      </c>
      <c r="DN10" s="48">
        <v>21464</v>
      </c>
      <c r="DO10" s="48">
        <v>21546</v>
      </c>
      <c r="DP10" s="48">
        <v>21562</v>
      </c>
      <c r="DQ10" s="48">
        <v>21655</v>
      </c>
      <c r="DR10" s="48">
        <v>21986</v>
      </c>
      <c r="DS10" s="48">
        <v>22016</v>
      </c>
      <c r="DT10" s="48">
        <v>22403</v>
      </c>
      <c r="DU10" s="48">
        <v>22545</v>
      </c>
      <c r="DV10" s="49">
        <v>22796</v>
      </c>
      <c r="DW10" s="47">
        <v>22825</v>
      </c>
      <c r="DX10" s="48">
        <v>22884</v>
      </c>
      <c r="DY10" s="49">
        <v>23078</v>
      </c>
    </row>
    <row r="11" spans="2:129" ht="12.5" x14ac:dyDescent="0.25">
      <c r="B11" s="50"/>
      <c r="C11" s="51" t="s">
        <v>455</v>
      </c>
      <c r="D11" s="52">
        <v>1</v>
      </c>
      <c r="E11" s="53">
        <v>1</v>
      </c>
      <c r="F11" s="53">
        <v>1</v>
      </c>
      <c r="G11" s="53">
        <v>1</v>
      </c>
      <c r="H11" s="53">
        <v>1</v>
      </c>
      <c r="I11" s="53">
        <v>1</v>
      </c>
      <c r="J11" s="53">
        <v>1</v>
      </c>
      <c r="K11" s="53">
        <v>1</v>
      </c>
      <c r="L11" s="53">
        <v>1</v>
      </c>
      <c r="M11" s="53">
        <v>1</v>
      </c>
      <c r="N11" s="53">
        <v>1</v>
      </c>
      <c r="O11" s="54">
        <v>1</v>
      </c>
      <c r="P11" s="53">
        <v>1</v>
      </c>
      <c r="Q11" s="53">
        <v>1</v>
      </c>
      <c r="R11" s="53">
        <v>1</v>
      </c>
      <c r="S11" s="53">
        <v>1</v>
      </c>
      <c r="T11" s="53">
        <v>1</v>
      </c>
      <c r="U11" s="53">
        <v>1</v>
      </c>
      <c r="V11" s="53">
        <v>1</v>
      </c>
      <c r="W11" s="53">
        <v>1</v>
      </c>
      <c r="X11" s="53">
        <v>1</v>
      </c>
      <c r="Y11" s="53">
        <v>1</v>
      </c>
      <c r="Z11" s="53">
        <v>1</v>
      </c>
      <c r="AA11" s="54">
        <v>1</v>
      </c>
      <c r="AB11" s="53">
        <v>1</v>
      </c>
      <c r="AC11" s="53">
        <v>1</v>
      </c>
      <c r="AD11" s="53"/>
      <c r="AE11" s="53"/>
      <c r="AF11" s="53"/>
      <c r="AG11" s="53"/>
      <c r="AH11" s="53"/>
      <c r="AI11" s="53"/>
      <c r="AJ11" s="53"/>
      <c r="AK11" s="53"/>
      <c r="AL11" s="53"/>
      <c r="AM11" s="54"/>
      <c r="AN11" s="53"/>
      <c r="AO11" s="53"/>
      <c r="AP11" s="53"/>
      <c r="AQ11" s="53"/>
      <c r="AR11" s="53"/>
      <c r="AS11" s="53"/>
      <c r="AT11" s="53"/>
      <c r="AU11" s="53"/>
      <c r="AV11" s="53"/>
      <c r="AW11" s="53"/>
      <c r="AX11" s="53"/>
      <c r="AY11" s="54"/>
      <c r="BA11" s="50"/>
      <c r="BB11" s="51" t="s">
        <v>455</v>
      </c>
      <c r="BC11" s="52"/>
      <c r="BD11" s="53"/>
      <c r="BE11" s="53"/>
      <c r="BF11" s="53"/>
      <c r="BG11" s="53"/>
      <c r="BH11" s="53"/>
      <c r="BI11" s="53"/>
      <c r="BJ11" s="53"/>
      <c r="BK11" s="53"/>
      <c r="BL11" s="53"/>
      <c r="BM11" s="53"/>
      <c r="BN11" s="54"/>
      <c r="BO11" s="52"/>
      <c r="BP11" s="53"/>
      <c r="BQ11" s="53"/>
      <c r="BR11" s="53"/>
      <c r="BS11" s="53"/>
      <c r="BT11" s="53">
        <v>1</v>
      </c>
      <c r="BU11" s="53">
        <v>3</v>
      </c>
      <c r="BV11" s="53">
        <v>3</v>
      </c>
      <c r="BW11" s="53">
        <v>3</v>
      </c>
      <c r="BX11" s="53">
        <v>3</v>
      </c>
      <c r="BY11" s="53">
        <v>3</v>
      </c>
      <c r="BZ11" s="54">
        <v>5</v>
      </c>
      <c r="CA11" s="52">
        <v>6</v>
      </c>
      <c r="CB11" s="53">
        <v>6</v>
      </c>
      <c r="CC11" s="53">
        <v>6</v>
      </c>
      <c r="CD11" s="53">
        <v>5</v>
      </c>
      <c r="CE11" s="53">
        <v>5</v>
      </c>
      <c r="CF11" s="53">
        <v>5</v>
      </c>
      <c r="CG11" s="53">
        <v>5</v>
      </c>
      <c r="CH11" s="53">
        <v>5</v>
      </c>
      <c r="CI11" s="53">
        <v>5</v>
      </c>
      <c r="CJ11" s="53">
        <v>16</v>
      </c>
      <c r="CK11" s="53">
        <v>16</v>
      </c>
      <c r="CL11" s="54">
        <v>16</v>
      </c>
      <c r="CM11" s="52">
        <v>16</v>
      </c>
      <c r="CN11" s="53">
        <v>5</v>
      </c>
      <c r="CO11" s="53">
        <v>19</v>
      </c>
      <c r="CP11" s="53">
        <v>24</v>
      </c>
      <c r="CQ11" s="53">
        <v>24</v>
      </c>
      <c r="CR11" s="53">
        <v>24</v>
      </c>
      <c r="CS11" s="53">
        <v>24</v>
      </c>
      <c r="CT11" s="53">
        <v>24</v>
      </c>
      <c r="CU11" s="53">
        <v>24</v>
      </c>
      <c r="CV11" s="53">
        <v>24</v>
      </c>
      <c r="CW11" s="53">
        <v>24</v>
      </c>
      <c r="CX11" s="54">
        <v>23</v>
      </c>
      <c r="CY11" s="52">
        <v>24</v>
      </c>
      <c r="CZ11" s="53">
        <v>24</v>
      </c>
      <c r="DA11" s="53">
        <v>25</v>
      </c>
      <c r="DB11" s="53">
        <v>25</v>
      </c>
      <c r="DC11" s="53">
        <v>33</v>
      </c>
      <c r="DD11" s="53">
        <v>32</v>
      </c>
      <c r="DE11" s="53">
        <v>34</v>
      </c>
      <c r="DF11" s="53">
        <v>35</v>
      </c>
      <c r="DG11" s="53">
        <v>34</v>
      </c>
      <c r="DH11" s="53">
        <v>35</v>
      </c>
      <c r="DI11" s="53">
        <v>34</v>
      </c>
      <c r="DJ11" s="54">
        <v>35</v>
      </c>
      <c r="DK11" s="52">
        <v>34</v>
      </c>
      <c r="DL11" s="53">
        <v>22</v>
      </c>
      <c r="DM11" s="53">
        <v>21</v>
      </c>
      <c r="DN11" s="53">
        <v>20</v>
      </c>
      <c r="DO11" s="53">
        <v>18</v>
      </c>
      <c r="DP11" s="53">
        <v>19</v>
      </c>
      <c r="DQ11" s="53">
        <v>21</v>
      </c>
      <c r="DR11" s="53">
        <v>23</v>
      </c>
      <c r="DS11" s="53">
        <v>22</v>
      </c>
      <c r="DT11" s="53">
        <v>22</v>
      </c>
      <c r="DU11" s="53">
        <v>22</v>
      </c>
      <c r="DV11" s="54">
        <v>20</v>
      </c>
      <c r="DW11" s="52">
        <v>21</v>
      </c>
      <c r="DX11" s="53">
        <v>22</v>
      </c>
      <c r="DY11" s="54">
        <v>21</v>
      </c>
    </row>
    <row r="12" spans="2:129" ht="12.5" x14ac:dyDescent="0.25">
      <c r="B12" s="50"/>
      <c r="C12" s="51" t="s">
        <v>100</v>
      </c>
      <c r="D12" s="52"/>
      <c r="E12" s="53"/>
      <c r="F12" s="53"/>
      <c r="G12" s="53"/>
      <c r="H12" s="53"/>
      <c r="I12" s="53"/>
      <c r="J12" s="53"/>
      <c r="K12" s="53"/>
      <c r="L12" s="53"/>
      <c r="M12" s="53"/>
      <c r="N12" s="53"/>
      <c r="O12" s="54"/>
      <c r="P12" s="53"/>
      <c r="Q12" s="53"/>
      <c r="R12" s="53"/>
      <c r="S12" s="53"/>
      <c r="T12" s="53"/>
      <c r="U12" s="53"/>
      <c r="V12" s="53"/>
      <c r="W12" s="53"/>
      <c r="X12" s="53"/>
      <c r="Y12" s="53"/>
      <c r="Z12" s="53"/>
      <c r="AA12" s="54"/>
      <c r="AB12" s="53"/>
      <c r="AC12" s="53"/>
      <c r="AD12" s="53"/>
      <c r="AE12" s="53"/>
      <c r="AF12" s="53"/>
      <c r="AG12" s="53"/>
      <c r="AH12" s="53"/>
      <c r="AI12" s="53"/>
      <c r="AJ12" s="53"/>
      <c r="AK12" s="53"/>
      <c r="AL12" s="53"/>
      <c r="AM12" s="54"/>
      <c r="AN12" s="53"/>
      <c r="AO12" s="53"/>
      <c r="AP12" s="53"/>
      <c r="AQ12" s="53"/>
      <c r="AR12" s="53"/>
      <c r="AS12" s="53"/>
      <c r="AT12" s="53"/>
      <c r="AU12" s="53"/>
      <c r="AV12" s="53"/>
      <c r="AW12" s="53"/>
      <c r="AX12" s="53"/>
      <c r="AY12" s="54"/>
      <c r="BA12" s="50"/>
      <c r="BB12" s="51" t="s">
        <v>100</v>
      </c>
      <c r="BC12" s="52"/>
      <c r="BD12" s="53"/>
      <c r="BE12" s="53"/>
      <c r="BF12" s="53"/>
      <c r="BG12" s="53"/>
      <c r="BH12" s="53"/>
      <c r="BI12" s="53"/>
      <c r="BJ12" s="53"/>
      <c r="BK12" s="53"/>
      <c r="BL12" s="53"/>
      <c r="BM12" s="53"/>
      <c r="BN12" s="54"/>
      <c r="BO12" s="52"/>
      <c r="BP12" s="53"/>
      <c r="BQ12" s="53"/>
      <c r="BR12" s="53"/>
      <c r="BS12" s="53"/>
      <c r="BT12" s="53"/>
      <c r="BU12" s="53"/>
      <c r="BV12" s="53"/>
      <c r="BW12" s="53"/>
      <c r="BX12" s="53"/>
      <c r="BY12" s="53"/>
      <c r="BZ12" s="54"/>
      <c r="CA12" s="52"/>
      <c r="CB12" s="53">
        <v>1</v>
      </c>
      <c r="CC12" s="53">
        <v>1</v>
      </c>
      <c r="CD12" s="53">
        <v>2</v>
      </c>
      <c r="CE12" s="53">
        <v>2</v>
      </c>
      <c r="CF12" s="53">
        <v>2</v>
      </c>
      <c r="CG12" s="53">
        <v>2</v>
      </c>
      <c r="CH12" s="53">
        <v>3</v>
      </c>
      <c r="CI12" s="53">
        <v>5</v>
      </c>
      <c r="CJ12" s="53">
        <v>3</v>
      </c>
      <c r="CK12" s="53">
        <v>3</v>
      </c>
      <c r="CL12" s="54">
        <v>6</v>
      </c>
      <c r="CM12" s="52">
        <v>3</v>
      </c>
      <c r="CN12" s="53">
        <v>4</v>
      </c>
      <c r="CO12" s="53">
        <v>22</v>
      </c>
      <c r="CP12" s="53">
        <v>22</v>
      </c>
      <c r="CQ12" s="53">
        <v>27</v>
      </c>
      <c r="CR12" s="53">
        <v>32</v>
      </c>
      <c r="CS12" s="53">
        <v>28</v>
      </c>
      <c r="CT12" s="53">
        <v>46</v>
      </c>
      <c r="CU12" s="53">
        <v>45</v>
      </c>
      <c r="CV12" s="53">
        <v>42</v>
      </c>
      <c r="CW12" s="53">
        <v>39</v>
      </c>
      <c r="CX12" s="54">
        <v>41</v>
      </c>
      <c r="CY12" s="52">
        <v>41</v>
      </c>
      <c r="CZ12" s="53">
        <v>38</v>
      </c>
      <c r="DA12" s="53">
        <v>40</v>
      </c>
      <c r="DB12" s="53">
        <v>40</v>
      </c>
      <c r="DC12" s="53">
        <v>42</v>
      </c>
      <c r="DD12" s="53">
        <v>41</v>
      </c>
      <c r="DE12" s="53">
        <v>39</v>
      </c>
      <c r="DF12" s="53">
        <v>37</v>
      </c>
      <c r="DG12" s="53">
        <v>34</v>
      </c>
      <c r="DH12" s="53">
        <v>39</v>
      </c>
      <c r="DI12" s="53">
        <v>40</v>
      </c>
      <c r="DJ12" s="54">
        <v>40</v>
      </c>
      <c r="DK12" s="52">
        <v>36</v>
      </c>
      <c r="DL12" s="53">
        <v>37</v>
      </c>
      <c r="DM12" s="53">
        <v>36</v>
      </c>
      <c r="DN12" s="53">
        <v>46</v>
      </c>
      <c r="DO12" s="53">
        <v>51</v>
      </c>
      <c r="DP12" s="53">
        <v>49</v>
      </c>
      <c r="DQ12" s="53">
        <v>49</v>
      </c>
      <c r="DR12" s="53">
        <v>47</v>
      </c>
      <c r="DS12" s="53">
        <v>54</v>
      </c>
      <c r="DT12" s="53">
        <v>59</v>
      </c>
      <c r="DU12" s="53">
        <v>60</v>
      </c>
      <c r="DV12" s="54">
        <v>61</v>
      </c>
      <c r="DW12" s="52">
        <v>67</v>
      </c>
      <c r="DX12" s="53">
        <v>61</v>
      </c>
      <c r="DY12" s="54">
        <v>67</v>
      </c>
    </row>
    <row r="13" spans="2:129" ht="12.5" x14ac:dyDescent="0.25">
      <c r="B13" s="50"/>
      <c r="C13" s="51" t="s">
        <v>101</v>
      </c>
      <c r="D13" s="52">
        <v>1</v>
      </c>
      <c r="E13" s="53">
        <v>1</v>
      </c>
      <c r="F13" s="53">
        <v>1</v>
      </c>
      <c r="G13" s="53">
        <v>1</v>
      </c>
      <c r="H13" s="53">
        <v>1</v>
      </c>
      <c r="I13" s="53">
        <v>1</v>
      </c>
      <c r="J13" s="53">
        <v>1</v>
      </c>
      <c r="K13" s="53">
        <v>1</v>
      </c>
      <c r="L13" s="53">
        <v>1</v>
      </c>
      <c r="M13" s="53">
        <v>1</v>
      </c>
      <c r="N13" s="53">
        <v>1</v>
      </c>
      <c r="O13" s="54">
        <v>1</v>
      </c>
      <c r="P13" s="53">
        <v>1</v>
      </c>
      <c r="Q13" s="53">
        <v>1</v>
      </c>
      <c r="R13" s="53">
        <v>1</v>
      </c>
      <c r="S13" s="53">
        <v>1</v>
      </c>
      <c r="T13" s="53">
        <v>1</v>
      </c>
      <c r="U13" s="53">
        <v>1</v>
      </c>
      <c r="V13" s="53">
        <v>1</v>
      </c>
      <c r="W13" s="53">
        <v>1</v>
      </c>
      <c r="X13" s="53">
        <v>1</v>
      </c>
      <c r="Y13" s="53">
        <v>1</v>
      </c>
      <c r="Z13" s="53">
        <v>1</v>
      </c>
      <c r="AA13" s="54">
        <v>1</v>
      </c>
      <c r="AB13" s="53">
        <v>1</v>
      </c>
      <c r="AC13" s="53">
        <v>1</v>
      </c>
      <c r="AD13" s="53"/>
      <c r="AE13" s="53"/>
      <c r="AF13" s="53"/>
      <c r="AG13" s="53"/>
      <c r="AH13" s="53"/>
      <c r="AI13" s="53"/>
      <c r="AJ13" s="53"/>
      <c r="AK13" s="53"/>
      <c r="AL13" s="53"/>
      <c r="AM13" s="54"/>
      <c r="AN13" s="53"/>
      <c r="AO13" s="53"/>
      <c r="AP13" s="53"/>
      <c r="AQ13" s="53"/>
      <c r="AR13" s="53"/>
      <c r="AS13" s="53"/>
      <c r="AT13" s="53"/>
      <c r="AU13" s="53"/>
      <c r="AV13" s="53"/>
      <c r="AW13" s="53"/>
      <c r="AX13" s="53"/>
      <c r="AY13" s="54"/>
      <c r="BA13" s="50"/>
      <c r="BB13" s="51" t="s">
        <v>101</v>
      </c>
      <c r="BC13" s="52"/>
      <c r="BD13" s="53"/>
      <c r="BE13" s="53"/>
      <c r="BF13" s="53">
        <v>1</v>
      </c>
      <c r="BG13" s="53">
        <v>1</v>
      </c>
      <c r="BH13" s="53">
        <v>1</v>
      </c>
      <c r="BI13" s="53">
        <v>1</v>
      </c>
      <c r="BJ13" s="53">
        <v>1</v>
      </c>
      <c r="BK13" s="53">
        <v>1</v>
      </c>
      <c r="BL13" s="53">
        <v>1</v>
      </c>
      <c r="BM13" s="53">
        <v>1</v>
      </c>
      <c r="BN13" s="54">
        <v>1</v>
      </c>
      <c r="BO13" s="52">
        <v>1</v>
      </c>
      <c r="BP13" s="53">
        <v>2</v>
      </c>
      <c r="BQ13" s="53">
        <v>2</v>
      </c>
      <c r="BR13" s="53">
        <v>2</v>
      </c>
      <c r="BS13" s="53">
        <v>2</v>
      </c>
      <c r="BT13" s="53">
        <v>4</v>
      </c>
      <c r="BU13" s="53">
        <v>6</v>
      </c>
      <c r="BV13" s="53">
        <v>6</v>
      </c>
      <c r="BW13" s="53">
        <v>7</v>
      </c>
      <c r="BX13" s="53">
        <v>7</v>
      </c>
      <c r="BY13" s="53">
        <v>7</v>
      </c>
      <c r="BZ13" s="54">
        <v>8</v>
      </c>
      <c r="CA13" s="52">
        <v>10</v>
      </c>
      <c r="CB13" s="53">
        <v>10</v>
      </c>
      <c r="CC13" s="53">
        <v>12</v>
      </c>
      <c r="CD13" s="53">
        <v>2</v>
      </c>
      <c r="CE13" s="53">
        <v>13</v>
      </c>
      <c r="CF13" s="53">
        <v>12</v>
      </c>
      <c r="CG13" s="53">
        <v>12</v>
      </c>
      <c r="CH13" s="53">
        <v>13</v>
      </c>
      <c r="CI13" s="53">
        <v>15</v>
      </c>
      <c r="CJ13" s="53">
        <v>18</v>
      </c>
      <c r="CK13" s="53">
        <v>18</v>
      </c>
      <c r="CL13" s="54">
        <v>31</v>
      </c>
      <c r="CM13" s="52">
        <v>18</v>
      </c>
      <c r="CN13" s="53">
        <v>26</v>
      </c>
      <c r="CO13" s="53">
        <v>33</v>
      </c>
      <c r="CP13" s="53">
        <v>39</v>
      </c>
      <c r="CQ13" s="53">
        <v>46</v>
      </c>
      <c r="CR13" s="53">
        <v>48</v>
      </c>
      <c r="CS13" s="53">
        <v>46</v>
      </c>
      <c r="CT13" s="53">
        <v>56</v>
      </c>
      <c r="CU13" s="53">
        <v>57</v>
      </c>
      <c r="CV13" s="53">
        <v>53</v>
      </c>
      <c r="CW13" s="53">
        <v>55</v>
      </c>
      <c r="CX13" s="54">
        <v>55</v>
      </c>
      <c r="CY13" s="52">
        <v>56</v>
      </c>
      <c r="CZ13" s="53">
        <v>53</v>
      </c>
      <c r="DA13" s="53">
        <v>50</v>
      </c>
      <c r="DB13" s="53">
        <v>51</v>
      </c>
      <c r="DC13" s="53">
        <v>63</v>
      </c>
      <c r="DD13" s="53">
        <v>63</v>
      </c>
      <c r="DE13" s="53">
        <v>65</v>
      </c>
      <c r="DF13" s="53">
        <v>68</v>
      </c>
      <c r="DG13" s="53">
        <v>68</v>
      </c>
      <c r="DH13" s="53">
        <v>62</v>
      </c>
      <c r="DI13" s="53">
        <v>63</v>
      </c>
      <c r="DJ13" s="54">
        <v>63</v>
      </c>
      <c r="DK13" s="52">
        <v>64</v>
      </c>
      <c r="DL13" s="53">
        <v>58</v>
      </c>
      <c r="DM13" s="53">
        <v>61</v>
      </c>
      <c r="DN13" s="53">
        <v>77</v>
      </c>
      <c r="DO13" s="53">
        <v>72</v>
      </c>
      <c r="DP13" s="53">
        <v>77</v>
      </c>
      <c r="DQ13" s="53">
        <v>77</v>
      </c>
      <c r="DR13" s="53">
        <v>78</v>
      </c>
      <c r="DS13" s="53">
        <v>73</v>
      </c>
      <c r="DT13" s="53">
        <v>80</v>
      </c>
      <c r="DU13" s="53">
        <v>80</v>
      </c>
      <c r="DV13" s="54">
        <v>77</v>
      </c>
      <c r="DW13" s="52">
        <v>76</v>
      </c>
      <c r="DX13" s="53">
        <v>63</v>
      </c>
      <c r="DY13" s="54">
        <v>77</v>
      </c>
    </row>
    <row r="14" spans="2:129" ht="12.5" x14ac:dyDescent="0.25">
      <c r="B14" s="50"/>
      <c r="C14" s="51" t="s">
        <v>102</v>
      </c>
      <c r="D14" s="52">
        <v>33447</v>
      </c>
      <c r="E14" s="53">
        <v>33375</v>
      </c>
      <c r="F14" s="53">
        <v>34135</v>
      </c>
      <c r="G14" s="53">
        <v>34622</v>
      </c>
      <c r="H14" s="53">
        <v>34775</v>
      </c>
      <c r="I14" s="53">
        <v>34899</v>
      </c>
      <c r="J14" s="53">
        <v>35325</v>
      </c>
      <c r="K14" s="53">
        <v>35580</v>
      </c>
      <c r="L14" s="53">
        <v>35924</v>
      </c>
      <c r="M14" s="53">
        <v>36395</v>
      </c>
      <c r="N14" s="53">
        <v>36495</v>
      </c>
      <c r="O14" s="54">
        <v>36447</v>
      </c>
      <c r="P14" s="53">
        <v>36780</v>
      </c>
      <c r="Q14" s="53">
        <v>36846</v>
      </c>
      <c r="R14" s="53">
        <v>37245</v>
      </c>
      <c r="S14" s="53">
        <v>37419</v>
      </c>
      <c r="T14" s="53">
        <v>37609</v>
      </c>
      <c r="U14" s="53">
        <v>37577</v>
      </c>
      <c r="V14" s="53">
        <v>37796</v>
      </c>
      <c r="W14" s="53">
        <v>37372</v>
      </c>
      <c r="X14" s="53">
        <v>38314</v>
      </c>
      <c r="Y14" s="53">
        <v>38619</v>
      </c>
      <c r="Z14" s="53">
        <v>38686</v>
      </c>
      <c r="AA14" s="54">
        <v>39026</v>
      </c>
      <c r="AB14" s="53">
        <v>39184</v>
      </c>
      <c r="AC14" s="53">
        <v>39461</v>
      </c>
      <c r="AD14" s="53">
        <v>39469</v>
      </c>
      <c r="AE14" s="53">
        <v>39699</v>
      </c>
      <c r="AF14" s="53">
        <v>39999</v>
      </c>
      <c r="AG14" s="53">
        <v>40004</v>
      </c>
      <c r="AH14" s="53">
        <v>39975</v>
      </c>
      <c r="AI14" s="53">
        <v>40142</v>
      </c>
      <c r="AJ14" s="53">
        <v>40455</v>
      </c>
      <c r="AK14" s="53">
        <v>40687</v>
      </c>
      <c r="AL14" s="53">
        <v>40594</v>
      </c>
      <c r="AM14" s="54">
        <v>40707</v>
      </c>
      <c r="AN14" s="53">
        <v>40824</v>
      </c>
      <c r="AO14" s="53">
        <v>40895</v>
      </c>
      <c r="AP14" s="53">
        <v>40966</v>
      </c>
      <c r="AQ14" s="53">
        <v>41185</v>
      </c>
      <c r="AR14" s="53">
        <v>41282</v>
      </c>
      <c r="AS14" s="53">
        <v>41352</v>
      </c>
      <c r="AT14" s="53">
        <v>41560</v>
      </c>
      <c r="AU14" s="53">
        <v>41769</v>
      </c>
      <c r="AV14" s="53">
        <v>42789</v>
      </c>
      <c r="AW14" s="53">
        <v>41914</v>
      </c>
      <c r="AX14" s="53">
        <v>42147</v>
      </c>
      <c r="AY14" s="54">
        <v>41857</v>
      </c>
      <c r="BA14" s="50"/>
      <c r="BB14" s="51" t="s">
        <v>102</v>
      </c>
      <c r="BC14" s="52">
        <v>42311</v>
      </c>
      <c r="BD14" s="53">
        <v>42372</v>
      </c>
      <c r="BE14" s="53">
        <v>42263</v>
      </c>
      <c r="BF14" s="53">
        <v>42336</v>
      </c>
      <c r="BG14" s="53">
        <v>42156</v>
      </c>
      <c r="BH14" s="53">
        <v>42285</v>
      </c>
      <c r="BI14" s="53">
        <v>42421</v>
      </c>
      <c r="BJ14" s="53">
        <v>42542</v>
      </c>
      <c r="BK14" s="53">
        <v>42289</v>
      </c>
      <c r="BL14" s="53">
        <v>42228</v>
      </c>
      <c r="BM14" s="53">
        <v>42145</v>
      </c>
      <c r="BN14" s="54">
        <v>42116</v>
      </c>
      <c r="BO14" s="52">
        <v>42047</v>
      </c>
      <c r="BP14" s="53">
        <v>42297</v>
      </c>
      <c r="BQ14" s="53">
        <v>42436</v>
      </c>
      <c r="BR14" s="53">
        <v>42712</v>
      </c>
      <c r="BS14" s="53">
        <v>42918</v>
      </c>
      <c r="BT14" s="53">
        <v>42980</v>
      </c>
      <c r="BU14" s="53">
        <v>43008</v>
      </c>
      <c r="BV14" s="53">
        <v>43162</v>
      </c>
      <c r="BW14" s="53">
        <v>43856</v>
      </c>
      <c r="BX14" s="53">
        <v>44333</v>
      </c>
      <c r="BY14" s="53">
        <v>44580</v>
      </c>
      <c r="BZ14" s="54">
        <v>44694</v>
      </c>
      <c r="CA14" s="52">
        <v>44984</v>
      </c>
      <c r="CB14" s="53">
        <v>45264</v>
      </c>
      <c r="CC14" s="53">
        <v>45712</v>
      </c>
      <c r="CD14" s="53">
        <v>46100</v>
      </c>
      <c r="CE14" s="53">
        <v>47457</v>
      </c>
      <c r="CF14" s="53">
        <v>47732</v>
      </c>
      <c r="CG14" s="53">
        <v>47965</v>
      </c>
      <c r="CH14" s="53">
        <v>47958</v>
      </c>
      <c r="CI14" s="53">
        <v>48424</v>
      </c>
      <c r="CJ14" s="53">
        <v>48546</v>
      </c>
      <c r="CK14" s="53">
        <v>48615</v>
      </c>
      <c r="CL14" s="54">
        <v>48632</v>
      </c>
      <c r="CM14" s="52">
        <v>47719</v>
      </c>
      <c r="CN14" s="53">
        <v>47304</v>
      </c>
      <c r="CO14" s="53">
        <v>47740</v>
      </c>
      <c r="CP14" s="53">
        <v>47193</v>
      </c>
      <c r="CQ14" s="53">
        <v>47540</v>
      </c>
      <c r="CR14" s="53">
        <v>47569</v>
      </c>
      <c r="CS14" s="53">
        <v>47525</v>
      </c>
      <c r="CT14" s="53">
        <v>47640</v>
      </c>
      <c r="CU14" s="53">
        <v>47566</v>
      </c>
      <c r="CV14" s="53">
        <v>47732</v>
      </c>
      <c r="CW14" s="53">
        <v>47632</v>
      </c>
      <c r="CX14" s="54">
        <v>49034</v>
      </c>
      <c r="CY14" s="52">
        <v>48648</v>
      </c>
      <c r="CZ14" s="53">
        <v>48637</v>
      </c>
      <c r="DA14" s="53">
        <v>49665</v>
      </c>
      <c r="DB14" s="53">
        <v>49366</v>
      </c>
      <c r="DC14" s="53">
        <v>48108</v>
      </c>
      <c r="DD14" s="53">
        <v>48400</v>
      </c>
      <c r="DE14" s="53">
        <v>50788</v>
      </c>
      <c r="DF14" s="53">
        <v>51222</v>
      </c>
      <c r="DG14" s="53">
        <v>51141</v>
      </c>
      <c r="DH14" s="53">
        <v>51083</v>
      </c>
      <c r="DI14" s="53">
        <v>50951</v>
      </c>
      <c r="DJ14" s="54">
        <v>50789</v>
      </c>
      <c r="DK14" s="52">
        <v>50732</v>
      </c>
      <c r="DL14" s="53">
        <v>50674</v>
      </c>
      <c r="DM14" s="53">
        <v>50688</v>
      </c>
      <c r="DN14" s="53">
        <v>50851</v>
      </c>
      <c r="DO14" s="53">
        <v>50972</v>
      </c>
      <c r="DP14" s="53">
        <v>51083</v>
      </c>
      <c r="DQ14" s="53">
        <v>51148</v>
      </c>
      <c r="DR14" s="53">
        <v>51405</v>
      </c>
      <c r="DS14" s="53">
        <v>51217</v>
      </c>
      <c r="DT14" s="53">
        <v>51356</v>
      </c>
      <c r="DU14" s="53">
        <v>51378</v>
      </c>
      <c r="DV14" s="54">
        <v>51614</v>
      </c>
      <c r="DW14" s="52">
        <v>51481</v>
      </c>
      <c r="DX14" s="53">
        <v>51676</v>
      </c>
      <c r="DY14" s="54">
        <v>51806</v>
      </c>
    </row>
    <row r="15" spans="2:129" ht="12.5" x14ac:dyDescent="0.25">
      <c r="B15" s="50"/>
      <c r="C15" s="51" t="s">
        <v>103</v>
      </c>
      <c r="D15" s="52">
        <v>141</v>
      </c>
      <c r="E15" s="53">
        <v>138</v>
      </c>
      <c r="F15" s="53">
        <v>141</v>
      </c>
      <c r="G15" s="53">
        <v>135</v>
      </c>
      <c r="H15" s="53">
        <v>141</v>
      </c>
      <c r="I15" s="53">
        <v>140</v>
      </c>
      <c r="J15" s="53">
        <v>143</v>
      </c>
      <c r="K15" s="53">
        <v>145</v>
      </c>
      <c r="L15" s="53">
        <v>141</v>
      </c>
      <c r="M15" s="53">
        <v>142</v>
      </c>
      <c r="N15" s="53">
        <v>142</v>
      </c>
      <c r="O15" s="54">
        <v>142</v>
      </c>
      <c r="P15" s="53">
        <v>131</v>
      </c>
      <c r="Q15" s="53">
        <v>127</v>
      </c>
      <c r="R15" s="53">
        <v>128</v>
      </c>
      <c r="S15" s="53">
        <v>128</v>
      </c>
      <c r="T15" s="53">
        <v>125</v>
      </c>
      <c r="U15" s="53">
        <v>124</v>
      </c>
      <c r="V15" s="53">
        <v>123</v>
      </c>
      <c r="W15" s="53">
        <v>123</v>
      </c>
      <c r="X15" s="53">
        <v>122</v>
      </c>
      <c r="Y15" s="53">
        <v>120</v>
      </c>
      <c r="Z15" s="53">
        <v>120</v>
      </c>
      <c r="AA15" s="54">
        <v>119</v>
      </c>
      <c r="AB15" s="53">
        <v>117</v>
      </c>
      <c r="AC15" s="53">
        <v>117</v>
      </c>
      <c r="AD15" s="53">
        <v>110</v>
      </c>
      <c r="AE15" s="53">
        <v>110</v>
      </c>
      <c r="AF15" s="53">
        <v>108</v>
      </c>
      <c r="AG15" s="53">
        <v>105</v>
      </c>
      <c r="AH15" s="53">
        <v>105</v>
      </c>
      <c r="AI15" s="53">
        <v>105</v>
      </c>
      <c r="AJ15" s="53">
        <v>105</v>
      </c>
      <c r="AK15" s="53">
        <v>100</v>
      </c>
      <c r="AL15" s="53">
        <v>99</v>
      </c>
      <c r="AM15" s="54">
        <v>99</v>
      </c>
      <c r="AN15" s="53">
        <v>97</v>
      </c>
      <c r="AO15" s="53">
        <v>96</v>
      </c>
      <c r="AP15" s="53">
        <v>94</v>
      </c>
      <c r="AQ15" s="53">
        <v>94</v>
      </c>
      <c r="AR15" s="53">
        <v>94</v>
      </c>
      <c r="AS15" s="53">
        <v>93</v>
      </c>
      <c r="AT15" s="53">
        <v>92</v>
      </c>
      <c r="AU15" s="53">
        <v>90</v>
      </c>
      <c r="AV15" s="53">
        <v>89</v>
      </c>
      <c r="AW15" s="53">
        <v>95</v>
      </c>
      <c r="AX15" s="53">
        <v>88</v>
      </c>
      <c r="AY15" s="54">
        <v>87</v>
      </c>
      <c r="BA15" s="50"/>
      <c r="BB15" s="51" t="s">
        <v>103</v>
      </c>
      <c r="BC15" s="52">
        <v>84</v>
      </c>
      <c r="BD15" s="53">
        <v>82</v>
      </c>
      <c r="BE15" s="53">
        <v>79</v>
      </c>
      <c r="BF15" s="53">
        <v>76</v>
      </c>
      <c r="BG15" s="53">
        <v>75</v>
      </c>
      <c r="BH15" s="53">
        <v>75</v>
      </c>
      <c r="BI15" s="53">
        <v>75</v>
      </c>
      <c r="BJ15" s="53">
        <v>74</v>
      </c>
      <c r="BK15" s="53">
        <v>75</v>
      </c>
      <c r="BL15" s="53">
        <v>75</v>
      </c>
      <c r="BM15" s="53">
        <v>73</v>
      </c>
      <c r="BN15" s="54">
        <v>73</v>
      </c>
      <c r="BO15" s="52">
        <v>69</v>
      </c>
      <c r="BP15" s="53">
        <v>69</v>
      </c>
      <c r="BQ15" s="53">
        <v>69</v>
      </c>
      <c r="BR15" s="53">
        <v>69</v>
      </c>
      <c r="BS15" s="53">
        <v>69</v>
      </c>
      <c r="BT15" s="53">
        <v>66</v>
      </c>
      <c r="BU15" s="53">
        <v>66</v>
      </c>
      <c r="BV15" s="53">
        <v>67</v>
      </c>
      <c r="BW15" s="53">
        <v>67</v>
      </c>
      <c r="BX15" s="53">
        <v>67</v>
      </c>
      <c r="BY15" s="53">
        <v>58</v>
      </c>
      <c r="BZ15" s="54">
        <v>58</v>
      </c>
      <c r="CA15" s="52">
        <v>56</v>
      </c>
      <c r="CB15" s="53">
        <v>57</v>
      </c>
      <c r="CC15" s="53">
        <v>56</v>
      </c>
      <c r="CD15" s="53">
        <v>54</v>
      </c>
      <c r="CE15" s="53">
        <v>56</v>
      </c>
      <c r="CF15" s="53">
        <v>56</v>
      </c>
      <c r="CG15" s="53">
        <v>54</v>
      </c>
      <c r="CH15" s="53">
        <v>58</v>
      </c>
      <c r="CI15" s="53">
        <v>57</v>
      </c>
      <c r="CJ15" s="53">
        <v>54</v>
      </c>
      <c r="CK15" s="53">
        <v>54</v>
      </c>
      <c r="CL15" s="54">
        <v>55</v>
      </c>
      <c r="CM15" s="52">
        <v>55</v>
      </c>
      <c r="CN15" s="53">
        <v>55</v>
      </c>
      <c r="CO15" s="53">
        <v>60</v>
      </c>
      <c r="CP15" s="53">
        <v>58</v>
      </c>
      <c r="CQ15" s="53">
        <v>57</v>
      </c>
      <c r="CR15" s="53">
        <v>57</v>
      </c>
      <c r="CS15" s="53">
        <v>58</v>
      </c>
      <c r="CT15" s="53">
        <v>60</v>
      </c>
      <c r="CU15" s="53">
        <v>63</v>
      </c>
      <c r="CV15" s="53">
        <v>69</v>
      </c>
      <c r="CW15" s="53">
        <v>78</v>
      </c>
      <c r="CX15" s="54">
        <v>87</v>
      </c>
      <c r="CY15" s="52">
        <v>91</v>
      </c>
      <c r="CZ15" s="53">
        <v>92</v>
      </c>
      <c r="DA15" s="53">
        <v>124</v>
      </c>
      <c r="DB15" s="53">
        <v>117</v>
      </c>
      <c r="DC15" s="53">
        <v>116</v>
      </c>
      <c r="DD15" s="53">
        <v>129</v>
      </c>
      <c r="DE15" s="53">
        <v>111</v>
      </c>
      <c r="DF15" s="53">
        <v>116</v>
      </c>
      <c r="DG15" s="53">
        <v>116</v>
      </c>
      <c r="DH15" s="53">
        <v>125</v>
      </c>
      <c r="DI15" s="53">
        <v>139</v>
      </c>
      <c r="DJ15" s="54">
        <v>144</v>
      </c>
      <c r="DK15" s="52">
        <v>148</v>
      </c>
      <c r="DL15" s="53">
        <v>149</v>
      </c>
      <c r="DM15" s="53">
        <v>155</v>
      </c>
      <c r="DN15" s="53">
        <v>156</v>
      </c>
      <c r="DO15" s="53">
        <v>157</v>
      </c>
      <c r="DP15" s="53">
        <v>161</v>
      </c>
      <c r="DQ15" s="53">
        <v>165</v>
      </c>
      <c r="DR15" s="53">
        <v>168</v>
      </c>
      <c r="DS15" s="53">
        <v>178</v>
      </c>
      <c r="DT15" s="53">
        <v>181</v>
      </c>
      <c r="DU15" s="53">
        <v>179</v>
      </c>
      <c r="DV15" s="54">
        <v>176</v>
      </c>
      <c r="DW15" s="52">
        <v>180</v>
      </c>
      <c r="DX15" s="53">
        <v>182</v>
      </c>
      <c r="DY15" s="54">
        <v>186</v>
      </c>
    </row>
    <row r="16" spans="2:129" ht="12.5" x14ac:dyDescent="0.25">
      <c r="B16" s="50"/>
      <c r="C16" s="51" t="s">
        <v>104</v>
      </c>
      <c r="D16" s="52">
        <v>487</v>
      </c>
      <c r="E16" s="53">
        <v>457</v>
      </c>
      <c r="F16" s="53">
        <v>453</v>
      </c>
      <c r="G16" s="53">
        <v>468</v>
      </c>
      <c r="H16" s="53">
        <v>463</v>
      </c>
      <c r="I16" s="53">
        <v>457</v>
      </c>
      <c r="J16" s="53">
        <v>468</v>
      </c>
      <c r="K16" s="53">
        <v>476</v>
      </c>
      <c r="L16" s="53">
        <v>476</v>
      </c>
      <c r="M16" s="53">
        <v>489</v>
      </c>
      <c r="N16" s="53">
        <v>490</v>
      </c>
      <c r="O16" s="54">
        <v>489</v>
      </c>
      <c r="P16" s="53">
        <v>487</v>
      </c>
      <c r="Q16" s="53">
        <v>471</v>
      </c>
      <c r="R16" s="53">
        <v>478</v>
      </c>
      <c r="S16" s="53">
        <v>482</v>
      </c>
      <c r="T16" s="53">
        <v>483</v>
      </c>
      <c r="U16" s="53">
        <v>472</v>
      </c>
      <c r="V16" s="53">
        <v>485</v>
      </c>
      <c r="W16" s="53">
        <v>485</v>
      </c>
      <c r="X16" s="53">
        <v>482</v>
      </c>
      <c r="Y16" s="53">
        <v>480</v>
      </c>
      <c r="Z16" s="53">
        <v>474</v>
      </c>
      <c r="AA16" s="54">
        <v>461</v>
      </c>
      <c r="AB16" s="53">
        <v>460</v>
      </c>
      <c r="AC16" s="53">
        <v>465</v>
      </c>
      <c r="AD16" s="53">
        <v>464</v>
      </c>
      <c r="AE16" s="53">
        <v>456</v>
      </c>
      <c r="AF16" s="53">
        <v>470</v>
      </c>
      <c r="AG16" s="53">
        <v>461</v>
      </c>
      <c r="AH16" s="53">
        <v>459</v>
      </c>
      <c r="AI16" s="53">
        <v>459</v>
      </c>
      <c r="AJ16" s="53">
        <v>459</v>
      </c>
      <c r="AK16" s="53">
        <v>461</v>
      </c>
      <c r="AL16" s="53">
        <v>450</v>
      </c>
      <c r="AM16" s="54">
        <v>455</v>
      </c>
      <c r="AN16" s="53">
        <v>450</v>
      </c>
      <c r="AO16" s="53">
        <v>444</v>
      </c>
      <c r="AP16" s="53">
        <v>447</v>
      </c>
      <c r="AQ16" s="53">
        <v>440</v>
      </c>
      <c r="AR16" s="53">
        <v>446</v>
      </c>
      <c r="AS16" s="53">
        <v>447</v>
      </c>
      <c r="AT16" s="53">
        <v>444</v>
      </c>
      <c r="AU16" s="53">
        <v>447</v>
      </c>
      <c r="AV16" s="53">
        <v>433</v>
      </c>
      <c r="AW16" s="53">
        <v>459</v>
      </c>
      <c r="AX16" s="53">
        <v>444</v>
      </c>
      <c r="AY16" s="54">
        <v>496</v>
      </c>
      <c r="BA16" s="50"/>
      <c r="BB16" s="51" t="s">
        <v>104</v>
      </c>
      <c r="BC16" s="52">
        <v>504</v>
      </c>
      <c r="BD16" s="53">
        <v>603</v>
      </c>
      <c r="BE16" s="53">
        <v>618</v>
      </c>
      <c r="BF16" s="53">
        <v>629</v>
      </c>
      <c r="BG16" s="53">
        <v>626</v>
      </c>
      <c r="BH16" s="53">
        <v>633</v>
      </c>
      <c r="BI16" s="53">
        <v>638</v>
      </c>
      <c r="BJ16" s="53">
        <v>640</v>
      </c>
      <c r="BK16" s="53">
        <v>640</v>
      </c>
      <c r="BL16" s="53">
        <v>646</v>
      </c>
      <c r="BM16" s="53">
        <v>644</v>
      </c>
      <c r="BN16" s="54">
        <v>638</v>
      </c>
      <c r="BO16" s="52">
        <v>624</v>
      </c>
      <c r="BP16" s="53">
        <v>618</v>
      </c>
      <c r="BQ16" s="53">
        <v>622</v>
      </c>
      <c r="BR16" s="53">
        <v>623</v>
      </c>
      <c r="BS16" s="53">
        <v>617</v>
      </c>
      <c r="BT16" s="53">
        <v>617</v>
      </c>
      <c r="BU16" s="53">
        <v>687</v>
      </c>
      <c r="BV16" s="53">
        <v>731</v>
      </c>
      <c r="BW16" s="53">
        <v>740</v>
      </c>
      <c r="BX16" s="53">
        <v>765</v>
      </c>
      <c r="BY16" s="53">
        <v>808</v>
      </c>
      <c r="BZ16" s="54">
        <v>814</v>
      </c>
      <c r="CA16" s="52">
        <v>828</v>
      </c>
      <c r="CB16" s="53">
        <v>839</v>
      </c>
      <c r="CC16" s="53">
        <v>860</v>
      </c>
      <c r="CD16" s="53">
        <v>871</v>
      </c>
      <c r="CE16" s="53">
        <v>877</v>
      </c>
      <c r="CF16" s="53">
        <v>877</v>
      </c>
      <c r="CG16" s="53">
        <v>876</v>
      </c>
      <c r="CH16" s="53">
        <v>878</v>
      </c>
      <c r="CI16" s="53">
        <v>886</v>
      </c>
      <c r="CJ16" s="53">
        <v>886</v>
      </c>
      <c r="CK16" s="53">
        <v>882</v>
      </c>
      <c r="CL16" s="54">
        <v>914</v>
      </c>
      <c r="CM16" s="52">
        <v>876</v>
      </c>
      <c r="CN16" s="53">
        <v>863</v>
      </c>
      <c r="CO16" s="53">
        <v>921</v>
      </c>
      <c r="CP16" s="53">
        <v>918</v>
      </c>
      <c r="CQ16" s="53">
        <v>917</v>
      </c>
      <c r="CR16" s="53">
        <v>921</v>
      </c>
      <c r="CS16" s="53">
        <v>928</v>
      </c>
      <c r="CT16" s="53">
        <v>1011</v>
      </c>
      <c r="CU16" s="53">
        <v>1259</v>
      </c>
      <c r="CV16" s="53">
        <v>1297</v>
      </c>
      <c r="CW16" s="53">
        <v>1319</v>
      </c>
      <c r="CX16" s="54">
        <v>1432</v>
      </c>
      <c r="CY16" s="52">
        <v>1450</v>
      </c>
      <c r="CZ16" s="53">
        <v>1466</v>
      </c>
      <c r="DA16" s="53">
        <v>1633</v>
      </c>
      <c r="DB16" s="53">
        <v>1600</v>
      </c>
      <c r="DC16" s="53">
        <v>1543</v>
      </c>
      <c r="DD16" s="53">
        <v>1545</v>
      </c>
      <c r="DE16" s="53">
        <v>1705</v>
      </c>
      <c r="DF16" s="53">
        <v>1703</v>
      </c>
      <c r="DG16" s="53">
        <v>1712</v>
      </c>
      <c r="DH16" s="53">
        <v>1709</v>
      </c>
      <c r="DI16" s="53">
        <v>1717</v>
      </c>
      <c r="DJ16" s="54">
        <v>1724</v>
      </c>
      <c r="DK16" s="52">
        <v>1727</v>
      </c>
      <c r="DL16" s="53">
        <v>1722</v>
      </c>
      <c r="DM16" s="53">
        <v>1748</v>
      </c>
      <c r="DN16" s="53">
        <v>1743</v>
      </c>
      <c r="DO16" s="53">
        <v>1754</v>
      </c>
      <c r="DP16" s="53">
        <v>1760</v>
      </c>
      <c r="DQ16" s="53">
        <v>1771</v>
      </c>
      <c r="DR16" s="53">
        <v>1806</v>
      </c>
      <c r="DS16" s="53">
        <v>1817</v>
      </c>
      <c r="DT16" s="53">
        <v>1836</v>
      </c>
      <c r="DU16" s="53">
        <v>1822</v>
      </c>
      <c r="DV16" s="54">
        <v>1798</v>
      </c>
      <c r="DW16" s="52">
        <v>1803</v>
      </c>
      <c r="DX16" s="53">
        <v>1800</v>
      </c>
      <c r="DY16" s="54">
        <v>1797</v>
      </c>
    </row>
    <row r="17" spans="2:129" ht="13" thickBot="1" x14ac:dyDescent="0.3">
      <c r="B17" s="55"/>
      <c r="C17" s="56" t="s">
        <v>436</v>
      </c>
      <c r="D17" s="57"/>
      <c r="E17" s="58"/>
      <c r="F17" s="58"/>
      <c r="G17" s="58"/>
      <c r="H17" s="58"/>
      <c r="I17" s="58"/>
      <c r="J17" s="58"/>
      <c r="K17" s="58"/>
      <c r="L17" s="58"/>
      <c r="M17" s="58"/>
      <c r="N17" s="58"/>
      <c r="O17" s="59"/>
      <c r="P17" s="58"/>
      <c r="Q17" s="58"/>
      <c r="R17" s="58"/>
      <c r="S17" s="58"/>
      <c r="T17" s="58"/>
      <c r="U17" s="58"/>
      <c r="V17" s="58"/>
      <c r="W17" s="58"/>
      <c r="X17" s="58"/>
      <c r="Y17" s="58"/>
      <c r="Z17" s="58"/>
      <c r="AA17" s="59"/>
      <c r="AB17" s="58"/>
      <c r="AC17" s="58"/>
      <c r="AD17" s="58"/>
      <c r="AE17" s="58"/>
      <c r="AF17" s="58"/>
      <c r="AG17" s="58"/>
      <c r="AH17" s="58"/>
      <c r="AI17" s="58"/>
      <c r="AJ17" s="58"/>
      <c r="AK17" s="58"/>
      <c r="AL17" s="58"/>
      <c r="AM17" s="59"/>
      <c r="AN17" s="58"/>
      <c r="AO17" s="58"/>
      <c r="AP17" s="58"/>
      <c r="AQ17" s="58"/>
      <c r="AR17" s="58"/>
      <c r="AS17" s="58"/>
      <c r="AT17" s="58"/>
      <c r="AU17" s="58"/>
      <c r="AV17" s="58"/>
      <c r="AW17" s="58"/>
      <c r="AX17" s="58"/>
      <c r="AY17" s="59"/>
      <c r="BA17" s="55"/>
      <c r="BB17" s="56" t="s">
        <v>436</v>
      </c>
      <c r="BC17" s="57"/>
      <c r="BD17" s="58"/>
      <c r="BE17" s="58"/>
      <c r="BF17" s="58"/>
      <c r="BG17" s="58"/>
      <c r="BH17" s="58"/>
      <c r="BI17" s="58"/>
      <c r="BJ17" s="58"/>
      <c r="BK17" s="58"/>
      <c r="BL17" s="58"/>
      <c r="BM17" s="58"/>
      <c r="BN17" s="59"/>
      <c r="BO17" s="57"/>
      <c r="BP17" s="58"/>
      <c r="BQ17" s="58"/>
      <c r="BR17" s="58"/>
      <c r="BS17" s="58"/>
      <c r="BT17" s="58"/>
      <c r="BU17" s="58"/>
      <c r="BV17" s="58"/>
      <c r="BW17" s="58"/>
      <c r="BX17" s="58"/>
      <c r="BY17" s="58"/>
      <c r="BZ17" s="59"/>
      <c r="CA17" s="57"/>
      <c r="CB17" s="58"/>
      <c r="CC17" s="58"/>
      <c r="CD17" s="58"/>
      <c r="CE17" s="58"/>
      <c r="CF17" s="58"/>
      <c r="CG17" s="58"/>
      <c r="CH17" s="58"/>
      <c r="CI17" s="58"/>
      <c r="CJ17" s="58"/>
      <c r="CK17" s="58"/>
      <c r="CL17" s="59"/>
      <c r="CM17" s="57"/>
      <c r="CN17" s="58"/>
      <c r="CO17" s="58"/>
      <c r="CP17" s="58"/>
      <c r="CQ17" s="58"/>
      <c r="CR17" s="58"/>
      <c r="CS17" s="58"/>
      <c r="CT17" s="58"/>
      <c r="CU17" s="58"/>
      <c r="CV17" s="58"/>
      <c r="CW17" s="58"/>
      <c r="CX17" s="59"/>
      <c r="CY17" s="57"/>
      <c r="CZ17" s="58"/>
      <c r="DA17" s="58"/>
      <c r="DB17" s="58"/>
      <c r="DC17" s="58"/>
      <c r="DD17" s="58"/>
      <c r="DE17" s="58"/>
      <c r="DF17" s="58"/>
      <c r="DG17" s="58"/>
      <c r="DH17" s="58"/>
      <c r="DI17" s="58"/>
      <c r="DJ17" s="59"/>
      <c r="DK17" s="57"/>
      <c r="DL17" s="58"/>
      <c r="DM17" s="58"/>
      <c r="DN17" s="58"/>
      <c r="DO17" s="58"/>
      <c r="DP17" s="58"/>
      <c r="DQ17" s="58"/>
      <c r="DR17" s="58"/>
      <c r="DS17" s="58"/>
      <c r="DT17" s="58"/>
      <c r="DU17" s="58"/>
      <c r="DV17" s="59"/>
      <c r="DW17" s="57"/>
      <c r="DX17" s="58"/>
      <c r="DY17" s="59"/>
    </row>
    <row r="18" spans="2:129" ht="13" thickBot="1" x14ac:dyDescent="0.3">
      <c r="B18" s="60" t="s">
        <v>105</v>
      </c>
      <c r="C18" s="61"/>
      <c r="D18" s="62">
        <f t="shared" ref="D18:AM18" si="0">SUM(D10:D17)</f>
        <v>39295</v>
      </c>
      <c r="E18" s="63">
        <f t="shared" si="0"/>
        <v>39160</v>
      </c>
      <c r="F18" s="63">
        <f t="shared" si="0"/>
        <v>40015</v>
      </c>
      <c r="G18" s="63">
        <f t="shared" si="0"/>
        <v>40632</v>
      </c>
      <c r="H18" s="63">
        <f t="shared" si="0"/>
        <v>40796</v>
      </c>
      <c r="I18" s="63">
        <f t="shared" si="0"/>
        <v>40965</v>
      </c>
      <c r="J18" s="63">
        <f t="shared" si="0"/>
        <v>41582</v>
      </c>
      <c r="K18" s="63">
        <f t="shared" si="0"/>
        <v>41992</v>
      </c>
      <c r="L18" s="63">
        <f t="shared" si="0"/>
        <v>42516</v>
      </c>
      <c r="M18" s="63">
        <f t="shared" si="0"/>
        <v>43115</v>
      </c>
      <c r="N18" s="63">
        <f t="shared" si="0"/>
        <v>43232</v>
      </c>
      <c r="O18" s="64">
        <f t="shared" si="0"/>
        <v>43201</v>
      </c>
      <c r="P18" s="63">
        <f t="shared" si="0"/>
        <v>43550</v>
      </c>
      <c r="Q18" s="63">
        <f t="shared" si="0"/>
        <v>43582</v>
      </c>
      <c r="R18" s="63">
        <f t="shared" si="0"/>
        <v>44082</v>
      </c>
      <c r="S18" s="63">
        <f t="shared" si="0"/>
        <v>44332</v>
      </c>
      <c r="T18" s="63">
        <f t="shared" si="0"/>
        <v>44583</v>
      </c>
      <c r="U18" s="63">
        <f t="shared" si="0"/>
        <v>44462</v>
      </c>
      <c r="V18" s="63">
        <f t="shared" si="0"/>
        <v>44763</v>
      </c>
      <c r="W18" s="63">
        <f t="shared" si="0"/>
        <v>44374</v>
      </c>
      <c r="X18" s="63">
        <f t="shared" si="0"/>
        <v>45260</v>
      </c>
      <c r="Y18" s="63">
        <f t="shared" si="0"/>
        <v>45624</v>
      </c>
      <c r="Z18" s="63">
        <f t="shared" si="0"/>
        <v>45682</v>
      </c>
      <c r="AA18" s="64">
        <f t="shared" si="0"/>
        <v>46042</v>
      </c>
      <c r="AB18" s="63">
        <f t="shared" si="0"/>
        <v>46217</v>
      </c>
      <c r="AC18" s="63">
        <f t="shared" si="0"/>
        <v>46549</v>
      </c>
      <c r="AD18" s="63">
        <f t="shared" si="0"/>
        <v>46535</v>
      </c>
      <c r="AE18" s="63">
        <f t="shared" si="0"/>
        <v>46872</v>
      </c>
      <c r="AF18" s="63">
        <f t="shared" si="0"/>
        <v>47293</v>
      </c>
      <c r="AG18" s="63">
        <f t="shared" si="0"/>
        <v>47337</v>
      </c>
      <c r="AH18" s="63">
        <f t="shared" si="0"/>
        <v>47262</v>
      </c>
      <c r="AI18" s="63">
        <f t="shared" si="0"/>
        <v>47442</v>
      </c>
      <c r="AJ18" s="63">
        <f t="shared" si="0"/>
        <v>47798</v>
      </c>
      <c r="AK18" s="63">
        <f t="shared" si="0"/>
        <v>48050</v>
      </c>
      <c r="AL18" s="63">
        <f t="shared" si="0"/>
        <v>48426</v>
      </c>
      <c r="AM18" s="64">
        <f t="shared" si="0"/>
        <v>48561</v>
      </c>
      <c r="AN18" s="63">
        <f t="shared" ref="AN18:CY18" si="1">SUM(AN10:AN17)</f>
        <v>48714</v>
      </c>
      <c r="AO18" s="63">
        <f t="shared" si="1"/>
        <v>48895</v>
      </c>
      <c r="AP18" s="63">
        <f t="shared" si="1"/>
        <v>49231</v>
      </c>
      <c r="AQ18" s="63">
        <f t="shared" si="1"/>
        <v>49581</v>
      </c>
      <c r="AR18" s="63">
        <f t="shared" si="1"/>
        <v>49964</v>
      </c>
      <c r="AS18" s="63">
        <f t="shared" si="1"/>
        <v>50301</v>
      </c>
      <c r="AT18" s="63">
        <f t="shared" si="1"/>
        <v>50636</v>
      </c>
      <c r="AU18" s="63">
        <f t="shared" si="1"/>
        <v>51001</v>
      </c>
      <c r="AV18" s="63">
        <f t="shared" si="1"/>
        <v>50939</v>
      </c>
      <c r="AW18" s="63">
        <f t="shared" si="1"/>
        <v>50500</v>
      </c>
      <c r="AX18" s="63">
        <f t="shared" si="1"/>
        <v>51395</v>
      </c>
      <c r="AY18" s="64">
        <f t="shared" si="1"/>
        <v>51562</v>
      </c>
      <c r="BA18" s="60" t="s">
        <v>105</v>
      </c>
      <c r="BB18" s="61"/>
      <c r="BC18" s="62">
        <f t="shared" si="1"/>
        <v>52526</v>
      </c>
      <c r="BD18" s="63">
        <f t="shared" si="1"/>
        <v>52768</v>
      </c>
      <c r="BE18" s="63">
        <f t="shared" si="1"/>
        <v>52969</v>
      </c>
      <c r="BF18" s="63">
        <f t="shared" si="1"/>
        <v>53193</v>
      </c>
      <c r="BG18" s="63">
        <f t="shared" si="1"/>
        <v>53180</v>
      </c>
      <c r="BH18" s="63">
        <f t="shared" si="1"/>
        <v>53897</v>
      </c>
      <c r="BI18" s="63">
        <f t="shared" si="1"/>
        <v>54283</v>
      </c>
      <c r="BJ18" s="63">
        <f t="shared" si="1"/>
        <v>54612</v>
      </c>
      <c r="BK18" s="63">
        <f t="shared" si="1"/>
        <v>54621</v>
      </c>
      <c r="BL18" s="63">
        <f t="shared" si="1"/>
        <v>54632</v>
      </c>
      <c r="BM18" s="63">
        <f t="shared" si="1"/>
        <v>54623</v>
      </c>
      <c r="BN18" s="64">
        <f t="shared" si="1"/>
        <v>54856</v>
      </c>
      <c r="BO18" s="62">
        <f t="shared" si="1"/>
        <v>55000</v>
      </c>
      <c r="BP18" s="63">
        <f t="shared" si="1"/>
        <v>55528</v>
      </c>
      <c r="BQ18" s="63">
        <f t="shared" si="1"/>
        <v>55852</v>
      </c>
      <c r="BR18" s="63">
        <f t="shared" si="1"/>
        <v>56552</v>
      </c>
      <c r="BS18" s="63">
        <f t="shared" si="1"/>
        <v>57030</v>
      </c>
      <c r="BT18" s="63">
        <f t="shared" si="1"/>
        <v>57295</v>
      </c>
      <c r="BU18" s="63">
        <f t="shared" si="1"/>
        <v>57622</v>
      </c>
      <c r="BV18" s="63">
        <f t="shared" si="1"/>
        <v>58096</v>
      </c>
      <c r="BW18" s="63">
        <f t="shared" si="1"/>
        <v>58998</v>
      </c>
      <c r="BX18" s="63">
        <f t="shared" si="1"/>
        <v>59901</v>
      </c>
      <c r="BY18" s="63">
        <f t="shared" si="1"/>
        <v>60371</v>
      </c>
      <c r="BZ18" s="64">
        <f t="shared" si="1"/>
        <v>60577</v>
      </c>
      <c r="CA18" s="62">
        <f t="shared" si="1"/>
        <v>61062</v>
      </c>
      <c r="CB18" s="63">
        <f t="shared" si="1"/>
        <v>61443</v>
      </c>
      <c r="CC18" s="63">
        <f t="shared" si="1"/>
        <v>62248</v>
      </c>
      <c r="CD18" s="63">
        <f t="shared" si="1"/>
        <v>62730</v>
      </c>
      <c r="CE18" s="63">
        <f t="shared" si="1"/>
        <v>63840</v>
      </c>
      <c r="CF18" s="63">
        <f t="shared" si="1"/>
        <v>64192</v>
      </c>
      <c r="CG18" s="63">
        <f t="shared" si="1"/>
        <v>64687</v>
      </c>
      <c r="CH18" s="63">
        <f t="shared" si="1"/>
        <v>64720</v>
      </c>
      <c r="CI18" s="63">
        <f t="shared" si="1"/>
        <v>65398</v>
      </c>
      <c r="CJ18" s="63">
        <f t="shared" si="1"/>
        <v>65388</v>
      </c>
      <c r="CK18" s="63">
        <f t="shared" si="1"/>
        <v>65588</v>
      </c>
      <c r="CL18" s="64">
        <f t="shared" si="1"/>
        <v>66086</v>
      </c>
      <c r="CM18" s="62">
        <f t="shared" si="1"/>
        <v>65206</v>
      </c>
      <c r="CN18" s="63">
        <f t="shared" si="1"/>
        <v>64793</v>
      </c>
      <c r="CO18" s="63">
        <f t="shared" si="1"/>
        <v>66123</v>
      </c>
      <c r="CP18" s="63">
        <f t="shared" si="1"/>
        <v>64973</v>
      </c>
      <c r="CQ18" s="63">
        <f t="shared" si="1"/>
        <v>65282</v>
      </c>
      <c r="CR18" s="63">
        <f t="shared" si="1"/>
        <v>65557</v>
      </c>
      <c r="CS18" s="63">
        <f t="shared" si="1"/>
        <v>65841</v>
      </c>
      <c r="CT18" s="63">
        <f t="shared" si="1"/>
        <v>66153</v>
      </c>
      <c r="CU18" s="63">
        <f t="shared" si="1"/>
        <v>66369</v>
      </c>
      <c r="CV18" s="63">
        <f t="shared" si="1"/>
        <v>66753</v>
      </c>
      <c r="CW18" s="63">
        <f t="shared" si="1"/>
        <v>67136</v>
      </c>
      <c r="CX18" s="64">
        <f t="shared" si="1"/>
        <v>69687</v>
      </c>
      <c r="CY18" s="62">
        <f t="shared" si="1"/>
        <v>69161</v>
      </c>
      <c r="CZ18" s="63">
        <f t="shared" ref="CZ18:DM18" si="2">SUM(CZ10:CZ17)</f>
        <v>69043</v>
      </c>
      <c r="DA18" s="63">
        <f t="shared" si="2"/>
        <v>70923</v>
      </c>
      <c r="DB18" s="63">
        <f t="shared" si="2"/>
        <v>70253</v>
      </c>
      <c r="DC18" s="63">
        <f t="shared" si="2"/>
        <v>68196</v>
      </c>
      <c r="DD18" s="63">
        <f t="shared" si="2"/>
        <v>68598</v>
      </c>
      <c r="DE18" s="63">
        <f t="shared" si="2"/>
        <v>73544</v>
      </c>
      <c r="DF18" s="63">
        <f t="shared" si="2"/>
        <v>74283</v>
      </c>
      <c r="DG18" s="63">
        <f t="shared" si="2"/>
        <v>74172</v>
      </c>
      <c r="DH18" s="63">
        <f t="shared" si="2"/>
        <v>74118</v>
      </c>
      <c r="DI18" s="63">
        <f t="shared" si="2"/>
        <v>74009</v>
      </c>
      <c r="DJ18" s="64">
        <f t="shared" si="2"/>
        <v>73934</v>
      </c>
      <c r="DK18" s="62">
        <f t="shared" si="2"/>
        <v>73990</v>
      </c>
      <c r="DL18" s="63">
        <f t="shared" si="2"/>
        <v>74047</v>
      </c>
      <c r="DM18" s="63">
        <f t="shared" si="2"/>
        <v>74116</v>
      </c>
      <c r="DN18" s="63">
        <f t="shared" ref="DN18:DW18" si="3">SUM(DN10:DN17)</f>
        <v>74357</v>
      </c>
      <c r="DO18" s="63">
        <f t="shared" si="3"/>
        <v>74570</v>
      </c>
      <c r="DP18" s="63">
        <f t="shared" si="3"/>
        <v>74711</v>
      </c>
      <c r="DQ18" s="63">
        <f t="shared" si="3"/>
        <v>74886</v>
      </c>
      <c r="DR18" s="63">
        <f t="shared" si="3"/>
        <v>75513</v>
      </c>
      <c r="DS18" s="63">
        <f t="shared" si="3"/>
        <v>75377</v>
      </c>
      <c r="DT18" s="63">
        <f t="shared" si="3"/>
        <v>75937</v>
      </c>
      <c r="DU18" s="63">
        <f t="shared" si="3"/>
        <v>76086</v>
      </c>
      <c r="DV18" s="64">
        <f t="shared" si="3"/>
        <v>76542</v>
      </c>
      <c r="DW18" s="62">
        <f t="shared" si="3"/>
        <v>76453</v>
      </c>
      <c r="DX18" s="63">
        <f t="shared" ref="DX18:DY18" si="4">SUM(DX10:DX17)</f>
        <v>76688</v>
      </c>
      <c r="DY18" s="64">
        <f t="shared" si="4"/>
        <v>77032</v>
      </c>
    </row>
    <row r="19" spans="2:129" ht="12.5" x14ac:dyDescent="0.25">
      <c r="B19" s="45">
        <v>2</v>
      </c>
      <c r="C19" s="65" t="s">
        <v>106</v>
      </c>
      <c r="D19" s="66">
        <v>67418</v>
      </c>
      <c r="E19" s="67">
        <v>67501</v>
      </c>
      <c r="F19" s="67">
        <v>68265</v>
      </c>
      <c r="G19" s="67">
        <v>68750</v>
      </c>
      <c r="H19" s="67">
        <v>69290</v>
      </c>
      <c r="I19" s="67">
        <v>69498</v>
      </c>
      <c r="J19" s="67">
        <v>70191</v>
      </c>
      <c r="K19" s="67">
        <v>71024</v>
      </c>
      <c r="L19" s="67">
        <v>71166</v>
      </c>
      <c r="M19" s="67">
        <v>71723</v>
      </c>
      <c r="N19" s="67">
        <v>72131</v>
      </c>
      <c r="O19" s="68">
        <v>72110</v>
      </c>
      <c r="P19" s="67">
        <v>72087</v>
      </c>
      <c r="Q19" s="67">
        <v>72348</v>
      </c>
      <c r="R19" s="67">
        <v>72780</v>
      </c>
      <c r="S19" s="67">
        <v>73425</v>
      </c>
      <c r="T19" s="67">
        <v>74184</v>
      </c>
      <c r="U19" s="67">
        <v>74788</v>
      </c>
      <c r="V19" s="67">
        <v>75532</v>
      </c>
      <c r="W19" s="67">
        <v>75877</v>
      </c>
      <c r="X19" s="67">
        <v>76188</v>
      </c>
      <c r="Y19" s="67">
        <v>76556</v>
      </c>
      <c r="Z19" s="67">
        <v>76577</v>
      </c>
      <c r="AA19" s="68">
        <v>76662</v>
      </c>
      <c r="AB19" s="67">
        <v>76736</v>
      </c>
      <c r="AC19" s="67">
        <v>77197</v>
      </c>
      <c r="AD19" s="67">
        <v>77416</v>
      </c>
      <c r="AE19" s="67">
        <v>77970</v>
      </c>
      <c r="AF19" s="67">
        <v>78185</v>
      </c>
      <c r="AG19" s="67">
        <v>78190</v>
      </c>
      <c r="AH19" s="67">
        <v>78123</v>
      </c>
      <c r="AI19" s="67">
        <v>78692</v>
      </c>
      <c r="AJ19" s="67">
        <v>79012</v>
      </c>
      <c r="AK19" s="67">
        <v>79062</v>
      </c>
      <c r="AL19" s="67">
        <v>78450</v>
      </c>
      <c r="AM19" s="68">
        <v>78371</v>
      </c>
      <c r="AN19" s="67">
        <v>78381</v>
      </c>
      <c r="AO19" s="67">
        <v>78439</v>
      </c>
      <c r="AP19" s="67">
        <v>78747</v>
      </c>
      <c r="AQ19" s="67">
        <v>79022</v>
      </c>
      <c r="AR19" s="67">
        <v>79236</v>
      </c>
      <c r="AS19" s="67">
        <v>79645</v>
      </c>
      <c r="AT19" s="67">
        <v>79726</v>
      </c>
      <c r="AU19" s="67">
        <v>80190</v>
      </c>
      <c r="AV19" s="67">
        <v>80196</v>
      </c>
      <c r="AW19" s="67">
        <v>80391</v>
      </c>
      <c r="AX19" s="67">
        <v>80405</v>
      </c>
      <c r="AY19" s="68">
        <v>80750</v>
      </c>
      <c r="BA19" s="45">
        <v>2</v>
      </c>
      <c r="BB19" s="65" t="s">
        <v>106</v>
      </c>
      <c r="BC19" s="66">
        <v>83147</v>
      </c>
      <c r="BD19" s="67">
        <v>83099</v>
      </c>
      <c r="BE19" s="67">
        <v>83402</v>
      </c>
      <c r="BF19" s="67">
        <v>83410</v>
      </c>
      <c r="BG19" s="67">
        <v>83692</v>
      </c>
      <c r="BH19" s="67">
        <v>84164</v>
      </c>
      <c r="BI19" s="67">
        <v>84423</v>
      </c>
      <c r="BJ19" s="67">
        <v>84852</v>
      </c>
      <c r="BK19" s="67">
        <v>84788</v>
      </c>
      <c r="BL19" s="67">
        <v>84859</v>
      </c>
      <c r="BM19" s="67">
        <v>84726</v>
      </c>
      <c r="BN19" s="68">
        <v>84667</v>
      </c>
      <c r="BO19" s="66">
        <v>84692</v>
      </c>
      <c r="BP19" s="67">
        <v>85352</v>
      </c>
      <c r="BQ19" s="67">
        <v>86244</v>
      </c>
      <c r="BR19" s="67">
        <v>87100</v>
      </c>
      <c r="BS19" s="67">
        <v>87732</v>
      </c>
      <c r="BT19" s="67">
        <v>88941</v>
      </c>
      <c r="BU19" s="67">
        <v>89424</v>
      </c>
      <c r="BV19" s="67">
        <v>90237</v>
      </c>
      <c r="BW19" s="67">
        <v>91697</v>
      </c>
      <c r="BX19" s="67">
        <v>92840</v>
      </c>
      <c r="BY19" s="67">
        <v>93849</v>
      </c>
      <c r="BZ19" s="68">
        <v>94221</v>
      </c>
      <c r="CA19" s="66">
        <v>94016</v>
      </c>
      <c r="CB19" s="67">
        <v>95513</v>
      </c>
      <c r="CC19" s="67">
        <v>95837</v>
      </c>
      <c r="CD19" s="67">
        <v>96808</v>
      </c>
      <c r="CE19" s="67">
        <v>96744</v>
      </c>
      <c r="CF19" s="67">
        <v>96938</v>
      </c>
      <c r="CG19" s="67">
        <v>97605</v>
      </c>
      <c r="CH19" s="67">
        <v>97365</v>
      </c>
      <c r="CI19" s="67">
        <v>98372</v>
      </c>
      <c r="CJ19" s="67">
        <v>98518</v>
      </c>
      <c r="CK19" s="67">
        <v>98196</v>
      </c>
      <c r="CL19" s="68">
        <v>98874</v>
      </c>
      <c r="CM19" s="66">
        <v>98060</v>
      </c>
      <c r="CN19" s="67">
        <v>97288</v>
      </c>
      <c r="CO19" s="67">
        <v>98987</v>
      </c>
      <c r="CP19" s="67">
        <v>98105</v>
      </c>
      <c r="CQ19" s="67">
        <v>98653</v>
      </c>
      <c r="CR19" s="67">
        <v>98932</v>
      </c>
      <c r="CS19" s="67">
        <v>98812</v>
      </c>
      <c r="CT19" s="67">
        <v>99187</v>
      </c>
      <c r="CU19" s="67">
        <v>99274</v>
      </c>
      <c r="CV19" s="67">
        <v>99575</v>
      </c>
      <c r="CW19" s="67">
        <v>99869</v>
      </c>
      <c r="CX19" s="68">
        <v>102371</v>
      </c>
      <c r="CY19" s="66">
        <v>101532</v>
      </c>
      <c r="CZ19" s="67">
        <v>101236</v>
      </c>
      <c r="DA19" s="67">
        <v>102289</v>
      </c>
      <c r="DB19" s="67">
        <v>101986</v>
      </c>
      <c r="DC19" s="67">
        <v>100023</v>
      </c>
      <c r="DD19" s="67">
        <v>99890</v>
      </c>
      <c r="DE19" s="67">
        <v>105033</v>
      </c>
      <c r="DF19" s="67">
        <v>106284</v>
      </c>
      <c r="DG19" s="67">
        <v>106209</v>
      </c>
      <c r="DH19" s="67">
        <v>106339</v>
      </c>
      <c r="DI19" s="67">
        <v>106399</v>
      </c>
      <c r="DJ19" s="68">
        <v>106410</v>
      </c>
      <c r="DK19" s="66">
        <v>106090</v>
      </c>
      <c r="DL19" s="67">
        <v>106073</v>
      </c>
      <c r="DM19" s="67">
        <v>106407</v>
      </c>
      <c r="DN19" s="67">
        <v>106798</v>
      </c>
      <c r="DO19" s="67">
        <v>107313</v>
      </c>
      <c r="DP19" s="67">
        <v>107517</v>
      </c>
      <c r="DQ19" s="67">
        <v>107502</v>
      </c>
      <c r="DR19" s="67">
        <v>107690</v>
      </c>
      <c r="DS19" s="67">
        <v>107520</v>
      </c>
      <c r="DT19" s="67">
        <v>107731</v>
      </c>
      <c r="DU19" s="67">
        <v>107640</v>
      </c>
      <c r="DV19" s="68">
        <v>108161</v>
      </c>
      <c r="DW19" s="66">
        <v>107450</v>
      </c>
      <c r="DX19" s="67">
        <v>108161</v>
      </c>
      <c r="DY19" s="68">
        <v>108623</v>
      </c>
    </row>
    <row r="20" spans="2:129" ht="12.5" x14ac:dyDescent="0.25">
      <c r="B20" s="50"/>
      <c r="C20" s="51" t="s">
        <v>107</v>
      </c>
      <c r="D20" s="52">
        <v>29584</v>
      </c>
      <c r="E20" s="53">
        <v>29369</v>
      </c>
      <c r="F20" s="53">
        <v>29771</v>
      </c>
      <c r="G20" s="53">
        <v>30163</v>
      </c>
      <c r="H20" s="53">
        <v>30393</v>
      </c>
      <c r="I20" s="53">
        <v>30500</v>
      </c>
      <c r="J20" s="53">
        <v>30710</v>
      </c>
      <c r="K20" s="53">
        <v>30670</v>
      </c>
      <c r="L20" s="53">
        <v>30653</v>
      </c>
      <c r="M20" s="53">
        <v>30901</v>
      </c>
      <c r="N20" s="53">
        <v>30978</v>
      </c>
      <c r="O20" s="54">
        <v>30854</v>
      </c>
      <c r="P20" s="53">
        <v>29968</v>
      </c>
      <c r="Q20" s="53">
        <v>30078</v>
      </c>
      <c r="R20" s="53">
        <v>30278</v>
      </c>
      <c r="S20" s="53">
        <v>31440</v>
      </c>
      <c r="T20" s="53">
        <v>31786</v>
      </c>
      <c r="U20" s="53">
        <v>31995</v>
      </c>
      <c r="V20" s="53">
        <v>32191</v>
      </c>
      <c r="W20" s="53">
        <v>32172</v>
      </c>
      <c r="X20" s="53">
        <v>32288</v>
      </c>
      <c r="Y20" s="53">
        <v>32363</v>
      </c>
      <c r="Z20" s="53">
        <v>32341</v>
      </c>
      <c r="AA20" s="54">
        <v>32292</v>
      </c>
      <c r="AB20" s="53">
        <v>32246</v>
      </c>
      <c r="AC20" s="53">
        <v>32353</v>
      </c>
      <c r="AD20" s="53">
        <v>32786</v>
      </c>
      <c r="AE20" s="53">
        <v>33036</v>
      </c>
      <c r="AF20" s="53">
        <v>33120</v>
      </c>
      <c r="AG20" s="53">
        <v>33064</v>
      </c>
      <c r="AH20" s="53">
        <v>33158</v>
      </c>
      <c r="AI20" s="53">
        <v>33446</v>
      </c>
      <c r="AJ20" s="53">
        <v>33614</v>
      </c>
      <c r="AK20" s="53">
        <v>33134</v>
      </c>
      <c r="AL20" s="53">
        <v>33066</v>
      </c>
      <c r="AM20" s="54">
        <v>32927</v>
      </c>
      <c r="AN20" s="53">
        <v>32788</v>
      </c>
      <c r="AO20" s="53">
        <v>32714</v>
      </c>
      <c r="AP20" s="53">
        <v>32899</v>
      </c>
      <c r="AQ20" s="53">
        <v>33222</v>
      </c>
      <c r="AR20" s="53">
        <v>33402</v>
      </c>
      <c r="AS20" s="53">
        <v>33673</v>
      </c>
      <c r="AT20" s="53">
        <v>33932</v>
      </c>
      <c r="AU20" s="53">
        <v>33886</v>
      </c>
      <c r="AV20" s="53">
        <v>33396</v>
      </c>
      <c r="AW20" s="53">
        <v>33882</v>
      </c>
      <c r="AX20" s="53">
        <v>33762</v>
      </c>
      <c r="AY20" s="54">
        <v>34564</v>
      </c>
      <c r="BA20" s="50"/>
      <c r="BB20" s="51" t="s">
        <v>107</v>
      </c>
      <c r="BC20" s="52">
        <v>34706</v>
      </c>
      <c r="BD20" s="53">
        <v>34943</v>
      </c>
      <c r="BE20" s="53">
        <v>35187</v>
      </c>
      <c r="BF20" s="53">
        <v>35368</v>
      </c>
      <c r="BG20" s="53">
        <v>35468</v>
      </c>
      <c r="BH20" s="53">
        <v>35702</v>
      </c>
      <c r="BI20" s="53">
        <v>35734</v>
      </c>
      <c r="BJ20" s="53">
        <v>35830</v>
      </c>
      <c r="BK20" s="53">
        <v>35786</v>
      </c>
      <c r="BL20" s="53">
        <v>35680</v>
      </c>
      <c r="BM20" s="53">
        <v>35682</v>
      </c>
      <c r="BN20" s="54">
        <v>35550</v>
      </c>
      <c r="BO20" s="52">
        <v>35400</v>
      </c>
      <c r="BP20" s="53">
        <v>35526</v>
      </c>
      <c r="BQ20" s="53">
        <v>35884</v>
      </c>
      <c r="BR20" s="53">
        <v>36419</v>
      </c>
      <c r="BS20" s="53">
        <v>36969</v>
      </c>
      <c r="BT20" s="53">
        <v>37312</v>
      </c>
      <c r="BU20" s="53">
        <v>37620</v>
      </c>
      <c r="BV20" s="53">
        <v>37927</v>
      </c>
      <c r="BW20" s="53">
        <v>38256</v>
      </c>
      <c r="BX20" s="53">
        <v>38904</v>
      </c>
      <c r="BY20" s="53">
        <v>38316</v>
      </c>
      <c r="BZ20" s="54">
        <v>38333</v>
      </c>
      <c r="CA20" s="52">
        <v>38378</v>
      </c>
      <c r="CB20" s="53">
        <v>38747</v>
      </c>
      <c r="CC20" s="53">
        <v>39426</v>
      </c>
      <c r="CD20" s="53">
        <v>40064</v>
      </c>
      <c r="CE20" s="53">
        <v>41233</v>
      </c>
      <c r="CF20" s="53">
        <v>41382</v>
      </c>
      <c r="CG20" s="53">
        <v>41692</v>
      </c>
      <c r="CH20" s="53">
        <v>41518</v>
      </c>
      <c r="CI20" s="53">
        <v>42003</v>
      </c>
      <c r="CJ20" s="53">
        <v>42505</v>
      </c>
      <c r="CK20" s="53">
        <v>42467</v>
      </c>
      <c r="CL20" s="54">
        <v>41965</v>
      </c>
      <c r="CM20" s="52">
        <v>41890</v>
      </c>
      <c r="CN20" s="53">
        <v>41722</v>
      </c>
      <c r="CO20" s="53">
        <v>42527</v>
      </c>
      <c r="CP20" s="53">
        <v>41347</v>
      </c>
      <c r="CQ20" s="53">
        <v>41414</v>
      </c>
      <c r="CR20" s="53">
        <v>41369</v>
      </c>
      <c r="CS20" s="53">
        <v>41465</v>
      </c>
      <c r="CT20" s="53">
        <v>41576</v>
      </c>
      <c r="CU20" s="53">
        <v>41584</v>
      </c>
      <c r="CV20" s="53">
        <v>41720</v>
      </c>
      <c r="CW20" s="53">
        <v>41899</v>
      </c>
      <c r="CX20" s="54">
        <v>42623</v>
      </c>
      <c r="CY20" s="52">
        <v>42194</v>
      </c>
      <c r="CZ20" s="53">
        <v>42086</v>
      </c>
      <c r="DA20" s="53">
        <v>42621</v>
      </c>
      <c r="DB20" s="53">
        <v>42487</v>
      </c>
      <c r="DC20" s="53">
        <v>41812</v>
      </c>
      <c r="DD20" s="53">
        <v>41997</v>
      </c>
      <c r="DE20" s="53">
        <v>43810</v>
      </c>
      <c r="DF20" s="53">
        <v>44239</v>
      </c>
      <c r="DG20" s="53">
        <v>44076</v>
      </c>
      <c r="DH20" s="53">
        <v>43930</v>
      </c>
      <c r="DI20" s="53">
        <v>44014</v>
      </c>
      <c r="DJ20" s="54">
        <v>43865</v>
      </c>
      <c r="DK20" s="52">
        <v>43983</v>
      </c>
      <c r="DL20" s="53">
        <v>43873</v>
      </c>
      <c r="DM20" s="53">
        <v>43898</v>
      </c>
      <c r="DN20" s="53">
        <v>43932</v>
      </c>
      <c r="DO20" s="53">
        <v>44058</v>
      </c>
      <c r="DP20" s="53">
        <v>43989</v>
      </c>
      <c r="DQ20" s="53">
        <v>43944</v>
      </c>
      <c r="DR20" s="53">
        <v>44333</v>
      </c>
      <c r="DS20" s="53">
        <v>44166</v>
      </c>
      <c r="DT20" s="53">
        <v>44291</v>
      </c>
      <c r="DU20" s="53">
        <v>44218</v>
      </c>
      <c r="DV20" s="54">
        <v>44280</v>
      </c>
      <c r="DW20" s="52">
        <v>44285</v>
      </c>
      <c r="DX20" s="53">
        <v>44500</v>
      </c>
      <c r="DY20" s="54">
        <v>44983</v>
      </c>
    </row>
    <row r="21" spans="2:129" ht="12.5" x14ac:dyDescent="0.25">
      <c r="B21" s="50"/>
      <c r="C21" s="51" t="s">
        <v>108</v>
      </c>
      <c r="D21" s="52">
        <v>255</v>
      </c>
      <c r="E21" s="53">
        <v>247</v>
      </c>
      <c r="F21" s="53">
        <v>250</v>
      </c>
      <c r="G21" s="53">
        <v>251</v>
      </c>
      <c r="H21" s="53">
        <v>250</v>
      </c>
      <c r="I21" s="53">
        <v>247</v>
      </c>
      <c r="J21" s="53">
        <v>253</v>
      </c>
      <c r="K21" s="53">
        <v>258</v>
      </c>
      <c r="L21" s="53">
        <v>273</v>
      </c>
      <c r="M21" s="53">
        <v>279</v>
      </c>
      <c r="N21" s="53">
        <v>279</v>
      </c>
      <c r="O21" s="54">
        <v>279</v>
      </c>
      <c r="P21" s="53">
        <v>293</v>
      </c>
      <c r="Q21" s="53">
        <v>287</v>
      </c>
      <c r="R21" s="53">
        <v>290</v>
      </c>
      <c r="S21" s="53">
        <v>297</v>
      </c>
      <c r="T21" s="53">
        <v>299</v>
      </c>
      <c r="U21" s="53">
        <v>297</v>
      </c>
      <c r="V21" s="53">
        <v>293</v>
      </c>
      <c r="W21" s="53">
        <v>291</v>
      </c>
      <c r="X21" s="53">
        <v>290</v>
      </c>
      <c r="Y21" s="53">
        <v>288</v>
      </c>
      <c r="Z21" s="53">
        <v>288</v>
      </c>
      <c r="AA21" s="54">
        <v>286</v>
      </c>
      <c r="AB21" s="53">
        <v>288</v>
      </c>
      <c r="AC21" s="53">
        <v>288</v>
      </c>
      <c r="AD21" s="53">
        <v>288</v>
      </c>
      <c r="AE21" s="53">
        <v>283</v>
      </c>
      <c r="AF21" s="53">
        <v>282</v>
      </c>
      <c r="AG21" s="53">
        <v>283</v>
      </c>
      <c r="AH21" s="53">
        <v>283</v>
      </c>
      <c r="AI21" s="53">
        <v>283</v>
      </c>
      <c r="AJ21" s="53">
        <v>283</v>
      </c>
      <c r="AK21" s="53">
        <v>242</v>
      </c>
      <c r="AL21" s="53">
        <v>238</v>
      </c>
      <c r="AM21" s="54">
        <v>238</v>
      </c>
      <c r="AN21" s="53">
        <v>232</v>
      </c>
      <c r="AO21" s="53">
        <v>232</v>
      </c>
      <c r="AP21" s="53">
        <v>235</v>
      </c>
      <c r="AQ21" s="53">
        <v>230</v>
      </c>
      <c r="AR21" s="53">
        <v>227</v>
      </c>
      <c r="AS21" s="53">
        <v>225</v>
      </c>
      <c r="AT21" s="53">
        <v>226</v>
      </c>
      <c r="AU21" s="53">
        <v>227</v>
      </c>
      <c r="AV21" s="53">
        <v>265</v>
      </c>
      <c r="AW21" s="53">
        <v>269</v>
      </c>
      <c r="AX21" s="53">
        <v>272</v>
      </c>
      <c r="AY21" s="54">
        <v>270</v>
      </c>
      <c r="BA21" s="50"/>
      <c r="BB21" s="51" t="s">
        <v>108</v>
      </c>
      <c r="BC21" s="52">
        <v>267</v>
      </c>
      <c r="BD21" s="53">
        <v>269</v>
      </c>
      <c r="BE21" s="53">
        <v>268</v>
      </c>
      <c r="BF21" s="53">
        <v>267</v>
      </c>
      <c r="BG21" s="53">
        <v>266</v>
      </c>
      <c r="BH21" s="53">
        <v>268</v>
      </c>
      <c r="BI21" s="53">
        <v>265</v>
      </c>
      <c r="BJ21" s="53">
        <v>264</v>
      </c>
      <c r="BK21" s="53">
        <v>263</v>
      </c>
      <c r="BL21" s="53">
        <v>260</v>
      </c>
      <c r="BM21" s="53">
        <v>258</v>
      </c>
      <c r="BN21" s="54">
        <v>253</v>
      </c>
      <c r="BO21" s="52">
        <v>253</v>
      </c>
      <c r="BP21" s="53">
        <v>252</v>
      </c>
      <c r="BQ21" s="53">
        <v>254</v>
      </c>
      <c r="BR21" s="53">
        <v>251</v>
      </c>
      <c r="BS21" s="53">
        <v>250</v>
      </c>
      <c r="BT21" s="53">
        <v>252</v>
      </c>
      <c r="BU21" s="53">
        <v>248</v>
      </c>
      <c r="BV21" s="53">
        <v>250</v>
      </c>
      <c r="BW21" s="53">
        <v>250</v>
      </c>
      <c r="BX21" s="53">
        <v>251</v>
      </c>
      <c r="BY21" s="53">
        <v>225</v>
      </c>
      <c r="BZ21" s="54">
        <v>224</v>
      </c>
      <c r="CA21" s="52">
        <v>219</v>
      </c>
      <c r="CB21" s="53">
        <v>226</v>
      </c>
      <c r="CC21" s="53">
        <v>224</v>
      </c>
      <c r="CD21" s="53">
        <v>222</v>
      </c>
      <c r="CE21" s="53">
        <v>218</v>
      </c>
      <c r="CF21" s="53">
        <v>214</v>
      </c>
      <c r="CG21" s="53">
        <v>213</v>
      </c>
      <c r="CH21" s="53">
        <v>210</v>
      </c>
      <c r="CI21" s="53">
        <v>210</v>
      </c>
      <c r="CJ21" s="53">
        <v>210</v>
      </c>
      <c r="CK21" s="53">
        <v>206</v>
      </c>
      <c r="CL21" s="54">
        <v>196</v>
      </c>
      <c r="CM21" s="52">
        <v>198</v>
      </c>
      <c r="CN21" s="53">
        <v>192</v>
      </c>
      <c r="CO21" s="53">
        <v>206</v>
      </c>
      <c r="CP21" s="53">
        <v>204</v>
      </c>
      <c r="CQ21" s="53">
        <v>200</v>
      </c>
      <c r="CR21" s="53">
        <v>196</v>
      </c>
      <c r="CS21" s="53">
        <v>202</v>
      </c>
      <c r="CT21" s="53">
        <v>206</v>
      </c>
      <c r="CU21" s="53">
        <v>211</v>
      </c>
      <c r="CV21" s="53">
        <v>207</v>
      </c>
      <c r="CW21" s="53">
        <v>213</v>
      </c>
      <c r="CX21" s="54">
        <v>217</v>
      </c>
      <c r="CY21" s="52">
        <v>205</v>
      </c>
      <c r="CZ21" s="53">
        <v>212</v>
      </c>
      <c r="DA21" s="53">
        <v>241</v>
      </c>
      <c r="DB21" s="53">
        <v>226</v>
      </c>
      <c r="DC21" s="53">
        <v>223</v>
      </c>
      <c r="DD21" s="53">
        <v>225</v>
      </c>
      <c r="DE21" s="53">
        <v>234</v>
      </c>
      <c r="DF21" s="53">
        <v>229</v>
      </c>
      <c r="DG21" s="53">
        <v>228</v>
      </c>
      <c r="DH21" s="53">
        <v>232</v>
      </c>
      <c r="DI21" s="53">
        <v>231</v>
      </c>
      <c r="DJ21" s="54">
        <v>223</v>
      </c>
      <c r="DK21" s="52">
        <v>217</v>
      </c>
      <c r="DL21" s="53">
        <v>214</v>
      </c>
      <c r="DM21" s="53">
        <v>225</v>
      </c>
      <c r="DN21" s="53">
        <v>229</v>
      </c>
      <c r="DO21" s="53">
        <v>234</v>
      </c>
      <c r="DP21" s="53">
        <v>232</v>
      </c>
      <c r="DQ21" s="53">
        <v>230</v>
      </c>
      <c r="DR21" s="53">
        <v>239</v>
      </c>
      <c r="DS21" s="53">
        <v>246</v>
      </c>
      <c r="DT21" s="53">
        <v>247</v>
      </c>
      <c r="DU21" s="53">
        <v>244</v>
      </c>
      <c r="DV21" s="54">
        <v>246</v>
      </c>
      <c r="DW21" s="52">
        <v>237</v>
      </c>
      <c r="DX21" s="53">
        <v>247</v>
      </c>
      <c r="DY21" s="54">
        <v>267</v>
      </c>
    </row>
    <row r="22" spans="2:129" ht="12.5" x14ac:dyDescent="0.25">
      <c r="B22" s="50"/>
      <c r="C22" s="51" t="s">
        <v>109</v>
      </c>
      <c r="D22" s="52">
        <v>877</v>
      </c>
      <c r="E22" s="53">
        <v>860</v>
      </c>
      <c r="F22" s="53">
        <v>873</v>
      </c>
      <c r="G22" s="53">
        <v>860</v>
      </c>
      <c r="H22" s="53">
        <v>849</v>
      </c>
      <c r="I22" s="53">
        <v>836</v>
      </c>
      <c r="J22" s="53">
        <v>857</v>
      </c>
      <c r="K22" s="53">
        <v>860</v>
      </c>
      <c r="L22" s="53">
        <v>867</v>
      </c>
      <c r="M22" s="53">
        <v>877</v>
      </c>
      <c r="N22" s="53">
        <v>879</v>
      </c>
      <c r="O22" s="54">
        <v>876</v>
      </c>
      <c r="P22" s="53">
        <v>751</v>
      </c>
      <c r="Q22" s="53">
        <v>739</v>
      </c>
      <c r="R22" s="53">
        <v>748</v>
      </c>
      <c r="S22" s="53">
        <v>911</v>
      </c>
      <c r="T22" s="53">
        <v>922</v>
      </c>
      <c r="U22" s="53">
        <v>953</v>
      </c>
      <c r="V22" s="53">
        <v>948</v>
      </c>
      <c r="W22" s="53">
        <v>953</v>
      </c>
      <c r="X22" s="53">
        <v>947</v>
      </c>
      <c r="Y22" s="53">
        <v>936</v>
      </c>
      <c r="Z22" s="53">
        <v>937</v>
      </c>
      <c r="AA22" s="54">
        <v>937</v>
      </c>
      <c r="AB22" s="53">
        <v>926</v>
      </c>
      <c r="AC22" s="53">
        <v>930</v>
      </c>
      <c r="AD22" s="53">
        <v>933</v>
      </c>
      <c r="AE22" s="53">
        <v>944</v>
      </c>
      <c r="AF22" s="53">
        <v>955</v>
      </c>
      <c r="AG22" s="53">
        <v>940</v>
      </c>
      <c r="AH22" s="53">
        <v>942</v>
      </c>
      <c r="AI22" s="53">
        <v>944</v>
      </c>
      <c r="AJ22" s="53">
        <v>944</v>
      </c>
      <c r="AK22" s="53">
        <v>835</v>
      </c>
      <c r="AL22" s="53">
        <v>829</v>
      </c>
      <c r="AM22" s="54">
        <v>842</v>
      </c>
      <c r="AN22" s="53">
        <v>847</v>
      </c>
      <c r="AO22" s="53">
        <v>835</v>
      </c>
      <c r="AP22" s="53">
        <v>820</v>
      </c>
      <c r="AQ22" s="53">
        <v>814</v>
      </c>
      <c r="AR22" s="53">
        <v>792</v>
      </c>
      <c r="AS22" s="53">
        <v>807</v>
      </c>
      <c r="AT22" s="53">
        <v>802</v>
      </c>
      <c r="AU22" s="53">
        <v>806</v>
      </c>
      <c r="AV22" s="53">
        <v>874</v>
      </c>
      <c r="AW22" s="53">
        <v>889</v>
      </c>
      <c r="AX22" s="53">
        <v>876</v>
      </c>
      <c r="AY22" s="54">
        <v>860</v>
      </c>
      <c r="BA22" s="50"/>
      <c r="BB22" s="51" t="s">
        <v>109</v>
      </c>
      <c r="BC22" s="52">
        <v>855</v>
      </c>
      <c r="BD22" s="53">
        <v>842</v>
      </c>
      <c r="BE22" s="53">
        <v>820</v>
      </c>
      <c r="BF22" s="53">
        <v>802</v>
      </c>
      <c r="BG22" s="53">
        <v>797</v>
      </c>
      <c r="BH22" s="53">
        <v>794</v>
      </c>
      <c r="BI22" s="53">
        <v>791</v>
      </c>
      <c r="BJ22" s="53">
        <v>797</v>
      </c>
      <c r="BK22" s="53">
        <v>797</v>
      </c>
      <c r="BL22" s="53">
        <v>786</v>
      </c>
      <c r="BM22" s="53">
        <v>780</v>
      </c>
      <c r="BN22" s="54">
        <v>780</v>
      </c>
      <c r="BO22" s="52">
        <v>763</v>
      </c>
      <c r="BP22" s="53">
        <v>751</v>
      </c>
      <c r="BQ22" s="53">
        <v>740</v>
      </c>
      <c r="BR22" s="53">
        <v>725</v>
      </c>
      <c r="BS22" s="53">
        <v>717</v>
      </c>
      <c r="BT22" s="53">
        <v>717</v>
      </c>
      <c r="BU22" s="53">
        <v>718</v>
      </c>
      <c r="BV22" s="53">
        <v>716</v>
      </c>
      <c r="BW22" s="53">
        <v>807</v>
      </c>
      <c r="BX22" s="53">
        <v>875</v>
      </c>
      <c r="BY22" s="53">
        <v>1171</v>
      </c>
      <c r="BZ22" s="54">
        <v>1172</v>
      </c>
      <c r="CA22" s="52">
        <v>1172</v>
      </c>
      <c r="CB22" s="53">
        <v>1168</v>
      </c>
      <c r="CC22" s="53">
        <v>1352</v>
      </c>
      <c r="CD22" s="53">
        <v>1550</v>
      </c>
      <c r="CE22" s="53">
        <v>1588</v>
      </c>
      <c r="CF22" s="53">
        <v>1642</v>
      </c>
      <c r="CG22" s="53">
        <v>1679</v>
      </c>
      <c r="CH22" s="53">
        <v>1676</v>
      </c>
      <c r="CI22" s="53">
        <v>1742</v>
      </c>
      <c r="CJ22" s="53">
        <v>1787</v>
      </c>
      <c r="CK22" s="53">
        <v>1824</v>
      </c>
      <c r="CL22" s="54">
        <v>1829</v>
      </c>
      <c r="CM22" s="52">
        <v>1846</v>
      </c>
      <c r="CN22" s="53">
        <v>1820</v>
      </c>
      <c r="CO22" s="53">
        <v>1859</v>
      </c>
      <c r="CP22" s="53">
        <v>1872</v>
      </c>
      <c r="CQ22" s="53">
        <v>1853</v>
      </c>
      <c r="CR22" s="53">
        <v>1877</v>
      </c>
      <c r="CS22" s="53">
        <v>1851</v>
      </c>
      <c r="CT22" s="53">
        <v>1870</v>
      </c>
      <c r="CU22" s="53">
        <v>1888</v>
      </c>
      <c r="CV22" s="53">
        <v>1893</v>
      </c>
      <c r="CW22" s="53">
        <v>1922</v>
      </c>
      <c r="CX22" s="54">
        <v>2095</v>
      </c>
      <c r="CY22" s="52">
        <v>2115</v>
      </c>
      <c r="CZ22" s="53">
        <v>2127</v>
      </c>
      <c r="DA22" s="53">
        <v>2118</v>
      </c>
      <c r="DB22" s="53">
        <v>2138</v>
      </c>
      <c r="DC22" s="53">
        <v>2078</v>
      </c>
      <c r="DD22" s="53">
        <v>2035</v>
      </c>
      <c r="DE22" s="53">
        <v>2334</v>
      </c>
      <c r="DF22" s="53">
        <v>2337</v>
      </c>
      <c r="DG22" s="53">
        <v>2348</v>
      </c>
      <c r="DH22" s="53">
        <v>2341</v>
      </c>
      <c r="DI22" s="53">
        <v>2343</v>
      </c>
      <c r="DJ22" s="54">
        <v>2349</v>
      </c>
      <c r="DK22" s="52">
        <v>2362</v>
      </c>
      <c r="DL22" s="53">
        <v>2374</v>
      </c>
      <c r="DM22" s="53">
        <v>2369</v>
      </c>
      <c r="DN22" s="53">
        <v>2372</v>
      </c>
      <c r="DO22" s="53">
        <v>2375</v>
      </c>
      <c r="DP22" s="53">
        <v>2376</v>
      </c>
      <c r="DQ22" s="53">
        <v>2357</v>
      </c>
      <c r="DR22" s="53">
        <v>2400</v>
      </c>
      <c r="DS22" s="53">
        <v>2431</v>
      </c>
      <c r="DT22" s="53">
        <v>2476</v>
      </c>
      <c r="DU22" s="53">
        <v>2501</v>
      </c>
      <c r="DV22" s="54">
        <v>2523</v>
      </c>
      <c r="DW22" s="52">
        <v>2664</v>
      </c>
      <c r="DX22" s="53">
        <v>2681</v>
      </c>
      <c r="DY22" s="54">
        <v>2661</v>
      </c>
    </row>
    <row r="23" spans="2:129" ht="12.5" x14ac:dyDescent="0.25">
      <c r="B23" s="50"/>
      <c r="C23" s="51" t="s">
        <v>110</v>
      </c>
      <c r="D23" s="52"/>
      <c r="E23" s="53"/>
      <c r="F23" s="53"/>
      <c r="G23" s="53"/>
      <c r="H23" s="53"/>
      <c r="I23" s="53"/>
      <c r="J23" s="53"/>
      <c r="K23" s="53"/>
      <c r="L23" s="53"/>
      <c r="M23" s="53"/>
      <c r="N23" s="53"/>
      <c r="O23" s="54"/>
      <c r="P23" s="53"/>
      <c r="Q23" s="53"/>
      <c r="R23" s="53"/>
      <c r="S23" s="53"/>
      <c r="T23" s="53"/>
      <c r="U23" s="53"/>
      <c r="V23" s="53"/>
      <c r="W23" s="53"/>
      <c r="X23" s="53"/>
      <c r="Y23" s="53"/>
      <c r="Z23" s="53"/>
      <c r="AA23" s="54"/>
      <c r="AB23" s="53"/>
      <c r="AC23" s="53"/>
      <c r="AD23" s="53"/>
      <c r="AE23" s="53"/>
      <c r="AF23" s="53"/>
      <c r="AG23" s="53"/>
      <c r="AH23" s="53"/>
      <c r="AI23" s="53"/>
      <c r="AJ23" s="53"/>
      <c r="AK23" s="53"/>
      <c r="AL23" s="53"/>
      <c r="AM23" s="54"/>
      <c r="AN23" s="53"/>
      <c r="AO23" s="53"/>
      <c r="AP23" s="53"/>
      <c r="AQ23" s="53"/>
      <c r="AR23" s="53"/>
      <c r="AS23" s="53"/>
      <c r="AT23" s="53"/>
      <c r="AU23" s="53"/>
      <c r="AV23" s="53"/>
      <c r="AW23" s="53"/>
      <c r="AX23" s="53"/>
      <c r="AY23" s="54"/>
      <c r="BA23" s="50"/>
      <c r="BB23" s="51" t="s">
        <v>110</v>
      </c>
      <c r="BC23" s="52"/>
      <c r="BD23" s="53"/>
      <c r="BE23" s="53"/>
      <c r="BF23" s="53"/>
      <c r="BG23" s="53"/>
      <c r="BH23" s="53"/>
      <c r="BI23" s="53"/>
      <c r="BJ23" s="53"/>
      <c r="BK23" s="53"/>
      <c r="BL23" s="53"/>
      <c r="BM23" s="53"/>
      <c r="BN23" s="54"/>
      <c r="BO23" s="52"/>
      <c r="BP23" s="53"/>
      <c r="BQ23" s="53"/>
      <c r="BR23" s="53"/>
      <c r="BS23" s="53"/>
      <c r="BT23" s="53"/>
      <c r="BU23" s="53">
        <v>0</v>
      </c>
      <c r="BV23" s="53">
        <v>0</v>
      </c>
      <c r="BW23" s="53">
        <v>0</v>
      </c>
      <c r="BX23" s="53">
        <v>2</v>
      </c>
      <c r="BY23" s="53">
        <v>2</v>
      </c>
      <c r="BZ23" s="54">
        <v>2</v>
      </c>
      <c r="CA23" s="52">
        <v>2</v>
      </c>
      <c r="CB23" s="53">
        <v>2</v>
      </c>
      <c r="CC23" s="53">
        <v>2</v>
      </c>
      <c r="CD23" s="53"/>
      <c r="CE23" s="53">
        <v>2</v>
      </c>
      <c r="CF23" s="53">
        <v>2</v>
      </c>
      <c r="CG23" s="53">
        <v>2</v>
      </c>
      <c r="CH23" s="53">
        <v>1</v>
      </c>
      <c r="CI23" s="53">
        <v>2</v>
      </c>
      <c r="CJ23" s="53">
        <v>2</v>
      </c>
      <c r="CK23" s="53">
        <v>2</v>
      </c>
      <c r="CL23" s="54"/>
      <c r="CM23" s="52">
        <v>2</v>
      </c>
      <c r="CN23" s="53"/>
      <c r="CO23" s="53"/>
      <c r="CP23" s="53"/>
      <c r="CQ23" s="53"/>
      <c r="CR23" s="53"/>
      <c r="CS23" s="53"/>
      <c r="CT23" s="53"/>
      <c r="CU23" s="53"/>
      <c r="CV23" s="53"/>
      <c r="CW23" s="53">
        <v>1</v>
      </c>
      <c r="CX23" s="54">
        <v>2</v>
      </c>
      <c r="CY23" s="52">
        <v>3</v>
      </c>
      <c r="CZ23" s="53">
        <v>3</v>
      </c>
      <c r="DA23" s="53">
        <v>5</v>
      </c>
      <c r="DB23" s="53">
        <v>5</v>
      </c>
      <c r="DC23" s="53">
        <v>6</v>
      </c>
      <c r="DD23" s="53">
        <v>8</v>
      </c>
      <c r="DE23" s="53">
        <v>8</v>
      </c>
      <c r="DF23" s="53">
        <v>10</v>
      </c>
      <c r="DG23" s="53">
        <v>11</v>
      </c>
      <c r="DH23" s="53">
        <v>10</v>
      </c>
      <c r="DI23" s="53">
        <v>12</v>
      </c>
      <c r="DJ23" s="54">
        <v>13</v>
      </c>
      <c r="DK23" s="52">
        <v>13</v>
      </c>
      <c r="DL23" s="53">
        <v>14</v>
      </c>
      <c r="DM23" s="53">
        <v>13</v>
      </c>
      <c r="DN23" s="53">
        <v>13</v>
      </c>
      <c r="DO23" s="53">
        <v>15</v>
      </c>
      <c r="DP23" s="53">
        <v>15</v>
      </c>
      <c r="DQ23" s="53">
        <v>18</v>
      </c>
      <c r="DR23" s="53">
        <v>22</v>
      </c>
      <c r="DS23" s="53">
        <v>24</v>
      </c>
      <c r="DT23" s="53">
        <v>22</v>
      </c>
      <c r="DU23" s="53">
        <v>25</v>
      </c>
      <c r="DV23" s="54">
        <v>21</v>
      </c>
      <c r="DW23" s="52">
        <v>22</v>
      </c>
      <c r="DX23" s="53">
        <v>23</v>
      </c>
      <c r="DY23" s="54">
        <v>25</v>
      </c>
    </row>
    <row r="24" spans="2:129" ht="12.5" x14ac:dyDescent="0.25">
      <c r="B24" s="50"/>
      <c r="C24" s="51" t="s">
        <v>111</v>
      </c>
      <c r="D24" s="52">
        <v>5</v>
      </c>
      <c r="E24" s="53">
        <v>5</v>
      </c>
      <c r="F24" s="53">
        <v>5</v>
      </c>
      <c r="G24" s="53">
        <v>4</v>
      </c>
      <c r="H24" s="53">
        <v>5</v>
      </c>
      <c r="I24" s="53">
        <v>5</v>
      </c>
      <c r="J24" s="53">
        <v>5</v>
      </c>
      <c r="K24" s="53">
        <v>5</v>
      </c>
      <c r="L24" s="53">
        <v>5</v>
      </c>
      <c r="M24" s="53">
        <v>5</v>
      </c>
      <c r="N24" s="53">
        <v>5</v>
      </c>
      <c r="O24" s="54">
        <v>5</v>
      </c>
      <c r="P24" s="53">
        <v>5</v>
      </c>
      <c r="Q24" s="53">
        <v>5</v>
      </c>
      <c r="R24" s="53">
        <v>5</v>
      </c>
      <c r="S24" s="53">
        <v>5</v>
      </c>
      <c r="T24" s="53">
        <v>5</v>
      </c>
      <c r="U24" s="53">
        <v>5</v>
      </c>
      <c r="V24" s="53">
        <v>5</v>
      </c>
      <c r="W24" s="53">
        <v>5</v>
      </c>
      <c r="X24" s="53">
        <v>5</v>
      </c>
      <c r="Y24" s="53">
        <v>5</v>
      </c>
      <c r="Z24" s="53">
        <v>5</v>
      </c>
      <c r="AA24" s="54">
        <v>5</v>
      </c>
      <c r="AB24" s="53">
        <v>4</v>
      </c>
      <c r="AC24" s="53">
        <v>4</v>
      </c>
      <c r="AD24" s="53">
        <v>7</v>
      </c>
      <c r="AE24" s="53">
        <v>5</v>
      </c>
      <c r="AF24" s="53">
        <v>18</v>
      </c>
      <c r="AG24" s="53">
        <v>4</v>
      </c>
      <c r="AH24" s="53">
        <v>6</v>
      </c>
      <c r="AI24" s="53">
        <v>6</v>
      </c>
      <c r="AJ24" s="53">
        <v>6</v>
      </c>
      <c r="AK24" s="53">
        <v>16</v>
      </c>
      <c r="AL24" s="53">
        <v>4</v>
      </c>
      <c r="AM24" s="54">
        <v>5</v>
      </c>
      <c r="AN24" s="53">
        <v>4</v>
      </c>
      <c r="AO24" s="53">
        <v>5</v>
      </c>
      <c r="AP24" s="53">
        <v>4</v>
      </c>
      <c r="AQ24" s="53">
        <v>4</v>
      </c>
      <c r="AR24" s="53">
        <v>4</v>
      </c>
      <c r="AS24" s="53">
        <v>4</v>
      </c>
      <c r="AT24" s="53">
        <v>4</v>
      </c>
      <c r="AU24" s="53">
        <v>4</v>
      </c>
      <c r="AV24" s="53">
        <v>4</v>
      </c>
      <c r="AW24" s="53">
        <v>58</v>
      </c>
      <c r="AX24" s="53">
        <v>15</v>
      </c>
      <c r="AY24" s="54">
        <v>4</v>
      </c>
      <c r="BA24" s="50"/>
      <c r="BB24" s="51" t="s">
        <v>111</v>
      </c>
      <c r="BC24" s="52">
        <v>5</v>
      </c>
      <c r="BD24" s="53">
        <v>4</v>
      </c>
      <c r="BE24" s="53">
        <v>4</v>
      </c>
      <c r="BF24" s="53">
        <v>4</v>
      </c>
      <c r="BG24" s="53">
        <v>4</v>
      </c>
      <c r="BH24" s="53">
        <v>4</v>
      </c>
      <c r="BI24" s="53">
        <v>4</v>
      </c>
      <c r="BJ24" s="53">
        <v>4</v>
      </c>
      <c r="BK24" s="53">
        <v>4</v>
      </c>
      <c r="BL24" s="53">
        <v>4</v>
      </c>
      <c r="BM24" s="53">
        <v>4</v>
      </c>
      <c r="BN24" s="54">
        <v>4</v>
      </c>
      <c r="BO24" s="52">
        <v>4</v>
      </c>
      <c r="BP24" s="53">
        <v>4</v>
      </c>
      <c r="BQ24" s="53">
        <v>4</v>
      </c>
      <c r="BR24" s="53">
        <v>4</v>
      </c>
      <c r="BS24" s="53">
        <v>4</v>
      </c>
      <c r="BT24" s="53">
        <v>19</v>
      </c>
      <c r="BU24" s="53">
        <v>51</v>
      </c>
      <c r="BV24" s="53">
        <v>60</v>
      </c>
      <c r="BW24" s="53">
        <v>69</v>
      </c>
      <c r="BX24" s="53">
        <v>75</v>
      </c>
      <c r="BY24" s="53">
        <v>92</v>
      </c>
      <c r="BZ24" s="54">
        <v>97</v>
      </c>
      <c r="CA24" s="52">
        <v>109</v>
      </c>
      <c r="CB24" s="53">
        <v>118</v>
      </c>
      <c r="CC24" s="53">
        <v>133</v>
      </c>
      <c r="CD24" s="53">
        <v>125</v>
      </c>
      <c r="CE24" s="53">
        <v>135</v>
      </c>
      <c r="CF24" s="53">
        <v>129</v>
      </c>
      <c r="CG24" s="53">
        <v>127</v>
      </c>
      <c r="CH24" s="53">
        <v>127</v>
      </c>
      <c r="CI24" s="53">
        <v>121</v>
      </c>
      <c r="CJ24" s="53">
        <v>122</v>
      </c>
      <c r="CK24" s="53">
        <v>122</v>
      </c>
      <c r="CL24" s="54">
        <v>156</v>
      </c>
      <c r="CM24" s="52">
        <v>134</v>
      </c>
      <c r="CN24" s="53">
        <v>151</v>
      </c>
      <c r="CO24" s="53">
        <v>199</v>
      </c>
      <c r="CP24" s="53">
        <v>199</v>
      </c>
      <c r="CQ24" s="53">
        <v>252</v>
      </c>
      <c r="CR24" s="53">
        <v>265</v>
      </c>
      <c r="CS24" s="53">
        <v>207</v>
      </c>
      <c r="CT24" s="53">
        <v>230</v>
      </c>
      <c r="CU24" s="53">
        <v>236</v>
      </c>
      <c r="CV24" s="53">
        <v>245</v>
      </c>
      <c r="CW24" s="53">
        <v>267</v>
      </c>
      <c r="CX24" s="54">
        <v>285</v>
      </c>
      <c r="CY24" s="52">
        <v>300</v>
      </c>
      <c r="CZ24" s="53">
        <v>312</v>
      </c>
      <c r="DA24" s="53">
        <v>327</v>
      </c>
      <c r="DB24" s="53">
        <v>334</v>
      </c>
      <c r="DC24" s="53">
        <v>347</v>
      </c>
      <c r="DD24" s="53">
        <v>337</v>
      </c>
      <c r="DE24" s="53">
        <v>350</v>
      </c>
      <c r="DF24" s="53">
        <v>356</v>
      </c>
      <c r="DG24" s="53">
        <v>360</v>
      </c>
      <c r="DH24" s="53">
        <v>379</v>
      </c>
      <c r="DI24" s="53">
        <v>396</v>
      </c>
      <c r="DJ24" s="54">
        <v>401</v>
      </c>
      <c r="DK24" s="52">
        <v>425</v>
      </c>
      <c r="DL24" s="53">
        <v>453</v>
      </c>
      <c r="DM24" s="53">
        <v>486</v>
      </c>
      <c r="DN24" s="53">
        <v>532</v>
      </c>
      <c r="DO24" s="53">
        <v>549</v>
      </c>
      <c r="DP24" s="53">
        <v>581</v>
      </c>
      <c r="DQ24" s="53">
        <v>597</v>
      </c>
      <c r="DR24" s="53">
        <v>631</v>
      </c>
      <c r="DS24" s="53">
        <v>666</v>
      </c>
      <c r="DT24" s="53">
        <v>680</v>
      </c>
      <c r="DU24" s="53">
        <v>685</v>
      </c>
      <c r="DV24" s="54">
        <v>693</v>
      </c>
      <c r="DW24" s="52">
        <v>719</v>
      </c>
      <c r="DX24" s="53">
        <v>722</v>
      </c>
      <c r="DY24" s="54">
        <v>768</v>
      </c>
    </row>
    <row r="25" spans="2:129" ht="12.5" x14ac:dyDescent="0.25">
      <c r="B25" s="50"/>
      <c r="C25" s="51" t="s">
        <v>112</v>
      </c>
      <c r="D25" s="52"/>
      <c r="E25" s="53"/>
      <c r="F25" s="53"/>
      <c r="G25" s="53"/>
      <c r="H25" s="53"/>
      <c r="I25" s="53"/>
      <c r="J25" s="53"/>
      <c r="K25" s="53">
        <v>1</v>
      </c>
      <c r="L25" s="53">
        <v>1</v>
      </c>
      <c r="M25" s="53">
        <v>1</v>
      </c>
      <c r="N25" s="53">
        <v>1</v>
      </c>
      <c r="O25" s="54">
        <v>1</v>
      </c>
      <c r="P25" s="53">
        <v>2</v>
      </c>
      <c r="Q25" s="53">
        <v>2</v>
      </c>
      <c r="R25" s="53">
        <v>3</v>
      </c>
      <c r="S25" s="53">
        <v>4</v>
      </c>
      <c r="T25" s="53">
        <v>4</v>
      </c>
      <c r="U25" s="53">
        <v>4</v>
      </c>
      <c r="V25" s="53">
        <v>3</v>
      </c>
      <c r="W25" s="53">
        <v>3</v>
      </c>
      <c r="X25" s="53">
        <v>3</v>
      </c>
      <c r="Y25" s="53">
        <v>3</v>
      </c>
      <c r="Z25" s="53">
        <v>3</v>
      </c>
      <c r="AA25" s="54">
        <v>3</v>
      </c>
      <c r="AB25" s="53">
        <v>3</v>
      </c>
      <c r="AC25" s="53">
        <v>3</v>
      </c>
      <c r="AD25" s="53">
        <v>3</v>
      </c>
      <c r="AE25" s="53">
        <v>3</v>
      </c>
      <c r="AF25" s="53">
        <v>3</v>
      </c>
      <c r="AG25" s="53">
        <v>3</v>
      </c>
      <c r="AH25" s="53">
        <v>3</v>
      </c>
      <c r="AI25" s="53">
        <v>3</v>
      </c>
      <c r="AJ25" s="53">
        <v>3</v>
      </c>
      <c r="AK25" s="53">
        <v>1</v>
      </c>
      <c r="AL25" s="53">
        <v>1</v>
      </c>
      <c r="AM25" s="54">
        <v>1</v>
      </c>
      <c r="AN25" s="53">
        <v>1</v>
      </c>
      <c r="AO25" s="53">
        <v>1</v>
      </c>
      <c r="AP25" s="53">
        <v>1</v>
      </c>
      <c r="AQ25" s="53">
        <v>1</v>
      </c>
      <c r="AR25" s="53">
        <v>1</v>
      </c>
      <c r="AS25" s="53">
        <v>1</v>
      </c>
      <c r="AT25" s="53">
        <v>1</v>
      </c>
      <c r="AU25" s="53">
        <v>1</v>
      </c>
      <c r="AV25" s="53">
        <v>3</v>
      </c>
      <c r="AW25" s="53">
        <v>3</v>
      </c>
      <c r="AX25" s="53">
        <v>3</v>
      </c>
      <c r="AY25" s="54">
        <v>3</v>
      </c>
      <c r="BA25" s="50"/>
      <c r="BB25" s="51" t="s">
        <v>112</v>
      </c>
      <c r="BC25" s="52">
        <v>3</v>
      </c>
      <c r="BD25" s="53">
        <v>3</v>
      </c>
      <c r="BE25" s="53">
        <v>3</v>
      </c>
      <c r="BF25" s="53">
        <v>3</v>
      </c>
      <c r="BG25" s="53">
        <v>3</v>
      </c>
      <c r="BH25" s="53">
        <v>3</v>
      </c>
      <c r="BI25" s="53">
        <v>3</v>
      </c>
      <c r="BJ25" s="53">
        <v>3</v>
      </c>
      <c r="BK25" s="53">
        <v>3</v>
      </c>
      <c r="BL25" s="53">
        <v>3</v>
      </c>
      <c r="BM25" s="53">
        <v>3</v>
      </c>
      <c r="BN25" s="54">
        <v>3</v>
      </c>
      <c r="BO25" s="52">
        <v>3</v>
      </c>
      <c r="BP25" s="53">
        <v>3</v>
      </c>
      <c r="BQ25" s="53">
        <v>3</v>
      </c>
      <c r="BR25" s="53">
        <v>3</v>
      </c>
      <c r="BS25" s="53">
        <v>3</v>
      </c>
      <c r="BT25" s="53">
        <v>7</v>
      </c>
      <c r="BU25" s="53">
        <v>27</v>
      </c>
      <c r="BV25" s="53">
        <v>34</v>
      </c>
      <c r="BW25" s="53">
        <v>41</v>
      </c>
      <c r="BX25" s="53">
        <v>50</v>
      </c>
      <c r="BY25" s="53">
        <v>49</v>
      </c>
      <c r="BZ25" s="54">
        <v>50</v>
      </c>
      <c r="CA25" s="52">
        <v>54</v>
      </c>
      <c r="CB25" s="53">
        <v>55</v>
      </c>
      <c r="CC25" s="53">
        <v>56</v>
      </c>
      <c r="CD25" s="53">
        <v>57</v>
      </c>
      <c r="CE25" s="53">
        <v>56</v>
      </c>
      <c r="CF25" s="53">
        <v>57</v>
      </c>
      <c r="CG25" s="53">
        <v>55</v>
      </c>
      <c r="CH25" s="53">
        <v>47</v>
      </c>
      <c r="CI25" s="53">
        <v>47</v>
      </c>
      <c r="CJ25" s="53">
        <v>66</v>
      </c>
      <c r="CK25" s="53">
        <v>71</v>
      </c>
      <c r="CL25" s="54">
        <v>50</v>
      </c>
      <c r="CM25" s="52">
        <v>76</v>
      </c>
      <c r="CN25" s="53">
        <v>66</v>
      </c>
      <c r="CO25" s="53">
        <v>75</v>
      </c>
      <c r="CP25" s="53">
        <v>72</v>
      </c>
      <c r="CQ25" s="53">
        <v>73</v>
      </c>
      <c r="CR25" s="53">
        <v>72</v>
      </c>
      <c r="CS25" s="53">
        <v>70</v>
      </c>
      <c r="CT25" s="53">
        <v>86</v>
      </c>
      <c r="CU25" s="53">
        <v>94</v>
      </c>
      <c r="CV25" s="53">
        <v>94</v>
      </c>
      <c r="CW25" s="53">
        <v>106</v>
      </c>
      <c r="CX25" s="54">
        <v>129</v>
      </c>
      <c r="CY25" s="52">
        <v>138</v>
      </c>
      <c r="CZ25" s="53">
        <v>153</v>
      </c>
      <c r="DA25" s="53">
        <v>160</v>
      </c>
      <c r="DB25" s="53">
        <v>165</v>
      </c>
      <c r="DC25" s="53">
        <v>247</v>
      </c>
      <c r="DD25" s="53">
        <v>322</v>
      </c>
      <c r="DE25" s="53">
        <v>331</v>
      </c>
      <c r="DF25" s="53">
        <v>336</v>
      </c>
      <c r="DG25" s="53">
        <v>344</v>
      </c>
      <c r="DH25" s="53">
        <v>353</v>
      </c>
      <c r="DI25" s="53">
        <v>363</v>
      </c>
      <c r="DJ25" s="54">
        <v>371</v>
      </c>
      <c r="DK25" s="52">
        <v>388</v>
      </c>
      <c r="DL25" s="53">
        <v>386</v>
      </c>
      <c r="DM25" s="53">
        <v>405</v>
      </c>
      <c r="DN25" s="53">
        <v>437</v>
      </c>
      <c r="DO25" s="53">
        <v>443</v>
      </c>
      <c r="DP25" s="53">
        <v>452</v>
      </c>
      <c r="DQ25" s="53">
        <v>458</v>
      </c>
      <c r="DR25" s="53">
        <v>470</v>
      </c>
      <c r="DS25" s="53">
        <v>485</v>
      </c>
      <c r="DT25" s="53">
        <v>505</v>
      </c>
      <c r="DU25" s="53">
        <v>500</v>
      </c>
      <c r="DV25" s="54">
        <v>502</v>
      </c>
      <c r="DW25" s="52">
        <v>523</v>
      </c>
      <c r="DX25" s="53">
        <v>509</v>
      </c>
      <c r="DY25" s="54">
        <v>534</v>
      </c>
    </row>
    <row r="26" spans="2:129" ht="12.5" x14ac:dyDescent="0.25">
      <c r="B26" s="50"/>
      <c r="C26" s="51" t="s">
        <v>113</v>
      </c>
      <c r="D26" s="52">
        <v>857</v>
      </c>
      <c r="E26" s="53">
        <v>838</v>
      </c>
      <c r="F26" s="53">
        <v>836</v>
      </c>
      <c r="G26" s="53">
        <v>823</v>
      </c>
      <c r="H26" s="53">
        <v>827</v>
      </c>
      <c r="I26" s="53">
        <v>817</v>
      </c>
      <c r="J26" s="53">
        <v>839</v>
      </c>
      <c r="K26" s="53">
        <v>872</v>
      </c>
      <c r="L26" s="53">
        <v>881</v>
      </c>
      <c r="M26" s="53">
        <v>908</v>
      </c>
      <c r="N26" s="53">
        <v>910</v>
      </c>
      <c r="O26" s="54">
        <v>908</v>
      </c>
      <c r="P26" s="53">
        <v>841</v>
      </c>
      <c r="Q26" s="53">
        <v>842</v>
      </c>
      <c r="R26" s="53">
        <v>857</v>
      </c>
      <c r="S26" s="53">
        <v>967</v>
      </c>
      <c r="T26" s="53">
        <v>966</v>
      </c>
      <c r="U26" s="53">
        <v>971</v>
      </c>
      <c r="V26" s="53">
        <v>970</v>
      </c>
      <c r="W26" s="53">
        <v>963</v>
      </c>
      <c r="X26" s="53">
        <v>957</v>
      </c>
      <c r="Y26" s="53">
        <v>955</v>
      </c>
      <c r="Z26" s="53">
        <v>951</v>
      </c>
      <c r="AA26" s="54">
        <v>960</v>
      </c>
      <c r="AB26" s="53">
        <v>954</v>
      </c>
      <c r="AC26" s="53">
        <v>964</v>
      </c>
      <c r="AD26" s="53">
        <v>960</v>
      </c>
      <c r="AE26" s="53">
        <v>968</v>
      </c>
      <c r="AF26" s="53">
        <v>984</v>
      </c>
      <c r="AG26" s="53">
        <v>984</v>
      </c>
      <c r="AH26" s="53">
        <v>992</v>
      </c>
      <c r="AI26" s="53">
        <v>994</v>
      </c>
      <c r="AJ26" s="53">
        <v>1001</v>
      </c>
      <c r="AK26" s="53">
        <v>925</v>
      </c>
      <c r="AL26" s="53">
        <v>923</v>
      </c>
      <c r="AM26" s="54">
        <v>920</v>
      </c>
      <c r="AN26" s="53">
        <v>932</v>
      </c>
      <c r="AO26" s="53">
        <v>924</v>
      </c>
      <c r="AP26" s="53">
        <v>938</v>
      </c>
      <c r="AQ26" s="53">
        <v>945</v>
      </c>
      <c r="AR26" s="53">
        <v>944</v>
      </c>
      <c r="AS26" s="53">
        <v>950</v>
      </c>
      <c r="AT26" s="53">
        <v>958</v>
      </c>
      <c r="AU26" s="53">
        <v>965</v>
      </c>
      <c r="AV26" s="53">
        <v>1040</v>
      </c>
      <c r="AW26" s="53">
        <v>1055</v>
      </c>
      <c r="AX26" s="53">
        <v>1055</v>
      </c>
      <c r="AY26" s="54">
        <v>1033</v>
      </c>
      <c r="BA26" s="50"/>
      <c r="BB26" s="51" t="s">
        <v>113</v>
      </c>
      <c r="BC26" s="52">
        <v>1025</v>
      </c>
      <c r="BD26" s="53">
        <v>1004</v>
      </c>
      <c r="BE26" s="53">
        <v>1015</v>
      </c>
      <c r="BF26" s="53">
        <v>1010</v>
      </c>
      <c r="BG26" s="53">
        <v>1018</v>
      </c>
      <c r="BH26" s="53">
        <v>1020</v>
      </c>
      <c r="BI26" s="53">
        <v>1021</v>
      </c>
      <c r="BJ26" s="53">
        <v>1007</v>
      </c>
      <c r="BK26" s="53">
        <v>1003</v>
      </c>
      <c r="BL26" s="53">
        <v>999</v>
      </c>
      <c r="BM26" s="53">
        <v>990</v>
      </c>
      <c r="BN26" s="54">
        <v>985</v>
      </c>
      <c r="BO26" s="52">
        <v>964</v>
      </c>
      <c r="BP26" s="53">
        <v>959</v>
      </c>
      <c r="BQ26" s="53">
        <v>954</v>
      </c>
      <c r="BR26" s="53">
        <v>957</v>
      </c>
      <c r="BS26" s="53">
        <v>955</v>
      </c>
      <c r="BT26" s="53">
        <v>978</v>
      </c>
      <c r="BU26" s="53">
        <v>1074</v>
      </c>
      <c r="BV26" s="53">
        <v>1088</v>
      </c>
      <c r="BW26" s="53">
        <v>1103</v>
      </c>
      <c r="BX26" s="53">
        <v>1110</v>
      </c>
      <c r="BY26" s="53">
        <v>1092</v>
      </c>
      <c r="BZ26" s="54">
        <v>1094</v>
      </c>
      <c r="CA26" s="52">
        <v>1094</v>
      </c>
      <c r="CB26" s="53">
        <v>1110</v>
      </c>
      <c r="CC26" s="53">
        <v>1117</v>
      </c>
      <c r="CD26" s="53">
        <v>1107</v>
      </c>
      <c r="CE26" s="53">
        <v>1111</v>
      </c>
      <c r="CF26" s="53">
        <v>1098</v>
      </c>
      <c r="CG26" s="53">
        <v>1080</v>
      </c>
      <c r="CH26" s="53">
        <v>1070</v>
      </c>
      <c r="CI26" s="53">
        <v>1042</v>
      </c>
      <c r="CJ26" s="53">
        <v>1023</v>
      </c>
      <c r="CK26" s="53">
        <v>1020</v>
      </c>
      <c r="CL26" s="54">
        <v>1041</v>
      </c>
      <c r="CM26" s="52">
        <v>1019</v>
      </c>
      <c r="CN26" s="53">
        <v>975</v>
      </c>
      <c r="CO26" s="53">
        <v>1025</v>
      </c>
      <c r="CP26" s="53">
        <v>1035</v>
      </c>
      <c r="CQ26" s="53">
        <v>1027</v>
      </c>
      <c r="CR26" s="53">
        <v>1039</v>
      </c>
      <c r="CS26" s="53">
        <v>979</v>
      </c>
      <c r="CT26" s="53">
        <v>981</v>
      </c>
      <c r="CU26" s="53">
        <v>988</v>
      </c>
      <c r="CV26" s="53">
        <v>977</v>
      </c>
      <c r="CW26" s="53">
        <v>1009</v>
      </c>
      <c r="CX26" s="54">
        <v>1003</v>
      </c>
      <c r="CY26" s="52">
        <v>995</v>
      </c>
      <c r="CZ26" s="53">
        <v>995</v>
      </c>
      <c r="DA26" s="53">
        <v>1182</v>
      </c>
      <c r="DB26" s="53">
        <v>1132</v>
      </c>
      <c r="DC26" s="53">
        <v>1059</v>
      </c>
      <c r="DD26" s="53">
        <v>1001</v>
      </c>
      <c r="DE26" s="53">
        <v>2137</v>
      </c>
      <c r="DF26" s="53">
        <v>2091</v>
      </c>
      <c r="DG26" s="53">
        <v>2085</v>
      </c>
      <c r="DH26" s="53">
        <v>2093</v>
      </c>
      <c r="DI26" s="53">
        <v>2090</v>
      </c>
      <c r="DJ26" s="54">
        <v>2080</v>
      </c>
      <c r="DK26" s="52">
        <v>2098</v>
      </c>
      <c r="DL26" s="53">
        <v>2101</v>
      </c>
      <c r="DM26" s="53">
        <v>2122</v>
      </c>
      <c r="DN26" s="53">
        <v>2117</v>
      </c>
      <c r="DO26" s="53">
        <v>2057</v>
      </c>
      <c r="DP26" s="53">
        <v>2084</v>
      </c>
      <c r="DQ26" s="53">
        <v>2089</v>
      </c>
      <c r="DR26" s="53">
        <v>2115</v>
      </c>
      <c r="DS26" s="53">
        <v>2122</v>
      </c>
      <c r="DT26" s="53">
        <v>2138</v>
      </c>
      <c r="DU26" s="53">
        <v>2135</v>
      </c>
      <c r="DV26" s="54">
        <v>2136</v>
      </c>
      <c r="DW26" s="52">
        <v>2141</v>
      </c>
      <c r="DX26" s="53">
        <v>2100</v>
      </c>
      <c r="DY26" s="54">
        <v>2117</v>
      </c>
    </row>
    <row r="27" spans="2:129" ht="13" thickBot="1" x14ac:dyDescent="0.3">
      <c r="B27" s="69"/>
      <c r="C27" s="70" t="s">
        <v>114</v>
      </c>
      <c r="D27" s="71">
        <v>2002</v>
      </c>
      <c r="E27" s="72">
        <v>1943</v>
      </c>
      <c r="F27" s="72">
        <v>1958</v>
      </c>
      <c r="G27" s="72">
        <v>1939</v>
      </c>
      <c r="H27" s="72">
        <v>1968</v>
      </c>
      <c r="I27" s="72">
        <v>1939</v>
      </c>
      <c r="J27" s="72">
        <v>1988</v>
      </c>
      <c r="K27" s="72">
        <v>2008</v>
      </c>
      <c r="L27" s="72">
        <v>2014</v>
      </c>
      <c r="M27" s="72">
        <v>2087</v>
      </c>
      <c r="N27" s="72">
        <v>2093</v>
      </c>
      <c r="O27" s="73">
        <v>2084</v>
      </c>
      <c r="P27" s="72">
        <v>2136</v>
      </c>
      <c r="Q27" s="72">
        <v>2119</v>
      </c>
      <c r="R27" s="72">
        <v>2127</v>
      </c>
      <c r="S27" s="72">
        <v>2143</v>
      </c>
      <c r="T27" s="72">
        <v>2167</v>
      </c>
      <c r="U27" s="72">
        <v>2196</v>
      </c>
      <c r="V27" s="72">
        <v>2192</v>
      </c>
      <c r="W27" s="72">
        <v>2220</v>
      </c>
      <c r="X27" s="72">
        <v>2232</v>
      </c>
      <c r="Y27" s="72">
        <v>2233</v>
      </c>
      <c r="Z27" s="72">
        <v>2236</v>
      </c>
      <c r="AA27" s="73">
        <v>2226</v>
      </c>
      <c r="AB27" s="72">
        <v>2212</v>
      </c>
      <c r="AC27" s="72">
        <v>2228</v>
      </c>
      <c r="AD27" s="72">
        <v>2246</v>
      </c>
      <c r="AE27" s="72">
        <v>2228</v>
      </c>
      <c r="AF27" s="72">
        <v>2250</v>
      </c>
      <c r="AG27" s="72">
        <v>2238</v>
      </c>
      <c r="AH27" s="72">
        <v>2236</v>
      </c>
      <c r="AI27" s="72">
        <v>2240</v>
      </c>
      <c r="AJ27" s="72">
        <v>2255</v>
      </c>
      <c r="AK27" s="72">
        <v>2299</v>
      </c>
      <c r="AL27" s="72">
        <v>2284</v>
      </c>
      <c r="AM27" s="73">
        <v>2279</v>
      </c>
      <c r="AN27" s="72">
        <v>2272</v>
      </c>
      <c r="AO27" s="72">
        <v>2261</v>
      </c>
      <c r="AP27" s="72">
        <v>2272</v>
      </c>
      <c r="AQ27" s="72">
        <v>2270</v>
      </c>
      <c r="AR27" s="72">
        <v>2267</v>
      </c>
      <c r="AS27" s="72">
        <v>2389</v>
      </c>
      <c r="AT27" s="72">
        <v>2701</v>
      </c>
      <c r="AU27" s="72">
        <v>3042</v>
      </c>
      <c r="AV27" s="72">
        <v>3751</v>
      </c>
      <c r="AW27" s="72">
        <v>3507</v>
      </c>
      <c r="AX27" s="72">
        <v>3591</v>
      </c>
      <c r="AY27" s="73">
        <v>3471</v>
      </c>
      <c r="BA27" s="69"/>
      <c r="BB27" s="70" t="s">
        <v>114</v>
      </c>
      <c r="BC27" s="71">
        <v>3523</v>
      </c>
      <c r="BD27" s="72">
        <v>3544</v>
      </c>
      <c r="BE27" s="72">
        <v>3553</v>
      </c>
      <c r="BF27" s="72">
        <v>3589</v>
      </c>
      <c r="BG27" s="72">
        <v>3567</v>
      </c>
      <c r="BH27" s="72">
        <v>3639</v>
      </c>
      <c r="BI27" s="72">
        <v>3644</v>
      </c>
      <c r="BJ27" s="72">
        <v>3642</v>
      </c>
      <c r="BK27" s="72">
        <v>3613</v>
      </c>
      <c r="BL27" s="72">
        <v>3593</v>
      </c>
      <c r="BM27" s="72">
        <v>3564</v>
      </c>
      <c r="BN27" s="73">
        <v>3542</v>
      </c>
      <c r="BO27" s="71">
        <v>3513</v>
      </c>
      <c r="BP27" s="72">
        <v>3524</v>
      </c>
      <c r="BQ27" s="72">
        <v>3518</v>
      </c>
      <c r="BR27" s="72">
        <v>3557</v>
      </c>
      <c r="BS27" s="72">
        <v>3618</v>
      </c>
      <c r="BT27" s="72">
        <v>3679</v>
      </c>
      <c r="BU27" s="72">
        <v>3796</v>
      </c>
      <c r="BV27" s="72">
        <v>3864</v>
      </c>
      <c r="BW27" s="72">
        <v>3908</v>
      </c>
      <c r="BX27" s="72">
        <v>3954</v>
      </c>
      <c r="BY27" s="72">
        <v>4071</v>
      </c>
      <c r="BZ27" s="73">
        <v>4094</v>
      </c>
      <c r="CA27" s="71">
        <v>4224</v>
      </c>
      <c r="CB27" s="72">
        <v>4224</v>
      </c>
      <c r="CC27" s="72">
        <v>4308</v>
      </c>
      <c r="CD27" s="72">
        <v>4383</v>
      </c>
      <c r="CE27" s="72">
        <v>4407</v>
      </c>
      <c r="CF27" s="72">
        <v>4449</v>
      </c>
      <c r="CG27" s="72">
        <v>4482</v>
      </c>
      <c r="CH27" s="72">
        <v>4480</v>
      </c>
      <c r="CI27" s="72">
        <v>4769</v>
      </c>
      <c r="CJ27" s="72">
        <v>4684</v>
      </c>
      <c r="CK27" s="72">
        <v>4603</v>
      </c>
      <c r="CL27" s="73">
        <v>5215</v>
      </c>
      <c r="CM27" s="71">
        <v>5140</v>
      </c>
      <c r="CN27" s="72">
        <v>5098</v>
      </c>
      <c r="CO27" s="72">
        <v>5200</v>
      </c>
      <c r="CP27" s="72">
        <v>5190</v>
      </c>
      <c r="CQ27" s="72">
        <v>5154</v>
      </c>
      <c r="CR27" s="72">
        <v>5150</v>
      </c>
      <c r="CS27" s="72">
        <v>5172</v>
      </c>
      <c r="CT27" s="72">
        <v>5172</v>
      </c>
      <c r="CU27" s="72">
        <v>5212</v>
      </c>
      <c r="CV27" s="72">
        <v>5270</v>
      </c>
      <c r="CW27" s="72">
        <v>5326</v>
      </c>
      <c r="CX27" s="73">
        <v>5660</v>
      </c>
      <c r="CY27" s="71">
        <v>5683</v>
      </c>
      <c r="CZ27" s="72">
        <v>5697</v>
      </c>
      <c r="DA27" s="72">
        <v>5787</v>
      </c>
      <c r="DB27" s="72">
        <v>5872</v>
      </c>
      <c r="DC27" s="72">
        <v>5754</v>
      </c>
      <c r="DD27" s="72">
        <v>5682</v>
      </c>
      <c r="DE27" s="72">
        <v>6150</v>
      </c>
      <c r="DF27" s="72">
        <v>6259</v>
      </c>
      <c r="DG27" s="72">
        <v>6302</v>
      </c>
      <c r="DH27" s="72">
        <v>6312</v>
      </c>
      <c r="DI27" s="72">
        <v>6225</v>
      </c>
      <c r="DJ27" s="73">
        <v>6182</v>
      </c>
      <c r="DK27" s="71">
        <v>6106</v>
      </c>
      <c r="DL27" s="72">
        <v>6030</v>
      </c>
      <c r="DM27" s="72">
        <v>5967</v>
      </c>
      <c r="DN27" s="72">
        <v>5879</v>
      </c>
      <c r="DO27" s="72">
        <v>5849</v>
      </c>
      <c r="DP27" s="72">
        <v>5807</v>
      </c>
      <c r="DQ27" s="72">
        <v>5809</v>
      </c>
      <c r="DR27" s="72">
        <v>5844</v>
      </c>
      <c r="DS27" s="72">
        <v>5852</v>
      </c>
      <c r="DT27" s="72">
        <v>5846</v>
      </c>
      <c r="DU27" s="72">
        <v>5877</v>
      </c>
      <c r="DV27" s="73">
        <v>5900</v>
      </c>
      <c r="DW27" s="71">
        <v>5920</v>
      </c>
      <c r="DX27" s="72">
        <v>5929</v>
      </c>
      <c r="DY27" s="73">
        <v>5971</v>
      </c>
    </row>
    <row r="28" spans="2:129" ht="13" thickBot="1" x14ac:dyDescent="0.3">
      <c r="B28" s="60" t="s">
        <v>115</v>
      </c>
      <c r="C28" s="61"/>
      <c r="D28" s="62">
        <f t="shared" ref="D28:BO28" si="5">SUM(D19:D27)</f>
        <v>100998</v>
      </c>
      <c r="E28" s="63">
        <f t="shared" si="5"/>
        <v>100763</v>
      </c>
      <c r="F28" s="63">
        <f t="shared" si="5"/>
        <v>101958</v>
      </c>
      <c r="G28" s="63">
        <f t="shared" si="5"/>
        <v>102790</v>
      </c>
      <c r="H28" s="63">
        <f t="shared" si="5"/>
        <v>103582</v>
      </c>
      <c r="I28" s="63">
        <f t="shared" si="5"/>
        <v>103842</v>
      </c>
      <c r="J28" s="63">
        <f t="shared" si="5"/>
        <v>104843</v>
      </c>
      <c r="K28" s="63">
        <f t="shared" si="5"/>
        <v>105698</v>
      </c>
      <c r="L28" s="63">
        <f t="shared" si="5"/>
        <v>105860</v>
      </c>
      <c r="M28" s="63">
        <f t="shared" si="5"/>
        <v>106781</v>
      </c>
      <c r="N28" s="63">
        <f t="shared" si="5"/>
        <v>107276</v>
      </c>
      <c r="O28" s="64">
        <f t="shared" si="5"/>
        <v>107117</v>
      </c>
      <c r="P28" s="63">
        <f t="shared" si="5"/>
        <v>106083</v>
      </c>
      <c r="Q28" s="63">
        <f t="shared" si="5"/>
        <v>106420</v>
      </c>
      <c r="R28" s="63">
        <f t="shared" si="5"/>
        <v>107088</v>
      </c>
      <c r="S28" s="63">
        <f t="shared" si="5"/>
        <v>109192</v>
      </c>
      <c r="T28" s="63">
        <f t="shared" si="5"/>
        <v>110333</v>
      </c>
      <c r="U28" s="63">
        <f t="shared" si="5"/>
        <v>111209</v>
      </c>
      <c r="V28" s="63">
        <f t="shared" si="5"/>
        <v>112134</v>
      </c>
      <c r="W28" s="63">
        <f t="shared" si="5"/>
        <v>112484</v>
      </c>
      <c r="X28" s="63">
        <f t="shared" si="5"/>
        <v>112910</v>
      </c>
      <c r="Y28" s="63">
        <f t="shared" si="5"/>
        <v>113339</v>
      </c>
      <c r="Z28" s="63">
        <f t="shared" si="5"/>
        <v>113338</v>
      </c>
      <c r="AA28" s="64">
        <f t="shared" si="5"/>
        <v>113371</v>
      </c>
      <c r="AB28" s="63">
        <f t="shared" si="5"/>
        <v>113369</v>
      </c>
      <c r="AC28" s="63">
        <f t="shared" si="5"/>
        <v>113967</v>
      </c>
      <c r="AD28" s="63">
        <f t="shared" si="5"/>
        <v>114639</v>
      </c>
      <c r="AE28" s="63">
        <f t="shared" si="5"/>
        <v>115437</v>
      </c>
      <c r="AF28" s="63">
        <f t="shared" si="5"/>
        <v>115797</v>
      </c>
      <c r="AG28" s="63">
        <f t="shared" si="5"/>
        <v>115706</v>
      </c>
      <c r="AH28" s="63">
        <f t="shared" si="5"/>
        <v>115743</v>
      </c>
      <c r="AI28" s="63">
        <f t="shared" si="5"/>
        <v>116608</v>
      </c>
      <c r="AJ28" s="63">
        <f t="shared" si="5"/>
        <v>117118</v>
      </c>
      <c r="AK28" s="63">
        <f t="shared" si="5"/>
        <v>116514</v>
      </c>
      <c r="AL28" s="63">
        <f t="shared" si="5"/>
        <v>115795</v>
      </c>
      <c r="AM28" s="64">
        <f t="shared" si="5"/>
        <v>115583</v>
      </c>
      <c r="AN28" s="63">
        <f t="shared" si="5"/>
        <v>115457</v>
      </c>
      <c r="AO28" s="63">
        <f t="shared" si="5"/>
        <v>115411</v>
      </c>
      <c r="AP28" s="63">
        <f t="shared" si="5"/>
        <v>115916</v>
      </c>
      <c r="AQ28" s="63">
        <f t="shared" si="5"/>
        <v>116508</v>
      </c>
      <c r="AR28" s="63">
        <f t="shared" si="5"/>
        <v>116873</v>
      </c>
      <c r="AS28" s="63">
        <f t="shared" si="5"/>
        <v>117694</v>
      </c>
      <c r="AT28" s="63">
        <f t="shared" si="5"/>
        <v>118350</v>
      </c>
      <c r="AU28" s="63">
        <f t="shared" si="5"/>
        <v>119121</v>
      </c>
      <c r="AV28" s="63">
        <f t="shared" si="5"/>
        <v>119529</v>
      </c>
      <c r="AW28" s="63">
        <f t="shared" si="5"/>
        <v>120054</v>
      </c>
      <c r="AX28" s="63">
        <f t="shared" si="5"/>
        <v>119979</v>
      </c>
      <c r="AY28" s="64">
        <f t="shared" si="5"/>
        <v>120955</v>
      </c>
      <c r="BA28" s="60" t="s">
        <v>115</v>
      </c>
      <c r="BB28" s="61"/>
      <c r="BC28" s="62">
        <f t="shared" si="5"/>
        <v>123531</v>
      </c>
      <c r="BD28" s="63">
        <f t="shared" si="5"/>
        <v>123708</v>
      </c>
      <c r="BE28" s="63">
        <f t="shared" si="5"/>
        <v>124252</v>
      </c>
      <c r="BF28" s="63">
        <f t="shared" si="5"/>
        <v>124453</v>
      </c>
      <c r="BG28" s="63">
        <f t="shared" si="5"/>
        <v>124815</v>
      </c>
      <c r="BH28" s="63">
        <f t="shared" si="5"/>
        <v>125594</v>
      </c>
      <c r="BI28" s="63">
        <f t="shared" si="5"/>
        <v>125885</v>
      </c>
      <c r="BJ28" s="63">
        <f t="shared" si="5"/>
        <v>126399</v>
      </c>
      <c r="BK28" s="63">
        <f t="shared" si="5"/>
        <v>126257</v>
      </c>
      <c r="BL28" s="63">
        <f t="shared" si="5"/>
        <v>126184</v>
      </c>
      <c r="BM28" s="63">
        <f t="shared" si="5"/>
        <v>126007</v>
      </c>
      <c r="BN28" s="64">
        <f t="shared" si="5"/>
        <v>125784</v>
      </c>
      <c r="BO28" s="62">
        <f t="shared" si="5"/>
        <v>125592</v>
      </c>
      <c r="BP28" s="63">
        <f t="shared" ref="BP28:DM28" si="6">SUM(BP19:BP27)</f>
        <v>126371</v>
      </c>
      <c r="BQ28" s="63">
        <f t="shared" si="6"/>
        <v>127601</v>
      </c>
      <c r="BR28" s="63">
        <f t="shared" si="6"/>
        <v>129016</v>
      </c>
      <c r="BS28" s="63">
        <f t="shared" si="6"/>
        <v>130248</v>
      </c>
      <c r="BT28" s="63">
        <f t="shared" si="6"/>
        <v>131905</v>
      </c>
      <c r="BU28" s="63">
        <f t="shared" si="6"/>
        <v>132958</v>
      </c>
      <c r="BV28" s="63">
        <f t="shared" si="6"/>
        <v>134176</v>
      </c>
      <c r="BW28" s="63">
        <f t="shared" si="6"/>
        <v>136131</v>
      </c>
      <c r="BX28" s="63">
        <f t="shared" si="6"/>
        <v>138061</v>
      </c>
      <c r="BY28" s="63">
        <f t="shared" si="6"/>
        <v>138867</v>
      </c>
      <c r="BZ28" s="64">
        <f t="shared" si="6"/>
        <v>139287</v>
      </c>
      <c r="CA28" s="62">
        <f t="shared" si="6"/>
        <v>139268</v>
      </c>
      <c r="CB28" s="63">
        <f t="shared" si="6"/>
        <v>141163</v>
      </c>
      <c r="CC28" s="63">
        <f t="shared" si="6"/>
        <v>142455</v>
      </c>
      <c r="CD28" s="63">
        <f t="shared" si="6"/>
        <v>144316</v>
      </c>
      <c r="CE28" s="63">
        <f t="shared" si="6"/>
        <v>145494</v>
      </c>
      <c r="CF28" s="63">
        <f t="shared" si="6"/>
        <v>145911</v>
      </c>
      <c r="CG28" s="63">
        <f t="shared" si="6"/>
        <v>146935</v>
      </c>
      <c r="CH28" s="63">
        <f t="shared" si="6"/>
        <v>146494</v>
      </c>
      <c r="CI28" s="63">
        <f t="shared" si="6"/>
        <v>148308</v>
      </c>
      <c r="CJ28" s="63">
        <f t="shared" si="6"/>
        <v>148917</v>
      </c>
      <c r="CK28" s="63">
        <f t="shared" si="6"/>
        <v>148511</v>
      </c>
      <c r="CL28" s="64">
        <f t="shared" si="6"/>
        <v>149326</v>
      </c>
      <c r="CM28" s="62">
        <f t="shared" si="6"/>
        <v>148365</v>
      </c>
      <c r="CN28" s="63">
        <f t="shared" si="6"/>
        <v>147312</v>
      </c>
      <c r="CO28" s="63">
        <f t="shared" si="6"/>
        <v>150078</v>
      </c>
      <c r="CP28" s="63">
        <f t="shared" si="6"/>
        <v>148024</v>
      </c>
      <c r="CQ28" s="63">
        <f t="shared" si="6"/>
        <v>148626</v>
      </c>
      <c r="CR28" s="63">
        <f t="shared" si="6"/>
        <v>148900</v>
      </c>
      <c r="CS28" s="63">
        <f t="shared" si="6"/>
        <v>148758</v>
      </c>
      <c r="CT28" s="63">
        <f t="shared" si="6"/>
        <v>149308</v>
      </c>
      <c r="CU28" s="63">
        <f t="shared" si="6"/>
        <v>149487</v>
      </c>
      <c r="CV28" s="63">
        <f t="shared" si="6"/>
        <v>149981</v>
      </c>
      <c r="CW28" s="63">
        <f t="shared" si="6"/>
        <v>150612</v>
      </c>
      <c r="CX28" s="64">
        <f t="shared" si="6"/>
        <v>154385</v>
      </c>
      <c r="CY28" s="62">
        <f t="shared" si="6"/>
        <v>153165</v>
      </c>
      <c r="CZ28" s="63">
        <f t="shared" si="6"/>
        <v>152821</v>
      </c>
      <c r="DA28" s="63">
        <f t="shared" si="6"/>
        <v>154730</v>
      </c>
      <c r="DB28" s="63">
        <f t="shared" si="6"/>
        <v>154345</v>
      </c>
      <c r="DC28" s="63">
        <f t="shared" si="6"/>
        <v>151549</v>
      </c>
      <c r="DD28" s="63">
        <f t="shared" si="6"/>
        <v>151497</v>
      </c>
      <c r="DE28" s="63">
        <f t="shared" si="6"/>
        <v>160387</v>
      </c>
      <c r="DF28" s="63">
        <f t="shared" si="6"/>
        <v>162141</v>
      </c>
      <c r="DG28" s="63">
        <f t="shared" si="6"/>
        <v>161963</v>
      </c>
      <c r="DH28" s="63">
        <f t="shared" si="6"/>
        <v>161989</v>
      </c>
      <c r="DI28" s="63">
        <f t="shared" si="6"/>
        <v>162073</v>
      </c>
      <c r="DJ28" s="64">
        <f t="shared" si="6"/>
        <v>161894</v>
      </c>
      <c r="DK28" s="62">
        <f t="shared" si="6"/>
        <v>161682</v>
      </c>
      <c r="DL28" s="63">
        <f t="shared" si="6"/>
        <v>161518</v>
      </c>
      <c r="DM28" s="63">
        <f t="shared" si="6"/>
        <v>161892</v>
      </c>
      <c r="DN28" s="63">
        <f t="shared" ref="DN28:DW28" si="7">SUM(DN19:DN27)</f>
        <v>162309</v>
      </c>
      <c r="DO28" s="63">
        <f t="shared" si="7"/>
        <v>162893</v>
      </c>
      <c r="DP28" s="63">
        <f t="shared" si="7"/>
        <v>163053</v>
      </c>
      <c r="DQ28" s="63">
        <f t="shared" si="7"/>
        <v>163004</v>
      </c>
      <c r="DR28" s="63">
        <f t="shared" si="7"/>
        <v>163744</v>
      </c>
      <c r="DS28" s="63">
        <f t="shared" si="7"/>
        <v>163512</v>
      </c>
      <c r="DT28" s="63">
        <f t="shared" si="7"/>
        <v>163936</v>
      </c>
      <c r="DU28" s="63">
        <f t="shared" si="7"/>
        <v>163825</v>
      </c>
      <c r="DV28" s="64">
        <f t="shared" si="7"/>
        <v>164462</v>
      </c>
      <c r="DW28" s="62">
        <f t="shared" si="7"/>
        <v>163961</v>
      </c>
      <c r="DX28" s="63">
        <f t="shared" ref="DX28:DY28" si="8">SUM(DX19:DX27)</f>
        <v>164872</v>
      </c>
      <c r="DY28" s="64">
        <f t="shared" si="8"/>
        <v>165949</v>
      </c>
    </row>
    <row r="29" spans="2:129" ht="12.5" x14ac:dyDescent="0.25">
      <c r="B29" s="74">
        <v>3</v>
      </c>
      <c r="C29" s="65" t="s">
        <v>116</v>
      </c>
      <c r="D29" s="66"/>
      <c r="E29" s="67"/>
      <c r="F29" s="67"/>
      <c r="G29" s="67"/>
      <c r="H29" s="67"/>
      <c r="I29" s="67"/>
      <c r="J29" s="67"/>
      <c r="K29" s="67"/>
      <c r="L29" s="67"/>
      <c r="M29" s="67"/>
      <c r="N29" s="67"/>
      <c r="O29" s="68"/>
      <c r="P29" s="67"/>
      <c r="Q29" s="67"/>
      <c r="R29" s="67"/>
      <c r="S29" s="67"/>
      <c r="T29" s="67"/>
      <c r="U29" s="67"/>
      <c r="V29" s="67"/>
      <c r="W29" s="67"/>
      <c r="X29" s="67"/>
      <c r="Y29" s="67"/>
      <c r="Z29" s="67"/>
      <c r="AA29" s="68"/>
      <c r="AB29" s="67"/>
      <c r="AC29" s="67"/>
      <c r="AD29" s="67"/>
      <c r="AE29" s="67"/>
      <c r="AF29" s="67"/>
      <c r="AG29" s="67"/>
      <c r="AH29" s="67"/>
      <c r="AI29" s="67"/>
      <c r="AJ29" s="67"/>
      <c r="AK29" s="67"/>
      <c r="AL29" s="67"/>
      <c r="AM29" s="68"/>
      <c r="AN29" s="67"/>
      <c r="AO29" s="67"/>
      <c r="AP29" s="67"/>
      <c r="AQ29" s="67"/>
      <c r="AR29" s="67"/>
      <c r="AS29" s="67"/>
      <c r="AT29" s="67"/>
      <c r="AU29" s="67"/>
      <c r="AV29" s="67"/>
      <c r="AW29" s="67"/>
      <c r="AX29" s="67"/>
      <c r="AY29" s="68"/>
      <c r="BA29" s="74">
        <v>3</v>
      </c>
      <c r="BB29" s="65" t="s">
        <v>116</v>
      </c>
      <c r="BC29" s="66"/>
      <c r="BD29" s="67"/>
      <c r="BE29" s="67"/>
      <c r="BF29" s="67"/>
      <c r="BG29" s="67"/>
      <c r="BH29" s="67"/>
      <c r="BI29" s="67"/>
      <c r="BJ29" s="67"/>
      <c r="BK29" s="67"/>
      <c r="BL29" s="67"/>
      <c r="BM29" s="67"/>
      <c r="BN29" s="68"/>
      <c r="BO29" s="66"/>
      <c r="BP29" s="67"/>
      <c r="BQ29" s="67"/>
      <c r="BR29" s="67"/>
      <c r="BS29" s="67"/>
      <c r="BT29" s="67"/>
      <c r="BU29" s="67">
        <v>3</v>
      </c>
      <c r="BV29" s="67">
        <v>4</v>
      </c>
      <c r="BW29" s="67">
        <v>5</v>
      </c>
      <c r="BX29" s="67">
        <v>7</v>
      </c>
      <c r="BY29" s="67">
        <v>7</v>
      </c>
      <c r="BZ29" s="68">
        <v>7</v>
      </c>
      <c r="CA29" s="66">
        <v>7</v>
      </c>
      <c r="CB29" s="67">
        <v>8</v>
      </c>
      <c r="CC29" s="67">
        <v>8</v>
      </c>
      <c r="CD29" s="67">
        <v>9</v>
      </c>
      <c r="CE29" s="67">
        <v>9</v>
      </c>
      <c r="CF29" s="67">
        <v>9</v>
      </c>
      <c r="CG29" s="67">
        <v>10</v>
      </c>
      <c r="CH29" s="67">
        <v>10</v>
      </c>
      <c r="CI29" s="67">
        <v>12</v>
      </c>
      <c r="CJ29" s="67">
        <v>12</v>
      </c>
      <c r="CK29" s="67">
        <v>12</v>
      </c>
      <c r="CL29" s="68">
        <v>18</v>
      </c>
      <c r="CM29" s="66">
        <v>15</v>
      </c>
      <c r="CN29" s="67">
        <v>19</v>
      </c>
      <c r="CO29" s="67">
        <v>33</v>
      </c>
      <c r="CP29" s="67">
        <v>36</v>
      </c>
      <c r="CQ29" s="67">
        <v>36</v>
      </c>
      <c r="CR29" s="67">
        <v>33</v>
      </c>
      <c r="CS29" s="67">
        <v>32</v>
      </c>
      <c r="CT29" s="67">
        <v>32</v>
      </c>
      <c r="CU29" s="67">
        <v>38</v>
      </c>
      <c r="CV29" s="67">
        <v>38</v>
      </c>
      <c r="CW29" s="67">
        <v>43</v>
      </c>
      <c r="CX29" s="68">
        <v>44</v>
      </c>
      <c r="CY29" s="66">
        <v>47</v>
      </c>
      <c r="CZ29" s="67">
        <v>47</v>
      </c>
      <c r="DA29" s="67">
        <v>51</v>
      </c>
      <c r="DB29" s="67">
        <v>53</v>
      </c>
      <c r="DC29" s="67">
        <v>55</v>
      </c>
      <c r="DD29" s="67">
        <v>69</v>
      </c>
      <c r="DE29" s="67">
        <v>70</v>
      </c>
      <c r="DF29" s="67">
        <v>72</v>
      </c>
      <c r="DG29" s="67">
        <v>74</v>
      </c>
      <c r="DH29" s="67">
        <v>81</v>
      </c>
      <c r="DI29" s="67">
        <v>80</v>
      </c>
      <c r="DJ29" s="68">
        <v>87</v>
      </c>
      <c r="DK29" s="66">
        <v>89</v>
      </c>
      <c r="DL29" s="67">
        <v>91</v>
      </c>
      <c r="DM29" s="67">
        <v>94</v>
      </c>
      <c r="DN29" s="67">
        <v>85</v>
      </c>
      <c r="DO29" s="67">
        <v>87</v>
      </c>
      <c r="DP29" s="67">
        <v>82</v>
      </c>
      <c r="DQ29" s="67">
        <v>89</v>
      </c>
      <c r="DR29" s="67">
        <v>94</v>
      </c>
      <c r="DS29" s="67">
        <v>101</v>
      </c>
      <c r="DT29" s="67">
        <v>118</v>
      </c>
      <c r="DU29" s="67">
        <v>119</v>
      </c>
      <c r="DV29" s="68">
        <v>115</v>
      </c>
      <c r="DW29" s="66">
        <v>126</v>
      </c>
      <c r="DX29" s="67">
        <v>130</v>
      </c>
      <c r="DY29" s="68">
        <v>124</v>
      </c>
    </row>
    <row r="30" spans="2:129" ht="12.5" x14ac:dyDescent="0.25">
      <c r="B30" s="50"/>
      <c r="C30" s="51" t="s">
        <v>117</v>
      </c>
      <c r="D30" s="52">
        <v>673</v>
      </c>
      <c r="E30" s="53">
        <v>651</v>
      </c>
      <c r="F30" s="53">
        <v>644</v>
      </c>
      <c r="G30" s="53">
        <v>642</v>
      </c>
      <c r="H30" s="53">
        <v>634</v>
      </c>
      <c r="I30" s="53">
        <v>625</v>
      </c>
      <c r="J30" s="53">
        <v>641</v>
      </c>
      <c r="K30" s="53">
        <v>613</v>
      </c>
      <c r="L30" s="53">
        <v>610</v>
      </c>
      <c r="M30" s="53">
        <v>601</v>
      </c>
      <c r="N30" s="53">
        <v>603</v>
      </c>
      <c r="O30" s="54">
        <v>602</v>
      </c>
      <c r="P30" s="53">
        <v>599</v>
      </c>
      <c r="Q30" s="53">
        <v>593</v>
      </c>
      <c r="R30" s="53">
        <v>589</v>
      </c>
      <c r="S30" s="53">
        <v>582</v>
      </c>
      <c r="T30" s="53">
        <v>576</v>
      </c>
      <c r="U30" s="53">
        <v>571</v>
      </c>
      <c r="V30" s="53">
        <v>568</v>
      </c>
      <c r="W30" s="53">
        <v>559</v>
      </c>
      <c r="X30" s="53">
        <v>559</v>
      </c>
      <c r="Y30" s="53">
        <v>556</v>
      </c>
      <c r="Z30" s="53">
        <v>556</v>
      </c>
      <c r="AA30" s="54">
        <v>551</v>
      </c>
      <c r="AB30" s="53">
        <v>545</v>
      </c>
      <c r="AC30" s="53">
        <v>547</v>
      </c>
      <c r="AD30" s="53">
        <v>540</v>
      </c>
      <c r="AE30" s="53">
        <v>532</v>
      </c>
      <c r="AF30" s="53">
        <v>519</v>
      </c>
      <c r="AG30" s="53">
        <v>519</v>
      </c>
      <c r="AH30" s="53">
        <v>516</v>
      </c>
      <c r="AI30" s="53">
        <v>516</v>
      </c>
      <c r="AJ30" s="53">
        <v>522</v>
      </c>
      <c r="AK30" s="53">
        <v>513</v>
      </c>
      <c r="AL30" s="53">
        <v>504</v>
      </c>
      <c r="AM30" s="54">
        <v>521</v>
      </c>
      <c r="AN30" s="53">
        <v>527</v>
      </c>
      <c r="AO30" s="53">
        <v>523</v>
      </c>
      <c r="AP30" s="53">
        <v>521</v>
      </c>
      <c r="AQ30" s="53">
        <v>517</v>
      </c>
      <c r="AR30" s="53">
        <v>511</v>
      </c>
      <c r="AS30" s="53">
        <v>508</v>
      </c>
      <c r="AT30" s="53">
        <v>505</v>
      </c>
      <c r="AU30" s="53">
        <v>502</v>
      </c>
      <c r="AV30" s="53">
        <v>491</v>
      </c>
      <c r="AW30" s="53">
        <v>497</v>
      </c>
      <c r="AX30" s="53">
        <v>492</v>
      </c>
      <c r="AY30" s="54">
        <v>489</v>
      </c>
      <c r="BA30" s="50"/>
      <c r="BB30" s="51" t="s">
        <v>117</v>
      </c>
      <c r="BC30" s="52">
        <v>485</v>
      </c>
      <c r="BD30" s="53">
        <v>482</v>
      </c>
      <c r="BE30" s="53">
        <v>479</v>
      </c>
      <c r="BF30" s="53">
        <v>473</v>
      </c>
      <c r="BG30" s="53">
        <v>469</v>
      </c>
      <c r="BH30" s="53">
        <v>469</v>
      </c>
      <c r="BI30" s="53">
        <v>470</v>
      </c>
      <c r="BJ30" s="53">
        <v>469</v>
      </c>
      <c r="BK30" s="53">
        <v>476</v>
      </c>
      <c r="BL30" s="53">
        <v>477</v>
      </c>
      <c r="BM30" s="53">
        <v>476</v>
      </c>
      <c r="BN30" s="54">
        <v>475</v>
      </c>
      <c r="BO30" s="52">
        <v>470</v>
      </c>
      <c r="BP30" s="53">
        <v>480</v>
      </c>
      <c r="BQ30" s="53">
        <v>480</v>
      </c>
      <c r="BR30" s="53">
        <v>486</v>
      </c>
      <c r="BS30" s="53">
        <v>487</v>
      </c>
      <c r="BT30" s="53">
        <v>504</v>
      </c>
      <c r="BU30" s="53">
        <v>538</v>
      </c>
      <c r="BV30" s="53">
        <v>542</v>
      </c>
      <c r="BW30" s="53">
        <v>546</v>
      </c>
      <c r="BX30" s="53">
        <v>558</v>
      </c>
      <c r="BY30" s="53">
        <v>560</v>
      </c>
      <c r="BZ30" s="54">
        <v>572</v>
      </c>
      <c r="CA30" s="52">
        <v>587</v>
      </c>
      <c r="CB30" s="53">
        <v>626</v>
      </c>
      <c r="CC30" s="53">
        <v>660</v>
      </c>
      <c r="CD30" s="53">
        <v>671</v>
      </c>
      <c r="CE30" s="53">
        <v>673</v>
      </c>
      <c r="CF30" s="53">
        <v>652</v>
      </c>
      <c r="CG30" s="53">
        <v>633</v>
      </c>
      <c r="CH30" s="53">
        <v>621</v>
      </c>
      <c r="CI30" s="53">
        <v>619</v>
      </c>
      <c r="CJ30" s="53">
        <v>609</v>
      </c>
      <c r="CK30" s="53">
        <v>505</v>
      </c>
      <c r="CL30" s="54">
        <v>2807</v>
      </c>
      <c r="CM30" s="52">
        <v>2898</v>
      </c>
      <c r="CN30" s="53">
        <v>2848</v>
      </c>
      <c r="CO30" s="53">
        <v>2883</v>
      </c>
      <c r="CP30" s="53">
        <v>3001</v>
      </c>
      <c r="CQ30" s="53">
        <v>2999</v>
      </c>
      <c r="CR30" s="53">
        <v>2998</v>
      </c>
      <c r="CS30" s="53">
        <v>2977</v>
      </c>
      <c r="CT30" s="53">
        <v>3046</v>
      </c>
      <c r="CU30" s="53">
        <v>3045</v>
      </c>
      <c r="CV30" s="53">
        <v>3061</v>
      </c>
      <c r="CW30" s="53">
        <v>3079</v>
      </c>
      <c r="CX30" s="54">
        <v>3075</v>
      </c>
      <c r="CY30" s="52">
        <v>3039</v>
      </c>
      <c r="CZ30" s="53">
        <v>3070</v>
      </c>
      <c r="DA30" s="53">
        <v>3151</v>
      </c>
      <c r="DB30" s="53">
        <v>3118</v>
      </c>
      <c r="DC30" s="53">
        <v>3061</v>
      </c>
      <c r="DD30" s="53">
        <v>3048</v>
      </c>
      <c r="DE30" s="53">
        <v>2990</v>
      </c>
      <c r="DF30" s="53">
        <v>3061</v>
      </c>
      <c r="DG30" s="53">
        <v>3193</v>
      </c>
      <c r="DH30" s="53">
        <v>3326</v>
      </c>
      <c r="DI30" s="53">
        <v>3378</v>
      </c>
      <c r="DJ30" s="54">
        <v>3382</v>
      </c>
      <c r="DK30" s="52">
        <v>3480</v>
      </c>
      <c r="DL30" s="53">
        <v>3487</v>
      </c>
      <c r="DM30" s="53">
        <v>3501</v>
      </c>
      <c r="DN30" s="53">
        <v>3526</v>
      </c>
      <c r="DO30" s="53">
        <v>3574</v>
      </c>
      <c r="DP30" s="53">
        <v>3566</v>
      </c>
      <c r="DQ30" s="53">
        <v>3569</v>
      </c>
      <c r="DR30" s="53">
        <v>3600</v>
      </c>
      <c r="DS30" s="53">
        <v>3613</v>
      </c>
      <c r="DT30" s="53">
        <v>3644</v>
      </c>
      <c r="DU30" s="53">
        <v>3676</v>
      </c>
      <c r="DV30" s="54">
        <v>3723</v>
      </c>
      <c r="DW30" s="52">
        <v>3799</v>
      </c>
      <c r="DX30" s="53">
        <v>3831</v>
      </c>
      <c r="DY30" s="54">
        <v>3810</v>
      </c>
    </row>
    <row r="31" spans="2:129" ht="12.5" x14ac:dyDescent="0.25">
      <c r="B31" s="50"/>
      <c r="C31" s="51" t="s">
        <v>118</v>
      </c>
      <c r="D31" s="52">
        <v>784</v>
      </c>
      <c r="E31" s="53">
        <v>744</v>
      </c>
      <c r="F31" s="53">
        <v>734</v>
      </c>
      <c r="G31" s="53">
        <v>415</v>
      </c>
      <c r="H31" s="53">
        <v>400</v>
      </c>
      <c r="I31" s="53">
        <v>395</v>
      </c>
      <c r="J31" s="53">
        <v>404</v>
      </c>
      <c r="K31" s="53">
        <v>531</v>
      </c>
      <c r="L31" s="53">
        <v>569</v>
      </c>
      <c r="M31" s="53">
        <v>574</v>
      </c>
      <c r="N31" s="53">
        <v>575</v>
      </c>
      <c r="O31" s="54">
        <v>574</v>
      </c>
      <c r="P31" s="53">
        <v>560</v>
      </c>
      <c r="Q31" s="53">
        <v>555</v>
      </c>
      <c r="R31" s="53">
        <v>544</v>
      </c>
      <c r="S31" s="53">
        <v>548</v>
      </c>
      <c r="T31" s="53">
        <v>540</v>
      </c>
      <c r="U31" s="53">
        <v>533</v>
      </c>
      <c r="V31" s="53">
        <v>527</v>
      </c>
      <c r="W31" s="53">
        <v>528</v>
      </c>
      <c r="X31" s="53">
        <v>526</v>
      </c>
      <c r="Y31" s="53">
        <v>518</v>
      </c>
      <c r="Z31" s="53">
        <v>515</v>
      </c>
      <c r="AA31" s="54">
        <v>514</v>
      </c>
      <c r="AB31" s="53">
        <v>513</v>
      </c>
      <c r="AC31" s="53">
        <v>515</v>
      </c>
      <c r="AD31" s="53">
        <v>600</v>
      </c>
      <c r="AE31" s="53">
        <v>628</v>
      </c>
      <c r="AF31" s="53">
        <v>638</v>
      </c>
      <c r="AG31" s="53">
        <v>634</v>
      </c>
      <c r="AH31" s="53">
        <v>630</v>
      </c>
      <c r="AI31" s="53">
        <v>631</v>
      </c>
      <c r="AJ31" s="53">
        <v>637</v>
      </c>
      <c r="AK31" s="53">
        <v>597</v>
      </c>
      <c r="AL31" s="53">
        <v>595</v>
      </c>
      <c r="AM31" s="54">
        <v>590</v>
      </c>
      <c r="AN31" s="53">
        <v>582</v>
      </c>
      <c r="AO31" s="53">
        <v>568</v>
      </c>
      <c r="AP31" s="53">
        <v>555</v>
      </c>
      <c r="AQ31" s="53">
        <v>540</v>
      </c>
      <c r="AR31" s="53">
        <v>530</v>
      </c>
      <c r="AS31" s="53">
        <v>527</v>
      </c>
      <c r="AT31" s="53">
        <v>513</v>
      </c>
      <c r="AU31" s="53">
        <v>511</v>
      </c>
      <c r="AV31" s="53">
        <v>283</v>
      </c>
      <c r="AW31" s="53">
        <v>294</v>
      </c>
      <c r="AX31" s="53">
        <v>379</v>
      </c>
      <c r="AY31" s="54">
        <v>487</v>
      </c>
      <c r="BA31" s="50"/>
      <c r="BB31" s="51" t="s">
        <v>118</v>
      </c>
      <c r="BC31" s="52">
        <v>476</v>
      </c>
      <c r="BD31" s="53">
        <v>475</v>
      </c>
      <c r="BE31" s="53">
        <v>464</v>
      </c>
      <c r="BF31" s="53">
        <v>458</v>
      </c>
      <c r="BG31" s="53">
        <v>452</v>
      </c>
      <c r="BH31" s="53">
        <v>452</v>
      </c>
      <c r="BI31" s="53">
        <v>447</v>
      </c>
      <c r="BJ31" s="53">
        <v>446</v>
      </c>
      <c r="BK31" s="53">
        <v>444</v>
      </c>
      <c r="BL31" s="53">
        <v>447</v>
      </c>
      <c r="BM31" s="53">
        <v>446</v>
      </c>
      <c r="BN31" s="54">
        <v>440</v>
      </c>
      <c r="BO31" s="52">
        <v>435</v>
      </c>
      <c r="BP31" s="53">
        <v>430</v>
      </c>
      <c r="BQ31" s="53">
        <v>427</v>
      </c>
      <c r="BR31" s="53">
        <v>422</v>
      </c>
      <c r="BS31" s="53">
        <v>419</v>
      </c>
      <c r="BT31" s="53">
        <v>451</v>
      </c>
      <c r="BU31" s="53">
        <v>502</v>
      </c>
      <c r="BV31" s="53">
        <v>513</v>
      </c>
      <c r="BW31" s="53">
        <v>531</v>
      </c>
      <c r="BX31" s="53">
        <v>540</v>
      </c>
      <c r="BY31" s="53">
        <v>513</v>
      </c>
      <c r="BZ31" s="54">
        <v>521</v>
      </c>
      <c r="CA31" s="52">
        <v>525</v>
      </c>
      <c r="CB31" s="53">
        <v>554</v>
      </c>
      <c r="CC31" s="53">
        <v>593</v>
      </c>
      <c r="CD31" s="53">
        <v>594</v>
      </c>
      <c r="CE31" s="53">
        <v>588</v>
      </c>
      <c r="CF31" s="53">
        <v>584</v>
      </c>
      <c r="CG31" s="53">
        <v>576</v>
      </c>
      <c r="CH31" s="53">
        <v>569</v>
      </c>
      <c r="CI31" s="53">
        <v>566</v>
      </c>
      <c r="CJ31" s="53">
        <v>564</v>
      </c>
      <c r="CK31" s="53">
        <v>563</v>
      </c>
      <c r="CL31" s="54">
        <v>585</v>
      </c>
      <c r="CM31" s="52">
        <v>564</v>
      </c>
      <c r="CN31" s="53">
        <v>543</v>
      </c>
      <c r="CO31" s="53">
        <v>593</v>
      </c>
      <c r="CP31" s="53">
        <v>595</v>
      </c>
      <c r="CQ31" s="53">
        <v>584</v>
      </c>
      <c r="CR31" s="53">
        <v>594</v>
      </c>
      <c r="CS31" s="53">
        <v>593</v>
      </c>
      <c r="CT31" s="53">
        <v>588</v>
      </c>
      <c r="CU31" s="53">
        <v>592</v>
      </c>
      <c r="CV31" s="53">
        <v>584</v>
      </c>
      <c r="CW31" s="53">
        <v>607</v>
      </c>
      <c r="CX31" s="54">
        <v>604</v>
      </c>
      <c r="CY31" s="52">
        <v>605</v>
      </c>
      <c r="CZ31" s="53">
        <v>610</v>
      </c>
      <c r="DA31" s="53">
        <v>741</v>
      </c>
      <c r="DB31" s="53">
        <v>688</v>
      </c>
      <c r="DC31" s="53">
        <v>655</v>
      </c>
      <c r="DD31" s="53">
        <v>643</v>
      </c>
      <c r="DE31" s="53">
        <v>674</v>
      </c>
      <c r="DF31" s="53">
        <v>638</v>
      </c>
      <c r="DG31" s="53">
        <v>647</v>
      </c>
      <c r="DH31" s="53">
        <v>647</v>
      </c>
      <c r="DI31" s="53">
        <v>652</v>
      </c>
      <c r="DJ31" s="54">
        <v>669</v>
      </c>
      <c r="DK31" s="52">
        <v>682</v>
      </c>
      <c r="DL31" s="53">
        <v>692</v>
      </c>
      <c r="DM31" s="53">
        <v>688</v>
      </c>
      <c r="DN31" s="53">
        <v>693</v>
      </c>
      <c r="DO31" s="53">
        <v>689</v>
      </c>
      <c r="DP31" s="53">
        <v>691</v>
      </c>
      <c r="DQ31" s="53">
        <v>697</v>
      </c>
      <c r="DR31" s="53">
        <v>712</v>
      </c>
      <c r="DS31" s="53">
        <v>707</v>
      </c>
      <c r="DT31" s="53">
        <v>706</v>
      </c>
      <c r="DU31" s="53">
        <v>686</v>
      </c>
      <c r="DV31" s="54">
        <v>683</v>
      </c>
      <c r="DW31" s="52">
        <v>562</v>
      </c>
      <c r="DX31" s="53">
        <v>567</v>
      </c>
      <c r="DY31" s="54">
        <v>585</v>
      </c>
    </row>
    <row r="32" spans="2:129" ht="12.5" x14ac:dyDescent="0.25">
      <c r="B32" s="50"/>
      <c r="C32" s="51" t="s">
        <v>119</v>
      </c>
      <c r="D32" s="52">
        <v>23403</v>
      </c>
      <c r="E32" s="53">
        <v>23136</v>
      </c>
      <c r="F32" s="53">
        <v>23480</v>
      </c>
      <c r="G32" s="53">
        <v>22680</v>
      </c>
      <c r="H32" s="53">
        <v>22785</v>
      </c>
      <c r="I32" s="53">
        <v>22958</v>
      </c>
      <c r="J32" s="53">
        <v>23444</v>
      </c>
      <c r="K32" s="53">
        <v>23397</v>
      </c>
      <c r="L32" s="53">
        <v>23640</v>
      </c>
      <c r="M32" s="53">
        <v>24294</v>
      </c>
      <c r="N32" s="53">
        <v>24560</v>
      </c>
      <c r="O32" s="54">
        <v>24642</v>
      </c>
      <c r="P32" s="53">
        <v>24893</v>
      </c>
      <c r="Q32" s="53">
        <v>25002</v>
      </c>
      <c r="R32" s="53">
        <v>25584</v>
      </c>
      <c r="S32" s="53">
        <v>25902</v>
      </c>
      <c r="T32" s="53">
        <v>26460</v>
      </c>
      <c r="U32" s="53">
        <v>26795</v>
      </c>
      <c r="V32" s="53">
        <v>27076</v>
      </c>
      <c r="W32" s="53">
        <v>27378</v>
      </c>
      <c r="X32" s="53">
        <v>27661</v>
      </c>
      <c r="Y32" s="53">
        <v>27902</v>
      </c>
      <c r="Z32" s="53">
        <v>27963</v>
      </c>
      <c r="AA32" s="54">
        <v>28028</v>
      </c>
      <c r="AB32" s="53">
        <v>27949</v>
      </c>
      <c r="AC32" s="53">
        <v>28094</v>
      </c>
      <c r="AD32" s="53">
        <v>28266</v>
      </c>
      <c r="AE32" s="53">
        <v>28384</v>
      </c>
      <c r="AF32" s="53">
        <v>28696</v>
      </c>
      <c r="AG32" s="53">
        <v>28895</v>
      </c>
      <c r="AH32" s="53">
        <v>29267</v>
      </c>
      <c r="AI32" s="53">
        <v>29725</v>
      </c>
      <c r="AJ32" s="53">
        <v>30020</v>
      </c>
      <c r="AK32" s="53">
        <v>29760</v>
      </c>
      <c r="AL32" s="53">
        <v>29990</v>
      </c>
      <c r="AM32" s="54">
        <v>29916</v>
      </c>
      <c r="AN32" s="53">
        <v>29944</v>
      </c>
      <c r="AO32" s="53">
        <v>29895</v>
      </c>
      <c r="AP32" s="53">
        <v>30208</v>
      </c>
      <c r="AQ32" s="53">
        <v>30428</v>
      </c>
      <c r="AR32" s="53">
        <v>30599</v>
      </c>
      <c r="AS32" s="53">
        <v>30763</v>
      </c>
      <c r="AT32" s="53">
        <v>30721</v>
      </c>
      <c r="AU32" s="53">
        <v>31083</v>
      </c>
      <c r="AV32" s="53">
        <v>31562</v>
      </c>
      <c r="AW32" s="53">
        <v>31143</v>
      </c>
      <c r="AX32" s="53">
        <v>30557</v>
      </c>
      <c r="AY32" s="54">
        <v>30988</v>
      </c>
      <c r="BA32" s="50"/>
      <c r="BB32" s="51" t="s">
        <v>119</v>
      </c>
      <c r="BC32" s="52">
        <v>31777</v>
      </c>
      <c r="BD32" s="53">
        <v>31618</v>
      </c>
      <c r="BE32" s="53">
        <v>31853</v>
      </c>
      <c r="BF32" s="53">
        <v>31974</v>
      </c>
      <c r="BG32" s="53">
        <v>32119</v>
      </c>
      <c r="BH32" s="53">
        <v>32420</v>
      </c>
      <c r="BI32" s="53">
        <v>32740</v>
      </c>
      <c r="BJ32" s="53">
        <v>32749</v>
      </c>
      <c r="BK32" s="53">
        <v>32653</v>
      </c>
      <c r="BL32" s="53">
        <v>32714</v>
      </c>
      <c r="BM32" s="53">
        <v>32604</v>
      </c>
      <c r="BN32" s="54">
        <v>32562</v>
      </c>
      <c r="BO32" s="52">
        <v>32429</v>
      </c>
      <c r="BP32" s="53">
        <v>32577</v>
      </c>
      <c r="BQ32" s="53">
        <v>32892</v>
      </c>
      <c r="BR32" s="53">
        <v>33482</v>
      </c>
      <c r="BS32" s="53">
        <v>33487</v>
      </c>
      <c r="BT32" s="53">
        <v>33601</v>
      </c>
      <c r="BU32" s="53">
        <v>33733</v>
      </c>
      <c r="BV32" s="53">
        <v>33903</v>
      </c>
      <c r="BW32" s="53">
        <v>34207</v>
      </c>
      <c r="BX32" s="53">
        <v>34508</v>
      </c>
      <c r="BY32" s="53">
        <v>35853</v>
      </c>
      <c r="BZ32" s="54">
        <v>35769</v>
      </c>
      <c r="CA32" s="52">
        <v>35962</v>
      </c>
      <c r="CB32" s="53">
        <v>35961</v>
      </c>
      <c r="CC32" s="53">
        <v>36513</v>
      </c>
      <c r="CD32" s="53">
        <v>36834</v>
      </c>
      <c r="CE32" s="53">
        <v>37634</v>
      </c>
      <c r="CF32" s="53">
        <v>37707</v>
      </c>
      <c r="CG32" s="53">
        <v>37834</v>
      </c>
      <c r="CH32" s="53">
        <v>37752</v>
      </c>
      <c r="CI32" s="53">
        <v>38042</v>
      </c>
      <c r="CJ32" s="53">
        <v>38062</v>
      </c>
      <c r="CK32" s="53">
        <v>37799</v>
      </c>
      <c r="CL32" s="54">
        <v>37600</v>
      </c>
      <c r="CM32" s="52">
        <v>37420</v>
      </c>
      <c r="CN32" s="53">
        <v>37099</v>
      </c>
      <c r="CO32" s="53">
        <v>37400</v>
      </c>
      <c r="CP32" s="53">
        <v>37354</v>
      </c>
      <c r="CQ32" s="53">
        <v>37502</v>
      </c>
      <c r="CR32" s="53">
        <v>37528</v>
      </c>
      <c r="CS32" s="53">
        <v>37421</v>
      </c>
      <c r="CT32" s="53">
        <v>37630</v>
      </c>
      <c r="CU32" s="53">
        <v>37650</v>
      </c>
      <c r="CV32" s="53">
        <v>37727</v>
      </c>
      <c r="CW32" s="53">
        <v>37714</v>
      </c>
      <c r="CX32" s="54">
        <v>38355</v>
      </c>
      <c r="CY32" s="52">
        <v>37934</v>
      </c>
      <c r="CZ32" s="53">
        <v>37901</v>
      </c>
      <c r="DA32" s="53">
        <v>39251</v>
      </c>
      <c r="DB32" s="53">
        <v>38957</v>
      </c>
      <c r="DC32" s="53">
        <v>38015</v>
      </c>
      <c r="DD32" s="53">
        <v>38049</v>
      </c>
      <c r="DE32" s="53">
        <v>40020</v>
      </c>
      <c r="DF32" s="53">
        <v>40683</v>
      </c>
      <c r="DG32" s="53">
        <v>40677</v>
      </c>
      <c r="DH32" s="53">
        <v>40776</v>
      </c>
      <c r="DI32" s="53">
        <v>40740</v>
      </c>
      <c r="DJ32" s="54">
        <v>40559</v>
      </c>
      <c r="DK32" s="52">
        <v>40545</v>
      </c>
      <c r="DL32" s="53">
        <v>40407</v>
      </c>
      <c r="DM32" s="53">
        <v>40690</v>
      </c>
      <c r="DN32" s="53">
        <v>40969</v>
      </c>
      <c r="DO32" s="53">
        <v>41121</v>
      </c>
      <c r="DP32" s="53">
        <v>41221</v>
      </c>
      <c r="DQ32" s="53">
        <v>41237</v>
      </c>
      <c r="DR32" s="53">
        <v>41623</v>
      </c>
      <c r="DS32" s="53">
        <v>41589</v>
      </c>
      <c r="DT32" s="53">
        <v>41703</v>
      </c>
      <c r="DU32" s="53">
        <v>41581</v>
      </c>
      <c r="DV32" s="54">
        <v>41844</v>
      </c>
      <c r="DW32" s="52">
        <v>41605</v>
      </c>
      <c r="DX32" s="53">
        <v>41805</v>
      </c>
      <c r="DY32" s="54">
        <v>41954</v>
      </c>
    </row>
    <row r="33" spans="2:129" ht="12.5" x14ac:dyDescent="0.25">
      <c r="B33" s="50"/>
      <c r="C33" s="51" t="s">
        <v>120</v>
      </c>
      <c r="D33" s="52">
        <v>1333</v>
      </c>
      <c r="E33" s="53">
        <v>1304</v>
      </c>
      <c r="F33" s="53">
        <v>1326</v>
      </c>
      <c r="G33" s="53">
        <v>1197</v>
      </c>
      <c r="H33" s="53">
        <v>1158</v>
      </c>
      <c r="I33" s="53">
        <v>1141</v>
      </c>
      <c r="J33" s="53">
        <v>1169</v>
      </c>
      <c r="K33" s="53">
        <v>1129</v>
      </c>
      <c r="L33" s="53">
        <v>1148</v>
      </c>
      <c r="M33" s="53">
        <v>1199</v>
      </c>
      <c r="N33" s="53">
        <v>1202</v>
      </c>
      <c r="O33" s="54">
        <v>1197</v>
      </c>
      <c r="P33" s="53">
        <v>1302</v>
      </c>
      <c r="Q33" s="53">
        <v>1300</v>
      </c>
      <c r="R33" s="53">
        <v>1319</v>
      </c>
      <c r="S33" s="53">
        <v>1334</v>
      </c>
      <c r="T33" s="53">
        <v>1367</v>
      </c>
      <c r="U33" s="53">
        <v>1415</v>
      </c>
      <c r="V33" s="53">
        <v>1414</v>
      </c>
      <c r="W33" s="53">
        <v>1400</v>
      </c>
      <c r="X33" s="53">
        <v>1414</v>
      </c>
      <c r="Y33" s="53">
        <v>1412</v>
      </c>
      <c r="Z33" s="53">
        <v>1415</v>
      </c>
      <c r="AA33" s="54">
        <v>1395</v>
      </c>
      <c r="AB33" s="53">
        <v>1393</v>
      </c>
      <c r="AC33" s="53">
        <v>1405</v>
      </c>
      <c r="AD33" s="53">
        <v>1400</v>
      </c>
      <c r="AE33" s="53">
        <v>1395</v>
      </c>
      <c r="AF33" s="53">
        <v>1428</v>
      </c>
      <c r="AG33" s="53">
        <v>1420</v>
      </c>
      <c r="AH33" s="53">
        <v>1453</v>
      </c>
      <c r="AI33" s="53">
        <v>1456</v>
      </c>
      <c r="AJ33" s="53">
        <v>1470</v>
      </c>
      <c r="AK33" s="53">
        <v>1516</v>
      </c>
      <c r="AL33" s="53">
        <v>1472</v>
      </c>
      <c r="AM33" s="54">
        <v>1470</v>
      </c>
      <c r="AN33" s="53">
        <v>1492</v>
      </c>
      <c r="AO33" s="53">
        <v>1476</v>
      </c>
      <c r="AP33" s="53">
        <v>1470</v>
      </c>
      <c r="AQ33" s="53">
        <v>1468</v>
      </c>
      <c r="AR33" s="53">
        <v>1470</v>
      </c>
      <c r="AS33" s="53">
        <v>1475</v>
      </c>
      <c r="AT33" s="53">
        <v>1481</v>
      </c>
      <c r="AU33" s="53">
        <v>1480</v>
      </c>
      <c r="AV33" s="53">
        <v>1092</v>
      </c>
      <c r="AW33" s="53">
        <v>1292</v>
      </c>
      <c r="AX33" s="53">
        <v>1273</v>
      </c>
      <c r="AY33" s="54">
        <v>1421</v>
      </c>
      <c r="BA33" s="50"/>
      <c r="BB33" s="51" t="s">
        <v>120</v>
      </c>
      <c r="BC33" s="52">
        <v>1410</v>
      </c>
      <c r="BD33" s="53">
        <v>1402</v>
      </c>
      <c r="BE33" s="53">
        <v>1410</v>
      </c>
      <c r="BF33" s="53">
        <v>1389</v>
      </c>
      <c r="BG33" s="53">
        <v>1368</v>
      </c>
      <c r="BH33" s="53">
        <v>1353</v>
      </c>
      <c r="BI33" s="53">
        <v>1346</v>
      </c>
      <c r="BJ33" s="53">
        <v>1322</v>
      </c>
      <c r="BK33" s="53">
        <v>1114</v>
      </c>
      <c r="BL33" s="53">
        <v>1302</v>
      </c>
      <c r="BM33" s="53">
        <v>1300</v>
      </c>
      <c r="BN33" s="54">
        <v>1289</v>
      </c>
      <c r="BO33" s="52">
        <v>1255</v>
      </c>
      <c r="BP33" s="53">
        <v>1234</v>
      </c>
      <c r="BQ33" s="53">
        <v>1215</v>
      </c>
      <c r="BR33" s="53">
        <v>1210</v>
      </c>
      <c r="BS33" s="53">
        <v>1197</v>
      </c>
      <c r="BT33" s="53">
        <v>1198</v>
      </c>
      <c r="BU33" s="53">
        <v>1202</v>
      </c>
      <c r="BV33" s="53">
        <v>1195</v>
      </c>
      <c r="BW33" s="53">
        <v>1205</v>
      </c>
      <c r="BX33" s="53">
        <v>1241</v>
      </c>
      <c r="BY33" s="53">
        <v>1167</v>
      </c>
      <c r="BZ33" s="54">
        <v>1152</v>
      </c>
      <c r="CA33" s="52">
        <v>1116</v>
      </c>
      <c r="CB33" s="53">
        <v>1136</v>
      </c>
      <c r="CC33" s="53">
        <v>1147</v>
      </c>
      <c r="CD33" s="53">
        <v>1154</v>
      </c>
      <c r="CE33" s="53">
        <v>1154</v>
      </c>
      <c r="CF33" s="53">
        <v>1134</v>
      </c>
      <c r="CG33" s="53">
        <v>1133</v>
      </c>
      <c r="CH33" s="53">
        <v>1151</v>
      </c>
      <c r="CI33" s="53">
        <v>1215</v>
      </c>
      <c r="CJ33" s="53">
        <v>1253</v>
      </c>
      <c r="CK33" s="53">
        <v>1254</v>
      </c>
      <c r="CL33" s="54">
        <v>1237</v>
      </c>
      <c r="CM33" s="52">
        <v>1249</v>
      </c>
      <c r="CN33" s="53">
        <v>1257</v>
      </c>
      <c r="CO33" s="53">
        <v>1285</v>
      </c>
      <c r="CP33" s="53">
        <v>1270</v>
      </c>
      <c r="CQ33" s="53">
        <v>1252</v>
      </c>
      <c r="CR33" s="53">
        <v>1238</v>
      </c>
      <c r="CS33" s="53">
        <v>1208</v>
      </c>
      <c r="CT33" s="53">
        <v>1229</v>
      </c>
      <c r="CU33" s="53">
        <v>1193</v>
      </c>
      <c r="CV33" s="53">
        <v>1187</v>
      </c>
      <c r="CW33" s="53">
        <v>1201</v>
      </c>
      <c r="CX33" s="54">
        <v>1184</v>
      </c>
      <c r="CY33" s="52">
        <v>1158</v>
      </c>
      <c r="CZ33" s="53">
        <v>1156</v>
      </c>
      <c r="DA33" s="53">
        <v>1476</v>
      </c>
      <c r="DB33" s="53">
        <v>1344</v>
      </c>
      <c r="DC33" s="53">
        <v>1226</v>
      </c>
      <c r="DD33" s="53">
        <v>1224</v>
      </c>
      <c r="DE33" s="53">
        <v>1212</v>
      </c>
      <c r="DF33" s="53">
        <v>1130</v>
      </c>
      <c r="DG33" s="53">
        <v>1126</v>
      </c>
      <c r="DH33" s="53">
        <v>1135</v>
      </c>
      <c r="DI33" s="53">
        <v>1242</v>
      </c>
      <c r="DJ33" s="54">
        <v>1543</v>
      </c>
      <c r="DK33" s="52">
        <v>1702</v>
      </c>
      <c r="DL33" s="53">
        <v>1718</v>
      </c>
      <c r="DM33" s="53">
        <v>1785</v>
      </c>
      <c r="DN33" s="53">
        <v>1845</v>
      </c>
      <c r="DO33" s="53">
        <v>1878</v>
      </c>
      <c r="DP33" s="53">
        <v>1891</v>
      </c>
      <c r="DQ33" s="53">
        <v>1912</v>
      </c>
      <c r="DR33" s="53">
        <v>1959</v>
      </c>
      <c r="DS33" s="53">
        <v>1960</v>
      </c>
      <c r="DT33" s="53">
        <v>1975</v>
      </c>
      <c r="DU33" s="53">
        <v>1972</v>
      </c>
      <c r="DV33" s="54">
        <v>1961</v>
      </c>
      <c r="DW33" s="52">
        <v>1939</v>
      </c>
      <c r="DX33" s="53">
        <v>1908</v>
      </c>
      <c r="DY33" s="54">
        <v>1962</v>
      </c>
    </row>
    <row r="34" spans="2:129" ht="12.5" x14ac:dyDescent="0.25">
      <c r="B34" s="50"/>
      <c r="C34" s="51" t="s">
        <v>121</v>
      </c>
      <c r="D34" s="52">
        <v>156</v>
      </c>
      <c r="E34" s="53">
        <v>155</v>
      </c>
      <c r="F34" s="53">
        <v>157</v>
      </c>
      <c r="G34" s="53">
        <v>158</v>
      </c>
      <c r="H34" s="53">
        <v>156</v>
      </c>
      <c r="I34" s="53">
        <v>154</v>
      </c>
      <c r="J34" s="53">
        <v>158</v>
      </c>
      <c r="K34" s="53">
        <v>157</v>
      </c>
      <c r="L34" s="53">
        <v>152</v>
      </c>
      <c r="M34" s="53">
        <v>151</v>
      </c>
      <c r="N34" s="53">
        <v>151</v>
      </c>
      <c r="O34" s="54">
        <v>151</v>
      </c>
      <c r="P34" s="53">
        <v>152</v>
      </c>
      <c r="Q34" s="53">
        <v>149</v>
      </c>
      <c r="R34" s="53">
        <v>150</v>
      </c>
      <c r="S34" s="53">
        <v>145</v>
      </c>
      <c r="T34" s="53">
        <v>142</v>
      </c>
      <c r="U34" s="53">
        <v>141</v>
      </c>
      <c r="V34" s="53">
        <v>141</v>
      </c>
      <c r="W34" s="53">
        <v>140</v>
      </c>
      <c r="X34" s="53">
        <v>137</v>
      </c>
      <c r="Y34" s="53">
        <v>137</v>
      </c>
      <c r="Z34" s="53">
        <v>138</v>
      </c>
      <c r="AA34" s="54">
        <v>134</v>
      </c>
      <c r="AB34" s="53">
        <v>136</v>
      </c>
      <c r="AC34" s="53">
        <v>137</v>
      </c>
      <c r="AD34" s="53">
        <v>131</v>
      </c>
      <c r="AE34" s="53">
        <v>132</v>
      </c>
      <c r="AF34" s="53">
        <v>144</v>
      </c>
      <c r="AG34" s="53">
        <v>133</v>
      </c>
      <c r="AH34" s="53">
        <v>132</v>
      </c>
      <c r="AI34" s="53">
        <v>132</v>
      </c>
      <c r="AJ34" s="53">
        <v>132</v>
      </c>
      <c r="AK34" s="53">
        <v>135</v>
      </c>
      <c r="AL34" s="53">
        <v>130</v>
      </c>
      <c r="AM34" s="54">
        <v>128</v>
      </c>
      <c r="AN34" s="53">
        <v>129</v>
      </c>
      <c r="AO34" s="53">
        <v>126</v>
      </c>
      <c r="AP34" s="53">
        <v>129</v>
      </c>
      <c r="AQ34" s="53">
        <v>127</v>
      </c>
      <c r="AR34" s="53">
        <v>121</v>
      </c>
      <c r="AS34" s="53">
        <v>122</v>
      </c>
      <c r="AT34" s="53">
        <v>124</v>
      </c>
      <c r="AU34" s="53">
        <v>123</v>
      </c>
      <c r="AV34" s="53">
        <v>0</v>
      </c>
      <c r="AW34" s="53">
        <v>35</v>
      </c>
      <c r="AX34" s="53">
        <v>9</v>
      </c>
      <c r="AY34" s="54">
        <v>98</v>
      </c>
      <c r="BA34" s="50"/>
      <c r="BB34" s="51" t="s">
        <v>121</v>
      </c>
      <c r="BC34" s="52">
        <v>0</v>
      </c>
      <c r="BD34" s="53">
        <v>58</v>
      </c>
      <c r="BE34" s="53">
        <v>57</v>
      </c>
      <c r="BF34" s="53">
        <v>105</v>
      </c>
      <c r="BG34" s="53">
        <v>105</v>
      </c>
      <c r="BH34" s="53">
        <v>106</v>
      </c>
      <c r="BI34" s="53">
        <v>107</v>
      </c>
      <c r="BJ34" s="53">
        <v>107</v>
      </c>
      <c r="BK34" s="53">
        <v>104</v>
      </c>
      <c r="BL34" s="53">
        <v>104</v>
      </c>
      <c r="BM34" s="53">
        <v>103</v>
      </c>
      <c r="BN34" s="54">
        <v>103</v>
      </c>
      <c r="BO34" s="52">
        <v>101</v>
      </c>
      <c r="BP34" s="53">
        <v>101</v>
      </c>
      <c r="BQ34" s="53">
        <v>101</v>
      </c>
      <c r="BR34" s="53">
        <v>102</v>
      </c>
      <c r="BS34" s="53">
        <v>101</v>
      </c>
      <c r="BT34" s="53">
        <v>103</v>
      </c>
      <c r="BU34" s="53">
        <v>109</v>
      </c>
      <c r="BV34" s="53">
        <v>115</v>
      </c>
      <c r="BW34" s="53">
        <v>120</v>
      </c>
      <c r="BX34" s="53">
        <v>123</v>
      </c>
      <c r="BY34" s="53">
        <v>100</v>
      </c>
      <c r="BZ34" s="54">
        <v>104</v>
      </c>
      <c r="CA34" s="52">
        <v>102</v>
      </c>
      <c r="CB34" s="53">
        <v>109</v>
      </c>
      <c r="CC34" s="53">
        <v>122</v>
      </c>
      <c r="CD34" s="53">
        <v>120</v>
      </c>
      <c r="CE34" s="53">
        <v>119</v>
      </c>
      <c r="CF34" s="53">
        <v>118</v>
      </c>
      <c r="CG34" s="53">
        <v>116</v>
      </c>
      <c r="CH34" s="53">
        <v>118</v>
      </c>
      <c r="CI34" s="53">
        <v>115</v>
      </c>
      <c r="CJ34" s="53">
        <v>116</v>
      </c>
      <c r="CK34" s="53">
        <v>119</v>
      </c>
      <c r="CL34" s="54">
        <v>125</v>
      </c>
      <c r="CM34" s="52">
        <v>125</v>
      </c>
      <c r="CN34" s="53">
        <v>120</v>
      </c>
      <c r="CO34" s="53">
        <v>140</v>
      </c>
      <c r="CP34" s="53">
        <v>145</v>
      </c>
      <c r="CQ34" s="53">
        <v>150</v>
      </c>
      <c r="CR34" s="53">
        <v>149</v>
      </c>
      <c r="CS34" s="53">
        <v>146</v>
      </c>
      <c r="CT34" s="53">
        <v>148</v>
      </c>
      <c r="CU34" s="53">
        <v>155</v>
      </c>
      <c r="CV34" s="53">
        <v>160</v>
      </c>
      <c r="CW34" s="53">
        <v>158</v>
      </c>
      <c r="CX34" s="54">
        <v>169</v>
      </c>
      <c r="CY34" s="52">
        <v>163</v>
      </c>
      <c r="CZ34" s="53">
        <v>162</v>
      </c>
      <c r="DA34" s="53">
        <v>192</v>
      </c>
      <c r="DB34" s="53">
        <v>184</v>
      </c>
      <c r="DC34" s="53">
        <v>166</v>
      </c>
      <c r="DD34" s="53">
        <v>173</v>
      </c>
      <c r="DE34" s="53">
        <v>168</v>
      </c>
      <c r="DF34" s="53">
        <v>162</v>
      </c>
      <c r="DG34" s="53">
        <v>158</v>
      </c>
      <c r="DH34" s="53">
        <v>161</v>
      </c>
      <c r="DI34" s="53">
        <v>162</v>
      </c>
      <c r="DJ34" s="54">
        <v>166</v>
      </c>
      <c r="DK34" s="52">
        <v>170</v>
      </c>
      <c r="DL34" s="53">
        <v>175</v>
      </c>
      <c r="DM34" s="53">
        <v>173</v>
      </c>
      <c r="DN34" s="53">
        <v>170</v>
      </c>
      <c r="DO34" s="53">
        <v>173</v>
      </c>
      <c r="DP34" s="53">
        <v>174</v>
      </c>
      <c r="DQ34" s="53">
        <v>184</v>
      </c>
      <c r="DR34" s="53">
        <v>195</v>
      </c>
      <c r="DS34" s="53">
        <v>188</v>
      </c>
      <c r="DT34" s="53">
        <v>201</v>
      </c>
      <c r="DU34" s="53">
        <v>204</v>
      </c>
      <c r="DV34" s="54">
        <v>203</v>
      </c>
      <c r="DW34" s="52">
        <v>212</v>
      </c>
      <c r="DX34" s="53">
        <v>201</v>
      </c>
      <c r="DY34" s="54">
        <v>207</v>
      </c>
    </row>
    <row r="35" spans="2:129" ht="12.5" x14ac:dyDescent="0.25">
      <c r="B35" s="50"/>
      <c r="C35" s="51" t="s">
        <v>122</v>
      </c>
      <c r="D35" s="52">
        <v>373</v>
      </c>
      <c r="E35" s="53">
        <v>366</v>
      </c>
      <c r="F35" s="53">
        <v>366</v>
      </c>
      <c r="G35" s="53">
        <v>362</v>
      </c>
      <c r="H35" s="53">
        <v>360</v>
      </c>
      <c r="I35" s="53">
        <v>355</v>
      </c>
      <c r="J35" s="53">
        <v>363</v>
      </c>
      <c r="K35" s="53">
        <v>352</v>
      </c>
      <c r="L35" s="53">
        <v>350</v>
      </c>
      <c r="M35" s="53">
        <v>349</v>
      </c>
      <c r="N35" s="53">
        <v>349</v>
      </c>
      <c r="O35" s="54">
        <v>350</v>
      </c>
      <c r="P35" s="53">
        <v>331</v>
      </c>
      <c r="Q35" s="53">
        <v>330</v>
      </c>
      <c r="R35" s="53">
        <v>320</v>
      </c>
      <c r="S35" s="53">
        <v>316</v>
      </c>
      <c r="T35" s="53">
        <v>310</v>
      </c>
      <c r="U35" s="53">
        <v>304</v>
      </c>
      <c r="V35" s="53">
        <v>303</v>
      </c>
      <c r="W35" s="53">
        <v>297</v>
      </c>
      <c r="X35" s="53">
        <v>294</v>
      </c>
      <c r="Y35" s="53">
        <v>290</v>
      </c>
      <c r="Z35" s="53">
        <v>291</v>
      </c>
      <c r="AA35" s="54">
        <v>287</v>
      </c>
      <c r="AB35" s="53">
        <v>285</v>
      </c>
      <c r="AC35" s="53">
        <v>288</v>
      </c>
      <c r="AD35" s="53">
        <v>283</v>
      </c>
      <c r="AE35" s="53">
        <v>282</v>
      </c>
      <c r="AF35" s="53">
        <v>288</v>
      </c>
      <c r="AG35" s="53">
        <v>283</v>
      </c>
      <c r="AH35" s="53">
        <v>280</v>
      </c>
      <c r="AI35" s="53">
        <v>280</v>
      </c>
      <c r="AJ35" s="53">
        <v>281</v>
      </c>
      <c r="AK35" s="53">
        <v>276</v>
      </c>
      <c r="AL35" s="53">
        <v>273</v>
      </c>
      <c r="AM35" s="54">
        <v>270</v>
      </c>
      <c r="AN35" s="53">
        <v>270</v>
      </c>
      <c r="AO35" s="53">
        <v>269</v>
      </c>
      <c r="AP35" s="53">
        <v>266</v>
      </c>
      <c r="AQ35" s="53">
        <v>263</v>
      </c>
      <c r="AR35" s="53">
        <v>257</v>
      </c>
      <c r="AS35" s="53">
        <v>256</v>
      </c>
      <c r="AT35" s="53">
        <v>251</v>
      </c>
      <c r="AU35" s="53">
        <v>251</v>
      </c>
      <c r="AV35" s="53">
        <v>241</v>
      </c>
      <c r="AW35" s="53">
        <v>269</v>
      </c>
      <c r="AX35" s="53">
        <v>250</v>
      </c>
      <c r="AY35" s="54">
        <v>245</v>
      </c>
      <c r="BA35" s="50"/>
      <c r="BB35" s="51" t="s">
        <v>122</v>
      </c>
      <c r="BC35" s="52">
        <v>243</v>
      </c>
      <c r="BD35" s="53">
        <v>227</v>
      </c>
      <c r="BE35" s="53">
        <v>229</v>
      </c>
      <c r="BF35" s="53">
        <v>242</v>
      </c>
      <c r="BG35" s="53">
        <v>250</v>
      </c>
      <c r="BH35" s="53">
        <v>251</v>
      </c>
      <c r="BI35" s="53">
        <v>254</v>
      </c>
      <c r="BJ35" s="53">
        <v>253</v>
      </c>
      <c r="BK35" s="53">
        <v>254</v>
      </c>
      <c r="BL35" s="53">
        <v>252</v>
      </c>
      <c r="BM35" s="53">
        <v>250</v>
      </c>
      <c r="BN35" s="54">
        <v>246</v>
      </c>
      <c r="BO35" s="52">
        <v>247</v>
      </c>
      <c r="BP35" s="53">
        <v>246</v>
      </c>
      <c r="BQ35" s="53">
        <v>244</v>
      </c>
      <c r="BR35" s="53">
        <v>242</v>
      </c>
      <c r="BS35" s="53">
        <v>239</v>
      </c>
      <c r="BT35" s="53">
        <v>240</v>
      </c>
      <c r="BU35" s="53">
        <v>239</v>
      </c>
      <c r="BV35" s="53">
        <v>238</v>
      </c>
      <c r="BW35" s="53">
        <v>241</v>
      </c>
      <c r="BX35" s="53">
        <v>240</v>
      </c>
      <c r="BY35" s="53">
        <v>217</v>
      </c>
      <c r="BZ35" s="54">
        <v>218</v>
      </c>
      <c r="CA35" s="52">
        <v>213</v>
      </c>
      <c r="CB35" s="53">
        <v>225</v>
      </c>
      <c r="CC35" s="53">
        <v>237</v>
      </c>
      <c r="CD35" s="53">
        <v>234</v>
      </c>
      <c r="CE35" s="53">
        <v>237</v>
      </c>
      <c r="CF35" s="53">
        <v>212</v>
      </c>
      <c r="CG35" s="53">
        <v>227</v>
      </c>
      <c r="CH35" s="53">
        <v>228</v>
      </c>
      <c r="CI35" s="53">
        <v>230</v>
      </c>
      <c r="CJ35" s="53">
        <v>230</v>
      </c>
      <c r="CK35" s="53">
        <v>229</v>
      </c>
      <c r="CL35" s="54">
        <v>236</v>
      </c>
      <c r="CM35" s="52">
        <v>230</v>
      </c>
      <c r="CN35" s="53">
        <v>225</v>
      </c>
      <c r="CO35" s="53">
        <v>249</v>
      </c>
      <c r="CP35" s="53">
        <v>244</v>
      </c>
      <c r="CQ35" s="53">
        <v>240</v>
      </c>
      <c r="CR35" s="53">
        <v>237</v>
      </c>
      <c r="CS35" s="53">
        <v>236</v>
      </c>
      <c r="CT35" s="53">
        <v>240</v>
      </c>
      <c r="CU35" s="53">
        <v>243</v>
      </c>
      <c r="CV35" s="53">
        <v>242</v>
      </c>
      <c r="CW35" s="53">
        <v>249</v>
      </c>
      <c r="CX35" s="54">
        <v>258</v>
      </c>
      <c r="CY35" s="52">
        <v>254</v>
      </c>
      <c r="CZ35" s="53">
        <v>262</v>
      </c>
      <c r="DA35" s="53">
        <v>333</v>
      </c>
      <c r="DB35" s="53">
        <v>311</v>
      </c>
      <c r="DC35" s="53">
        <v>294</v>
      </c>
      <c r="DD35" s="53">
        <v>308</v>
      </c>
      <c r="DE35" s="53">
        <v>317</v>
      </c>
      <c r="DF35" s="53">
        <v>302</v>
      </c>
      <c r="DG35" s="53">
        <v>296</v>
      </c>
      <c r="DH35" s="53">
        <v>298</v>
      </c>
      <c r="DI35" s="53">
        <v>280</v>
      </c>
      <c r="DJ35" s="54">
        <v>437</v>
      </c>
      <c r="DK35" s="52">
        <v>698</v>
      </c>
      <c r="DL35" s="53">
        <v>794</v>
      </c>
      <c r="DM35" s="53">
        <v>870</v>
      </c>
      <c r="DN35" s="53">
        <v>955</v>
      </c>
      <c r="DO35" s="53">
        <v>988</v>
      </c>
      <c r="DP35" s="53">
        <v>1025</v>
      </c>
      <c r="DQ35" s="53">
        <v>1055</v>
      </c>
      <c r="DR35" s="53">
        <v>1092</v>
      </c>
      <c r="DS35" s="53">
        <v>1115</v>
      </c>
      <c r="DT35" s="53">
        <v>1123</v>
      </c>
      <c r="DU35" s="53">
        <v>1130</v>
      </c>
      <c r="DV35" s="54">
        <v>1136</v>
      </c>
      <c r="DW35" s="52">
        <v>1145</v>
      </c>
      <c r="DX35" s="53">
        <v>1153</v>
      </c>
      <c r="DY35" s="54">
        <v>1176</v>
      </c>
    </row>
    <row r="36" spans="2:129" ht="12.5" x14ac:dyDescent="0.25">
      <c r="B36" s="50"/>
      <c r="C36" s="51" t="s">
        <v>123</v>
      </c>
      <c r="D36" s="52">
        <v>357</v>
      </c>
      <c r="E36" s="53">
        <v>351</v>
      </c>
      <c r="F36" s="53">
        <v>354</v>
      </c>
      <c r="G36" s="53">
        <v>326</v>
      </c>
      <c r="H36" s="53">
        <v>319</v>
      </c>
      <c r="I36" s="53">
        <v>315</v>
      </c>
      <c r="J36" s="53">
        <v>322</v>
      </c>
      <c r="K36" s="53">
        <v>325</v>
      </c>
      <c r="L36" s="53">
        <v>324</v>
      </c>
      <c r="M36" s="53">
        <v>332</v>
      </c>
      <c r="N36" s="53">
        <v>333</v>
      </c>
      <c r="O36" s="54">
        <v>332</v>
      </c>
      <c r="P36" s="53">
        <v>370</v>
      </c>
      <c r="Q36" s="53">
        <v>361</v>
      </c>
      <c r="R36" s="53">
        <v>358</v>
      </c>
      <c r="S36" s="53">
        <v>359</v>
      </c>
      <c r="T36" s="53">
        <v>358</v>
      </c>
      <c r="U36" s="53">
        <v>357</v>
      </c>
      <c r="V36" s="53">
        <v>353</v>
      </c>
      <c r="W36" s="53">
        <v>353</v>
      </c>
      <c r="X36" s="53">
        <v>360</v>
      </c>
      <c r="Y36" s="53">
        <v>367</v>
      </c>
      <c r="Z36" s="53">
        <v>371</v>
      </c>
      <c r="AA36" s="54">
        <v>390</v>
      </c>
      <c r="AB36" s="53">
        <v>399</v>
      </c>
      <c r="AC36" s="53">
        <v>400</v>
      </c>
      <c r="AD36" s="53">
        <v>401</v>
      </c>
      <c r="AE36" s="53">
        <v>411</v>
      </c>
      <c r="AF36" s="53">
        <v>422</v>
      </c>
      <c r="AG36" s="53">
        <v>420</v>
      </c>
      <c r="AH36" s="53">
        <v>423</v>
      </c>
      <c r="AI36" s="53">
        <v>423</v>
      </c>
      <c r="AJ36" s="53">
        <v>424</v>
      </c>
      <c r="AK36" s="53">
        <v>419</v>
      </c>
      <c r="AL36" s="53">
        <v>418</v>
      </c>
      <c r="AM36" s="54">
        <v>419</v>
      </c>
      <c r="AN36" s="53">
        <v>423</v>
      </c>
      <c r="AO36" s="53">
        <v>416</v>
      </c>
      <c r="AP36" s="53">
        <v>417</v>
      </c>
      <c r="AQ36" s="53">
        <v>412</v>
      </c>
      <c r="AR36" s="53">
        <v>407</v>
      </c>
      <c r="AS36" s="53">
        <v>407</v>
      </c>
      <c r="AT36" s="53">
        <v>405</v>
      </c>
      <c r="AU36" s="53">
        <v>408</v>
      </c>
      <c r="AV36" s="53">
        <v>397</v>
      </c>
      <c r="AW36" s="53">
        <v>417</v>
      </c>
      <c r="AX36" s="53">
        <v>407</v>
      </c>
      <c r="AY36" s="54">
        <v>401</v>
      </c>
      <c r="BA36" s="50"/>
      <c r="BB36" s="51" t="s">
        <v>123</v>
      </c>
      <c r="BC36" s="52">
        <v>401</v>
      </c>
      <c r="BD36" s="53">
        <v>395</v>
      </c>
      <c r="BE36" s="53">
        <v>398</v>
      </c>
      <c r="BF36" s="53">
        <v>396</v>
      </c>
      <c r="BG36" s="53">
        <v>396</v>
      </c>
      <c r="BH36" s="53">
        <v>396</v>
      </c>
      <c r="BI36" s="53">
        <v>395</v>
      </c>
      <c r="BJ36" s="53">
        <v>402</v>
      </c>
      <c r="BK36" s="53">
        <v>398</v>
      </c>
      <c r="BL36" s="53">
        <v>403</v>
      </c>
      <c r="BM36" s="53">
        <v>397</v>
      </c>
      <c r="BN36" s="54">
        <v>396</v>
      </c>
      <c r="BO36" s="52">
        <v>395</v>
      </c>
      <c r="BP36" s="53">
        <v>389</v>
      </c>
      <c r="BQ36" s="53">
        <v>388</v>
      </c>
      <c r="BR36" s="53">
        <v>405</v>
      </c>
      <c r="BS36" s="53">
        <v>789</v>
      </c>
      <c r="BT36" s="53">
        <v>1240</v>
      </c>
      <c r="BU36" s="53">
        <v>1603</v>
      </c>
      <c r="BV36" s="53">
        <v>1714</v>
      </c>
      <c r="BW36" s="53">
        <v>1720</v>
      </c>
      <c r="BX36" s="53">
        <v>1825</v>
      </c>
      <c r="BY36" s="53">
        <v>430</v>
      </c>
      <c r="BZ36" s="54">
        <v>438</v>
      </c>
      <c r="CA36" s="52">
        <v>445</v>
      </c>
      <c r="CB36" s="53">
        <v>468</v>
      </c>
      <c r="CC36" s="53">
        <v>491</v>
      </c>
      <c r="CD36" s="53">
        <v>490</v>
      </c>
      <c r="CE36" s="53">
        <v>481</v>
      </c>
      <c r="CF36" s="53">
        <v>473</v>
      </c>
      <c r="CG36" s="53">
        <v>473</v>
      </c>
      <c r="CH36" s="53">
        <v>463</v>
      </c>
      <c r="CI36" s="53">
        <v>466</v>
      </c>
      <c r="CJ36" s="53">
        <v>462</v>
      </c>
      <c r="CK36" s="53">
        <v>462</v>
      </c>
      <c r="CL36" s="54">
        <v>509</v>
      </c>
      <c r="CM36" s="52">
        <v>458</v>
      </c>
      <c r="CN36" s="53">
        <v>446</v>
      </c>
      <c r="CO36" s="53">
        <v>483</v>
      </c>
      <c r="CP36" s="53">
        <v>487</v>
      </c>
      <c r="CQ36" s="53">
        <v>484</v>
      </c>
      <c r="CR36" s="53">
        <v>489</v>
      </c>
      <c r="CS36" s="53">
        <v>480</v>
      </c>
      <c r="CT36" s="53">
        <v>474</v>
      </c>
      <c r="CU36" s="53">
        <v>475</v>
      </c>
      <c r="CV36" s="53">
        <v>464</v>
      </c>
      <c r="CW36" s="53">
        <v>477</v>
      </c>
      <c r="CX36" s="54">
        <v>472</v>
      </c>
      <c r="CY36" s="52">
        <v>473</v>
      </c>
      <c r="CZ36" s="53">
        <v>476</v>
      </c>
      <c r="DA36" s="53">
        <v>605</v>
      </c>
      <c r="DB36" s="53">
        <v>557</v>
      </c>
      <c r="DC36" s="53">
        <v>522</v>
      </c>
      <c r="DD36" s="53">
        <v>509</v>
      </c>
      <c r="DE36" s="53">
        <v>1096</v>
      </c>
      <c r="DF36" s="53">
        <v>1070</v>
      </c>
      <c r="DG36" s="53">
        <v>1077</v>
      </c>
      <c r="DH36" s="53">
        <v>1072</v>
      </c>
      <c r="DI36" s="53">
        <v>1080</v>
      </c>
      <c r="DJ36" s="54">
        <v>1089</v>
      </c>
      <c r="DK36" s="52">
        <v>1095</v>
      </c>
      <c r="DL36" s="53">
        <v>1106</v>
      </c>
      <c r="DM36" s="53">
        <v>1092</v>
      </c>
      <c r="DN36" s="53">
        <v>1093</v>
      </c>
      <c r="DO36" s="53">
        <v>1039</v>
      </c>
      <c r="DP36" s="53">
        <v>1031</v>
      </c>
      <c r="DQ36" s="53">
        <v>1049</v>
      </c>
      <c r="DR36" s="53">
        <v>1075</v>
      </c>
      <c r="DS36" s="53">
        <v>1084</v>
      </c>
      <c r="DT36" s="53">
        <v>1101</v>
      </c>
      <c r="DU36" s="53">
        <v>1105</v>
      </c>
      <c r="DV36" s="54">
        <v>1106</v>
      </c>
      <c r="DW36" s="52">
        <v>1119</v>
      </c>
      <c r="DX36" s="53">
        <v>1112</v>
      </c>
      <c r="DY36" s="54">
        <v>1134</v>
      </c>
    </row>
    <row r="37" spans="2:129" ht="12.5" x14ac:dyDescent="0.25">
      <c r="B37" s="50"/>
      <c r="C37" s="51" t="s">
        <v>124</v>
      </c>
      <c r="D37" s="52">
        <v>3441</v>
      </c>
      <c r="E37" s="53">
        <v>3341</v>
      </c>
      <c r="F37" s="53">
        <v>3398</v>
      </c>
      <c r="G37" s="53">
        <v>3370</v>
      </c>
      <c r="H37" s="53">
        <v>3328</v>
      </c>
      <c r="I37" s="53">
        <v>3282</v>
      </c>
      <c r="J37" s="53">
        <v>3362</v>
      </c>
      <c r="K37" s="53">
        <v>3347</v>
      </c>
      <c r="L37" s="53">
        <v>3391</v>
      </c>
      <c r="M37" s="53">
        <v>3496</v>
      </c>
      <c r="N37" s="53">
        <v>3509</v>
      </c>
      <c r="O37" s="54">
        <v>3486</v>
      </c>
      <c r="P37" s="53">
        <v>3643</v>
      </c>
      <c r="Q37" s="53">
        <v>3646</v>
      </c>
      <c r="R37" s="53">
        <v>3688</v>
      </c>
      <c r="S37" s="53">
        <v>3688</v>
      </c>
      <c r="T37" s="53">
        <v>3711</v>
      </c>
      <c r="U37" s="53">
        <v>3720</v>
      </c>
      <c r="V37" s="53">
        <v>3722</v>
      </c>
      <c r="W37" s="53">
        <v>3766</v>
      </c>
      <c r="X37" s="53">
        <v>3808</v>
      </c>
      <c r="Y37" s="53">
        <v>3816</v>
      </c>
      <c r="Z37" s="53">
        <v>3822</v>
      </c>
      <c r="AA37" s="54">
        <v>3791</v>
      </c>
      <c r="AB37" s="53">
        <v>3828</v>
      </c>
      <c r="AC37" s="53">
        <v>3853</v>
      </c>
      <c r="AD37" s="53">
        <v>3882</v>
      </c>
      <c r="AE37" s="53">
        <v>3909</v>
      </c>
      <c r="AF37" s="53">
        <v>4092</v>
      </c>
      <c r="AG37" s="53">
        <v>4112</v>
      </c>
      <c r="AH37" s="53">
        <v>4152</v>
      </c>
      <c r="AI37" s="53">
        <v>4168</v>
      </c>
      <c r="AJ37" s="53">
        <v>4187</v>
      </c>
      <c r="AK37" s="53">
        <v>4120</v>
      </c>
      <c r="AL37" s="53">
        <v>4071</v>
      </c>
      <c r="AM37" s="54">
        <v>4042</v>
      </c>
      <c r="AN37" s="53">
        <v>4021</v>
      </c>
      <c r="AO37" s="53">
        <v>4068</v>
      </c>
      <c r="AP37" s="53">
        <v>4318</v>
      </c>
      <c r="AQ37" s="53">
        <v>4530</v>
      </c>
      <c r="AR37" s="53">
        <v>4785</v>
      </c>
      <c r="AS37" s="53">
        <v>4926</v>
      </c>
      <c r="AT37" s="53">
        <v>5034</v>
      </c>
      <c r="AU37" s="53">
        <v>5125</v>
      </c>
      <c r="AV37" s="53">
        <v>2090</v>
      </c>
      <c r="AW37" s="53">
        <v>2810</v>
      </c>
      <c r="AX37" s="53">
        <v>3580</v>
      </c>
      <c r="AY37" s="54">
        <v>5609</v>
      </c>
      <c r="BA37" s="50"/>
      <c r="BB37" s="51" t="s">
        <v>124</v>
      </c>
      <c r="BC37" s="52">
        <v>5567</v>
      </c>
      <c r="BD37" s="53">
        <v>5538</v>
      </c>
      <c r="BE37" s="53">
        <v>5572</v>
      </c>
      <c r="BF37" s="53">
        <v>5568</v>
      </c>
      <c r="BG37" s="53">
        <v>5554</v>
      </c>
      <c r="BH37" s="53">
        <v>5624</v>
      </c>
      <c r="BI37" s="53">
        <v>5651</v>
      </c>
      <c r="BJ37" s="53">
        <v>5707</v>
      </c>
      <c r="BK37" s="53">
        <v>5724</v>
      </c>
      <c r="BL37" s="53">
        <v>5801</v>
      </c>
      <c r="BM37" s="53">
        <v>5782</v>
      </c>
      <c r="BN37" s="54">
        <v>5757</v>
      </c>
      <c r="BO37" s="52">
        <v>5809</v>
      </c>
      <c r="BP37" s="53">
        <v>5867</v>
      </c>
      <c r="BQ37" s="53">
        <v>5979</v>
      </c>
      <c r="BR37" s="53">
        <v>6185</v>
      </c>
      <c r="BS37" s="53">
        <v>6393</v>
      </c>
      <c r="BT37" s="53">
        <v>6504</v>
      </c>
      <c r="BU37" s="53">
        <v>6658</v>
      </c>
      <c r="BV37" s="53">
        <v>7205</v>
      </c>
      <c r="BW37" s="53">
        <v>7417</v>
      </c>
      <c r="BX37" s="53">
        <v>7550</v>
      </c>
      <c r="BY37" s="53">
        <v>6941</v>
      </c>
      <c r="BZ37" s="54">
        <v>6983</v>
      </c>
      <c r="CA37" s="52">
        <v>7179</v>
      </c>
      <c r="CB37" s="53">
        <v>7105</v>
      </c>
      <c r="CC37" s="53">
        <v>7232</v>
      </c>
      <c r="CD37" s="53">
        <v>7365</v>
      </c>
      <c r="CE37" s="53">
        <v>7468</v>
      </c>
      <c r="CF37" s="53">
        <v>8051</v>
      </c>
      <c r="CG37" s="53">
        <v>8206</v>
      </c>
      <c r="CH37" s="53">
        <v>8695</v>
      </c>
      <c r="CI37" s="53">
        <v>8463</v>
      </c>
      <c r="CJ37" s="53">
        <v>8446</v>
      </c>
      <c r="CK37" s="53">
        <v>8429</v>
      </c>
      <c r="CL37" s="54">
        <v>8683</v>
      </c>
      <c r="CM37" s="52">
        <v>8592</v>
      </c>
      <c r="CN37" s="53">
        <v>8516</v>
      </c>
      <c r="CO37" s="53">
        <v>8591</v>
      </c>
      <c r="CP37" s="53">
        <v>8725</v>
      </c>
      <c r="CQ37" s="53">
        <v>8746</v>
      </c>
      <c r="CR37" s="53">
        <v>8803</v>
      </c>
      <c r="CS37" s="53">
        <v>8770</v>
      </c>
      <c r="CT37" s="53">
        <v>8903</v>
      </c>
      <c r="CU37" s="53">
        <v>8934</v>
      </c>
      <c r="CV37" s="53">
        <v>8981</v>
      </c>
      <c r="CW37" s="53">
        <v>9030</v>
      </c>
      <c r="CX37" s="54">
        <v>9665</v>
      </c>
      <c r="CY37" s="52">
        <v>9693</v>
      </c>
      <c r="CZ37" s="53">
        <v>9713</v>
      </c>
      <c r="DA37" s="53">
        <v>10958</v>
      </c>
      <c r="DB37" s="53">
        <v>10802</v>
      </c>
      <c r="DC37" s="53">
        <v>10404</v>
      </c>
      <c r="DD37" s="53">
        <v>10463</v>
      </c>
      <c r="DE37" s="53">
        <v>11000</v>
      </c>
      <c r="DF37" s="53">
        <v>11449</v>
      </c>
      <c r="DG37" s="53">
        <v>11418</v>
      </c>
      <c r="DH37" s="53">
        <v>11441</v>
      </c>
      <c r="DI37" s="53">
        <v>11433</v>
      </c>
      <c r="DJ37" s="54">
        <v>11399</v>
      </c>
      <c r="DK37" s="52">
        <v>11441</v>
      </c>
      <c r="DL37" s="53">
        <v>11452</v>
      </c>
      <c r="DM37" s="53">
        <v>11678</v>
      </c>
      <c r="DN37" s="53">
        <v>12012</v>
      </c>
      <c r="DO37" s="53">
        <v>12042</v>
      </c>
      <c r="DP37" s="53">
        <v>12065</v>
      </c>
      <c r="DQ37" s="53">
        <v>12040</v>
      </c>
      <c r="DR37" s="53">
        <v>12144</v>
      </c>
      <c r="DS37" s="53">
        <v>12119</v>
      </c>
      <c r="DT37" s="53">
        <v>12144</v>
      </c>
      <c r="DU37" s="53">
        <v>12119</v>
      </c>
      <c r="DV37" s="54">
        <v>12275</v>
      </c>
      <c r="DW37" s="52">
        <v>12195</v>
      </c>
      <c r="DX37" s="53">
        <v>12225</v>
      </c>
      <c r="DY37" s="54">
        <v>12351</v>
      </c>
    </row>
    <row r="38" spans="2:129" ht="13" thickBot="1" x14ac:dyDescent="0.3">
      <c r="B38" s="55"/>
      <c r="C38" s="56" t="s">
        <v>436</v>
      </c>
      <c r="D38" s="57"/>
      <c r="E38" s="58"/>
      <c r="F38" s="58"/>
      <c r="G38" s="58"/>
      <c r="H38" s="58"/>
      <c r="I38" s="58"/>
      <c r="J38" s="58"/>
      <c r="K38" s="58"/>
      <c r="L38" s="58"/>
      <c r="M38" s="58"/>
      <c r="N38" s="58"/>
      <c r="O38" s="59"/>
      <c r="P38" s="58"/>
      <c r="Q38" s="58"/>
      <c r="R38" s="58"/>
      <c r="S38" s="58"/>
      <c r="T38" s="58"/>
      <c r="U38" s="58"/>
      <c r="V38" s="58"/>
      <c r="W38" s="58"/>
      <c r="X38" s="58"/>
      <c r="Y38" s="58"/>
      <c r="Z38" s="58"/>
      <c r="AA38" s="59"/>
      <c r="AB38" s="58"/>
      <c r="AC38" s="58"/>
      <c r="AD38" s="58"/>
      <c r="AE38" s="58"/>
      <c r="AF38" s="58"/>
      <c r="AG38" s="58"/>
      <c r="AH38" s="58"/>
      <c r="AI38" s="58"/>
      <c r="AJ38" s="58"/>
      <c r="AK38" s="58"/>
      <c r="AL38" s="58"/>
      <c r="AM38" s="59"/>
      <c r="AN38" s="58"/>
      <c r="AO38" s="58"/>
      <c r="AP38" s="58"/>
      <c r="AQ38" s="58"/>
      <c r="AR38" s="58"/>
      <c r="AS38" s="58"/>
      <c r="AT38" s="58"/>
      <c r="AU38" s="58"/>
      <c r="AV38" s="58"/>
      <c r="AW38" s="58"/>
      <c r="AX38" s="58"/>
      <c r="AY38" s="59"/>
      <c r="BA38" s="55"/>
      <c r="BB38" s="56" t="s">
        <v>436</v>
      </c>
      <c r="BC38" s="57"/>
      <c r="BD38" s="58"/>
      <c r="BE38" s="58"/>
      <c r="BF38" s="58"/>
      <c r="BG38" s="58"/>
      <c r="BH38" s="58"/>
      <c r="BI38" s="58"/>
      <c r="BJ38" s="58"/>
      <c r="BK38" s="58"/>
      <c r="BL38" s="58"/>
      <c r="BM38" s="58"/>
      <c r="BN38" s="59"/>
      <c r="BO38" s="57"/>
      <c r="BP38" s="58"/>
      <c r="BQ38" s="58"/>
      <c r="BR38" s="58"/>
      <c r="BS38" s="58"/>
      <c r="BT38" s="58"/>
      <c r="BU38" s="58"/>
      <c r="BV38" s="58"/>
      <c r="BW38" s="58"/>
      <c r="BX38" s="58"/>
      <c r="BY38" s="58"/>
      <c r="BZ38" s="59"/>
      <c r="CA38" s="57"/>
      <c r="CB38" s="58"/>
      <c r="CC38" s="58"/>
      <c r="CD38" s="58"/>
      <c r="CE38" s="58"/>
      <c r="CF38" s="58"/>
      <c r="CG38" s="58"/>
      <c r="CH38" s="58"/>
      <c r="CI38" s="58"/>
      <c r="CJ38" s="58"/>
      <c r="CK38" s="58"/>
      <c r="CL38" s="59"/>
      <c r="CM38" s="57"/>
      <c r="CN38" s="58"/>
      <c r="CO38" s="58"/>
      <c r="CP38" s="58"/>
      <c r="CQ38" s="58"/>
      <c r="CR38" s="58"/>
      <c r="CS38" s="58"/>
      <c r="CT38" s="58"/>
      <c r="CU38" s="58"/>
      <c r="CV38" s="58"/>
      <c r="CW38" s="58"/>
      <c r="CX38" s="59"/>
      <c r="CY38" s="57"/>
      <c r="CZ38" s="58"/>
      <c r="DA38" s="58"/>
      <c r="DB38" s="58"/>
      <c r="DC38" s="58"/>
      <c r="DD38" s="58"/>
      <c r="DE38" s="58"/>
      <c r="DF38" s="58"/>
      <c r="DG38" s="58"/>
      <c r="DH38" s="58"/>
      <c r="DI38" s="58"/>
      <c r="DJ38" s="59"/>
      <c r="DK38" s="57"/>
      <c r="DL38" s="58"/>
      <c r="DM38" s="58"/>
      <c r="DN38" s="58"/>
      <c r="DO38" s="58"/>
      <c r="DP38" s="58"/>
      <c r="DQ38" s="58"/>
      <c r="DR38" s="58"/>
      <c r="DS38" s="58"/>
      <c r="DT38" s="58"/>
      <c r="DU38" s="58"/>
      <c r="DV38" s="59"/>
      <c r="DW38" s="57"/>
      <c r="DX38" s="58"/>
      <c r="DY38" s="59"/>
    </row>
    <row r="39" spans="2:129" ht="13" thickBot="1" x14ac:dyDescent="0.3">
      <c r="B39" s="60" t="s">
        <v>125</v>
      </c>
      <c r="C39" s="61"/>
      <c r="D39" s="62">
        <f t="shared" ref="D39:BO39" si="9">SUM(D29:D38)</f>
        <v>30520</v>
      </c>
      <c r="E39" s="63">
        <f t="shared" si="9"/>
        <v>30048</v>
      </c>
      <c r="F39" s="63">
        <f t="shared" si="9"/>
        <v>30459</v>
      </c>
      <c r="G39" s="63">
        <f t="shared" si="9"/>
        <v>29150</v>
      </c>
      <c r="H39" s="63">
        <f t="shared" si="9"/>
        <v>29140</v>
      </c>
      <c r="I39" s="63">
        <f t="shared" si="9"/>
        <v>29225</v>
      </c>
      <c r="J39" s="63">
        <f t="shared" si="9"/>
        <v>29863</v>
      </c>
      <c r="K39" s="63">
        <f t="shared" si="9"/>
        <v>29851</v>
      </c>
      <c r="L39" s="63">
        <f t="shared" si="9"/>
        <v>30184</v>
      </c>
      <c r="M39" s="63">
        <f t="shared" si="9"/>
        <v>30996</v>
      </c>
      <c r="N39" s="63">
        <f t="shared" si="9"/>
        <v>31282</v>
      </c>
      <c r="O39" s="64">
        <f t="shared" si="9"/>
        <v>31334</v>
      </c>
      <c r="P39" s="63">
        <f t="shared" si="9"/>
        <v>31850</v>
      </c>
      <c r="Q39" s="63">
        <f t="shared" si="9"/>
        <v>31936</v>
      </c>
      <c r="R39" s="63">
        <f t="shared" si="9"/>
        <v>32552</v>
      </c>
      <c r="S39" s="63">
        <f t="shared" si="9"/>
        <v>32874</v>
      </c>
      <c r="T39" s="63">
        <f t="shared" si="9"/>
        <v>33464</v>
      </c>
      <c r="U39" s="63">
        <f t="shared" si="9"/>
        <v>33836</v>
      </c>
      <c r="V39" s="63">
        <f t="shared" si="9"/>
        <v>34104</v>
      </c>
      <c r="W39" s="63">
        <f t="shared" si="9"/>
        <v>34421</v>
      </c>
      <c r="X39" s="63">
        <f t="shared" si="9"/>
        <v>34759</v>
      </c>
      <c r="Y39" s="63">
        <f t="shared" si="9"/>
        <v>34998</v>
      </c>
      <c r="Z39" s="63">
        <f t="shared" si="9"/>
        <v>35071</v>
      </c>
      <c r="AA39" s="64">
        <f t="shared" si="9"/>
        <v>35090</v>
      </c>
      <c r="AB39" s="63">
        <f t="shared" si="9"/>
        <v>35048</v>
      </c>
      <c r="AC39" s="63">
        <f t="shared" si="9"/>
        <v>35239</v>
      </c>
      <c r="AD39" s="63">
        <f t="shared" si="9"/>
        <v>35503</v>
      </c>
      <c r="AE39" s="63">
        <f t="shared" si="9"/>
        <v>35673</v>
      </c>
      <c r="AF39" s="63">
        <f t="shared" si="9"/>
        <v>36227</v>
      </c>
      <c r="AG39" s="63">
        <f t="shared" si="9"/>
        <v>36416</v>
      </c>
      <c r="AH39" s="63">
        <f t="shared" si="9"/>
        <v>36853</v>
      </c>
      <c r="AI39" s="63">
        <f t="shared" si="9"/>
        <v>37331</v>
      </c>
      <c r="AJ39" s="63">
        <f t="shared" si="9"/>
        <v>37673</v>
      </c>
      <c r="AK39" s="63">
        <f t="shared" si="9"/>
        <v>37336</v>
      </c>
      <c r="AL39" s="63">
        <f t="shared" si="9"/>
        <v>37453</v>
      </c>
      <c r="AM39" s="64">
        <f t="shared" si="9"/>
        <v>37356</v>
      </c>
      <c r="AN39" s="63">
        <f t="shared" si="9"/>
        <v>37388</v>
      </c>
      <c r="AO39" s="63">
        <f t="shared" si="9"/>
        <v>37341</v>
      </c>
      <c r="AP39" s="63">
        <f t="shared" si="9"/>
        <v>37884</v>
      </c>
      <c r="AQ39" s="63">
        <f t="shared" si="9"/>
        <v>38285</v>
      </c>
      <c r="AR39" s="63">
        <f t="shared" si="9"/>
        <v>38680</v>
      </c>
      <c r="AS39" s="63">
        <f t="shared" si="9"/>
        <v>38984</v>
      </c>
      <c r="AT39" s="63">
        <f t="shared" si="9"/>
        <v>39034</v>
      </c>
      <c r="AU39" s="63">
        <f t="shared" si="9"/>
        <v>39483</v>
      </c>
      <c r="AV39" s="63">
        <f t="shared" si="9"/>
        <v>36156</v>
      </c>
      <c r="AW39" s="63">
        <f t="shared" si="9"/>
        <v>36757</v>
      </c>
      <c r="AX39" s="63">
        <f t="shared" si="9"/>
        <v>36947</v>
      </c>
      <c r="AY39" s="64">
        <f t="shared" si="9"/>
        <v>39738</v>
      </c>
      <c r="BA39" s="60" t="s">
        <v>125</v>
      </c>
      <c r="BB39" s="61"/>
      <c r="BC39" s="62">
        <f t="shared" si="9"/>
        <v>40359</v>
      </c>
      <c r="BD39" s="63">
        <f t="shared" si="9"/>
        <v>40195</v>
      </c>
      <c r="BE39" s="63">
        <f t="shared" si="9"/>
        <v>40462</v>
      </c>
      <c r="BF39" s="63">
        <f t="shared" si="9"/>
        <v>40605</v>
      </c>
      <c r="BG39" s="63">
        <f t="shared" si="9"/>
        <v>40713</v>
      </c>
      <c r="BH39" s="63">
        <f t="shared" si="9"/>
        <v>41071</v>
      </c>
      <c r="BI39" s="63">
        <f t="shared" si="9"/>
        <v>41410</v>
      </c>
      <c r="BJ39" s="63">
        <f t="shared" si="9"/>
        <v>41455</v>
      </c>
      <c r="BK39" s="63">
        <f t="shared" si="9"/>
        <v>41167</v>
      </c>
      <c r="BL39" s="63">
        <f t="shared" si="9"/>
        <v>41500</v>
      </c>
      <c r="BM39" s="63">
        <f t="shared" si="9"/>
        <v>41358</v>
      </c>
      <c r="BN39" s="64">
        <f t="shared" si="9"/>
        <v>41268</v>
      </c>
      <c r="BO39" s="62">
        <f t="shared" si="9"/>
        <v>41141</v>
      </c>
      <c r="BP39" s="63">
        <f t="shared" ref="BP39:DM39" si="10">SUM(BP29:BP38)</f>
        <v>41324</v>
      </c>
      <c r="BQ39" s="63">
        <f t="shared" si="10"/>
        <v>41726</v>
      </c>
      <c r="BR39" s="63">
        <f t="shared" si="10"/>
        <v>42534</v>
      </c>
      <c r="BS39" s="63">
        <f t="shared" si="10"/>
        <v>43112</v>
      </c>
      <c r="BT39" s="63">
        <f t="shared" si="10"/>
        <v>43841</v>
      </c>
      <c r="BU39" s="63">
        <f t="shared" si="10"/>
        <v>44587</v>
      </c>
      <c r="BV39" s="63">
        <f t="shared" si="10"/>
        <v>45429</v>
      </c>
      <c r="BW39" s="63">
        <f t="shared" si="10"/>
        <v>45992</v>
      </c>
      <c r="BX39" s="63">
        <f t="shared" si="10"/>
        <v>46592</v>
      </c>
      <c r="BY39" s="63">
        <f t="shared" si="10"/>
        <v>45788</v>
      </c>
      <c r="BZ39" s="64">
        <f t="shared" si="10"/>
        <v>45764</v>
      </c>
      <c r="CA39" s="62">
        <f t="shared" si="10"/>
        <v>46136</v>
      </c>
      <c r="CB39" s="63">
        <f t="shared" si="10"/>
        <v>46192</v>
      </c>
      <c r="CC39" s="63">
        <f t="shared" si="10"/>
        <v>47003</v>
      </c>
      <c r="CD39" s="63">
        <f t="shared" si="10"/>
        <v>47471</v>
      </c>
      <c r="CE39" s="63">
        <f t="shared" si="10"/>
        <v>48363</v>
      </c>
      <c r="CF39" s="63">
        <f t="shared" si="10"/>
        <v>48940</v>
      </c>
      <c r="CG39" s="63">
        <f t="shared" si="10"/>
        <v>49208</v>
      </c>
      <c r="CH39" s="63">
        <f t="shared" si="10"/>
        <v>49607</v>
      </c>
      <c r="CI39" s="63">
        <f t="shared" si="10"/>
        <v>49728</v>
      </c>
      <c r="CJ39" s="63">
        <f t="shared" si="10"/>
        <v>49754</v>
      </c>
      <c r="CK39" s="63">
        <f t="shared" si="10"/>
        <v>49372</v>
      </c>
      <c r="CL39" s="64">
        <f t="shared" si="10"/>
        <v>51800</v>
      </c>
      <c r="CM39" s="62">
        <f t="shared" si="10"/>
        <v>51551</v>
      </c>
      <c r="CN39" s="63">
        <f t="shared" si="10"/>
        <v>51073</v>
      </c>
      <c r="CO39" s="63">
        <f t="shared" si="10"/>
        <v>51657</v>
      </c>
      <c r="CP39" s="63">
        <f t="shared" si="10"/>
        <v>51857</v>
      </c>
      <c r="CQ39" s="63">
        <f t="shared" si="10"/>
        <v>51993</v>
      </c>
      <c r="CR39" s="63">
        <f t="shared" si="10"/>
        <v>52069</v>
      </c>
      <c r="CS39" s="63">
        <f t="shared" si="10"/>
        <v>51863</v>
      </c>
      <c r="CT39" s="63">
        <f t="shared" si="10"/>
        <v>52290</v>
      </c>
      <c r="CU39" s="63">
        <f t="shared" si="10"/>
        <v>52325</v>
      </c>
      <c r="CV39" s="63">
        <f t="shared" si="10"/>
        <v>52444</v>
      </c>
      <c r="CW39" s="63">
        <f t="shared" si="10"/>
        <v>52558</v>
      </c>
      <c r="CX39" s="64">
        <f t="shared" si="10"/>
        <v>53826</v>
      </c>
      <c r="CY39" s="62">
        <f t="shared" si="10"/>
        <v>53366</v>
      </c>
      <c r="CZ39" s="63">
        <f t="shared" si="10"/>
        <v>53397</v>
      </c>
      <c r="DA39" s="63">
        <f t="shared" si="10"/>
        <v>56758</v>
      </c>
      <c r="DB39" s="63">
        <f t="shared" si="10"/>
        <v>56014</v>
      </c>
      <c r="DC39" s="63">
        <f t="shared" si="10"/>
        <v>54398</v>
      </c>
      <c r="DD39" s="63">
        <f t="shared" si="10"/>
        <v>54486</v>
      </c>
      <c r="DE39" s="63">
        <f t="shared" si="10"/>
        <v>57547</v>
      </c>
      <c r="DF39" s="63">
        <f t="shared" si="10"/>
        <v>58567</v>
      </c>
      <c r="DG39" s="63">
        <f t="shared" si="10"/>
        <v>58666</v>
      </c>
      <c r="DH39" s="63">
        <f t="shared" si="10"/>
        <v>58937</v>
      </c>
      <c r="DI39" s="63">
        <f t="shared" si="10"/>
        <v>59047</v>
      </c>
      <c r="DJ39" s="64">
        <f t="shared" si="10"/>
        <v>59331</v>
      </c>
      <c r="DK39" s="62">
        <f t="shared" si="10"/>
        <v>59902</v>
      </c>
      <c r="DL39" s="63">
        <f t="shared" si="10"/>
        <v>59922</v>
      </c>
      <c r="DM39" s="63">
        <f t="shared" si="10"/>
        <v>60571</v>
      </c>
      <c r="DN39" s="63">
        <f t="shared" ref="DN39:DW39" si="11">SUM(DN29:DN38)</f>
        <v>61348</v>
      </c>
      <c r="DO39" s="63">
        <f t="shared" si="11"/>
        <v>61591</v>
      </c>
      <c r="DP39" s="63">
        <f t="shared" si="11"/>
        <v>61746</v>
      </c>
      <c r="DQ39" s="63">
        <f t="shared" si="11"/>
        <v>61832</v>
      </c>
      <c r="DR39" s="63">
        <f t="shared" si="11"/>
        <v>62494</v>
      </c>
      <c r="DS39" s="63">
        <f t="shared" si="11"/>
        <v>62476</v>
      </c>
      <c r="DT39" s="63">
        <f t="shared" si="11"/>
        <v>62715</v>
      </c>
      <c r="DU39" s="63">
        <f t="shared" si="11"/>
        <v>62592</v>
      </c>
      <c r="DV39" s="64">
        <f t="shared" si="11"/>
        <v>63046</v>
      </c>
      <c r="DW39" s="62">
        <f t="shared" si="11"/>
        <v>62702</v>
      </c>
      <c r="DX39" s="63">
        <f t="shared" ref="DX39:DY39" si="12">SUM(DX29:DX38)</f>
        <v>62932</v>
      </c>
      <c r="DY39" s="64">
        <f t="shared" si="12"/>
        <v>63303</v>
      </c>
    </row>
    <row r="40" spans="2:129" ht="12.5" x14ac:dyDescent="0.25">
      <c r="B40" s="74">
        <v>4</v>
      </c>
      <c r="C40" s="65" t="s">
        <v>126</v>
      </c>
      <c r="D40" s="66">
        <v>138</v>
      </c>
      <c r="E40" s="67">
        <v>127</v>
      </c>
      <c r="F40" s="67">
        <v>128</v>
      </c>
      <c r="G40" s="67">
        <v>130</v>
      </c>
      <c r="H40" s="67">
        <v>129</v>
      </c>
      <c r="I40" s="67">
        <v>128</v>
      </c>
      <c r="J40" s="67">
        <v>131</v>
      </c>
      <c r="K40" s="67">
        <v>128</v>
      </c>
      <c r="L40" s="67">
        <v>127</v>
      </c>
      <c r="M40" s="67">
        <v>126</v>
      </c>
      <c r="N40" s="67">
        <v>126</v>
      </c>
      <c r="O40" s="68">
        <v>126</v>
      </c>
      <c r="P40" s="67">
        <v>125</v>
      </c>
      <c r="Q40" s="67">
        <v>125</v>
      </c>
      <c r="R40" s="67">
        <v>126</v>
      </c>
      <c r="S40" s="67">
        <v>125</v>
      </c>
      <c r="T40" s="67">
        <v>125</v>
      </c>
      <c r="U40" s="67">
        <v>122</v>
      </c>
      <c r="V40" s="67">
        <v>121</v>
      </c>
      <c r="W40" s="67">
        <v>121</v>
      </c>
      <c r="X40" s="67">
        <v>120</v>
      </c>
      <c r="Y40" s="67">
        <v>119</v>
      </c>
      <c r="Z40" s="67">
        <v>119</v>
      </c>
      <c r="AA40" s="68">
        <v>113</v>
      </c>
      <c r="AB40" s="67">
        <v>112</v>
      </c>
      <c r="AC40" s="67">
        <v>112</v>
      </c>
      <c r="AD40" s="67">
        <v>111</v>
      </c>
      <c r="AE40" s="67">
        <v>110</v>
      </c>
      <c r="AF40" s="67">
        <v>108</v>
      </c>
      <c r="AG40" s="67">
        <v>107</v>
      </c>
      <c r="AH40" s="67">
        <v>107</v>
      </c>
      <c r="AI40" s="67">
        <v>107</v>
      </c>
      <c r="AJ40" s="67">
        <v>107</v>
      </c>
      <c r="AK40" s="67">
        <v>100</v>
      </c>
      <c r="AL40" s="67">
        <v>95</v>
      </c>
      <c r="AM40" s="68">
        <v>97</v>
      </c>
      <c r="AN40" s="67">
        <v>95</v>
      </c>
      <c r="AO40" s="67">
        <v>93</v>
      </c>
      <c r="AP40" s="67">
        <v>91</v>
      </c>
      <c r="AQ40" s="67">
        <v>99</v>
      </c>
      <c r="AR40" s="67">
        <v>99</v>
      </c>
      <c r="AS40" s="67">
        <v>106</v>
      </c>
      <c r="AT40" s="67">
        <v>112</v>
      </c>
      <c r="AU40" s="67">
        <v>113</v>
      </c>
      <c r="AV40" s="67">
        <v>110</v>
      </c>
      <c r="AW40" s="67">
        <v>110</v>
      </c>
      <c r="AX40" s="67">
        <v>111</v>
      </c>
      <c r="AY40" s="68">
        <v>107</v>
      </c>
      <c r="BA40" s="74">
        <v>4</v>
      </c>
      <c r="BB40" s="65" t="s">
        <v>126</v>
      </c>
      <c r="BC40" s="66">
        <v>111</v>
      </c>
      <c r="BD40" s="67">
        <v>105</v>
      </c>
      <c r="BE40" s="67">
        <v>105</v>
      </c>
      <c r="BF40" s="67">
        <v>107</v>
      </c>
      <c r="BG40" s="67">
        <v>108</v>
      </c>
      <c r="BH40" s="67">
        <v>106</v>
      </c>
      <c r="BI40" s="67">
        <v>104</v>
      </c>
      <c r="BJ40" s="67">
        <v>104</v>
      </c>
      <c r="BK40" s="67">
        <v>104</v>
      </c>
      <c r="BL40" s="67">
        <v>104</v>
      </c>
      <c r="BM40" s="67">
        <v>102</v>
      </c>
      <c r="BN40" s="68">
        <v>101</v>
      </c>
      <c r="BO40" s="66">
        <v>99</v>
      </c>
      <c r="BP40" s="67">
        <v>95</v>
      </c>
      <c r="BQ40" s="67">
        <v>94</v>
      </c>
      <c r="BR40" s="67">
        <v>94</v>
      </c>
      <c r="BS40" s="67">
        <v>93</v>
      </c>
      <c r="BT40" s="67">
        <v>93</v>
      </c>
      <c r="BU40" s="67">
        <v>95</v>
      </c>
      <c r="BV40" s="67">
        <v>95</v>
      </c>
      <c r="BW40" s="67">
        <v>95</v>
      </c>
      <c r="BX40" s="67">
        <v>96</v>
      </c>
      <c r="BY40" s="67">
        <v>98</v>
      </c>
      <c r="BZ40" s="68">
        <v>98</v>
      </c>
      <c r="CA40" s="66">
        <v>96</v>
      </c>
      <c r="CB40" s="67">
        <v>103</v>
      </c>
      <c r="CC40" s="67">
        <v>106</v>
      </c>
      <c r="CD40" s="67">
        <v>105</v>
      </c>
      <c r="CE40" s="67">
        <v>107</v>
      </c>
      <c r="CF40" s="67">
        <v>106</v>
      </c>
      <c r="CG40" s="67">
        <v>105</v>
      </c>
      <c r="CH40" s="67">
        <v>107</v>
      </c>
      <c r="CI40" s="67">
        <v>103</v>
      </c>
      <c r="CJ40" s="67">
        <v>104</v>
      </c>
      <c r="CK40" s="67">
        <v>107</v>
      </c>
      <c r="CL40" s="68">
        <v>116</v>
      </c>
      <c r="CM40" s="66">
        <v>117</v>
      </c>
      <c r="CN40" s="67">
        <v>116</v>
      </c>
      <c r="CO40" s="67">
        <v>123</v>
      </c>
      <c r="CP40" s="67">
        <v>125</v>
      </c>
      <c r="CQ40" s="67">
        <v>122</v>
      </c>
      <c r="CR40" s="67">
        <v>122</v>
      </c>
      <c r="CS40" s="67">
        <v>122</v>
      </c>
      <c r="CT40" s="67">
        <v>134</v>
      </c>
      <c r="CU40" s="67">
        <v>138</v>
      </c>
      <c r="CV40" s="67">
        <v>137</v>
      </c>
      <c r="CW40" s="67">
        <v>140</v>
      </c>
      <c r="CX40" s="68">
        <v>150</v>
      </c>
      <c r="CY40" s="66">
        <v>139</v>
      </c>
      <c r="CZ40" s="67">
        <v>136</v>
      </c>
      <c r="DA40" s="67">
        <v>128</v>
      </c>
      <c r="DB40" s="67">
        <v>118</v>
      </c>
      <c r="DC40" s="67">
        <v>1091</v>
      </c>
      <c r="DD40" s="67">
        <v>1151</v>
      </c>
      <c r="DE40" s="67">
        <v>1169</v>
      </c>
      <c r="DF40" s="67">
        <v>1166</v>
      </c>
      <c r="DG40" s="67">
        <v>1190</v>
      </c>
      <c r="DH40" s="67">
        <v>1211</v>
      </c>
      <c r="DI40" s="67">
        <v>1226</v>
      </c>
      <c r="DJ40" s="68">
        <v>1211</v>
      </c>
      <c r="DK40" s="66">
        <v>1214</v>
      </c>
      <c r="DL40" s="67">
        <v>1231</v>
      </c>
      <c r="DM40" s="67">
        <v>1256</v>
      </c>
      <c r="DN40" s="67">
        <v>1282</v>
      </c>
      <c r="DO40" s="67">
        <v>1312</v>
      </c>
      <c r="DP40" s="67">
        <v>1331</v>
      </c>
      <c r="DQ40" s="67">
        <v>1345</v>
      </c>
      <c r="DR40" s="67">
        <v>1370</v>
      </c>
      <c r="DS40" s="67">
        <v>1374</v>
      </c>
      <c r="DT40" s="67">
        <v>1390</v>
      </c>
      <c r="DU40" s="67">
        <v>1409</v>
      </c>
      <c r="DV40" s="68">
        <v>1442</v>
      </c>
      <c r="DW40" s="66">
        <v>1452</v>
      </c>
      <c r="DX40" s="67">
        <v>1464</v>
      </c>
      <c r="DY40" s="68">
        <v>1482</v>
      </c>
    </row>
    <row r="41" spans="2:129" ht="12.5" x14ac:dyDescent="0.25">
      <c r="B41" s="50"/>
      <c r="C41" s="51" t="s">
        <v>127</v>
      </c>
      <c r="D41" s="52">
        <v>3</v>
      </c>
      <c r="E41" s="53">
        <v>3</v>
      </c>
      <c r="F41" s="53">
        <v>4</v>
      </c>
      <c r="G41" s="53">
        <v>4</v>
      </c>
      <c r="H41" s="53">
        <v>4</v>
      </c>
      <c r="I41" s="53">
        <v>4</v>
      </c>
      <c r="J41" s="53">
        <v>4</v>
      </c>
      <c r="K41" s="53">
        <v>3</v>
      </c>
      <c r="L41" s="53">
        <v>2</v>
      </c>
      <c r="M41" s="53">
        <v>1</v>
      </c>
      <c r="N41" s="53">
        <v>1</v>
      </c>
      <c r="O41" s="54">
        <v>1</v>
      </c>
      <c r="P41" s="53">
        <v>1</v>
      </c>
      <c r="Q41" s="53">
        <v>1</v>
      </c>
      <c r="R41" s="53">
        <v>1</v>
      </c>
      <c r="S41" s="53">
        <v>1</v>
      </c>
      <c r="T41" s="53">
        <v>1</v>
      </c>
      <c r="U41" s="53">
        <v>1</v>
      </c>
      <c r="V41" s="53">
        <v>1</v>
      </c>
      <c r="W41" s="53">
        <v>1</v>
      </c>
      <c r="X41" s="53">
        <v>2</v>
      </c>
      <c r="Y41" s="53">
        <v>2</v>
      </c>
      <c r="Z41" s="53">
        <v>2</v>
      </c>
      <c r="AA41" s="54">
        <v>2</v>
      </c>
      <c r="AB41" s="53">
        <v>2</v>
      </c>
      <c r="AC41" s="53">
        <v>2</v>
      </c>
      <c r="AD41" s="53">
        <v>2</v>
      </c>
      <c r="AE41" s="53">
        <v>2</v>
      </c>
      <c r="AF41" s="53">
        <v>2</v>
      </c>
      <c r="AG41" s="53">
        <v>2</v>
      </c>
      <c r="AH41" s="53">
        <v>3</v>
      </c>
      <c r="AI41" s="53">
        <v>3</v>
      </c>
      <c r="AJ41" s="53">
        <v>3</v>
      </c>
      <c r="AK41" s="53">
        <v>3</v>
      </c>
      <c r="AL41" s="53">
        <v>3</v>
      </c>
      <c r="AM41" s="54">
        <v>4</v>
      </c>
      <c r="AN41" s="53">
        <v>4</v>
      </c>
      <c r="AO41" s="53">
        <v>4</v>
      </c>
      <c r="AP41" s="53">
        <v>4</v>
      </c>
      <c r="AQ41" s="53">
        <v>3</v>
      </c>
      <c r="AR41" s="53">
        <v>3</v>
      </c>
      <c r="AS41" s="53">
        <v>3</v>
      </c>
      <c r="AT41" s="53">
        <v>3</v>
      </c>
      <c r="AU41" s="53">
        <v>3</v>
      </c>
      <c r="AV41" s="53">
        <v>4</v>
      </c>
      <c r="AW41" s="53">
        <v>5</v>
      </c>
      <c r="AX41" s="53">
        <v>5</v>
      </c>
      <c r="AY41" s="54">
        <v>3</v>
      </c>
      <c r="BA41" s="50"/>
      <c r="BB41" s="51" t="s">
        <v>127</v>
      </c>
      <c r="BC41" s="52">
        <v>3</v>
      </c>
      <c r="BD41" s="53">
        <v>4</v>
      </c>
      <c r="BE41" s="53">
        <v>3</v>
      </c>
      <c r="BF41" s="53">
        <v>5</v>
      </c>
      <c r="BG41" s="53">
        <v>5</v>
      </c>
      <c r="BH41" s="53">
        <v>5</v>
      </c>
      <c r="BI41" s="53">
        <v>5</v>
      </c>
      <c r="BJ41" s="53">
        <v>7</v>
      </c>
      <c r="BK41" s="53">
        <v>6</v>
      </c>
      <c r="BL41" s="53">
        <v>6</v>
      </c>
      <c r="BM41" s="53">
        <v>6</v>
      </c>
      <c r="BN41" s="54">
        <v>6</v>
      </c>
      <c r="BO41" s="52">
        <v>6</v>
      </c>
      <c r="BP41" s="53">
        <v>7</v>
      </c>
      <c r="BQ41" s="53">
        <v>8</v>
      </c>
      <c r="BR41" s="53">
        <v>8</v>
      </c>
      <c r="BS41" s="53">
        <v>8</v>
      </c>
      <c r="BT41" s="53">
        <v>8</v>
      </c>
      <c r="BU41" s="53">
        <v>11</v>
      </c>
      <c r="BV41" s="53">
        <v>12</v>
      </c>
      <c r="BW41" s="53">
        <v>15</v>
      </c>
      <c r="BX41" s="53">
        <v>15</v>
      </c>
      <c r="BY41" s="53">
        <v>38</v>
      </c>
      <c r="BZ41" s="54">
        <v>39</v>
      </c>
      <c r="CA41" s="52">
        <v>42</v>
      </c>
      <c r="CB41" s="53">
        <v>47</v>
      </c>
      <c r="CC41" s="53">
        <v>60</v>
      </c>
      <c r="CD41" s="53">
        <v>67</v>
      </c>
      <c r="CE41" s="53">
        <v>67</v>
      </c>
      <c r="CF41" s="53">
        <v>64</v>
      </c>
      <c r="CG41" s="53">
        <v>61</v>
      </c>
      <c r="CH41" s="53">
        <v>62</v>
      </c>
      <c r="CI41" s="53">
        <v>65</v>
      </c>
      <c r="CJ41" s="53">
        <v>71</v>
      </c>
      <c r="CK41" s="53">
        <v>74</v>
      </c>
      <c r="CL41" s="54">
        <v>83</v>
      </c>
      <c r="CM41" s="52">
        <v>79</v>
      </c>
      <c r="CN41" s="53">
        <v>74</v>
      </c>
      <c r="CO41" s="53">
        <v>81</v>
      </c>
      <c r="CP41" s="53">
        <v>80</v>
      </c>
      <c r="CQ41" s="53">
        <v>79</v>
      </c>
      <c r="CR41" s="53">
        <v>78</v>
      </c>
      <c r="CS41" s="53">
        <v>67</v>
      </c>
      <c r="CT41" s="53">
        <v>147</v>
      </c>
      <c r="CU41" s="53">
        <v>153</v>
      </c>
      <c r="CV41" s="53">
        <v>170</v>
      </c>
      <c r="CW41" s="53">
        <v>408</v>
      </c>
      <c r="CX41" s="54">
        <v>442</v>
      </c>
      <c r="CY41" s="52">
        <v>484</v>
      </c>
      <c r="CZ41" s="53">
        <v>502</v>
      </c>
      <c r="DA41" s="53">
        <v>538</v>
      </c>
      <c r="DB41" s="53">
        <v>552</v>
      </c>
      <c r="DC41" s="53">
        <v>567</v>
      </c>
      <c r="DD41" s="53">
        <v>578</v>
      </c>
      <c r="DE41" s="53">
        <v>599</v>
      </c>
      <c r="DF41" s="53">
        <v>622</v>
      </c>
      <c r="DG41" s="53">
        <v>623</v>
      </c>
      <c r="DH41" s="53">
        <v>628</v>
      </c>
      <c r="DI41" s="53">
        <v>636</v>
      </c>
      <c r="DJ41" s="54">
        <v>671</v>
      </c>
      <c r="DK41" s="52">
        <v>685</v>
      </c>
      <c r="DL41" s="53">
        <v>686</v>
      </c>
      <c r="DM41" s="53">
        <v>711</v>
      </c>
      <c r="DN41" s="53">
        <v>731</v>
      </c>
      <c r="DO41" s="53">
        <v>765</v>
      </c>
      <c r="DP41" s="53">
        <v>788</v>
      </c>
      <c r="DQ41" s="53">
        <v>806</v>
      </c>
      <c r="DR41" s="53">
        <v>829</v>
      </c>
      <c r="DS41" s="53">
        <v>840</v>
      </c>
      <c r="DT41" s="53">
        <v>842</v>
      </c>
      <c r="DU41" s="53">
        <v>869</v>
      </c>
      <c r="DV41" s="54">
        <v>881</v>
      </c>
      <c r="DW41" s="52">
        <v>904</v>
      </c>
      <c r="DX41" s="53">
        <v>915</v>
      </c>
      <c r="DY41" s="54">
        <v>930</v>
      </c>
    </row>
    <row r="42" spans="2:129" ht="12.5" x14ac:dyDescent="0.25">
      <c r="B42" s="50"/>
      <c r="C42" s="51" t="s">
        <v>128</v>
      </c>
      <c r="D42" s="52">
        <v>131</v>
      </c>
      <c r="E42" s="53">
        <v>127</v>
      </c>
      <c r="F42" s="53">
        <v>130</v>
      </c>
      <c r="G42" s="53">
        <v>131</v>
      </c>
      <c r="H42" s="53">
        <v>165</v>
      </c>
      <c r="I42" s="53">
        <v>164</v>
      </c>
      <c r="J42" s="53">
        <v>167</v>
      </c>
      <c r="K42" s="53">
        <v>168</v>
      </c>
      <c r="L42" s="53">
        <v>170</v>
      </c>
      <c r="M42" s="53">
        <v>169</v>
      </c>
      <c r="N42" s="53">
        <v>169</v>
      </c>
      <c r="O42" s="54">
        <v>169</v>
      </c>
      <c r="P42" s="53">
        <v>185</v>
      </c>
      <c r="Q42" s="53">
        <v>187</v>
      </c>
      <c r="R42" s="53">
        <v>196</v>
      </c>
      <c r="S42" s="53">
        <v>202</v>
      </c>
      <c r="T42" s="53">
        <v>209</v>
      </c>
      <c r="U42" s="53">
        <v>218</v>
      </c>
      <c r="V42" s="53">
        <v>226</v>
      </c>
      <c r="W42" s="53">
        <v>227</v>
      </c>
      <c r="X42" s="53">
        <v>233</v>
      </c>
      <c r="Y42" s="53">
        <v>236</v>
      </c>
      <c r="Z42" s="53">
        <v>237</v>
      </c>
      <c r="AA42" s="54">
        <v>238</v>
      </c>
      <c r="AB42" s="53">
        <v>238</v>
      </c>
      <c r="AC42" s="53">
        <v>240</v>
      </c>
      <c r="AD42" s="53">
        <v>226</v>
      </c>
      <c r="AE42" s="53">
        <v>221</v>
      </c>
      <c r="AF42" s="53">
        <v>218</v>
      </c>
      <c r="AG42" s="53">
        <v>221</v>
      </c>
      <c r="AH42" s="53">
        <v>218</v>
      </c>
      <c r="AI42" s="53">
        <v>218</v>
      </c>
      <c r="AJ42" s="53">
        <v>218</v>
      </c>
      <c r="AK42" s="53">
        <v>222</v>
      </c>
      <c r="AL42" s="53">
        <v>221</v>
      </c>
      <c r="AM42" s="54">
        <v>218</v>
      </c>
      <c r="AN42" s="53">
        <v>217</v>
      </c>
      <c r="AO42" s="53">
        <v>216</v>
      </c>
      <c r="AP42" s="53">
        <v>216</v>
      </c>
      <c r="AQ42" s="53">
        <v>212</v>
      </c>
      <c r="AR42" s="53">
        <v>208</v>
      </c>
      <c r="AS42" s="53">
        <v>207</v>
      </c>
      <c r="AT42" s="53">
        <v>210</v>
      </c>
      <c r="AU42" s="53">
        <v>210</v>
      </c>
      <c r="AV42" s="53">
        <v>204</v>
      </c>
      <c r="AW42" s="53">
        <v>207</v>
      </c>
      <c r="AX42" s="53">
        <v>206</v>
      </c>
      <c r="AY42" s="54">
        <v>204</v>
      </c>
      <c r="BA42" s="50"/>
      <c r="BB42" s="51" t="s">
        <v>128</v>
      </c>
      <c r="BC42" s="52">
        <v>202</v>
      </c>
      <c r="BD42" s="53">
        <v>203</v>
      </c>
      <c r="BE42" s="53">
        <v>206</v>
      </c>
      <c r="BF42" s="53">
        <v>207</v>
      </c>
      <c r="BG42" s="53">
        <v>203</v>
      </c>
      <c r="BH42" s="53">
        <v>205</v>
      </c>
      <c r="BI42" s="53">
        <v>200</v>
      </c>
      <c r="BJ42" s="53">
        <v>201</v>
      </c>
      <c r="BK42" s="53">
        <v>201</v>
      </c>
      <c r="BL42" s="53">
        <v>201</v>
      </c>
      <c r="BM42" s="53">
        <v>201</v>
      </c>
      <c r="BN42" s="54">
        <v>198</v>
      </c>
      <c r="BO42" s="52">
        <v>196</v>
      </c>
      <c r="BP42" s="53">
        <v>190</v>
      </c>
      <c r="BQ42" s="53">
        <v>183</v>
      </c>
      <c r="BR42" s="53">
        <v>182</v>
      </c>
      <c r="BS42" s="53">
        <v>183</v>
      </c>
      <c r="BT42" s="53">
        <v>185</v>
      </c>
      <c r="BU42" s="53">
        <v>206</v>
      </c>
      <c r="BV42" s="53">
        <v>210</v>
      </c>
      <c r="BW42" s="53">
        <v>218</v>
      </c>
      <c r="BX42" s="53">
        <v>222</v>
      </c>
      <c r="BY42" s="53">
        <v>215</v>
      </c>
      <c r="BZ42" s="54">
        <v>217</v>
      </c>
      <c r="CA42" s="52">
        <v>217</v>
      </c>
      <c r="CB42" s="53">
        <v>239</v>
      </c>
      <c r="CC42" s="53">
        <v>249</v>
      </c>
      <c r="CD42" s="53">
        <v>258</v>
      </c>
      <c r="CE42" s="53">
        <v>264</v>
      </c>
      <c r="CF42" s="53">
        <v>262</v>
      </c>
      <c r="CG42" s="53">
        <v>262</v>
      </c>
      <c r="CH42" s="53">
        <v>260</v>
      </c>
      <c r="CI42" s="53">
        <v>257</v>
      </c>
      <c r="CJ42" s="53">
        <v>254</v>
      </c>
      <c r="CK42" s="53">
        <v>252</v>
      </c>
      <c r="CL42" s="54">
        <v>257</v>
      </c>
      <c r="CM42" s="52">
        <v>252</v>
      </c>
      <c r="CN42" s="53">
        <v>246</v>
      </c>
      <c r="CO42" s="53">
        <v>254</v>
      </c>
      <c r="CP42" s="53">
        <v>250</v>
      </c>
      <c r="CQ42" s="53">
        <v>242</v>
      </c>
      <c r="CR42" s="53">
        <v>241</v>
      </c>
      <c r="CS42" s="53">
        <v>245</v>
      </c>
      <c r="CT42" s="53">
        <v>251</v>
      </c>
      <c r="CU42" s="53">
        <v>246</v>
      </c>
      <c r="CV42" s="53">
        <v>246</v>
      </c>
      <c r="CW42" s="53">
        <v>803</v>
      </c>
      <c r="CX42" s="54">
        <v>851</v>
      </c>
      <c r="CY42" s="52">
        <v>854</v>
      </c>
      <c r="CZ42" s="53">
        <v>871</v>
      </c>
      <c r="DA42" s="53">
        <v>937</v>
      </c>
      <c r="DB42" s="53">
        <v>918</v>
      </c>
      <c r="DC42" s="53">
        <v>929</v>
      </c>
      <c r="DD42" s="53">
        <v>942</v>
      </c>
      <c r="DE42" s="53">
        <v>1005</v>
      </c>
      <c r="DF42" s="53">
        <v>1006</v>
      </c>
      <c r="DG42" s="53">
        <v>1010</v>
      </c>
      <c r="DH42" s="53">
        <v>1031</v>
      </c>
      <c r="DI42" s="53">
        <v>1025</v>
      </c>
      <c r="DJ42" s="54">
        <v>1016</v>
      </c>
      <c r="DK42" s="52">
        <v>1029</v>
      </c>
      <c r="DL42" s="53">
        <v>1035</v>
      </c>
      <c r="DM42" s="53">
        <v>1045</v>
      </c>
      <c r="DN42" s="53">
        <v>1055</v>
      </c>
      <c r="DO42" s="53">
        <v>1108</v>
      </c>
      <c r="DP42" s="53">
        <v>1151</v>
      </c>
      <c r="DQ42" s="53">
        <v>1177</v>
      </c>
      <c r="DR42" s="53">
        <v>1211</v>
      </c>
      <c r="DS42" s="53">
        <v>1228</v>
      </c>
      <c r="DT42" s="53">
        <v>1233</v>
      </c>
      <c r="DU42" s="53">
        <v>1244</v>
      </c>
      <c r="DV42" s="54">
        <v>1258</v>
      </c>
      <c r="DW42" s="52">
        <v>1257</v>
      </c>
      <c r="DX42" s="53">
        <v>1266</v>
      </c>
      <c r="DY42" s="54">
        <v>1268</v>
      </c>
    </row>
    <row r="43" spans="2:129" ht="12.5" x14ac:dyDescent="0.25">
      <c r="B43" s="50"/>
      <c r="C43" s="51" t="s">
        <v>129</v>
      </c>
      <c r="D43" s="52">
        <v>25638</v>
      </c>
      <c r="E43" s="53">
        <v>25432</v>
      </c>
      <c r="F43" s="53">
        <v>26022</v>
      </c>
      <c r="G43" s="53">
        <v>26588</v>
      </c>
      <c r="H43" s="53">
        <v>27026</v>
      </c>
      <c r="I43" s="53">
        <v>27206</v>
      </c>
      <c r="J43" s="53">
        <v>27563</v>
      </c>
      <c r="K43" s="53">
        <v>28105</v>
      </c>
      <c r="L43" s="53">
        <v>28378</v>
      </c>
      <c r="M43" s="53">
        <v>28584</v>
      </c>
      <c r="N43" s="53">
        <v>28832</v>
      </c>
      <c r="O43" s="54">
        <v>28978</v>
      </c>
      <c r="P43" s="53">
        <v>29191</v>
      </c>
      <c r="Q43" s="53">
        <v>29493</v>
      </c>
      <c r="R43" s="53">
        <v>29850</v>
      </c>
      <c r="S43" s="53">
        <v>30324</v>
      </c>
      <c r="T43" s="53">
        <v>30676</v>
      </c>
      <c r="U43" s="53">
        <v>30839</v>
      </c>
      <c r="V43" s="53">
        <v>31072</v>
      </c>
      <c r="W43" s="53">
        <v>31524</v>
      </c>
      <c r="X43" s="53">
        <v>31869</v>
      </c>
      <c r="Y43" s="53">
        <v>32076</v>
      </c>
      <c r="Z43" s="53">
        <v>32523</v>
      </c>
      <c r="AA43" s="54">
        <v>32753</v>
      </c>
      <c r="AB43" s="53">
        <v>33005</v>
      </c>
      <c r="AC43" s="53">
        <v>33280</v>
      </c>
      <c r="AD43" s="53">
        <v>33616</v>
      </c>
      <c r="AE43" s="53">
        <v>33890</v>
      </c>
      <c r="AF43" s="53">
        <v>34131</v>
      </c>
      <c r="AG43" s="53">
        <v>34399</v>
      </c>
      <c r="AH43" s="53">
        <v>35032</v>
      </c>
      <c r="AI43" s="53">
        <v>35466</v>
      </c>
      <c r="AJ43" s="53">
        <v>35818</v>
      </c>
      <c r="AK43" s="53">
        <v>35855</v>
      </c>
      <c r="AL43" s="53">
        <v>35857</v>
      </c>
      <c r="AM43" s="54">
        <v>36298</v>
      </c>
      <c r="AN43" s="53">
        <v>36703</v>
      </c>
      <c r="AO43" s="53">
        <v>36747</v>
      </c>
      <c r="AP43" s="53">
        <v>36942</v>
      </c>
      <c r="AQ43" s="53">
        <v>36934</v>
      </c>
      <c r="AR43" s="53">
        <v>36932</v>
      </c>
      <c r="AS43" s="53">
        <v>37246</v>
      </c>
      <c r="AT43" s="53">
        <v>37847</v>
      </c>
      <c r="AU43" s="53">
        <v>38477</v>
      </c>
      <c r="AV43" s="53">
        <v>37871</v>
      </c>
      <c r="AW43" s="53">
        <v>38754</v>
      </c>
      <c r="AX43" s="53">
        <v>39668</v>
      </c>
      <c r="AY43" s="54">
        <v>40351</v>
      </c>
      <c r="BA43" s="50"/>
      <c r="BB43" s="51" t="s">
        <v>129</v>
      </c>
      <c r="BC43" s="52">
        <v>41292</v>
      </c>
      <c r="BD43" s="53">
        <v>41587</v>
      </c>
      <c r="BE43" s="53">
        <v>42098</v>
      </c>
      <c r="BF43" s="53">
        <v>42362</v>
      </c>
      <c r="BG43" s="53">
        <v>42593</v>
      </c>
      <c r="BH43" s="53">
        <v>42964</v>
      </c>
      <c r="BI43" s="53">
        <v>42949</v>
      </c>
      <c r="BJ43" s="53">
        <v>43074</v>
      </c>
      <c r="BK43" s="53">
        <v>42865</v>
      </c>
      <c r="BL43" s="53">
        <v>42861</v>
      </c>
      <c r="BM43" s="53">
        <v>42904</v>
      </c>
      <c r="BN43" s="54">
        <v>42932</v>
      </c>
      <c r="BO43" s="52">
        <v>43302</v>
      </c>
      <c r="BP43" s="53">
        <v>43455</v>
      </c>
      <c r="BQ43" s="53">
        <v>44072</v>
      </c>
      <c r="BR43" s="53">
        <v>45109</v>
      </c>
      <c r="BS43" s="53">
        <v>45792</v>
      </c>
      <c r="BT43" s="53">
        <v>46124</v>
      </c>
      <c r="BU43" s="53">
        <v>46342</v>
      </c>
      <c r="BV43" s="53">
        <v>46693</v>
      </c>
      <c r="BW43" s="53">
        <v>47014</v>
      </c>
      <c r="BX43" s="53">
        <v>47795</v>
      </c>
      <c r="BY43" s="53">
        <v>53588</v>
      </c>
      <c r="BZ43" s="54">
        <v>54029</v>
      </c>
      <c r="CA43" s="52">
        <v>54627</v>
      </c>
      <c r="CB43" s="53">
        <v>55156</v>
      </c>
      <c r="CC43" s="53">
        <v>56161</v>
      </c>
      <c r="CD43" s="53">
        <v>56959</v>
      </c>
      <c r="CE43" s="53">
        <v>58834</v>
      </c>
      <c r="CF43" s="53">
        <v>59053</v>
      </c>
      <c r="CG43" s="53">
        <v>59523</v>
      </c>
      <c r="CH43" s="53">
        <v>59257</v>
      </c>
      <c r="CI43" s="53">
        <v>59573</v>
      </c>
      <c r="CJ43" s="53">
        <v>59879</v>
      </c>
      <c r="CK43" s="53">
        <v>59442</v>
      </c>
      <c r="CL43" s="54">
        <v>59714</v>
      </c>
      <c r="CM43" s="52">
        <v>59650</v>
      </c>
      <c r="CN43" s="53">
        <v>59698</v>
      </c>
      <c r="CO43" s="53">
        <v>60495</v>
      </c>
      <c r="CP43" s="53">
        <v>60483</v>
      </c>
      <c r="CQ43" s="53">
        <v>60392</v>
      </c>
      <c r="CR43" s="53">
        <v>60253</v>
      </c>
      <c r="CS43" s="53">
        <v>60256</v>
      </c>
      <c r="CT43" s="53">
        <v>60960</v>
      </c>
      <c r="CU43" s="53">
        <v>60977</v>
      </c>
      <c r="CV43" s="53">
        <v>61228</v>
      </c>
      <c r="CW43" s="53">
        <v>61702</v>
      </c>
      <c r="CX43" s="54">
        <v>62190</v>
      </c>
      <c r="CY43" s="52">
        <v>62511</v>
      </c>
      <c r="CZ43" s="53">
        <v>63539</v>
      </c>
      <c r="DA43" s="53">
        <v>63507</v>
      </c>
      <c r="DB43" s="53">
        <v>64350</v>
      </c>
      <c r="DC43" s="53">
        <v>63883</v>
      </c>
      <c r="DD43" s="53">
        <v>64071</v>
      </c>
      <c r="DE43" s="53">
        <v>66203</v>
      </c>
      <c r="DF43" s="53">
        <v>67127</v>
      </c>
      <c r="DG43" s="53">
        <v>67057</v>
      </c>
      <c r="DH43" s="53">
        <v>66945</v>
      </c>
      <c r="DI43" s="53">
        <v>66941</v>
      </c>
      <c r="DJ43" s="54">
        <v>67369</v>
      </c>
      <c r="DK43" s="52">
        <v>67928</v>
      </c>
      <c r="DL43" s="53">
        <v>68147</v>
      </c>
      <c r="DM43" s="53">
        <v>68195</v>
      </c>
      <c r="DN43" s="53">
        <v>68420</v>
      </c>
      <c r="DO43" s="53">
        <v>68482</v>
      </c>
      <c r="DP43" s="53">
        <v>68596</v>
      </c>
      <c r="DQ43" s="53">
        <v>68744</v>
      </c>
      <c r="DR43" s="53">
        <v>69260</v>
      </c>
      <c r="DS43" s="53">
        <v>68958</v>
      </c>
      <c r="DT43" s="53">
        <v>69275</v>
      </c>
      <c r="DU43" s="53">
        <v>69097</v>
      </c>
      <c r="DV43" s="54">
        <v>70027</v>
      </c>
      <c r="DW43" s="52">
        <v>69863</v>
      </c>
      <c r="DX43" s="53">
        <v>70621</v>
      </c>
      <c r="DY43" s="54">
        <v>70317</v>
      </c>
    </row>
    <row r="44" spans="2:129" ht="12.5" x14ac:dyDescent="0.25">
      <c r="B44" s="50"/>
      <c r="C44" s="51" t="s">
        <v>130</v>
      </c>
      <c r="D44" s="52">
        <v>827</v>
      </c>
      <c r="E44" s="53">
        <v>795</v>
      </c>
      <c r="F44" s="53">
        <v>788</v>
      </c>
      <c r="G44" s="53">
        <v>797</v>
      </c>
      <c r="H44" s="53">
        <v>804</v>
      </c>
      <c r="I44" s="53">
        <v>794</v>
      </c>
      <c r="J44" s="53">
        <v>811</v>
      </c>
      <c r="K44" s="53">
        <v>811</v>
      </c>
      <c r="L44" s="53">
        <v>812</v>
      </c>
      <c r="M44" s="53">
        <v>803</v>
      </c>
      <c r="N44" s="53">
        <v>805</v>
      </c>
      <c r="O44" s="54">
        <v>801</v>
      </c>
      <c r="P44" s="53">
        <v>809</v>
      </c>
      <c r="Q44" s="53">
        <v>806</v>
      </c>
      <c r="R44" s="53">
        <v>803</v>
      </c>
      <c r="S44" s="53">
        <v>801</v>
      </c>
      <c r="T44" s="53">
        <v>798</v>
      </c>
      <c r="U44" s="53">
        <v>789</v>
      </c>
      <c r="V44" s="53">
        <v>783</v>
      </c>
      <c r="W44" s="53">
        <v>781</v>
      </c>
      <c r="X44" s="53">
        <v>786</v>
      </c>
      <c r="Y44" s="53">
        <v>811</v>
      </c>
      <c r="Z44" s="53">
        <v>807</v>
      </c>
      <c r="AA44" s="54">
        <v>818</v>
      </c>
      <c r="AB44" s="53">
        <v>824</v>
      </c>
      <c r="AC44" s="53">
        <v>830</v>
      </c>
      <c r="AD44" s="53">
        <v>830</v>
      </c>
      <c r="AE44" s="53">
        <v>842</v>
      </c>
      <c r="AF44" s="53">
        <v>849</v>
      </c>
      <c r="AG44" s="53">
        <v>865</v>
      </c>
      <c r="AH44" s="53">
        <v>881</v>
      </c>
      <c r="AI44" s="53">
        <v>884</v>
      </c>
      <c r="AJ44" s="53">
        <v>886</v>
      </c>
      <c r="AK44" s="53">
        <v>916</v>
      </c>
      <c r="AL44" s="53">
        <v>918</v>
      </c>
      <c r="AM44" s="54">
        <v>918</v>
      </c>
      <c r="AN44" s="53">
        <v>920</v>
      </c>
      <c r="AO44" s="53">
        <v>910</v>
      </c>
      <c r="AP44" s="53">
        <v>915</v>
      </c>
      <c r="AQ44" s="53">
        <v>909</v>
      </c>
      <c r="AR44" s="53">
        <v>901</v>
      </c>
      <c r="AS44" s="53">
        <v>905</v>
      </c>
      <c r="AT44" s="53">
        <v>903</v>
      </c>
      <c r="AU44" s="53">
        <v>898</v>
      </c>
      <c r="AV44" s="53">
        <v>878</v>
      </c>
      <c r="AW44" s="53">
        <v>896</v>
      </c>
      <c r="AX44" s="53">
        <v>896</v>
      </c>
      <c r="AY44" s="54">
        <v>881</v>
      </c>
      <c r="BA44" s="50"/>
      <c r="BB44" s="51" t="s">
        <v>130</v>
      </c>
      <c r="BC44" s="52">
        <v>874</v>
      </c>
      <c r="BD44" s="53">
        <v>870</v>
      </c>
      <c r="BE44" s="53">
        <v>858</v>
      </c>
      <c r="BF44" s="53">
        <v>853</v>
      </c>
      <c r="BG44" s="53">
        <v>842</v>
      </c>
      <c r="BH44" s="53">
        <v>856</v>
      </c>
      <c r="BI44" s="53">
        <v>946</v>
      </c>
      <c r="BJ44" s="53">
        <v>955</v>
      </c>
      <c r="BK44" s="53">
        <v>1020</v>
      </c>
      <c r="BL44" s="53">
        <v>1048</v>
      </c>
      <c r="BM44" s="53">
        <v>1046</v>
      </c>
      <c r="BN44" s="54">
        <v>1073</v>
      </c>
      <c r="BO44" s="52">
        <v>1074</v>
      </c>
      <c r="BP44" s="53">
        <v>1103</v>
      </c>
      <c r="BQ44" s="53">
        <v>1100</v>
      </c>
      <c r="BR44" s="53">
        <v>1106</v>
      </c>
      <c r="BS44" s="53">
        <v>1106</v>
      </c>
      <c r="BT44" s="53">
        <v>1139</v>
      </c>
      <c r="BU44" s="53">
        <v>1158</v>
      </c>
      <c r="BV44" s="53">
        <v>1154</v>
      </c>
      <c r="BW44" s="53">
        <v>1171</v>
      </c>
      <c r="BX44" s="53">
        <v>1211</v>
      </c>
      <c r="BY44" s="53">
        <v>1319</v>
      </c>
      <c r="BZ44" s="54">
        <v>1319</v>
      </c>
      <c r="CA44" s="52">
        <v>1319</v>
      </c>
      <c r="CB44" s="53">
        <v>1336</v>
      </c>
      <c r="CC44" s="53">
        <v>1377</v>
      </c>
      <c r="CD44" s="53">
        <v>1417</v>
      </c>
      <c r="CE44" s="53">
        <v>1414</v>
      </c>
      <c r="CF44" s="53">
        <v>1406</v>
      </c>
      <c r="CG44" s="53">
        <v>1407</v>
      </c>
      <c r="CH44" s="53">
        <v>1403</v>
      </c>
      <c r="CI44" s="53">
        <v>2020</v>
      </c>
      <c r="CJ44" s="53">
        <v>1937</v>
      </c>
      <c r="CK44" s="53">
        <v>1917</v>
      </c>
      <c r="CL44" s="54">
        <v>2601</v>
      </c>
      <c r="CM44" s="52">
        <v>2633</v>
      </c>
      <c r="CN44" s="53">
        <v>2540</v>
      </c>
      <c r="CO44" s="53">
        <v>2666</v>
      </c>
      <c r="CP44" s="53">
        <v>2744</v>
      </c>
      <c r="CQ44" s="53">
        <v>2814</v>
      </c>
      <c r="CR44" s="53">
        <v>2853</v>
      </c>
      <c r="CS44" s="53">
        <v>2802</v>
      </c>
      <c r="CT44" s="53">
        <v>2922</v>
      </c>
      <c r="CU44" s="53">
        <v>3106</v>
      </c>
      <c r="CV44" s="53">
        <v>3438</v>
      </c>
      <c r="CW44" s="53">
        <v>3612</v>
      </c>
      <c r="CX44" s="54">
        <v>3693</v>
      </c>
      <c r="CY44" s="52">
        <v>3639</v>
      </c>
      <c r="CZ44" s="53">
        <v>3609</v>
      </c>
      <c r="DA44" s="53">
        <v>3793</v>
      </c>
      <c r="DB44" s="53">
        <v>3760</v>
      </c>
      <c r="DC44" s="53">
        <v>3669</v>
      </c>
      <c r="DD44" s="53">
        <v>3697</v>
      </c>
      <c r="DE44" s="53">
        <v>3853</v>
      </c>
      <c r="DF44" s="53">
        <v>4002</v>
      </c>
      <c r="DG44" s="53">
        <v>4037</v>
      </c>
      <c r="DH44" s="53">
        <v>4087</v>
      </c>
      <c r="DI44" s="53">
        <v>4093</v>
      </c>
      <c r="DJ44" s="54">
        <v>4087</v>
      </c>
      <c r="DK44" s="52">
        <v>4120</v>
      </c>
      <c r="DL44" s="53">
        <v>4168</v>
      </c>
      <c r="DM44" s="53">
        <v>4231</v>
      </c>
      <c r="DN44" s="53">
        <v>4298</v>
      </c>
      <c r="DO44" s="53">
        <v>4389</v>
      </c>
      <c r="DP44" s="53">
        <v>4462</v>
      </c>
      <c r="DQ44" s="53">
        <v>4493</v>
      </c>
      <c r="DR44" s="53">
        <v>4562</v>
      </c>
      <c r="DS44" s="53">
        <v>4553</v>
      </c>
      <c r="DT44" s="53">
        <v>4571</v>
      </c>
      <c r="DU44" s="53">
        <v>4617</v>
      </c>
      <c r="DV44" s="54">
        <v>4647</v>
      </c>
      <c r="DW44" s="52">
        <v>4649</v>
      </c>
      <c r="DX44" s="53">
        <v>4671</v>
      </c>
      <c r="DY44" s="54">
        <v>4696</v>
      </c>
    </row>
    <row r="45" spans="2:129" ht="12.5" x14ac:dyDescent="0.25">
      <c r="B45" s="50"/>
      <c r="C45" s="51" t="s">
        <v>131</v>
      </c>
      <c r="D45" s="52"/>
      <c r="E45" s="53"/>
      <c r="F45" s="53"/>
      <c r="G45" s="53"/>
      <c r="H45" s="53"/>
      <c r="I45" s="53"/>
      <c r="J45" s="53"/>
      <c r="K45" s="53"/>
      <c r="L45" s="53"/>
      <c r="M45" s="53"/>
      <c r="N45" s="53"/>
      <c r="O45" s="54"/>
      <c r="P45" s="53"/>
      <c r="Q45" s="53"/>
      <c r="R45" s="53"/>
      <c r="S45" s="53"/>
      <c r="T45" s="53"/>
      <c r="U45" s="53"/>
      <c r="V45" s="53"/>
      <c r="W45" s="53"/>
      <c r="X45" s="53"/>
      <c r="Y45" s="53"/>
      <c r="Z45" s="53"/>
      <c r="AA45" s="54"/>
      <c r="AB45" s="53"/>
      <c r="AC45" s="53"/>
      <c r="AD45" s="53"/>
      <c r="AE45" s="53"/>
      <c r="AF45" s="53"/>
      <c r="AG45" s="53"/>
      <c r="AH45" s="53"/>
      <c r="AI45" s="53"/>
      <c r="AJ45" s="53"/>
      <c r="AK45" s="53"/>
      <c r="AL45" s="53"/>
      <c r="AM45" s="54"/>
      <c r="AN45" s="53"/>
      <c r="AO45" s="53"/>
      <c r="AP45" s="53"/>
      <c r="AQ45" s="53"/>
      <c r="AR45" s="53"/>
      <c r="AS45" s="53"/>
      <c r="AT45" s="53"/>
      <c r="AU45" s="53"/>
      <c r="AV45" s="53"/>
      <c r="AW45" s="53"/>
      <c r="AX45" s="53"/>
      <c r="AY45" s="54"/>
      <c r="BA45" s="50"/>
      <c r="BB45" s="51" t="s">
        <v>131</v>
      </c>
      <c r="BC45" s="52"/>
      <c r="BD45" s="53"/>
      <c r="BE45" s="53"/>
      <c r="BF45" s="53"/>
      <c r="BG45" s="53"/>
      <c r="BH45" s="53"/>
      <c r="BI45" s="53"/>
      <c r="BJ45" s="53">
        <v>1</v>
      </c>
      <c r="BK45" s="53">
        <v>5</v>
      </c>
      <c r="BL45" s="53">
        <v>7</v>
      </c>
      <c r="BM45" s="53">
        <v>8</v>
      </c>
      <c r="BN45" s="54">
        <v>8</v>
      </c>
      <c r="BO45" s="52">
        <v>9</v>
      </c>
      <c r="BP45" s="53">
        <v>7</v>
      </c>
      <c r="BQ45" s="53">
        <v>5</v>
      </c>
      <c r="BR45" s="53">
        <v>5</v>
      </c>
      <c r="BS45" s="53">
        <v>6</v>
      </c>
      <c r="BT45" s="53">
        <v>7</v>
      </c>
      <c r="BU45" s="53">
        <v>8</v>
      </c>
      <c r="BV45" s="53">
        <v>8</v>
      </c>
      <c r="BW45" s="53">
        <v>7</v>
      </c>
      <c r="BX45" s="53">
        <v>7</v>
      </c>
      <c r="BY45" s="53">
        <v>9</v>
      </c>
      <c r="BZ45" s="54">
        <v>13</v>
      </c>
      <c r="CA45" s="52">
        <v>15</v>
      </c>
      <c r="CB45" s="53">
        <v>24</v>
      </c>
      <c r="CC45" s="53">
        <v>61</v>
      </c>
      <c r="CD45" s="53">
        <v>113</v>
      </c>
      <c r="CE45" s="53">
        <v>127</v>
      </c>
      <c r="CF45" s="53">
        <v>131</v>
      </c>
      <c r="CG45" s="53">
        <v>132</v>
      </c>
      <c r="CH45" s="53">
        <v>120</v>
      </c>
      <c r="CI45" s="53">
        <v>123</v>
      </c>
      <c r="CJ45" s="53">
        <v>119</v>
      </c>
      <c r="CK45" s="53">
        <v>114</v>
      </c>
      <c r="CL45" s="54">
        <v>127</v>
      </c>
      <c r="CM45" s="52">
        <v>109</v>
      </c>
      <c r="CN45" s="53">
        <v>110</v>
      </c>
      <c r="CO45" s="53">
        <v>110</v>
      </c>
      <c r="CP45" s="53">
        <v>105</v>
      </c>
      <c r="CQ45" s="53">
        <v>103</v>
      </c>
      <c r="CR45" s="53">
        <v>97</v>
      </c>
      <c r="CS45" s="53">
        <v>93</v>
      </c>
      <c r="CT45" s="53">
        <v>98</v>
      </c>
      <c r="CU45" s="53">
        <v>88</v>
      </c>
      <c r="CV45" s="53">
        <v>86</v>
      </c>
      <c r="CW45" s="53">
        <v>86</v>
      </c>
      <c r="CX45" s="54">
        <v>86</v>
      </c>
      <c r="CY45" s="52">
        <v>82</v>
      </c>
      <c r="CZ45" s="53">
        <v>82</v>
      </c>
      <c r="DA45" s="53">
        <v>83</v>
      </c>
      <c r="DB45" s="53">
        <v>82</v>
      </c>
      <c r="DC45" s="53">
        <v>79</v>
      </c>
      <c r="DD45" s="53">
        <v>99</v>
      </c>
      <c r="DE45" s="53">
        <v>115</v>
      </c>
      <c r="DF45" s="53">
        <v>257</v>
      </c>
      <c r="DG45" s="53">
        <v>266</v>
      </c>
      <c r="DH45" s="53">
        <v>262</v>
      </c>
      <c r="DI45" s="53">
        <v>251</v>
      </c>
      <c r="DJ45" s="54">
        <v>244</v>
      </c>
      <c r="DK45" s="52">
        <v>242</v>
      </c>
      <c r="DL45" s="53">
        <v>239</v>
      </c>
      <c r="DM45" s="53">
        <v>243</v>
      </c>
      <c r="DN45" s="53">
        <v>247</v>
      </c>
      <c r="DO45" s="53">
        <v>256</v>
      </c>
      <c r="DP45" s="53">
        <v>257</v>
      </c>
      <c r="DQ45" s="53">
        <v>270</v>
      </c>
      <c r="DR45" s="53">
        <v>278</v>
      </c>
      <c r="DS45" s="53">
        <v>274</v>
      </c>
      <c r="DT45" s="53">
        <v>274</v>
      </c>
      <c r="DU45" s="53">
        <v>280</v>
      </c>
      <c r="DV45" s="54">
        <v>283</v>
      </c>
      <c r="DW45" s="52">
        <v>286</v>
      </c>
      <c r="DX45" s="53">
        <v>296</v>
      </c>
      <c r="DY45" s="54">
        <v>312</v>
      </c>
    </row>
    <row r="46" spans="2:129" ht="12.5" x14ac:dyDescent="0.25">
      <c r="B46" s="50"/>
      <c r="C46" s="51" t="s">
        <v>132</v>
      </c>
      <c r="D46" s="52">
        <v>37775</v>
      </c>
      <c r="E46" s="53">
        <v>37507</v>
      </c>
      <c r="F46" s="53">
        <v>38545</v>
      </c>
      <c r="G46" s="53">
        <v>39353</v>
      </c>
      <c r="H46" s="53">
        <v>39809</v>
      </c>
      <c r="I46" s="53">
        <v>39791</v>
      </c>
      <c r="J46" s="53">
        <v>40456</v>
      </c>
      <c r="K46" s="53">
        <v>41073</v>
      </c>
      <c r="L46" s="53">
        <v>41209</v>
      </c>
      <c r="M46" s="53">
        <v>41466</v>
      </c>
      <c r="N46" s="53">
        <v>41719</v>
      </c>
      <c r="O46" s="54">
        <v>41714</v>
      </c>
      <c r="P46" s="53">
        <v>41831</v>
      </c>
      <c r="Q46" s="53">
        <v>41948</v>
      </c>
      <c r="R46" s="53">
        <v>42698</v>
      </c>
      <c r="S46" s="53">
        <v>43074</v>
      </c>
      <c r="T46" s="53">
        <v>43361</v>
      </c>
      <c r="U46" s="53">
        <v>43572</v>
      </c>
      <c r="V46" s="53">
        <v>43750</v>
      </c>
      <c r="W46" s="53">
        <v>43845</v>
      </c>
      <c r="X46" s="53">
        <v>43935</v>
      </c>
      <c r="Y46" s="53">
        <v>44067</v>
      </c>
      <c r="Z46" s="53">
        <v>44075</v>
      </c>
      <c r="AA46" s="54">
        <v>44255</v>
      </c>
      <c r="AB46" s="53">
        <v>44359</v>
      </c>
      <c r="AC46" s="53">
        <v>44991</v>
      </c>
      <c r="AD46" s="53">
        <v>45477</v>
      </c>
      <c r="AE46" s="53">
        <v>45859</v>
      </c>
      <c r="AF46" s="53">
        <v>46274</v>
      </c>
      <c r="AG46" s="53">
        <v>46866</v>
      </c>
      <c r="AH46" s="53">
        <v>47551</v>
      </c>
      <c r="AI46" s="53">
        <v>48185</v>
      </c>
      <c r="AJ46" s="53">
        <v>48431</v>
      </c>
      <c r="AK46" s="53">
        <v>48737</v>
      </c>
      <c r="AL46" s="53">
        <v>48824</v>
      </c>
      <c r="AM46" s="54">
        <v>49211</v>
      </c>
      <c r="AN46" s="53">
        <v>49485</v>
      </c>
      <c r="AO46" s="53">
        <v>49547</v>
      </c>
      <c r="AP46" s="53">
        <v>49875</v>
      </c>
      <c r="AQ46" s="53">
        <v>50308</v>
      </c>
      <c r="AR46" s="53">
        <v>50308</v>
      </c>
      <c r="AS46" s="53">
        <v>50883</v>
      </c>
      <c r="AT46" s="53">
        <v>51063</v>
      </c>
      <c r="AU46" s="53">
        <v>51474</v>
      </c>
      <c r="AV46" s="53">
        <v>48537</v>
      </c>
      <c r="AW46" s="53">
        <v>47374</v>
      </c>
      <c r="AX46" s="53">
        <v>48979</v>
      </c>
      <c r="AY46" s="54">
        <v>51299</v>
      </c>
      <c r="BA46" s="50"/>
      <c r="BB46" s="51" t="s">
        <v>132</v>
      </c>
      <c r="BC46" s="52">
        <v>52461</v>
      </c>
      <c r="BD46" s="53">
        <v>52922</v>
      </c>
      <c r="BE46" s="53">
        <v>53158</v>
      </c>
      <c r="BF46" s="53">
        <v>53360</v>
      </c>
      <c r="BG46" s="53">
        <v>53219</v>
      </c>
      <c r="BH46" s="53">
        <v>53758</v>
      </c>
      <c r="BI46" s="53">
        <v>53950</v>
      </c>
      <c r="BJ46" s="53">
        <v>54086</v>
      </c>
      <c r="BK46" s="53">
        <v>54005</v>
      </c>
      <c r="BL46" s="53">
        <v>53743</v>
      </c>
      <c r="BM46" s="53">
        <v>53586</v>
      </c>
      <c r="BN46" s="54">
        <v>53562</v>
      </c>
      <c r="BO46" s="52">
        <v>53935</v>
      </c>
      <c r="BP46" s="53">
        <v>54203</v>
      </c>
      <c r="BQ46" s="53">
        <v>54623</v>
      </c>
      <c r="BR46" s="53">
        <v>55140</v>
      </c>
      <c r="BS46" s="53">
        <v>55618</v>
      </c>
      <c r="BT46" s="53">
        <v>55761</v>
      </c>
      <c r="BU46" s="53">
        <v>56140</v>
      </c>
      <c r="BV46" s="53">
        <v>56325</v>
      </c>
      <c r="BW46" s="53">
        <v>57310</v>
      </c>
      <c r="BX46" s="53">
        <v>58177</v>
      </c>
      <c r="BY46" s="53">
        <v>54097</v>
      </c>
      <c r="BZ46" s="54">
        <v>54571</v>
      </c>
      <c r="CA46" s="52">
        <v>55331</v>
      </c>
      <c r="CB46" s="53">
        <v>55812</v>
      </c>
      <c r="CC46" s="53">
        <v>56985</v>
      </c>
      <c r="CD46" s="53">
        <v>57484</v>
      </c>
      <c r="CE46" s="53">
        <v>59152</v>
      </c>
      <c r="CF46" s="53">
        <v>59591</v>
      </c>
      <c r="CG46" s="53">
        <v>60097</v>
      </c>
      <c r="CH46" s="53">
        <v>60025</v>
      </c>
      <c r="CI46" s="53">
        <v>60875</v>
      </c>
      <c r="CJ46" s="53">
        <v>61114</v>
      </c>
      <c r="CK46" s="53">
        <v>60944</v>
      </c>
      <c r="CL46" s="54">
        <v>60998</v>
      </c>
      <c r="CM46" s="52">
        <v>60967</v>
      </c>
      <c r="CN46" s="53">
        <v>60568</v>
      </c>
      <c r="CO46" s="53">
        <v>61496</v>
      </c>
      <c r="CP46" s="53">
        <v>62032</v>
      </c>
      <c r="CQ46" s="53">
        <v>62061</v>
      </c>
      <c r="CR46" s="53">
        <v>62172</v>
      </c>
      <c r="CS46" s="53">
        <v>61957</v>
      </c>
      <c r="CT46" s="53">
        <v>62467</v>
      </c>
      <c r="CU46" s="53">
        <v>62363</v>
      </c>
      <c r="CV46" s="53">
        <v>62442</v>
      </c>
      <c r="CW46" s="53">
        <v>62610</v>
      </c>
      <c r="CX46" s="54">
        <v>63984</v>
      </c>
      <c r="CY46" s="52">
        <v>63982</v>
      </c>
      <c r="CZ46" s="53">
        <v>65010</v>
      </c>
      <c r="DA46" s="53">
        <v>66075</v>
      </c>
      <c r="DB46" s="53">
        <v>65932</v>
      </c>
      <c r="DC46" s="53">
        <v>64615</v>
      </c>
      <c r="DD46" s="53">
        <v>64923</v>
      </c>
      <c r="DE46" s="53">
        <v>67497</v>
      </c>
      <c r="DF46" s="53">
        <v>68649</v>
      </c>
      <c r="DG46" s="53">
        <v>68551</v>
      </c>
      <c r="DH46" s="53">
        <v>68488</v>
      </c>
      <c r="DI46" s="53">
        <v>68579</v>
      </c>
      <c r="DJ46" s="54">
        <v>68819</v>
      </c>
      <c r="DK46" s="52">
        <v>69542</v>
      </c>
      <c r="DL46" s="53">
        <v>69777</v>
      </c>
      <c r="DM46" s="53">
        <v>70173</v>
      </c>
      <c r="DN46" s="53">
        <v>70371</v>
      </c>
      <c r="DO46" s="53">
        <v>70601</v>
      </c>
      <c r="DP46" s="53">
        <v>70597</v>
      </c>
      <c r="DQ46" s="53">
        <v>70556</v>
      </c>
      <c r="DR46" s="53">
        <v>70984</v>
      </c>
      <c r="DS46" s="53">
        <v>70907</v>
      </c>
      <c r="DT46" s="53">
        <v>71019</v>
      </c>
      <c r="DU46" s="53">
        <v>70969</v>
      </c>
      <c r="DV46" s="54">
        <v>71815</v>
      </c>
      <c r="DW46" s="52">
        <v>72013</v>
      </c>
      <c r="DX46" s="53">
        <v>72758</v>
      </c>
      <c r="DY46" s="54">
        <v>72534</v>
      </c>
    </row>
    <row r="47" spans="2:129" ht="12.5" x14ac:dyDescent="0.25">
      <c r="B47" s="50"/>
      <c r="C47" s="51" t="s">
        <v>133</v>
      </c>
      <c r="D47" s="52">
        <v>421</v>
      </c>
      <c r="E47" s="53">
        <v>410</v>
      </c>
      <c r="F47" s="53">
        <v>409</v>
      </c>
      <c r="G47" s="53">
        <v>411</v>
      </c>
      <c r="H47" s="53">
        <v>407</v>
      </c>
      <c r="I47" s="53">
        <v>401</v>
      </c>
      <c r="J47" s="53">
        <v>412</v>
      </c>
      <c r="K47" s="53">
        <v>415</v>
      </c>
      <c r="L47" s="53">
        <v>421</v>
      </c>
      <c r="M47" s="53">
        <v>457</v>
      </c>
      <c r="N47" s="53">
        <v>458</v>
      </c>
      <c r="O47" s="54">
        <v>457</v>
      </c>
      <c r="P47" s="53">
        <v>493</v>
      </c>
      <c r="Q47" s="53">
        <v>482</v>
      </c>
      <c r="R47" s="53">
        <v>483</v>
      </c>
      <c r="S47" s="53">
        <v>504</v>
      </c>
      <c r="T47" s="53">
        <v>518</v>
      </c>
      <c r="U47" s="53">
        <v>533</v>
      </c>
      <c r="V47" s="53">
        <v>552</v>
      </c>
      <c r="W47" s="53">
        <v>550</v>
      </c>
      <c r="X47" s="53">
        <v>566</v>
      </c>
      <c r="Y47" s="53">
        <v>577</v>
      </c>
      <c r="Z47" s="53">
        <v>573</v>
      </c>
      <c r="AA47" s="54">
        <v>573</v>
      </c>
      <c r="AB47" s="53">
        <v>580</v>
      </c>
      <c r="AC47" s="53">
        <v>582</v>
      </c>
      <c r="AD47" s="53">
        <v>586</v>
      </c>
      <c r="AE47" s="53">
        <v>585</v>
      </c>
      <c r="AF47" s="53">
        <v>591</v>
      </c>
      <c r="AG47" s="53">
        <v>593</v>
      </c>
      <c r="AH47" s="53">
        <v>595</v>
      </c>
      <c r="AI47" s="53">
        <v>596</v>
      </c>
      <c r="AJ47" s="53">
        <v>597</v>
      </c>
      <c r="AK47" s="53">
        <v>578</v>
      </c>
      <c r="AL47" s="53">
        <v>577</v>
      </c>
      <c r="AM47" s="54">
        <v>577</v>
      </c>
      <c r="AN47" s="53">
        <v>580</v>
      </c>
      <c r="AO47" s="53">
        <v>582</v>
      </c>
      <c r="AP47" s="53">
        <v>579</v>
      </c>
      <c r="AQ47" s="53">
        <v>580</v>
      </c>
      <c r="AR47" s="53">
        <v>578</v>
      </c>
      <c r="AS47" s="53">
        <v>583</v>
      </c>
      <c r="AT47" s="53">
        <v>579</v>
      </c>
      <c r="AU47" s="53">
        <v>579</v>
      </c>
      <c r="AV47" s="53">
        <v>535</v>
      </c>
      <c r="AW47" s="53">
        <v>569</v>
      </c>
      <c r="AX47" s="53">
        <v>561</v>
      </c>
      <c r="AY47" s="54">
        <v>577</v>
      </c>
      <c r="BA47" s="50"/>
      <c r="BB47" s="51" t="s">
        <v>133</v>
      </c>
      <c r="BC47" s="52">
        <v>577</v>
      </c>
      <c r="BD47" s="53">
        <v>572</v>
      </c>
      <c r="BE47" s="53">
        <v>567</v>
      </c>
      <c r="BF47" s="53">
        <v>565</v>
      </c>
      <c r="BG47" s="53">
        <v>564</v>
      </c>
      <c r="BH47" s="53">
        <v>568</v>
      </c>
      <c r="BI47" s="53">
        <v>566</v>
      </c>
      <c r="BJ47" s="53">
        <v>564</v>
      </c>
      <c r="BK47" s="53">
        <v>557</v>
      </c>
      <c r="BL47" s="53">
        <v>549</v>
      </c>
      <c r="BM47" s="53">
        <v>536</v>
      </c>
      <c r="BN47" s="54">
        <v>526</v>
      </c>
      <c r="BO47" s="52">
        <v>518</v>
      </c>
      <c r="BP47" s="53">
        <v>517</v>
      </c>
      <c r="BQ47" s="53">
        <v>507</v>
      </c>
      <c r="BR47" s="53">
        <v>498</v>
      </c>
      <c r="BS47" s="53">
        <v>492</v>
      </c>
      <c r="BT47" s="53">
        <v>494</v>
      </c>
      <c r="BU47" s="53">
        <v>539</v>
      </c>
      <c r="BV47" s="53">
        <v>534</v>
      </c>
      <c r="BW47" s="53">
        <v>525</v>
      </c>
      <c r="BX47" s="53">
        <v>533</v>
      </c>
      <c r="BY47" s="53">
        <v>510</v>
      </c>
      <c r="BZ47" s="54">
        <v>516</v>
      </c>
      <c r="CA47" s="52">
        <v>518</v>
      </c>
      <c r="CB47" s="53">
        <v>542</v>
      </c>
      <c r="CC47" s="53">
        <v>558</v>
      </c>
      <c r="CD47" s="53">
        <v>554</v>
      </c>
      <c r="CE47" s="53">
        <v>1200</v>
      </c>
      <c r="CF47" s="53">
        <v>2403</v>
      </c>
      <c r="CG47" s="53">
        <v>2295</v>
      </c>
      <c r="CH47" s="53">
        <v>2306</v>
      </c>
      <c r="CI47" s="53">
        <v>2193</v>
      </c>
      <c r="CJ47" s="53">
        <v>2135</v>
      </c>
      <c r="CK47" s="53">
        <v>2052</v>
      </c>
      <c r="CL47" s="54">
        <v>2533</v>
      </c>
      <c r="CM47" s="52">
        <v>2536</v>
      </c>
      <c r="CN47" s="53">
        <v>2510</v>
      </c>
      <c r="CO47" s="53">
        <v>2525</v>
      </c>
      <c r="CP47" s="53">
        <v>2603</v>
      </c>
      <c r="CQ47" s="53">
        <v>2595</v>
      </c>
      <c r="CR47" s="53">
        <v>3370</v>
      </c>
      <c r="CS47" s="53">
        <v>3832</v>
      </c>
      <c r="CT47" s="53">
        <v>4127</v>
      </c>
      <c r="CU47" s="53">
        <v>4156</v>
      </c>
      <c r="CV47" s="53">
        <v>4158</v>
      </c>
      <c r="CW47" s="53">
        <v>4202</v>
      </c>
      <c r="CX47" s="54">
        <v>4303</v>
      </c>
      <c r="CY47" s="52">
        <v>4305</v>
      </c>
      <c r="CZ47" s="53">
        <v>4305</v>
      </c>
      <c r="DA47" s="53">
        <v>4346</v>
      </c>
      <c r="DB47" s="53">
        <v>4333</v>
      </c>
      <c r="DC47" s="53">
        <v>4250</v>
      </c>
      <c r="DD47" s="53">
        <v>4218</v>
      </c>
      <c r="DE47" s="53">
        <v>4468</v>
      </c>
      <c r="DF47" s="53">
        <v>4569</v>
      </c>
      <c r="DG47" s="53">
        <v>4582</v>
      </c>
      <c r="DH47" s="53">
        <v>4595</v>
      </c>
      <c r="DI47" s="53">
        <v>4606</v>
      </c>
      <c r="DJ47" s="54">
        <v>4611</v>
      </c>
      <c r="DK47" s="52">
        <v>4673</v>
      </c>
      <c r="DL47" s="53">
        <v>4682</v>
      </c>
      <c r="DM47" s="53">
        <v>4751</v>
      </c>
      <c r="DN47" s="53">
        <v>4800</v>
      </c>
      <c r="DO47" s="53">
        <v>4838</v>
      </c>
      <c r="DP47" s="53">
        <v>4891</v>
      </c>
      <c r="DQ47" s="53">
        <v>4914</v>
      </c>
      <c r="DR47" s="53">
        <v>4995</v>
      </c>
      <c r="DS47" s="53">
        <v>5000</v>
      </c>
      <c r="DT47" s="53">
        <v>5045</v>
      </c>
      <c r="DU47" s="53">
        <v>5082</v>
      </c>
      <c r="DV47" s="54">
        <v>5185</v>
      </c>
      <c r="DW47" s="52">
        <v>5220</v>
      </c>
      <c r="DX47" s="53">
        <v>5301</v>
      </c>
      <c r="DY47" s="54">
        <v>5288</v>
      </c>
    </row>
    <row r="48" spans="2:129" ht="12.5" x14ac:dyDescent="0.25">
      <c r="B48" s="50"/>
      <c r="C48" s="51" t="s">
        <v>134</v>
      </c>
      <c r="D48" s="52">
        <v>58</v>
      </c>
      <c r="E48" s="53">
        <v>55</v>
      </c>
      <c r="F48" s="53">
        <v>55</v>
      </c>
      <c r="G48" s="53">
        <v>53</v>
      </c>
      <c r="H48" s="53">
        <v>53</v>
      </c>
      <c r="I48" s="53">
        <v>53</v>
      </c>
      <c r="J48" s="53">
        <v>54</v>
      </c>
      <c r="K48" s="53">
        <v>54</v>
      </c>
      <c r="L48" s="53">
        <v>55</v>
      </c>
      <c r="M48" s="53">
        <v>56</v>
      </c>
      <c r="N48" s="53">
        <v>56</v>
      </c>
      <c r="O48" s="54">
        <v>56</v>
      </c>
      <c r="P48" s="53">
        <v>55</v>
      </c>
      <c r="Q48" s="53">
        <v>54</v>
      </c>
      <c r="R48" s="53">
        <v>54</v>
      </c>
      <c r="S48" s="53">
        <v>54</v>
      </c>
      <c r="T48" s="53">
        <v>53</v>
      </c>
      <c r="U48" s="53">
        <v>53</v>
      </c>
      <c r="V48" s="53">
        <v>53</v>
      </c>
      <c r="W48" s="53">
        <v>53</v>
      </c>
      <c r="X48" s="53">
        <v>52</v>
      </c>
      <c r="Y48" s="53">
        <v>51</v>
      </c>
      <c r="Z48" s="53">
        <v>51</v>
      </c>
      <c r="AA48" s="54">
        <v>60</v>
      </c>
      <c r="AB48" s="53">
        <v>62</v>
      </c>
      <c r="AC48" s="53">
        <v>62</v>
      </c>
      <c r="AD48" s="53">
        <v>64</v>
      </c>
      <c r="AE48" s="53">
        <v>66</v>
      </c>
      <c r="AF48" s="53">
        <v>70</v>
      </c>
      <c r="AG48" s="53">
        <v>72</v>
      </c>
      <c r="AH48" s="53">
        <v>72</v>
      </c>
      <c r="AI48" s="53">
        <v>72</v>
      </c>
      <c r="AJ48" s="53">
        <v>72</v>
      </c>
      <c r="AK48" s="53">
        <v>73</v>
      </c>
      <c r="AL48" s="53">
        <v>73</v>
      </c>
      <c r="AM48" s="54">
        <v>72</v>
      </c>
      <c r="AN48" s="53">
        <v>73</v>
      </c>
      <c r="AO48" s="53">
        <v>73</v>
      </c>
      <c r="AP48" s="53">
        <v>72</v>
      </c>
      <c r="AQ48" s="53">
        <v>72</v>
      </c>
      <c r="AR48" s="53">
        <v>72</v>
      </c>
      <c r="AS48" s="53">
        <v>71</v>
      </c>
      <c r="AT48" s="53">
        <v>71</v>
      </c>
      <c r="AU48" s="53">
        <v>70</v>
      </c>
      <c r="AV48" s="53">
        <v>69</v>
      </c>
      <c r="AW48" s="53">
        <v>70</v>
      </c>
      <c r="AX48" s="53">
        <v>70</v>
      </c>
      <c r="AY48" s="54">
        <v>73</v>
      </c>
      <c r="BA48" s="50"/>
      <c r="BB48" s="51" t="s">
        <v>134</v>
      </c>
      <c r="BC48" s="52">
        <v>76</v>
      </c>
      <c r="BD48" s="53">
        <v>74</v>
      </c>
      <c r="BE48" s="53">
        <v>73</v>
      </c>
      <c r="BF48" s="53">
        <v>72</v>
      </c>
      <c r="BG48" s="53">
        <v>73</v>
      </c>
      <c r="BH48" s="53">
        <v>72</v>
      </c>
      <c r="BI48" s="53">
        <v>71</v>
      </c>
      <c r="BJ48" s="53">
        <v>72</v>
      </c>
      <c r="BK48" s="53">
        <v>72</v>
      </c>
      <c r="BL48" s="53">
        <v>80</v>
      </c>
      <c r="BM48" s="53">
        <v>83</v>
      </c>
      <c r="BN48" s="54">
        <v>88</v>
      </c>
      <c r="BO48" s="52">
        <v>89</v>
      </c>
      <c r="BP48" s="53">
        <v>90</v>
      </c>
      <c r="BQ48" s="53">
        <v>88</v>
      </c>
      <c r="BR48" s="53">
        <v>86</v>
      </c>
      <c r="BS48" s="53">
        <v>90</v>
      </c>
      <c r="BT48" s="53">
        <v>94</v>
      </c>
      <c r="BU48" s="53">
        <v>107</v>
      </c>
      <c r="BV48" s="53">
        <v>107</v>
      </c>
      <c r="BW48" s="53">
        <v>127</v>
      </c>
      <c r="BX48" s="53">
        <v>151</v>
      </c>
      <c r="BY48" s="53">
        <v>146</v>
      </c>
      <c r="BZ48" s="54">
        <v>161</v>
      </c>
      <c r="CA48" s="52">
        <v>177</v>
      </c>
      <c r="CB48" s="53">
        <v>220</v>
      </c>
      <c r="CC48" s="53">
        <v>258</v>
      </c>
      <c r="CD48" s="53">
        <v>303</v>
      </c>
      <c r="CE48" s="53">
        <v>313</v>
      </c>
      <c r="CF48" s="53">
        <v>310</v>
      </c>
      <c r="CG48" s="53">
        <v>322</v>
      </c>
      <c r="CH48" s="53">
        <v>324</v>
      </c>
      <c r="CI48" s="53">
        <v>327</v>
      </c>
      <c r="CJ48" s="53">
        <v>329</v>
      </c>
      <c r="CK48" s="53">
        <v>340</v>
      </c>
      <c r="CL48" s="54">
        <v>354</v>
      </c>
      <c r="CM48" s="52">
        <v>358</v>
      </c>
      <c r="CN48" s="53">
        <v>351</v>
      </c>
      <c r="CO48" s="53">
        <v>353</v>
      </c>
      <c r="CP48" s="53">
        <v>336</v>
      </c>
      <c r="CQ48" s="53">
        <v>325</v>
      </c>
      <c r="CR48" s="53">
        <v>308</v>
      </c>
      <c r="CS48" s="53">
        <v>288</v>
      </c>
      <c r="CT48" s="53">
        <v>303</v>
      </c>
      <c r="CU48" s="53">
        <v>272</v>
      </c>
      <c r="CV48" s="53">
        <v>266</v>
      </c>
      <c r="CW48" s="53">
        <v>712</v>
      </c>
      <c r="CX48" s="54">
        <v>826</v>
      </c>
      <c r="CY48" s="52">
        <v>1190</v>
      </c>
      <c r="CZ48" s="53">
        <v>1248</v>
      </c>
      <c r="DA48" s="53">
        <v>1305</v>
      </c>
      <c r="DB48" s="53">
        <v>1282</v>
      </c>
      <c r="DC48" s="53">
        <v>1315</v>
      </c>
      <c r="DD48" s="53">
        <v>1310</v>
      </c>
      <c r="DE48" s="53">
        <v>1395</v>
      </c>
      <c r="DF48" s="53">
        <v>1399</v>
      </c>
      <c r="DG48" s="53">
        <v>1403</v>
      </c>
      <c r="DH48" s="53">
        <v>1414</v>
      </c>
      <c r="DI48" s="53">
        <v>1411</v>
      </c>
      <c r="DJ48" s="54">
        <v>1438</v>
      </c>
      <c r="DK48" s="52">
        <v>1445</v>
      </c>
      <c r="DL48" s="53">
        <v>1469</v>
      </c>
      <c r="DM48" s="53">
        <v>1491</v>
      </c>
      <c r="DN48" s="53">
        <v>1503</v>
      </c>
      <c r="DO48" s="53">
        <v>1548</v>
      </c>
      <c r="DP48" s="53">
        <v>1585</v>
      </c>
      <c r="DQ48" s="53">
        <v>1648</v>
      </c>
      <c r="DR48" s="53">
        <v>1667</v>
      </c>
      <c r="DS48" s="53">
        <v>1709</v>
      </c>
      <c r="DT48" s="53">
        <v>1750</v>
      </c>
      <c r="DU48" s="53">
        <v>1765</v>
      </c>
      <c r="DV48" s="54">
        <v>1807</v>
      </c>
      <c r="DW48" s="52">
        <v>1863</v>
      </c>
      <c r="DX48" s="53">
        <v>1898</v>
      </c>
      <c r="DY48" s="54">
        <v>1920</v>
      </c>
    </row>
    <row r="49" spans="2:129" ht="12.5" x14ac:dyDescent="0.25">
      <c r="B49" s="50"/>
      <c r="C49" s="51" t="s">
        <v>135</v>
      </c>
      <c r="D49" s="52">
        <v>4248</v>
      </c>
      <c r="E49" s="53">
        <v>4053</v>
      </c>
      <c r="F49" s="53">
        <v>4121</v>
      </c>
      <c r="G49" s="53">
        <v>4169</v>
      </c>
      <c r="H49" s="53">
        <v>4205</v>
      </c>
      <c r="I49" s="53">
        <v>4145</v>
      </c>
      <c r="J49" s="53">
        <v>4249</v>
      </c>
      <c r="K49" s="53">
        <v>4370</v>
      </c>
      <c r="L49" s="53">
        <v>4380</v>
      </c>
      <c r="M49" s="53">
        <v>4410</v>
      </c>
      <c r="N49" s="53">
        <v>4423</v>
      </c>
      <c r="O49" s="54">
        <v>4398</v>
      </c>
      <c r="P49" s="53">
        <v>4513</v>
      </c>
      <c r="Q49" s="53">
        <v>4542</v>
      </c>
      <c r="R49" s="53">
        <v>4609</v>
      </c>
      <c r="S49" s="53">
        <v>4615</v>
      </c>
      <c r="T49" s="53">
        <v>4762</v>
      </c>
      <c r="U49" s="53">
        <v>4765</v>
      </c>
      <c r="V49" s="53">
        <v>4804</v>
      </c>
      <c r="W49" s="53">
        <v>4814</v>
      </c>
      <c r="X49" s="53">
        <v>4804</v>
      </c>
      <c r="Y49" s="53">
        <v>4777</v>
      </c>
      <c r="Z49" s="53">
        <v>4775</v>
      </c>
      <c r="AA49" s="54">
        <v>4784</v>
      </c>
      <c r="AB49" s="53">
        <v>4775</v>
      </c>
      <c r="AC49" s="53">
        <v>4808</v>
      </c>
      <c r="AD49" s="53">
        <v>4844</v>
      </c>
      <c r="AE49" s="53">
        <v>4871</v>
      </c>
      <c r="AF49" s="53">
        <v>4917</v>
      </c>
      <c r="AG49" s="53">
        <v>4964</v>
      </c>
      <c r="AH49" s="53">
        <v>4962</v>
      </c>
      <c r="AI49" s="53">
        <v>4975</v>
      </c>
      <c r="AJ49" s="53">
        <v>4975</v>
      </c>
      <c r="AK49" s="53">
        <v>4779</v>
      </c>
      <c r="AL49" s="53">
        <v>4719</v>
      </c>
      <c r="AM49" s="54">
        <v>4763</v>
      </c>
      <c r="AN49" s="53">
        <v>4829</v>
      </c>
      <c r="AO49" s="53">
        <v>4949</v>
      </c>
      <c r="AP49" s="53">
        <v>5091</v>
      </c>
      <c r="AQ49" s="53">
        <v>5290</v>
      </c>
      <c r="AR49" s="53">
        <v>5643</v>
      </c>
      <c r="AS49" s="53">
        <v>5910</v>
      </c>
      <c r="AT49" s="53">
        <v>6161</v>
      </c>
      <c r="AU49" s="53">
        <v>6416</v>
      </c>
      <c r="AV49" s="53">
        <v>7383</v>
      </c>
      <c r="AW49" s="53">
        <v>7123</v>
      </c>
      <c r="AX49" s="53">
        <v>7293</v>
      </c>
      <c r="AY49" s="54">
        <v>7530</v>
      </c>
      <c r="BA49" s="50"/>
      <c r="BB49" s="51" t="s">
        <v>135</v>
      </c>
      <c r="BC49" s="52">
        <v>7958</v>
      </c>
      <c r="BD49" s="53">
        <v>8020</v>
      </c>
      <c r="BE49" s="53">
        <v>8098</v>
      </c>
      <c r="BF49" s="53">
        <v>8222</v>
      </c>
      <c r="BG49" s="53">
        <v>8344</v>
      </c>
      <c r="BH49" s="53">
        <v>8481</v>
      </c>
      <c r="BI49" s="53">
        <v>8571</v>
      </c>
      <c r="BJ49" s="53">
        <v>8627</v>
      </c>
      <c r="BK49" s="53">
        <v>8671</v>
      </c>
      <c r="BL49" s="53">
        <v>8684</v>
      </c>
      <c r="BM49" s="53">
        <v>8677</v>
      </c>
      <c r="BN49" s="54">
        <v>8659</v>
      </c>
      <c r="BO49" s="52">
        <v>8705</v>
      </c>
      <c r="BP49" s="53">
        <v>8833</v>
      </c>
      <c r="BQ49" s="53">
        <v>8964</v>
      </c>
      <c r="BR49" s="53">
        <v>9304</v>
      </c>
      <c r="BS49" s="53">
        <v>9498</v>
      </c>
      <c r="BT49" s="53">
        <v>9712</v>
      </c>
      <c r="BU49" s="53">
        <v>9993</v>
      </c>
      <c r="BV49" s="53">
        <v>10191</v>
      </c>
      <c r="BW49" s="53">
        <v>10439</v>
      </c>
      <c r="BX49" s="53">
        <v>10678</v>
      </c>
      <c r="BY49" s="53">
        <v>12337</v>
      </c>
      <c r="BZ49" s="54">
        <v>12637</v>
      </c>
      <c r="CA49" s="52">
        <v>13066</v>
      </c>
      <c r="CB49" s="53">
        <v>12929</v>
      </c>
      <c r="CC49" s="53">
        <v>13352</v>
      </c>
      <c r="CD49" s="53">
        <v>13575</v>
      </c>
      <c r="CE49" s="53">
        <v>14074</v>
      </c>
      <c r="CF49" s="53">
        <v>14267</v>
      </c>
      <c r="CG49" s="53">
        <v>14145</v>
      </c>
      <c r="CH49" s="53">
        <v>14430</v>
      </c>
      <c r="CI49" s="53">
        <v>14440</v>
      </c>
      <c r="CJ49" s="53">
        <v>14494</v>
      </c>
      <c r="CK49" s="53">
        <v>14376</v>
      </c>
      <c r="CL49" s="54">
        <v>14245</v>
      </c>
      <c r="CM49" s="52">
        <v>14214</v>
      </c>
      <c r="CN49" s="53">
        <v>14115</v>
      </c>
      <c r="CO49" s="53">
        <v>14203</v>
      </c>
      <c r="CP49" s="53">
        <v>14368</v>
      </c>
      <c r="CQ49" s="53">
        <v>14352</v>
      </c>
      <c r="CR49" s="53">
        <v>14359</v>
      </c>
      <c r="CS49" s="53">
        <v>14344</v>
      </c>
      <c r="CT49" s="53">
        <v>14605</v>
      </c>
      <c r="CU49" s="53">
        <v>14610</v>
      </c>
      <c r="CV49" s="53">
        <v>14678</v>
      </c>
      <c r="CW49" s="53">
        <v>14837</v>
      </c>
      <c r="CX49" s="54">
        <v>16378</v>
      </c>
      <c r="CY49" s="52">
        <v>16862</v>
      </c>
      <c r="CZ49" s="53">
        <v>16952</v>
      </c>
      <c r="DA49" s="53">
        <v>18352</v>
      </c>
      <c r="DB49" s="53">
        <v>18035</v>
      </c>
      <c r="DC49" s="53">
        <v>17345</v>
      </c>
      <c r="DD49" s="53">
        <v>17438</v>
      </c>
      <c r="DE49" s="53">
        <v>18052</v>
      </c>
      <c r="DF49" s="53">
        <v>18841</v>
      </c>
      <c r="DG49" s="53">
        <v>18818</v>
      </c>
      <c r="DH49" s="53">
        <v>18877</v>
      </c>
      <c r="DI49" s="53">
        <v>18849</v>
      </c>
      <c r="DJ49" s="54">
        <v>18839</v>
      </c>
      <c r="DK49" s="52">
        <v>18878</v>
      </c>
      <c r="DL49" s="53">
        <v>18948</v>
      </c>
      <c r="DM49" s="53">
        <v>19100</v>
      </c>
      <c r="DN49" s="53">
        <v>19239</v>
      </c>
      <c r="DO49" s="53">
        <v>19371</v>
      </c>
      <c r="DP49" s="53">
        <v>19507</v>
      </c>
      <c r="DQ49" s="53">
        <v>19567</v>
      </c>
      <c r="DR49" s="53">
        <v>19682</v>
      </c>
      <c r="DS49" s="53">
        <v>19684</v>
      </c>
      <c r="DT49" s="53">
        <v>19710</v>
      </c>
      <c r="DU49" s="53">
        <v>19739</v>
      </c>
      <c r="DV49" s="54">
        <v>19881</v>
      </c>
      <c r="DW49" s="52">
        <v>19790</v>
      </c>
      <c r="DX49" s="53">
        <v>19920</v>
      </c>
      <c r="DY49" s="54">
        <v>19981</v>
      </c>
    </row>
    <row r="50" spans="2:129" ht="12.5" x14ac:dyDescent="0.25">
      <c r="B50" s="50"/>
      <c r="C50" s="51" t="s">
        <v>136</v>
      </c>
      <c r="D50" s="52"/>
      <c r="E50" s="53"/>
      <c r="F50" s="53"/>
      <c r="G50" s="53"/>
      <c r="H50" s="53"/>
      <c r="I50" s="53"/>
      <c r="J50" s="53"/>
      <c r="K50" s="53"/>
      <c r="L50" s="53">
        <v>1</v>
      </c>
      <c r="M50" s="53">
        <v>1</v>
      </c>
      <c r="N50" s="53">
        <v>1</v>
      </c>
      <c r="O50" s="54">
        <v>1</v>
      </c>
      <c r="P50" s="53">
        <v>2</v>
      </c>
      <c r="Q50" s="53">
        <v>1</v>
      </c>
      <c r="R50" s="53">
        <v>1</v>
      </c>
      <c r="S50" s="53">
        <v>1</v>
      </c>
      <c r="T50" s="53">
        <v>1</v>
      </c>
      <c r="U50" s="53">
        <v>1</v>
      </c>
      <c r="V50" s="53">
        <v>1</v>
      </c>
      <c r="W50" s="53">
        <v>2</v>
      </c>
      <c r="X50" s="53">
        <v>2</v>
      </c>
      <c r="Y50" s="53">
        <v>2</v>
      </c>
      <c r="Z50" s="53">
        <v>2</v>
      </c>
      <c r="AA50" s="54">
        <v>2</v>
      </c>
      <c r="AB50" s="53">
        <v>2</v>
      </c>
      <c r="AC50" s="53">
        <v>2</v>
      </c>
      <c r="AD50" s="53">
        <v>2</v>
      </c>
      <c r="AE50" s="53">
        <v>2</v>
      </c>
      <c r="AF50" s="53">
        <v>2</v>
      </c>
      <c r="AG50" s="53">
        <v>2</v>
      </c>
      <c r="AH50" s="53">
        <v>2</v>
      </c>
      <c r="AI50" s="53">
        <v>2</v>
      </c>
      <c r="AJ50" s="53">
        <v>2</v>
      </c>
      <c r="AK50" s="53">
        <v>2</v>
      </c>
      <c r="AL50" s="53">
        <v>2</v>
      </c>
      <c r="AM50" s="54">
        <v>2</v>
      </c>
      <c r="AN50" s="53">
        <v>2</v>
      </c>
      <c r="AO50" s="53">
        <v>2</v>
      </c>
      <c r="AP50" s="53">
        <v>2</v>
      </c>
      <c r="AQ50" s="53">
        <v>2</v>
      </c>
      <c r="AR50" s="53">
        <v>2</v>
      </c>
      <c r="AS50" s="53">
        <v>2</v>
      </c>
      <c r="AT50" s="53">
        <v>2</v>
      </c>
      <c r="AU50" s="53">
        <v>2</v>
      </c>
      <c r="AV50" s="53">
        <v>2</v>
      </c>
      <c r="AW50" s="53">
        <v>2</v>
      </c>
      <c r="AX50" s="53">
        <v>2</v>
      </c>
      <c r="AY50" s="54">
        <v>2</v>
      </c>
      <c r="BA50" s="50"/>
      <c r="BB50" s="51" t="s">
        <v>136</v>
      </c>
      <c r="BC50" s="52">
        <v>2</v>
      </c>
      <c r="BD50" s="53">
        <v>2</v>
      </c>
      <c r="BE50" s="53">
        <v>2</v>
      </c>
      <c r="BF50" s="53">
        <v>2</v>
      </c>
      <c r="BG50" s="53">
        <v>2</v>
      </c>
      <c r="BH50" s="53">
        <v>2</v>
      </c>
      <c r="BI50" s="53">
        <v>2</v>
      </c>
      <c r="BJ50" s="53">
        <v>2</v>
      </c>
      <c r="BK50" s="53">
        <v>2</v>
      </c>
      <c r="BL50" s="53">
        <v>2</v>
      </c>
      <c r="BM50" s="53">
        <v>2</v>
      </c>
      <c r="BN50" s="54">
        <v>2</v>
      </c>
      <c r="BO50" s="52">
        <v>2</v>
      </c>
      <c r="BP50" s="53">
        <v>2</v>
      </c>
      <c r="BQ50" s="53">
        <v>2</v>
      </c>
      <c r="BR50" s="53">
        <v>2</v>
      </c>
      <c r="BS50" s="53">
        <v>2</v>
      </c>
      <c r="BT50" s="53">
        <v>2</v>
      </c>
      <c r="BU50" s="53">
        <v>5</v>
      </c>
      <c r="BV50" s="53">
        <v>6</v>
      </c>
      <c r="BW50" s="53">
        <v>6</v>
      </c>
      <c r="BX50" s="53">
        <v>7</v>
      </c>
      <c r="BY50" s="53">
        <v>5</v>
      </c>
      <c r="BZ50" s="54">
        <v>10</v>
      </c>
      <c r="CA50" s="52">
        <v>13</v>
      </c>
      <c r="CB50" s="53">
        <v>14</v>
      </c>
      <c r="CC50" s="53">
        <v>16</v>
      </c>
      <c r="CD50" s="53">
        <v>14</v>
      </c>
      <c r="CE50" s="53">
        <v>15</v>
      </c>
      <c r="CF50" s="53">
        <v>16</v>
      </c>
      <c r="CG50" s="53">
        <v>13</v>
      </c>
      <c r="CH50" s="53">
        <v>15</v>
      </c>
      <c r="CI50" s="53">
        <v>21</v>
      </c>
      <c r="CJ50" s="53">
        <v>29</v>
      </c>
      <c r="CK50" s="53">
        <v>35</v>
      </c>
      <c r="CL50" s="54">
        <v>33</v>
      </c>
      <c r="CM50" s="52">
        <v>43</v>
      </c>
      <c r="CN50" s="53">
        <v>43</v>
      </c>
      <c r="CO50" s="53">
        <v>50</v>
      </c>
      <c r="CP50" s="53">
        <v>53</v>
      </c>
      <c r="CQ50" s="53">
        <v>52</v>
      </c>
      <c r="CR50" s="53">
        <v>53</v>
      </c>
      <c r="CS50" s="53">
        <v>54</v>
      </c>
      <c r="CT50" s="53">
        <v>56</v>
      </c>
      <c r="CU50" s="53">
        <v>52</v>
      </c>
      <c r="CV50" s="53">
        <v>49</v>
      </c>
      <c r="CW50" s="53">
        <v>52</v>
      </c>
      <c r="CX50" s="54">
        <v>43</v>
      </c>
      <c r="CY50" s="52">
        <v>42</v>
      </c>
      <c r="CZ50" s="53">
        <v>43</v>
      </c>
      <c r="DA50" s="53">
        <v>48</v>
      </c>
      <c r="DB50" s="53">
        <v>49</v>
      </c>
      <c r="DC50" s="53">
        <v>52</v>
      </c>
      <c r="DD50" s="53">
        <v>55</v>
      </c>
      <c r="DE50" s="53">
        <v>60</v>
      </c>
      <c r="DF50" s="53">
        <v>61</v>
      </c>
      <c r="DG50" s="53">
        <v>61</v>
      </c>
      <c r="DH50" s="53">
        <v>65</v>
      </c>
      <c r="DI50" s="53">
        <v>65</v>
      </c>
      <c r="DJ50" s="54">
        <v>71</v>
      </c>
      <c r="DK50" s="52">
        <v>75</v>
      </c>
      <c r="DL50" s="53">
        <v>81</v>
      </c>
      <c r="DM50" s="53">
        <v>80</v>
      </c>
      <c r="DN50" s="53">
        <v>82</v>
      </c>
      <c r="DO50" s="53">
        <v>83</v>
      </c>
      <c r="DP50" s="53">
        <v>87</v>
      </c>
      <c r="DQ50" s="53">
        <v>86</v>
      </c>
      <c r="DR50" s="53">
        <v>91</v>
      </c>
      <c r="DS50" s="53">
        <v>88</v>
      </c>
      <c r="DT50" s="53">
        <v>88</v>
      </c>
      <c r="DU50" s="53">
        <v>90</v>
      </c>
      <c r="DV50" s="54">
        <v>95</v>
      </c>
      <c r="DW50" s="52">
        <v>93</v>
      </c>
      <c r="DX50" s="53">
        <v>101</v>
      </c>
      <c r="DY50" s="54">
        <v>104</v>
      </c>
    </row>
    <row r="51" spans="2:129" ht="12.5" x14ac:dyDescent="0.25">
      <c r="B51" s="50"/>
      <c r="C51" s="51" t="s">
        <v>137</v>
      </c>
      <c r="D51" s="52">
        <v>144</v>
      </c>
      <c r="E51" s="53">
        <v>144</v>
      </c>
      <c r="F51" s="53">
        <v>146</v>
      </c>
      <c r="G51" s="53">
        <v>149</v>
      </c>
      <c r="H51" s="53">
        <v>147</v>
      </c>
      <c r="I51" s="53">
        <v>146</v>
      </c>
      <c r="J51" s="53">
        <v>149</v>
      </c>
      <c r="K51" s="53">
        <v>147</v>
      </c>
      <c r="L51" s="53">
        <v>147</v>
      </c>
      <c r="M51" s="53">
        <v>145</v>
      </c>
      <c r="N51" s="53">
        <v>145</v>
      </c>
      <c r="O51" s="54">
        <v>145</v>
      </c>
      <c r="P51" s="53">
        <v>139</v>
      </c>
      <c r="Q51" s="53">
        <v>138</v>
      </c>
      <c r="R51" s="53">
        <v>137</v>
      </c>
      <c r="S51" s="53">
        <v>136</v>
      </c>
      <c r="T51" s="53">
        <v>136</v>
      </c>
      <c r="U51" s="53">
        <v>135</v>
      </c>
      <c r="V51" s="53">
        <v>134</v>
      </c>
      <c r="W51" s="53">
        <v>134</v>
      </c>
      <c r="X51" s="53">
        <v>133</v>
      </c>
      <c r="Y51" s="53">
        <v>133</v>
      </c>
      <c r="Z51" s="53">
        <v>133</v>
      </c>
      <c r="AA51" s="54">
        <v>133</v>
      </c>
      <c r="AB51" s="53">
        <v>141</v>
      </c>
      <c r="AC51" s="53">
        <v>142</v>
      </c>
      <c r="AD51" s="53">
        <v>159</v>
      </c>
      <c r="AE51" s="53">
        <v>159</v>
      </c>
      <c r="AF51" s="53">
        <v>158</v>
      </c>
      <c r="AG51" s="53">
        <v>157</v>
      </c>
      <c r="AH51" s="53">
        <v>164</v>
      </c>
      <c r="AI51" s="53">
        <v>164</v>
      </c>
      <c r="AJ51" s="53">
        <v>164</v>
      </c>
      <c r="AK51" s="53">
        <v>162</v>
      </c>
      <c r="AL51" s="53">
        <v>162</v>
      </c>
      <c r="AM51" s="54">
        <v>165</v>
      </c>
      <c r="AN51" s="53">
        <v>161</v>
      </c>
      <c r="AO51" s="53">
        <v>163</v>
      </c>
      <c r="AP51" s="53">
        <v>165</v>
      </c>
      <c r="AQ51" s="53">
        <v>165</v>
      </c>
      <c r="AR51" s="53">
        <v>160</v>
      </c>
      <c r="AS51" s="53">
        <v>159</v>
      </c>
      <c r="AT51" s="53">
        <v>161</v>
      </c>
      <c r="AU51" s="53">
        <v>162</v>
      </c>
      <c r="AV51" s="53">
        <v>156</v>
      </c>
      <c r="AW51" s="53">
        <v>162</v>
      </c>
      <c r="AX51" s="53">
        <v>160</v>
      </c>
      <c r="AY51" s="54">
        <v>161</v>
      </c>
      <c r="BA51" s="50"/>
      <c r="BB51" s="51" t="s">
        <v>137</v>
      </c>
      <c r="BC51" s="52">
        <v>158</v>
      </c>
      <c r="BD51" s="53">
        <v>156</v>
      </c>
      <c r="BE51" s="53">
        <v>155</v>
      </c>
      <c r="BF51" s="53">
        <v>154</v>
      </c>
      <c r="BG51" s="53">
        <v>153</v>
      </c>
      <c r="BH51" s="53">
        <v>154</v>
      </c>
      <c r="BI51" s="53">
        <v>155</v>
      </c>
      <c r="BJ51" s="53">
        <v>153</v>
      </c>
      <c r="BK51" s="53">
        <v>157</v>
      </c>
      <c r="BL51" s="53">
        <v>158</v>
      </c>
      <c r="BM51" s="53">
        <v>157</v>
      </c>
      <c r="BN51" s="54">
        <v>155</v>
      </c>
      <c r="BO51" s="52">
        <v>154</v>
      </c>
      <c r="BP51" s="53">
        <v>154</v>
      </c>
      <c r="BQ51" s="53">
        <v>157</v>
      </c>
      <c r="BR51" s="53">
        <v>153</v>
      </c>
      <c r="BS51" s="53">
        <v>152</v>
      </c>
      <c r="BT51" s="53">
        <v>160</v>
      </c>
      <c r="BU51" s="53">
        <v>165</v>
      </c>
      <c r="BV51" s="53">
        <v>167</v>
      </c>
      <c r="BW51" s="53">
        <v>169</v>
      </c>
      <c r="BX51" s="53">
        <v>173</v>
      </c>
      <c r="BY51" s="53">
        <v>171</v>
      </c>
      <c r="BZ51" s="54">
        <v>176</v>
      </c>
      <c r="CA51" s="52">
        <v>174</v>
      </c>
      <c r="CB51" s="53">
        <v>180</v>
      </c>
      <c r="CC51" s="53">
        <v>197</v>
      </c>
      <c r="CD51" s="53">
        <v>200</v>
      </c>
      <c r="CE51" s="53">
        <v>202</v>
      </c>
      <c r="CF51" s="53">
        <v>200</v>
      </c>
      <c r="CG51" s="53">
        <v>197</v>
      </c>
      <c r="CH51" s="53">
        <v>192</v>
      </c>
      <c r="CI51" s="53">
        <v>196</v>
      </c>
      <c r="CJ51" s="53">
        <v>196</v>
      </c>
      <c r="CK51" s="53">
        <v>196</v>
      </c>
      <c r="CL51" s="54">
        <v>214</v>
      </c>
      <c r="CM51" s="52">
        <v>196</v>
      </c>
      <c r="CN51" s="53">
        <v>200</v>
      </c>
      <c r="CO51" s="53">
        <v>213</v>
      </c>
      <c r="CP51" s="53">
        <v>221</v>
      </c>
      <c r="CQ51" s="53">
        <v>214</v>
      </c>
      <c r="CR51" s="53">
        <v>216</v>
      </c>
      <c r="CS51" s="53">
        <v>211</v>
      </c>
      <c r="CT51" s="53">
        <v>214</v>
      </c>
      <c r="CU51" s="53">
        <v>203</v>
      </c>
      <c r="CV51" s="53">
        <v>198</v>
      </c>
      <c r="CW51" s="53">
        <v>195</v>
      </c>
      <c r="CX51" s="54">
        <v>201</v>
      </c>
      <c r="CY51" s="52">
        <v>189</v>
      </c>
      <c r="CZ51" s="53">
        <v>360</v>
      </c>
      <c r="DA51" s="53">
        <v>405</v>
      </c>
      <c r="DB51" s="53">
        <v>441</v>
      </c>
      <c r="DC51" s="53">
        <v>456</v>
      </c>
      <c r="DD51" s="53">
        <v>499</v>
      </c>
      <c r="DE51" s="53">
        <v>593</v>
      </c>
      <c r="DF51" s="53">
        <v>614</v>
      </c>
      <c r="DG51" s="53">
        <v>653</v>
      </c>
      <c r="DH51" s="53">
        <v>673</v>
      </c>
      <c r="DI51" s="53">
        <v>682</v>
      </c>
      <c r="DJ51" s="54">
        <v>694</v>
      </c>
      <c r="DK51" s="52">
        <v>708</v>
      </c>
      <c r="DL51" s="53">
        <v>715</v>
      </c>
      <c r="DM51" s="53">
        <v>731</v>
      </c>
      <c r="DN51" s="53">
        <v>739</v>
      </c>
      <c r="DO51" s="53">
        <v>776</v>
      </c>
      <c r="DP51" s="53">
        <v>807</v>
      </c>
      <c r="DQ51" s="53">
        <v>850</v>
      </c>
      <c r="DR51" s="53">
        <v>863</v>
      </c>
      <c r="DS51" s="53">
        <v>898</v>
      </c>
      <c r="DT51" s="53">
        <v>928</v>
      </c>
      <c r="DU51" s="53">
        <v>952</v>
      </c>
      <c r="DV51" s="54">
        <v>981</v>
      </c>
      <c r="DW51" s="52">
        <v>1010</v>
      </c>
      <c r="DX51" s="53">
        <v>1036</v>
      </c>
      <c r="DY51" s="54">
        <v>1065</v>
      </c>
    </row>
    <row r="52" spans="2:129" ht="12.5" x14ac:dyDescent="0.25">
      <c r="B52" s="50"/>
      <c r="C52" s="51" t="s">
        <v>138</v>
      </c>
      <c r="D52" s="52"/>
      <c r="E52" s="53"/>
      <c r="F52" s="53"/>
      <c r="G52" s="53"/>
      <c r="H52" s="53"/>
      <c r="I52" s="53"/>
      <c r="J52" s="53"/>
      <c r="K52" s="53"/>
      <c r="L52" s="53"/>
      <c r="M52" s="53"/>
      <c r="N52" s="53"/>
      <c r="O52" s="54"/>
      <c r="P52" s="53">
        <v>1</v>
      </c>
      <c r="Q52" s="53">
        <v>1</v>
      </c>
      <c r="R52" s="53">
        <v>1</v>
      </c>
      <c r="S52" s="53">
        <v>1</v>
      </c>
      <c r="T52" s="53">
        <v>1</v>
      </c>
      <c r="U52" s="53">
        <v>1</v>
      </c>
      <c r="V52" s="53">
        <v>2</v>
      </c>
      <c r="W52" s="53">
        <v>2</v>
      </c>
      <c r="X52" s="53">
        <v>2</v>
      </c>
      <c r="Y52" s="53">
        <v>2</v>
      </c>
      <c r="Z52" s="53">
        <v>2</v>
      </c>
      <c r="AA52" s="54">
        <v>2</v>
      </c>
      <c r="AB52" s="53">
        <v>2</v>
      </c>
      <c r="AC52" s="53">
        <v>2</v>
      </c>
      <c r="AD52" s="53">
        <v>2</v>
      </c>
      <c r="AE52" s="53">
        <v>2</v>
      </c>
      <c r="AF52" s="53">
        <v>2</v>
      </c>
      <c r="AG52" s="53">
        <v>2</v>
      </c>
      <c r="AH52" s="53">
        <v>2</v>
      </c>
      <c r="AI52" s="53">
        <v>2</v>
      </c>
      <c r="AJ52" s="53">
        <v>2</v>
      </c>
      <c r="AK52" s="53">
        <v>2</v>
      </c>
      <c r="AL52" s="53">
        <v>2</v>
      </c>
      <c r="AM52" s="54">
        <v>2</v>
      </c>
      <c r="AN52" s="53">
        <v>2</v>
      </c>
      <c r="AO52" s="53">
        <v>2</v>
      </c>
      <c r="AP52" s="53">
        <v>2</v>
      </c>
      <c r="AQ52" s="53">
        <v>2</v>
      </c>
      <c r="AR52" s="53">
        <v>2</v>
      </c>
      <c r="AS52" s="53">
        <v>2</v>
      </c>
      <c r="AT52" s="53">
        <v>2</v>
      </c>
      <c r="AU52" s="53">
        <v>2</v>
      </c>
      <c r="AV52" s="53">
        <v>2</v>
      </c>
      <c r="AW52" s="53">
        <v>2</v>
      </c>
      <c r="AX52" s="53">
        <v>2</v>
      </c>
      <c r="AY52" s="54">
        <v>2</v>
      </c>
      <c r="BA52" s="50"/>
      <c r="BB52" s="51" t="s">
        <v>138</v>
      </c>
      <c r="BC52" s="52">
        <v>2</v>
      </c>
      <c r="BD52" s="53">
        <v>2</v>
      </c>
      <c r="BE52" s="53">
        <v>2</v>
      </c>
      <c r="BF52" s="53">
        <v>2</v>
      </c>
      <c r="BG52" s="53">
        <v>2</v>
      </c>
      <c r="BH52" s="53">
        <v>2</v>
      </c>
      <c r="BI52" s="53">
        <v>2</v>
      </c>
      <c r="BJ52" s="53">
        <v>2</v>
      </c>
      <c r="BK52" s="53">
        <v>2</v>
      </c>
      <c r="BL52" s="53">
        <v>2</v>
      </c>
      <c r="BM52" s="53">
        <v>2</v>
      </c>
      <c r="BN52" s="54">
        <v>2</v>
      </c>
      <c r="BO52" s="52">
        <v>2</v>
      </c>
      <c r="BP52" s="53">
        <v>2</v>
      </c>
      <c r="BQ52" s="53">
        <v>2</v>
      </c>
      <c r="BR52" s="53">
        <v>2</v>
      </c>
      <c r="BS52" s="53">
        <v>2</v>
      </c>
      <c r="BT52" s="53">
        <v>3</v>
      </c>
      <c r="BU52" s="53">
        <v>7</v>
      </c>
      <c r="BV52" s="53">
        <v>9</v>
      </c>
      <c r="BW52" s="53">
        <v>9</v>
      </c>
      <c r="BX52" s="53">
        <v>9</v>
      </c>
      <c r="BY52" s="53">
        <v>7</v>
      </c>
      <c r="BZ52" s="54">
        <v>7</v>
      </c>
      <c r="CA52" s="52">
        <v>10</v>
      </c>
      <c r="CB52" s="53">
        <v>10</v>
      </c>
      <c r="CC52" s="53">
        <v>12</v>
      </c>
      <c r="CD52" s="53">
        <v>12</v>
      </c>
      <c r="CE52" s="53">
        <v>14</v>
      </c>
      <c r="CF52" s="53">
        <v>15</v>
      </c>
      <c r="CG52" s="53">
        <v>13</v>
      </c>
      <c r="CH52" s="53">
        <v>14</v>
      </c>
      <c r="CI52" s="53">
        <v>15</v>
      </c>
      <c r="CJ52" s="53">
        <v>15</v>
      </c>
      <c r="CK52" s="53">
        <v>18</v>
      </c>
      <c r="CL52" s="54">
        <v>22</v>
      </c>
      <c r="CM52" s="52">
        <v>21</v>
      </c>
      <c r="CN52" s="53">
        <v>23</v>
      </c>
      <c r="CO52" s="53">
        <v>25</v>
      </c>
      <c r="CP52" s="53">
        <v>25</v>
      </c>
      <c r="CQ52" s="53">
        <v>25</v>
      </c>
      <c r="CR52" s="53">
        <v>25</v>
      </c>
      <c r="CS52" s="53">
        <v>26</v>
      </c>
      <c r="CT52" s="53">
        <v>27</v>
      </c>
      <c r="CU52" s="53">
        <v>28</v>
      </c>
      <c r="CV52" s="53">
        <v>27</v>
      </c>
      <c r="CW52" s="53">
        <v>26</v>
      </c>
      <c r="CX52" s="54">
        <v>24</v>
      </c>
      <c r="CY52" s="52">
        <v>23</v>
      </c>
      <c r="CZ52" s="53">
        <v>23</v>
      </c>
      <c r="DA52" s="53">
        <v>22</v>
      </c>
      <c r="DB52" s="53">
        <v>25</v>
      </c>
      <c r="DC52" s="53">
        <v>33</v>
      </c>
      <c r="DD52" s="53">
        <v>32</v>
      </c>
      <c r="DE52" s="53">
        <v>34</v>
      </c>
      <c r="DF52" s="53">
        <v>33</v>
      </c>
      <c r="DG52" s="53">
        <v>35</v>
      </c>
      <c r="DH52" s="53">
        <v>34</v>
      </c>
      <c r="DI52" s="53">
        <v>34</v>
      </c>
      <c r="DJ52" s="54">
        <v>33</v>
      </c>
      <c r="DK52" s="52">
        <v>32</v>
      </c>
      <c r="DL52" s="53">
        <v>32</v>
      </c>
      <c r="DM52" s="53">
        <v>32</v>
      </c>
      <c r="DN52" s="53">
        <v>35</v>
      </c>
      <c r="DO52" s="53">
        <v>35</v>
      </c>
      <c r="DP52" s="53">
        <v>39</v>
      </c>
      <c r="DQ52" s="53">
        <v>35</v>
      </c>
      <c r="DR52" s="53">
        <v>40</v>
      </c>
      <c r="DS52" s="53">
        <v>43</v>
      </c>
      <c r="DT52" s="53">
        <v>46</v>
      </c>
      <c r="DU52" s="53">
        <v>49</v>
      </c>
      <c r="DV52" s="54">
        <v>48</v>
      </c>
      <c r="DW52" s="52">
        <v>52</v>
      </c>
      <c r="DX52" s="53">
        <v>49</v>
      </c>
      <c r="DY52" s="54">
        <v>56</v>
      </c>
    </row>
    <row r="53" spans="2:129" ht="12.5" x14ac:dyDescent="0.25">
      <c r="B53" s="50"/>
      <c r="C53" s="51" t="s">
        <v>139</v>
      </c>
      <c r="D53" s="52">
        <v>347</v>
      </c>
      <c r="E53" s="53">
        <v>333</v>
      </c>
      <c r="F53" s="53">
        <v>325</v>
      </c>
      <c r="G53" s="53">
        <v>320</v>
      </c>
      <c r="H53" s="53">
        <v>318</v>
      </c>
      <c r="I53" s="53">
        <v>314</v>
      </c>
      <c r="J53" s="53">
        <v>320</v>
      </c>
      <c r="K53" s="53">
        <v>313</v>
      </c>
      <c r="L53" s="53">
        <v>310</v>
      </c>
      <c r="M53" s="53">
        <v>209</v>
      </c>
      <c r="N53" s="53">
        <v>209</v>
      </c>
      <c r="O53" s="54">
        <v>209</v>
      </c>
      <c r="P53" s="53">
        <v>201</v>
      </c>
      <c r="Q53" s="53">
        <v>201</v>
      </c>
      <c r="R53" s="53">
        <v>199</v>
      </c>
      <c r="S53" s="53">
        <v>197</v>
      </c>
      <c r="T53" s="53">
        <v>194</v>
      </c>
      <c r="U53" s="53">
        <v>192</v>
      </c>
      <c r="V53" s="53">
        <v>232</v>
      </c>
      <c r="W53" s="53">
        <v>296</v>
      </c>
      <c r="X53" s="53">
        <v>318</v>
      </c>
      <c r="Y53" s="53">
        <v>338</v>
      </c>
      <c r="Z53" s="53">
        <v>337</v>
      </c>
      <c r="AA53" s="54">
        <v>340</v>
      </c>
      <c r="AB53" s="53">
        <v>334</v>
      </c>
      <c r="AC53" s="53">
        <v>335</v>
      </c>
      <c r="AD53" s="53">
        <v>339</v>
      </c>
      <c r="AE53" s="53">
        <v>345</v>
      </c>
      <c r="AF53" s="53">
        <v>354</v>
      </c>
      <c r="AG53" s="53">
        <v>364</v>
      </c>
      <c r="AH53" s="53">
        <v>364</v>
      </c>
      <c r="AI53" s="53">
        <v>364</v>
      </c>
      <c r="AJ53" s="53">
        <v>364</v>
      </c>
      <c r="AK53" s="53">
        <v>420</v>
      </c>
      <c r="AL53" s="53">
        <v>421</v>
      </c>
      <c r="AM53" s="54">
        <v>422</v>
      </c>
      <c r="AN53" s="53">
        <v>424</v>
      </c>
      <c r="AO53" s="53">
        <v>428</v>
      </c>
      <c r="AP53" s="53">
        <v>429</v>
      </c>
      <c r="AQ53" s="53">
        <v>446</v>
      </c>
      <c r="AR53" s="53">
        <v>444</v>
      </c>
      <c r="AS53" s="53">
        <v>445</v>
      </c>
      <c r="AT53" s="53">
        <v>443</v>
      </c>
      <c r="AU53" s="53">
        <v>444</v>
      </c>
      <c r="AV53" s="53">
        <v>433</v>
      </c>
      <c r="AW53" s="53">
        <v>486</v>
      </c>
      <c r="AX53" s="53">
        <v>450</v>
      </c>
      <c r="AY53" s="54">
        <v>440</v>
      </c>
      <c r="BA53" s="50"/>
      <c r="BB53" s="51" t="s">
        <v>139</v>
      </c>
      <c r="BC53" s="52">
        <v>439</v>
      </c>
      <c r="BD53" s="53">
        <v>438</v>
      </c>
      <c r="BE53" s="53">
        <v>435</v>
      </c>
      <c r="BF53" s="53">
        <v>434</v>
      </c>
      <c r="BG53" s="53">
        <v>444</v>
      </c>
      <c r="BH53" s="53">
        <v>450</v>
      </c>
      <c r="BI53" s="53">
        <v>453</v>
      </c>
      <c r="BJ53" s="53">
        <v>453</v>
      </c>
      <c r="BK53" s="53">
        <v>451</v>
      </c>
      <c r="BL53" s="53">
        <v>460</v>
      </c>
      <c r="BM53" s="53">
        <v>454</v>
      </c>
      <c r="BN53" s="54">
        <v>442</v>
      </c>
      <c r="BO53" s="52">
        <v>431</v>
      </c>
      <c r="BP53" s="53">
        <v>424</v>
      </c>
      <c r="BQ53" s="53">
        <v>415</v>
      </c>
      <c r="BR53" s="53">
        <v>411</v>
      </c>
      <c r="BS53" s="53">
        <v>403</v>
      </c>
      <c r="BT53" s="53">
        <v>397</v>
      </c>
      <c r="BU53" s="53">
        <v>409</v>
      </c>
      <c r="BV53" s="53">
        <v>414</v>
      </c>
      <c r="BW53" s="53">
        <v>411</v>
      </c>
      <c r="BX53" s="53">
        <v>423</v>
      </c>
      <c r="BY53" s="53">
        <v>432</v>
      </c>
      <c r="BZ53" s="54">
        <v>434</v>
      </c>
      <c r="CA53" s="52">
        <v>434</v>
      </c>
      <c r="CB53" s="53">
        <v>447</v>
      </c>
      <c r="CC53" s="53">
        <v>487</v>
      </c>
      <c r="CD53" s="53">
        <v>529</v>
      </c>
      <c r="CE53" s="53">
        <v>668</v>
      </c>
      <c r="CF53" s="53">
        <v>657</v>
      </c>
      <c r="CG53" s="53">
        <v>636</v>
      </c>
      <c r="CH53" s="53">
        <v>624</v>
      </c>
      <c r="CI53" s="53">
        <v>612</v>
      </c>
      <c r="CJ53" s="53">
        <v>605</v>
      </c>
      <c r="CK53" s="53">
        <v>574</v>
      </c>
      <c r="CL53" s="54">
        <v>607</v>
      </c>
      <c r="CM53" s="52">
        <v>588</v>
      </c>
      <c r="CN53" s="53">
        <v>554</v>
      </c>
      <c r="CO53" s="53">
        <v>545</v>
      </c>
      <c r="CP53" s="53">
        <v>536</v>
      </c>
      <c r="CQ53" s="53">
        <v>516</v>
      </c>
      <c r="CR53" s="53">
        <v>501</v>
      </c>
      <c r="CS53" s="53">
        <v>479</v>
      </c>
      <c r="CT53" s="53">
        <v>478</v>
      </c>
      <c r="CU53" s="53">
        <v>806</v>
      </c>
      <c r="CV53" s="53">
        <v>1115</v>
      </c>
      <c r="CW53" s="53">
        <v>1176</v>
      </c>
      <c r="CX53" s="54">
        <v>1221</v>
      </c>
      <c r="CY53" s="52">
        <v>1229</v>
      </c>
      <c r="CZ53" s="53">
        <v>1230</v>
      </c>
      <c r="DA53" s="53">
        <v>1319</v>
      </c>
      <c r="DB53" s="53">
        <v>1325</v>
      </c>
      <c r="DC53" s="53">
        <v>1329</v>
      </c>
      <c r="DD53" s="53">
        <v>1327</v>
      </c>
      <c r="DE53" s="53">
        <v>1436</v>
      </c>
      <c r="DF53" s="53">
        <v>1479</v>
      </c>
      <c r="DG53" s="53">
        <v>1591</v>
      </c>
      <c r="DH53" s="53">
        <v>1599</v>
      </c>
      <c r="DI53" s="53">
        <v>1606</v>
      </c>
      <c r="DJ53" s="54">
        <v>1608</v>
      </c>
      <c r="DK53" s="52">
        <v>1604</v>
      </c>
      <c r="DL53" s="53">
        <v>1609</v>
      </c>
      <c r="DM53" s="53">
        <v>1633</v>
      </c>
      <c r="DN53" s="53">
        <v>1634</v>
      </c>
      <c r="DO53" s="53">
        <v>1663</v>
      </c>
      <c r="DP53" s="53">
        <v>1696</v>
      </c>
      <c r="DQ53" s="53">
        <v>1733</v>
      </c>
      <c r="DR53" s="53">
        <v>1770</v>
      </c>
      <c r="DS53" s="53">
        <v>1788</v>
      </c>
      <c r="DT53" s="53">
        <v>1796</v>
      </c>
      <c r="DU53" s="53">
        <v>1817</v>
      </c>
      <c r="DV53" s="54">
        <v>1826</v>
      </c>
      <c r="DW53" s="52">
        <v>1844</v>
      </c>
      <c r="DX53" s="53">
        <v>1840</v>
      </c>
      <c r="DY53" s="54">
        <v>1889</v>
      </c>
    </row>
    <row r="54" spans="2:129" ht="12.5" x14ac:dyDescent="0.25">
      <c r="B54" s="50"/>
      <c r="C54" s="51" t="s">
        <v>140</v>
      </c>
      <c r="D54" s="52">
        <v>595</v>
      </c>
      <c r="E54" s="53">
        <v>566</v>
      </c>
      <c r="F54" s="53">
        <v>578</v>
      </c>
      <c r="G54" s="53">
        <v>595</v>
      </c>
      <c r="H54" s="53">
        <v>601</v>
      </c>
      <c r="I54" s="53">
        <v>594</v>
      </c>
      <c r="J54" s="53">
        <v>608</v>
      </c>
      <c r="K54" s="53">
        <v>627</v>
      </c>
      <c r="L54" s="53">
        <v>645</v>
      </c>
      <c r="M54" s="53">
        <v>444</v>
      </c>
      <c r="N54" s="53">
        <v>445</v>
      </c>
      <c r="O54" s="54">
        <v>444</v>
      </c>
      <c r="P54" s="53">
        <v>662</v>
      </c>
      <c r="Q54" s="53">
        <v>681</v>
      </c>
      <c r="R54" s="53">
        <v>693</v>
      </c>
      <c r="S54" s="53">
        <v>697</v>
      </c>
      <c r="T54" s="53">
        <v>707</v>
      </c>
      <c r="U54" s="53">
        <v>710</v>
      </c>
      <c r="V54" s="53">
        <v>716</v>
      </c>
      <c r="W54" s="53">
        <v>719</v>
      </c>
      <c r="X54" s="53">
        <v>722</v>
      </c>
      <c r="Y54" s="53">
        <v>722</v>
      </c>
      <c r="Z54" s="53">
        <v>726</v>
      </c>
      <c r="AA54" s="54">
        <v>731</v>
      </c>
      <c r="AB54" s="53">
        <v>726</v>
      </c>
      <c r="AC54" s="53">
        <v>727</v>
      </c>
      <c r="AD54" s="53">
        <v>718</v>
      </c>
      <c r="AE54" s="53">
        <v>728</v>
      </c>
      <c r="AF54" s="53">
        <v>748</v>
      </c>
      <c r="AG54" s="53">
        <v>766</v>
      </c>
      <c r="AH54" s="53">
        <v>768</v>
      </c>
      <c r="AI54" s="53">
        <v>769</v>
      </c>
      <c r="AJ54" s="53">
        <v>776</v>
      </c>
      <c r="AK54" s="53">
        <v>775</v>
      </c>
      <c r="AL54" s="53">
        <v>766</v>
      </c>
      <c r="AM54" s="54">
        <v>756</v>
      </c>
      <c r="AN54" s="53">
        <v>753</v>
      </c>
      <c r="AO54" s="53">
        <v>748</v>
      </c>
      <c r="AP54" s="53">
        <v>743</v>
      </c>
      <c r="AQ54" s="53">
        <v>751</v>
      </c>
      <c r="AR54" s="53">
        <v>739</v>
      </c>
      <c r="AS54" s="53">
        <v>742</v>
      </c>
      <c r="AT54" s="53">
        <v>742</v>
      </c>
      <c r="AU54" s="53">
        <v>741</v>
      </c>
      <c r="AV54" s="53">
        <v>717</v>
      </c>
      <c r="AW54" s="53">
        <v>737</v>
      </c>
      <c r="AX54" s="53">
        <v>730</v>
      </c>
      <c r="AY54" s="54">
        <v>725</v>
      </c>
      <c r="BA54" s="50"/>
      <c r="BB54" s="51" t="s">
        <v>140</v>
      </c>
      <c r="BC54" s="52">
        <v>716</v>
      </c>
      <c r="BD54" s="53">
        <v>717</v>
      </c>
      <c r="BE54" s="53">
        <v>703</v>
      </c>
      <c r="BF54" s="53">
        <v>702</v>
      </c>
      <c r="BG54" s="53">
        <v>695</v>
      </c>
      <c r="BH54" s="53">
        <v>691</v>
      </c>
      <c r="BI54" s="53">
        <v>681</v>
      </c>
      <c r="BJ54" s="53">
        <v>667</v>
      </c>
      <c r="BK54" s="53">
        <v>676</v>
      </c>
      <c r="BL54" s="53">
        <v>668</v>
      </c>
      <c r="BM54" s="53">
        <v>657</v>
      </c>
      <c r="BN54" s="54">
        <v>643</v>
      </c>
      <c r="BO54" s="52">
        <v>627</v>
      </c>
      <c r="BP54" s="53">
        <v>611</v>
      </c>
      <c r="BQ54" s="53">
        <v>596</v>
      </c>
      <c r="BR54" s="53">
        <v>575</v>
      </c>
      <c r="BS54" s="53">
        <v>567</v>
      </c>
      <c r="BT54" s="53">
        <v>557</v>
      </c>
      <c r="BU54" s="53">
        <v>560</v>
      </c>
      <c r="BV54" s="53">
        <v>556</v>
      </c>
      <c r="BW54" s="53">
        <v>540</v>
      </c>
      <c r="BX54" s="53">
        <v>537</v>
      </c>
      <c r="BY54" s="53">
        <v>499</v>
      </c>
      <c r="BZ54" s="54">
        <v>494</v>
      </c>
      <c r="CA54" s="52">
        <v>488</v>
      </c>
      <c r="CB54" s="53">
        <v>499</v>
      </c>
      <c r="CC54" s="53">
        <v>512</v>
      </c>
      <c r="CD54" s="53">
        <v>519</v>
      </c>
      <c r="CE54" s="53">
        <v>919</v>
      </c>
      <c r="CF54" s="53">
        <v>1146</v>
      </c>
      <c r="CG54" s="53">
        <v>1440</v>
      </c>
      <c r="CH54" s="53">
        <v>1578</v>
      </c>
      <c r="CI54" s="53">
        <v>916</v>
      </c>
      <c r="CJ54" s="53">
        <v>890</v>
      </c>
      <c r="CK54" s="53">
        <v>892</v>
      </c>
      <c r="CL54" s="54">
        <v>1667</v>
      </c>
      <c r="CM54" s="52">
        <v>1656</v>
      </c>
      <c r="CN54" s="53">
        <v>1631</v>
      </c>
      <c r="CO54" s="53">
        <v>1634</v>
      </c>
      <c r="CP54" s="53">
        <v>1762</v>
      </c>
      <c r="CQ54" s="53">
        <v>1824</v>
      </c>
      <c r="CR54" s="53">
        <v>1859</v>
      </c>
      <c r="CS54" s="53">
        <v>1799</v>
      </c>
      <c r="CT54" s="53">
        <v>1953</v>
      </c>
      <c r="CU54" s="53">
        <v>1897</v>
      </c>
      <c r="CV54" s="53">
        <v>1891</v>
      </c>
      <c r="CW54" s="53">
        <v>1925</v>
      </c>
      <c r="CX54" s="54">
        <v>1905</v>
      </c>
      <c r="CY54" s="52">
        <v>1852</v>
      </c>
      <c r="CZ54" s="53">
        <v>1826</v>
      </c>
      <c r="DA54" s="53">
        <v>1892</v>
      </c>
      <c r="DB54" s="53">
        <v>1877</v>
      </c>
      <c r="DC54" s="53">
        <v>1864</v>
      </c>
      <c r="DD54" s="53">
        <v>1875</v>
      </c>
      <c r="DE54" s="53">
        <v>2221</v>
      </c>
      <c r="DF54" s="53">
        <v>2316</v>
      </c>
      <c r="DG54" s="53">
        <v>2296</v>
      </c>
      <c r="DH54" s="53">
        <v>2568</v>
      </c>
      <c r="DI54" s="53">
        <v>2557</v>
      </c>
      <c r="DJ54" s="54">
        <v>2533</v>
      </c>
      <c r="DK54" s="52">
        <v>2519</v>
      </c>
      <c r="DL54" s="53">
        <v>2544</v>
      </c>
      <c r="DM54" s="53">
        <v>2606</v>
      </c>
      <c r="DN54" s="53">
        <v>2626</v>
      </c>
      <c r="DO54" s="53">
        <v>2669</v>
      </c>
      <c r="DP54" s="53">
        <v>2708</v>
      </c>
      <c r="DQ54" s="53">
        <v>2751</v>
      </c>
      <c r="DR54" s="53">
        <v>2810</v>
      </c>
      <c r="DS54" s="53">
        <v>2791</v>
      </c>
      <c r="DT54" s="53">
        <v>2782</v>
      </c>
      <c r="DU54" s="53">
        <v>2817</v>
      </c>
      <c r="DV54" s="54">
        <v>2809</v>
      </c>
      <c r="DW54" s="52">
        <v>2845</v>
      </c>
      <c r="DX54" s="53">
        <v>2871</v>
      </c>
      <c r="DY54" s="54">
        <v>2886</v>
      </c>
    </row>
    <row r="55" spans="2:129" ht="13" thickBot="1" x14ac:dyDescent="0.3">
      <c r="B55" s="55"/>
      <c r="C55" s="56" t="s">
        <v>436</v>
      </c>
      <c r="D55" s="57"/>
      <c r="E55" s="58"/>
      <c r="F55" s="58"/>
      <c r="G55" s="58"/>
      <c r="H55" s="58"/>
      <c r="I55" s="58"/>
      <c r="J55" s="58"/>
      <c r="K55" s="58"/>
      <c r="L55" s="58"/>
      <c r="M55" s="58"/>
      <c r="N55" s="58"/>
      <c r="O55" s="59"/>
      <c r="P55" s="58"/>
      <c r="Q55" s="58"/>
      <c r="R55" s="58"/>
      <c r="S55" s="58"/>
      <c r="T55" s="58"/>
      <c r="U55" s="58"/>
      <c r="V55" s="58"/>
      <c r="W55" s="58"/>
      <c r="X55" s="58"/>
      <c r="Y55" s="58"/>
      <c r="Z55" s="58"/>
      <c r="AA55" s="59"/>
      <c r="AB55" s="58"/>
      <c r="AC55" s="58"/>
      <c r="AD55" s="58"/>
      <c r="AE55" s="58"/>
      <c r="AF55" s="58"/>
      <c r="AG55" s="58"/>
      <c r="AH55" s="58"/>
      <c r="AI55" s="58"/>
      <c r="AJ55" s="58"/>
      <c r="AK55" s="58"/>
      <c r="AL55" s="58"/>
      <c r="AM55" s="59"/>
      <c r="AN55" s="58"/>
      <c r="AO55" s="58"/>
      <c r="AP55" s="58"/>
      <c r="AQ55" s="58"/>
      <c r="AR55" s="58"/>
      <c r="AS55" s="58"/>
      <c r="AT55" s="58"/>
      <c r="AU55" s="58"/>
      <c r="AV55" s="58"/>
      <c r="AW55" s="58"/>
      <c r="AX55" s="58"/>
      <c r="AY55" s="59"/>
      <c r="BA55" s="55"/>
      <c r="BB55" s="56" t="s">
        <v>436</v>
      </c>
      <c r="BC55" s="57"/>
      <c r="BD55" s="58"/>
      <c r="BE55" s="58"/>
      <c r="BF55" s="58"/>
      <c r="BG55" s="58"/>
      <c r="BH55" s="58"/>
      <c r="BI55" s="58"/>
      <c r="BJ55" s="58"/>
      <c r="BK55" s="58"/>
      <c r="BL55" s="58"/>
      <c r="BM55" s="58"/>
      <c r="BN55" s="59"/>
      <c r="BO55" s="57"/>
      <c r="BP55" s="58"/>
      <c r="BQ55" s="58"/>
      <c r="BR55" s="58"/>
      <c r="BS55" s="58"/>
      <c r="BT55" s="58"/>
      <c r="BU55" s="58"/>
      <c r="BV55" s="58"/>
      <c r="BW55" s="58"/>
      <c r="BX55" s="58"/>
      <c r="BY55" s="58"/>
      <c r="BZ55" s="59"/>
      <c r="CA55" s="57"/>
      <c r="CB55" s="58"/>
      <c r="CC55" s="58"/>
      <c r="CD55" s="58"/>
      <c r="CE55" s="58"/>
      <c r="CF55" s="58"/>
      <c r="CG55" s="58"/>
      <c r="CH55" s="58"/>
      <c r="CI55" s="58"/>
      <c r="CJ55" s="58"/>
      <c r="CK55" s="58"/>
      <c r="CL55" s="59"/>
      <c r="CM55" s="57"/>
      <c r="CN55" s="58"/>
      <c r="CO55" s="58"/>
      <c r="CP55" s="58"/>
      <c r="CQ55" s="58"/>
      <c r="CR55" s="58"/>
      <c r="CS55" s="58"/>
      <c r="CT55" s="58"/>
      <c r="CU55" s="58"/>
      <c r="CV55" s="58"/>
      <c r="CW55" s="58"/>
      <c r="CX55" s="59"/>
      <c r="CY55" s="57"/>
      <c r="CZ55" s="58"/>
      <c r="DA55" s="58"/>
      <c r="DB55" s="58"/>
      <c r="DC55" s="58"/>
      <c r="DD55" s="58"/>
      <c r="DE55" s="58"/>
      <c r="DF55" s="58"/>
      <c r="DG55" s="58"/>
      <c r="DH55" s="58"/>
      <c r="DI55" s="58"/>
      <c r="DJ55" s="59"/>
      <c r="DK55" s="57"/>
      <c r="DL55" s="58"/>
      <c r="DM55" s="58"/>
      <c r="DN55" s="58"/>
      <c r="DO55" s="58"/>
      <c r="DP55" s="58"/>
      <c r="DQ55" s="58"/>
      <c r="DR55" s="58"/>
      <c r="DS55" s="58"/>
      <c r="DT55" s="58"/>
      <c r="DU55" s="58"/>
      <c r="DV55" s="59"/>
      <c r="DW55" s="57"/>
      <c r="DX55" s="58"/>
      <c r="DY55" s="59"/>
    </row>
    <row r="56" spans="2:129" ht="13" thickBot="1" x14ac:dyDescent="0.3">
      <c r="B56" s="60" t="s">
        <v>141</v>
      </c>
      <c r="C56" s="61"/>
      <c r="D56" s="62">
        <f t="shared" ref="D56:BO56" si="13">SUM(D40:D55)</f>
        <v>70325</v>
      </c>
      <c r="E56" s="63">
        <f t="shared" si="13"/>
        <v>69552</v>
      </c>
      <c r="F56" s="63">
        <f t="shared" si="13"/>
        <v>71251</v>
      </c>
      <c r="G56" s="63">
        <f t="shared" si="13"/>
        <v>72700</v>
      </c>
      <c r="H56" s="63">
        <f t="shared" si="13"/>
        <v>73668</v>
      </c>
      <c r="I56" s="63">
        <f t="shared" si="13"/>
        <v>73740</v>
      </c>
      <c r="J56" s="63">
        <f t="shared" si="13"/>
        <v>74924</v>
      </c>
      <c r="K56" s="63">
        <f t="shared" si="13"/>
        <v>76214</v>
      </c>
      <c r="L56" s="63">
        <f t="shared" si="13"/>
        <v>76657</v>
      </c>
      <c r="M56" s="63">
        <f t="shared" si="13"/>
        <v>76871</v>
      </c>
      <c r="N56" s="63">
        <f t="shared" si="13"/>
        <v>77389</v>
      </c>
      <c r="O56" s="64">
        <f t="shared" si="13"/>
        <v>77499</v>
      </c>
      <c r="P56" s="63">
        <f t="shared" si="13"/>
        <v>78208</v>
      </c>
      <c r="Q56" s="63">
        <f t="shared" si="13"/>
        <v>78660</v>
      </c>
      <c r="R56" s="63">
        <f t="shared" si="13"/>
        <v>79851</v>
      </c>
      <c r="S56" s="63">
        <f t="shared" si="13"/>
        <v>80732</v>
      </c>
      <c r="T56" s="63">
        <f t="shared" si="13"/>
        <v>81542</v>
      </c>
      <c r="U56" s="63">
        <f t="shared" si="13"/>
        <v>81931</v>
      </c>
      <c r="V56" s="63">
        <f t="shared" si="13"/>
        <v>82447</v>
      </c>
      <c r="W56" s="63">
        <f t="shared" si="13"/>
        <v>83069</v>
      </c>
      <c r="X56" s="63">
        <f t="shared" si="13"/>
        <v>83544</v>
      </c>
      <c r="Y56" s="63">
        <f t="shared" si="13"/>
        <v>83913</v>
      </c>
      <c r="Z56" s="63">
        <f t="shared" si="13"/>
        <v>84362</v>
      </c>
      <c r="AA56" s="64">
        <f t="shared" si="13"/>
        <v>84804</v>
      </c>
      <c r="AB56" s="63">
        <f t="shared" si="13"/>
        <v>85162</v>
      </c>
      <c r="AC56" s="63">
        <f t="shared" si="13"/>
        <v>86115</v>
      </c>
      <c r="AD56" s="63">
        <f t="shared" si="13"/>
        <v>86976</v>
      </c>
      <c r="AE56" s="63">
        <f t="shared" si="13"/>
        <v>87682</v>
      </c>
      <c r="AF56" s="63">
        <f t="shared" si="13"/>
        <v>88424</v>
      </c>
      <c r="AG56" s="63">
        <f t="shared" si="13"/>
        <v>89380</v>
      </c>
      <c r="AH56" s="63">
        <f t="shared" si="13"/>
        <v>90721</v>
      </c>
      <c r="AI56" s="63">
        <f t="shared" si="13"/>
        <v>91807</v>
      </c>
      <c r="AJ56" s="63">
        <f t="shared" si="13"/>
        <v>92415</v>
      </c>
      <c r="AK56" s="63">
        <f t="shared" si="13"/>
        <v>92624</v>
      </c>
      <c r="AL56" s="63">
        <f t="shared" si="13"/>
        <v>92640</v>
      </c>
      <c r="AM56" s="64">
        <f t="shared" si="13"/>
        <v>93505</v>
      </c>
      <c r="AN56" s="63">
        <f t="shared" si="13"/>
        <v>94248</v>
      </c>
      <c r="AO56" s="63">
        <f t="shared" si="13"/>
        <v>94464</v>
      </c>
      <c r="AP56" s="63">
        <f t="shared" si="13"/>
        <v>95126</v>
      </c>
      <c r="AQ56" s="63">
        <f t="shared" si="13"/>
        <v>95773</v>
      </c>
      <c r="AR56" s="63">
        <f t="shared" si="13"/>
        <v>96091</v>
      </c>
      <c r="AS56" s="63">
        <f t="shared" si="13"/>
        <v>97264</v>
      </c>
      <c r="AT56" s="63">
        <f t="shared" si="13"/>
        <v>98299</v>
      </c>
      <c r="AU56" s="63">
        <f t="shared" si="13"/>
        <v>99591</v>
      </c>
      <c r="AV56" s="63">
        <f t="shared" si="13"/>
        <v>96901</v>
      </c>
      <c r="AW56" s="63">
        <f t="shared" si="13"/>
        <v>96497</v>
      </c>
      <c r="AX56" s="63">
        <f t="shared" si="13"/>
        <v>99133</v>
      </c>
      <c r="AY56" s="64">
        <f t="shared" si="13"/>
        <v>102355</v>
      </c>
      <c r="BA56" s="60" t="s">
        <v>141</v>
      </c>
      <c r="BB56" s="61"/>
      <c r="BC56" s="62">
        <f t="shared" si="13"/>
        <v>104871</v>
      </c>
      <c r="BD56" s="63">
        <f t="shared" si="13"/>
        <v>105672</v>
      </c>
      <c r="BE56" s="63">
        <f t="shared" si="13"/>
        <v>106463</v>
      </c>
      <c r="BF56" s="63">
        <f t="shared" si="13"/>
        <v>107047</v>
      </c>
      <c r="BG56" s="63">
        <f t="shared" si="13"/>
        <v>107247</v>
      </c>
      <c r="BH56" s="63">
        <f t="shared" si="13"/>
        <v>108314</v>
      </c>
      <c r="BI56" s="63">
        <f t="shared" si="13"/>
        <v>108655</v>
      </c>
      <c r="BJ56" s="63">
        <f t="shared" si="13"/>
        <v>108968</v>
      </c>
      <c r="BK56" s="63">
        <f t="shared" si="13"/>
        <v>108794</v>
      </c>
      <c r="BL56" s="63">
        <f t="shared" si="13"/>
        <v>108573</v>
      </c>
      <c r="BM56" s="63">
        <f t="shared" si="13"/>
        <v>108421</v>
      </c>
      <c r="BN56" s="64">
        <f t="shared" si="13"/>
        <v>108397</v>
      </c>
      <c r="BO56" s="62">
        <f t="shared" si="13"/>
        <v>109149</v>
      </c>
      <c r="BP56" s="63">
        <f t="shared" ref="BP56:DM56" si="14">SUM(BP40:BP55)</f>
        <v>109693</v>
      </c>
      <c r="BQ56" s="63">
        <f t="shared" si="14"/>
        <v>110816</v>
      </c>
      <c r="BR56" s="63">
        <f t="shared" si="14"/>
        <v>112675</v>
      </c>
      <c r="BS56" s="63">
        <f t="shared" si="14"/>
        <v>114012</v>
      </c>
      <c r="BT56" s="63">
        <f t="shared" si="14"/>
        <v>114736</v>
      </c>
      <c r="BU56" s="63">
        <f t="shared" si="14"/>
        <v>115745</v>
      </c>
      <c r="BV56" s="63">
        <f t="shared" si="14"/>
        <v>116481</v>
      </c>
      <c r="BW56" s="63">
        <f t="shared" si="14"/>
        <v>118056</v>
      </c>
      <c r="BX56" s="63">
        <f t="shared" si="14"/>
        <v>120034</v>
      </c>
      <c r="BY56" s="63">
        <f t="shared" si="14"/>
        <v>123471</v>
      </c>
      <c r="BZ56" s="64">
        <f t="shared" si="14"/>
        <v>124721</v>
      </c>
      <c r="CA56" s="62">
        <f t="shared" si="14"/>
        <v>126527</v>
      </c>
      <c r="CB56" s="63">
        <f t="shared" si="14"/>
        <v>127558</v>
      </c>
      <c r="CC56" s="63">
        <f t="shared" si="14"/>
        <v>130391</v>
      </c>
      <c r="CD56" s="63">
        <f t="shared" si="14"/>
        <v>132109</v>
      </c>
      <c r="CE56" s="63">
        <f t="shared" si="14"/>
        <v>137370</v>
      </c>
      <c r="CF56" s="63">
        <f t="shared" si="14"/>
        <v>139627</v>
      </c>
      <c r="CG56" s="63">
        <f t="shared" si="14"/>
        <v>140648</v>
      </c>
      <c r="CH56" s="63">
        <f t="shared" si="14"/>
        <v>140717</v>
      </c>
      <c r="CI56" s="63">
        <f t="shared" si="14"/>
        <v>141736</v>
      </c>
      <c r="CJ56" s="63">
        <f t="shared" si="14"/>
        <v>142171</v>
      </c>
      <c r="CK56" s="63">
        <f t="shared" si="14"/>
        <v>141333</v>
      </c>
      <c r="CL56" s="64">
        <f t="shared" si="14"/>
        <v>143571</v>
      </c>
      <c r="CM56" s="62">
        <f t="shared" si="14"/>
        <v>143419</v>
      </c>
      <c r="CN56" s="63">
        <f t="shared" si="14"/>
        <v>142779</v>
      </c>
      <c r="CO56" s="63">
        <f t="shared" si="14"/>
        <v>144773</v>
      </c>
      <c r="CP56" s="63">
        <f t="shared" si="14"/>
        <v>145723</v>
      </c>
      <c r="CQ56" s="63">
        <f t="shared" si="14"/>
        <v>145716</v>
      </c>
      <c r="CR56" s="63">
        <f t="shared" si="14"/>
        <v>146507</v>
      </c>
      <c r="CS56" s="63">
        <f t="shared" si="14"/>
        <v>146575</v>
      </c>
      <c r="CT56" s="63">
        <f t="shared" si="14"/>
        <v>148742</v>
      </c>
      <c r="CU56" s="63">
        <f t="shared" si="14"/>
        <v>149095</v>
      </c>
      <c r="CV56" s="63">
        <f t="shared" si="14"/>
        <v>150129</v>
      </c>
      <c r="CW56" s="63">
        <f t="shared" si="14"/>
        <v>152486</v>
      </c>
      <c r="CX56" s="64">
        <f t="shared" si="14"/>
        <v>156297</v>
      </c>
      <c r="CY56" s="62">
        <f t="shared" si="14"/>
        <v>157383</v>
      </c>
      <c r="CZ56" s="63">
        <f t="shared" si="14"/>
        <v>159736</v>
      </c>
      <c r="DA56" s="63">
        <f t="shared" si="14"/>
        <v>162750</v>
      </c>
      <c r="DB56" s="63">
        <f t="shared" si="14"/>
        <v>163079</v>
      </c>
      <c r="DC56" s="63">
        <f t="shared" si="14"/>
        <v>161477</v>
      </c>
      <c r="DD56" s="63">
        <f t="shared" si="14"/>
        <v>162215</v>
      </c>
      <c r="DE56" s="63">
        <f t="shared" si="14"/>
        <v>168700</v>
      </c>
      <c r="DF56" s="63">
        <f t="shared" si="14"/>
        <v>172141</v>
      </c>
      <c r="DG56" s="63">
        <f t="shared" si="14"/>
        <v>172173</v>
      </c>
      <c r="DH56" s="63">
        <f t="shared" si="14"/>
        <v>172477</v>
      </c>
      <c r="DI56" s="63">
        <f t="shared" si="14"/>
        <v>172561</v>
      </c>
      <c r="DJ56" s="64">
        <f t="shared" si="14"/>
        <v>173244</v>
      </c>
      <c r="DK56" s="62">
        <f t="shared" si="14"/>
        <v>174694</v>
      </c>
      <c r="DL56" s="63">
        <f t="shared" si="14"/>
        <v>175363</v>
      </c>
      <c r="DM56" s="63">
        <f t="shared" si="14"/>
        <v>176278</v>
      </c>
      <c r="DN56" s="63">
        <f t="shared" ref="DN56:DW56" si="15">SUM(DN40:DN55)</f>
        <v>177062</v>
      </c>
      <c r="DO56" s="63">
        <f t="shared" si="15"/>
        <v>177896</v>
      </c>
      <c r="DP56" s="63">
        <f t="shared" si="15"/>
        <v>178502</v>
      </c>
      <c r="DQ56" s="63">
        <f t="shared" si="15"/>
        <v>178975</v>
      </c>
      <c r="DR56" s="63">
        <f t="shared" si="15"/>
        <v>180412</v>
      </c>
      <c r="DS56" s="63">
        <f t="shared" si="15"/>
        <v>180135</v>
      </c>
      <c r="DT56" s="63">
        <f t="shared" si="15"/>
        <v>180749</v>
      </c>
      <c r="DU56" s="63">
        <f t="shared" si="15"/>
        <v>180796</v>
      </c>
      <c r="DV56" s="64">
        <f t="shared" si="15"/>
        <v>182985</v>
      </c>
      <c r="DW56" s="62">
        <f t="shared" si="15"/>
        <v>183141</v>
      </c>
      <c r="DX56" s="63">
        <f t="shared" ref="DX56:DY56" si="16">SUM(DX40:DX55)</f>
        <v>185007</v>
      </c>
      <c r="DY56" s="64">
        <f t="shared" si="16"/>
        <v>184728</v>
      </c>
    </row>
    <row r="57" spans="2:129" ht="12.5" x14ac:dyDescent="0.25">
      <c r="B57" s="74">
        <v>5</v>
      </c>
      <c r="C57" s="65" t="s">
        <v>142</v>
      </c>
      <c r="D57" s="66">
        <v>820</v>
      </c>
      <c r="E57" s="67">
        <v>806</v>
      </c>
      <c r="F57" s="67">
        <v>830</v>
      </c>
      <c r="G57" s="67">
        <v>854</v>
      </c>
      <c r="H57" s="67">
        <v>851</v>
      </c>
      <c r="I57" s="67">
        <v>839</v>
      </c>
      <c r="J57" s="67">
        <v>860</v>
      </c>
      <c r="K57" s="67">
        <v>909</v>
      </c>
      <c r="L57" s="67">
        <v>908</v>
      </c>
      <c r="M57" s="67">
        <v>922</v>
      </c>
      <c r="N57" s="67">
        <v>923</v>
      </c>
      <c r="O57" s="68">
        <v>921</v>
      </c>
      <c r="P57" s="67">
        <v>960</v>
      </c>
      <c r="Q57" s="67">
        <v>964</v>
      </c>
      <c r="R57" s="67">
        <v>958</v>
      </c>
      <c r="S57" s="67">
        <v>958</v>
      </c>
      <c r="T57" s="67">
        <v>970</v>
      </c>
      <c r="U57" s="67">
        <v>968</v>
      </c>
      <c r="V57" s="67">
        <v>973</v>
      </c>
      <c r="W57" s="67">
        <v>963</v>
      </c>
      <c r="X57" s="67">
        <v>960</v>
      </c>
      <c r="Y57" s="67">
        <v>817</v>
      </c>
      <c r="Z57" s="67">
        <v>817</v>
      </c>
      <c r="AA57" s="68">
        <v>826</v>
      </c>
      <c r="AB57" s="67">
        <v>842</v>
      </c>
      <c r="AC57" s="67">
        <v>842</v>
      </c>
      <c r="AD57" s="67">
        <v>849</v>
      </c>
      <c r="AE57" s="67">
        <v>837</v>
      </c>
      <c r="AF57" s="67">
        <v>972</v>
      </c>
      <c r="AG57" s="67">
        <v>826</v>
      </c>
      <c r="AH57" s="67">
        <v>997</v>
      </c>
      <c r="AI57" s="67">
        <v>998</v>
      </c>
      <c r="AJ57" s="67">
        <v>1002</v>
      </c>
      <c r="AK57" s="67">
        <v>1021</v>
      </c>
      <c r="AL57" s="67">
        <v>998</v>
      </c>
      <c r="AM57" s="68">
        <v>1007</v>
      </c>
      <c r="AN57" s="67">
        <v>1013</v>
      </c>
      <c r="AO57" s="67">
        <v>1015</v>
      </c>
      <c r="AP57" s="67">
        <v>1023</v>
      </c>
      <c r="AQ57" s="67">
        <v>1021</v>
      </c>
      <c r="AR57" s="67">
        <v>1005</v>
      </c>
      <c r="AS57" s="67">
        <v>1003</v>
      </c>
      <c r="AT57" s="67">
        <v>1007</v>
      </c>
      <c r="AU57" s="67">
        <v>999</v>
      </c>
      <c r="AV57" s="67">
        <v>939</v>
      </c>
      <c r="AW57" s="67">
        <v>985</v>
      </c>
      <c r="AX57" s="67">
        <v>984</v>
      </c>
      <c r="AY57" s="68">
        <v>967</v>
      </c>
      <c r="BA57" s="74">
        <v>5</v>
      </c>
      <c r="BB57" s="65" t="s">
        <v>142</v>
      </c>
      <c r="BC57" s="66">
        <v>975</v>
      </c>
      <c r="BD57" s="67">
        <v>980</v>
      </c>
      <c r="BE57" s="67">
        <v>979</v>
      </c>
      <c r="BF57" s="67">
        <v>974</v>
      </c>
      <c r="BG57" s="67">
        <v>978</v>
      </c>
      <c r="BH57" s="67">
        <v>990</v>
      </c>
      <c r="BI57" s="67">
        <v>993</v>
      </c>
      <c r="BJ57" s="67">
        <v>985</v>
      </c>
      <c r="BK57" s="67">
        <v>1010</v>
      </c>
      <c r="BL57" s="67">
        <v>1005</v>
      </c>
      <c r="BM57" s="67">
        <v>1021</v>
      </c>
      <c r="BN57" s="68">
        <v>1028</v>
      </c>
      <c r="BO57" s="66">
        <v>1044</v>
      </c>
      <c r="BP57" s="67">
        <v>1055</v>
      </c>
      <c r="BQ57" s="67">
        <v>1044</v>
      </c>
      <c r="BR57" s="67">
        <v>1036</v>
      </c>
      <c r="BS57" s="67">
        <v>1037</v>
      </c>
      <c r="BT57" s="67">
        <v>1033</v>
      </c>
      <c r="BU57" s="67">
        <v>1040</v>
      </c>
      <c r="BV57" s="67">
        <v>1056</v>
      </c>
      <c r="BW57" s="67">
        <v>1068</v>
      </c>
      <c r="BX57" s="67">
        <v>1108</v>
      </c>
      <c r="BY57" s="67">
        <v>1172</v>
      </c>
      <c r="BZ57" s="68">
        <v>1182</v>
      </c>
      <c r="CA57" s="66">
        <v>1207</v>
      </c>
      <c r="CB57" s="67">
        <v>1516</v>
      </c>
      <c r="CC57" s="67">
        <v>2310</v>
      </c>
      <c r="CD57" s="67">
        <v>2536</v>
      </c>
      <c r="CE57" s="67">
        <v>2978</v>
      </c>
      <c r="CF57" s="67">
        <v>3043</v>
      </c>
      <c r="CG57" s="67">
        <v>3183</v>
      </c>
      <c r="CH57" s="67">
        <v>3211</v>
      </c>
      <c r="CI57" s="67">
        <v>3275</v>
      </c>
      <c r="CJ57" s="67">
        <v>3352</v>
      </c>
      <c r="CK57" s="67">
        <v>3532</v>
      </c>
      <c r="CL57" s="68">
        <v>3679</v>
      </c>
      <c r="CM57" s="66">
        <v>3975</v>
      </c>
      <c r="CN57" s="67">
        <v>3972</v>
      </c>
      <c r="CO57" s="67">
        <v>4167</v>
      </c>
      <c r="CP57" s="67">
        <v>4247</v>
      </c>
      <c r="CQ57" s="67">
        <v>4306</v>
      </c>
      <c r="CR57" s="67">
        <v>4437</v>
      </c>
      <c r="CS57" s="67">
        <v>4604</v>
      </c>
      <c r="CT57" s="67">
        <v>4689</v>
      </c>
      <c r="CU57" s="67">
        <v>4814</v>
      </c>
      <c r="CV57" s="67">
        <v>5005</v>
      </c>
      <c r="CW57" s="67">
        <v>5075</v>
      </c>
      <c r="CX57" s="68">
        <v>5486</v>
      </c>
      <c r="CY57" s="66">
        <v>5554</v>
      </c>
      <c r="CZ57" s="67">
        <v>5596</v>
      </c>
      <c r="DA57" s="67">
        <v>5682</v>
      </c>
      <c r="DB57" s="67">
        <v>5688</v>
      </c>
      <c r="DC57" s="67">
        <v>5564</v>
      </c>
      <c r="DD57" s="67">
        <v>5576</v>
      </c>
      <c r="DE57" s="67">
        <v>6232</v>
      </c>
      <c r="DF57" s="67">
        <v>6238</v>
      </c>
      <c r="DG57" s="67">
        <v>6297</v>
      </c>
      <c r="DH57" s="67">
        <v>6328</v>
      </c>
      <c r="DI57" s="67">
        <v>6295</v>
      </c>
      <c r="DJ57" s="68">
        <v>6501</v>
      </c>
      <c r="DK57" s="66">
        <v>6749</v>
      </c>
      <c r="DL57" s="67">
        <v>6894</v>
      </c>
      <c r="DM57" s="67">
        <v>6874</v>
      </c>
      <c r="DN57" s="67">
        <v>6803</v>
      </c>
      <c r="DO57" s="67">
        <v>6820</v>
      </c>
      <c r="DP57" s="67">
        <v>6862</v>
      </c>
      <c r="DQ57" s="67">
        <v>6917</v>
      </c>
      <c r="DR57" s="67">
        <v>6910</v>
      </c>
      <c r="DS57" s="67">
        <v>7052</v>
      </c>
      <c r="DT57" s="67">
        <v>7069</v>
      </c>
      <c r="DU57" s="67">
        <v>7139</v>
      </c>
      <c r="DV57" s="68">
        <v>7327</v>
      </c>
      <c r="DW57" s="66">
        <v>7639</v>
      </c>
      <c r="DX57" s="67">
        <v>7837</v>
      </c>
      <c r="DY57" s="68">
        <v>7886</v>
      </c>
    </row>
    <row r="58" spans="2:129" ht="12.5" x14ac:dyDescent="0.25">
      <c r="B58" s="50"/>
      <c r="C58" s="51" t="s">
        <v>143</v>
      </c>
      <c r="D58" s="52">
        <v>610</v>
      </c>
      <c r="E58" s="53">
        <v>587</v>
      </c>
      <c r="F58" s="53">
        <v>595</v>
      </c>
      <c r="G58" s="53">
        <v>600</v>
      </c>
      <c r="H58" s="53">
        <v>611</v>
      </c>
      <c r="I58" s="53">
        <v>603</v>
      </c>
      <c r="J58" s="53">
        <v>618</v>
      </c>
      <c r="K58" s="53">
        <v>642</v>
      </c>
      <c r="L58" s="53">
        <v>651</v>
      </c>
      <c r="M58" s="53">
        <v>664</v>
      </c>
      <c r="N58" s="53">
        <v>665</v>
      </c>
      <c r="O58" s="54">
        <v>663</v>
      </c>
      <c r="P58" s="53">
        <v>676</v>
      </c>
      <c r="Q58" s="53">
        <v>678</v>
      </c>
      <c r="R58" s="53">
        <v>682</v>
      </c>
      <c r="S58" s="53">
        <v>687</v>
      </c>
      <c r="T58" s="53">
        <v>701</v>
      </c>
      <c r="U58" s="53">
        <v>706</v>
      </c>
      <c r="V58" s="53">
        <v>707</v>
      </c>
      <c r="W58" s="53">
        <v>718</v>
      </c>
      <c r="X58" s="53">
        <v>716</v>
      </c>
      <c r="Y58" s="53">
        <v>714</v>
      </c>
      <c r="Z58" s="53">
        <v>720</v>
      </c>
      <c r="AA58" s="54">
        <v>698</v>
      </c>
      <c r="AB58" s="53">
        <v>704</v>
      </c>
      <c r="AC58" s="53">
        <v>710</v>
      </c>
      <c r="AD58" s="53">
        <v>709</v>
      </c>
      <c r="AE58" s="53">
        <v>727</v>
      </c>
      <c r="AF58" s="53">
        <v>740</v>
      </c>
      <c r="AG58" s="53">
        <v>736</v>
      </c>
      <c r="AH58" s="53">
        <v>735</v>
      </c>
      <c r="AI58" s="53">
        <v>736</v>
      </c>
      <c r="AJ58" s="53">
        <v>738</v>
      </c>
      <c r="AK58" s="53">
        <v>760</v>
      </c>
      <c r="AL58" s="53">
        <v>758</v>
      </c>
      <c r="AM58" s="54">
        <v>758</v>
      </c>
      <c r="AN58" s="53">
        <v>756</v>
      </c>
      <c r="AO58" s="53">
        <v>756</v>
      </c>
      <c r="AP58" s="53">
        <v>769</v>
      </c>
      <c r="AQ58" s="53">
        <v>773</v>
      </c>
      <c r="AR58" s="53">
        <v>769</v>
      </c>
      <c r="AS58" s="53">
        <v>768</v>
      </c>
      <c r="AT58" s="53">
        <v>785</v>
      </c>
      <c r="AU58" s="53">
        <v>890</v>
      </c>
      <c r="AV58" s="53">
        <v>870</v>
      </c>
      <c r="AW58" s="53">
        <v>876</v>
      </c>
      <c r="AX58" s="53">
        <v>870</v>
      </c>
      <c r="AY58" s="54">
        <v>869</v>
      </c>
      <c r="BA58" s="50"/>
      <c r="BB58" s="51" t="s">
        <v>143</v>
      </c>
      <c r="BC58" s="52">
        <v>863</v>
      </c>
      <c r="BD58" s="53">
        <v>842</v>
      </c>
      <c r="BE58" s="53">
        <v>832</v>
      </c>
      <c r="BF58" s="53">
        <v>788</v>
      </c>
      <c r="BG58" s="53">
        <v>779</v>
      </c>
      <c r="BH58" s="53">
        <v>777</v>
      </c>
      <c r="BI58" s="53">
        <v>771</v>
      </c>
      <c r="BJ58" s="53">
        <v>754</v>
      </c>
      <c r="BK58" s="53">
        <v>759</v>
      </c>
      <c r="BL58" s="53">
        <v>748</v>
      </c>
      <c r="BM58" s="53">
        <v>742</v>
      </c>
      <c r="BN58" s="54">
        <v>724</v>
      </c>
      <c r="BO58" s="52">
        <v>711</v>
      </c>
      <c r="BP58" s="53">
        <v>693</v>
      </c>
      <c r="BQ58" s="53">
        <v>686</v>
      </c>
      <c r="BR58" s="53">
        <v>647</v>
      </c>
      <c r="BS58" s="53">
        <v>630</v>
      </c>
      <c r="BT58" s="53">
        <v>606</v>
      </c>
      <c r="BU58" s="53">
        <v>599</v>
      </c>
      <c r="BV58" s="53">
        <v>592</v>
      </c>
      <c r="BW58" s="53">
        <v>586</v>
      </c>
      <c r="BX58" s="53">
        <v>582</v>
      </c>
      <c r="BY58" s="53">
        <v>560</v>
      </c>
      <c r="BZ58" s="54">
        <v>551</v>
      </c>
      <c r="CA58" s="52">
        <v>536</v>
      </c>
      <c r="CB58" s="53">
        <v>539</v>
      </c>
      <c r="CC58" s="53">
        <v>545</v>
      </c>
      <c r="CD58" s="53">
        <v>555</v>
      </c>
      <c r="CE58" s="53">
        <v>538</v>
      </c>
      <c r="CF58" s="53">
        <v>525</v>
      </c>
      <c r="CG58" s="53">
        <v>518</v>
      </c>
      <c r="CH58" s="53">
        <v>507</v>
      </c>
      <c r="CI58" s="53">
        <v>501</v>
      </c>
      <c r="CJ58" s="53">
        <v>503</v>
      </c>
      <c r="CK58" s="53">
        <v>503</v>
      </c>
      <c r="CL58" s="54">
        <v>504</v>
      </c>
      <c r="CM58" s="52">
        <v>939</v>
      </c>
      <c r="CN58" s="53">
        <v>1130</v>
      </c>
      <c r="CO58" s="53">
        <v>1197</v>
      </c>
      <c r="CP58" s="53">
        <v>1256</v>
      </c>
      <c r="CQ58" s="53">
        <v>1293</v>
      </c>
      <c r="CR58" s="53">
        <v>1332</v>
      </c>
      <c r="CS58" s="53">
        <v>1366</v>
      </c>
      <c r="CT58" s="53">
        <v>1747</v>
      </c>
      <c r="CU58" s="53">
        <v>1818</v>
      </c>
      <c r="CV58" s="53">
        <v>1804</v>
      </c>
      <c r="CW58" s="53">
        <v>1787</v>
      </c>
      <c r="CX58" s="54">
        <v>1927</v>
      </c>
      <c r="CY58" s="52">
        <v>1970</v>
      </c>
      <c r="CZ58" s="53">
        <v>1960</v>
      </c>
      <c r="DA58" s="53">
        <v>2046</v>
      </c>
      <c r="DB58" s="53">
        <v>2042</v>
      </c>
      <c r="DC58" s="53">
        <v>1987</v>
      </c>
      <c r="DD58" s="53">
        <v>1953</v>
      </c>
      <c r="DE58" s="53">
        <v>2061</v>
      </c>
      <c r="DF58" s="53">
        <v>2112</v>
      </c>
      <c r="DG58" s="53">
        <v>2121</v>
      </c>
      <c r="DH58" s="53">
        <v>2141</v>
      </c>
      <c r="DI58" s="53">
        <v>2152</v>
      </c>
      <c r="DJ58" s="54">
        <v>2140</v>
      </c>
      <c r="DK58" s="52">
        <v>2172</v>
      </c>
      <c r="DL58" s="53">
        <v>2170</v>
      </c>
      <c r="DM58" s="53">
        <v>2229</v>
      </c>
      <c r="DN58" s="53">
        <v>2251</v>
      </c>
      <c r="DO58" s="53">
        <v>2270</v>
      </c>
      <c r="DP58" s="53">
        <v>2301</v>
      </c>
      <c r="DQ58" s="53">
        <v>2333</v>
      </c>
      <c r="DR58" s="53">
        <v>2313</v>
      </c>
      <c r="DS58" s="53">
        <v>2307</v>
      </c>
      <c r="DT58" s="53">
        <v>2328</v>
      </c>
      <c r="DU58" s="53">
        <v>2321</v>
      </c>
      <c r="DV58" s="54">
        <v>2338</v>
      </c>
      <c r="DW58" s="52">
        <v>2299</v>
      </c>
      <c r="DX58" s="53">
        <v>2330</v>
      </c>
      <c r="DY58" s="54">
        <v>2319</v>
      </c>
    </row>
    <row r="59" spans="2:129" ht="12.5" x14ac:dyDescent="0.25">
      <c r="B59" s="50"/>
      <c r="C59" s="51" t="s">
        <v>144</v>
      </c>
      <c r="D59" s="52">
        <v>6374</v>
      </c>
      <c r="E59" s="53">
        <v>6347</v>
      </c>
      <c r="F59" s="53">
        <v>6428</v>
      </c>
      <c r="G59" s="53">
        <v>6515</v>
      </c>
      <c r="H59" s="53">
        <v>6607</v>
      </c>
      <c r="I59" s="53">
        <v>6623</v>
      </c>
      <c r="J59" s="53">
        <v>6708</v>
      </c>
      <c r="K59" s="53">
        <v>6778</v>
      </c>
      <c r="L59" s="53">
        <v>6761</v>
      </c>
      <c r="M59" s="53">
        <v>6822</v>
      </c>
      <c r="N59" s="53">
        <v>6801</v>
      </c>
      <c r="O59" s="54">
        <v>6787</v>
      </c>
      <c r="P59" s="53">
        <v>6757</v>
      </c>
      <c r="Q59" s="53">
        <v>6777</v>
      </c>
      <c r="R59" s="53">
        <v>6905</v>
      </c>
      <c r="S59" s="53">
        <v>6950</v>
      </c>
      <c r="T59" s="53">
        <v>7012</v>
      </c>
      <c r="U59" s="53">
        <v>7229</v>
      </c>
      <c r="V59" s="53">
        <v>7286</v>
      </c>
      <c r="W59" s="53">
        <v>7364</v>
      </c>
      <c r="X59" s="53">
        <v>7391</v>
      </c>
      <c r="Y59" s="53">
        <v>7423</v>
      </c>
      <c r="Z59" s="53">
        <v>7294</v>
      </c>
      <c r="AA59" s="54">
        <v>7345</v>
      </c>
      <c r="AB59" s="53">
        <v>7307</v>
      </c>
      <c r="AC59" s="53">
        <v>7334</v>
      </c>
      <c r="AD59" s="53">
        <v>7448</v>
      </c>
      <c r="AE59" s="53">
        <v>7465</v>
      </c>
      <c r="AF59" s="53">
        <v>7444</v>
      </c>
      <c r="AG59" s="53">
        <v>7540</v>
      </c>
      <c r="AH59" s="53">
        <v>7565</v>
      </c>
      <c r="AI59" s="53">
        <v>7595</v>
      </c>
      <c r="AJ59" s="53">
        <v>7605</v>
      </c>
      <c r="AK59" s="53">
        <v>7447</v>
      </c>
      <c r="AL59" s="53">
        <v>7546</v>
      </c>
      <c r="AM59" s="54">
        <v>7451</v>
      </c>
      <c r="AN59" s="53">
        <v>7422</v>
      </c>
      <c r="AO59" s="53">
        <v>7504</v>
      </c>
      <c r="AP59" s="53">
        <v>7447</v>
      </c>
      <c r="AQ59" s="53">
        <v>7419</v>
      </c>
      <c r="AR59" s="53">
        <v>7507</v>
      </c>
      <c r="AS59" s="53">
        <v>7615</v>
      </c>
      <c r="AT59" s="53">
        <v>7640</v>
      </c>
      <c r="AU59" s="53">
        <v>7583</v>
      </c>
      <c r="AV59" s="53">
        <v>7763</v>
      </c>
      <c r="AW59" s="53">
        <v>7845</v>
      </c>
      <c r="AX59" s="53">
        <v>7858</v>
      </c>
      <c r="AY59" s="54">
        <v>7772</v>
      </c>
      <c r="BA59" s="50"/>
      <c r="BB59" s="51" t="s">
        <v>144</v>
      </c>
      <c r="BC59" s="52">
        <v>8554</v>
      </c>
      <c r="BD59" s="53">
        <v>8673</v>
      </c>
      <c r="BE59" s="53">
        <v>8709</v>
      </c>
      <c r="BF59" s="53">
        <v>8991</v>
      </c>
      <c r="BG59" s="53">
        <v>8984</v>
      </c>
      <c r="BH59" s="53">
        <v>9036</v>
      </c>
      <c r="BI59" s="53">
        <v>9101</v>
      </c>
      <c r="BJ59" s="53">
        <v>9226</v>
      </c>
      <c r="BK59" s="53">
        <v>9306</v>
      </c>
      <c r="BL59" s="53">
        <v>9315</v>
      </c>
      <c r="BM59" s="53">
        <v>9539</v>
      </c>
      <c r="BN59" s="54">
        <v>9560</v>
      </c>
      <c r="BO59" s="52">
        <v>9677</v>
      </c>
      <c r="BP59" s="53">
        <v>9817</v>
      </c>
      <c r="BQ59" s="53">
        <v>9919</v>
      </c>
      <c r="BR59" s="53">
        <v>10225</v>
      </c>
      <c r="BS59" s="53">
        <v>10368</v>
      </c>
      <c r="BT59" s="53">
        <v>10391</v>
      </c>
      <c r="BU59" s="53">
        <v>10457</v>
      </c>
      <c r="BV59" s="53">
        <v>10562</v>
      </c>
      <c r="BW59" s="53">
        <v>10691</v>
      </c>
      <c r="BX59" s="53">
        <v>10810</v>
      </c>
      <c r="BY59" s="53">
        <v>11037</v>
      </c>
      <c r="BZ59" s="54">
        <v>11069</v>
      </c>
      <c r="CA59" s="52">
        <v>11157</v>
      </c>
      <c r="CB59" s="53">
        <v>11209</v>
      </c>
      <c r="CC59" s="53">
        <v>11421</v>
      </c>
      <c r="CD59" s="53">
        <v>11449</v>
      </c>
      <c r="CE59" s="53">
        <v>11010</v>
      </c>
      <c r="CF59" s="53">
        <v>11067</v>
      </c>
      <c r="CG59" s="53">
        <v>11231</v>
      </c>
      <c r="CH59" s="53">
        <v>12172</v>
      </c>
      <c r="CI59" s="53">
        <v>12301</v>
      </c>
      <c r="CJ59" s="53">
        <v>12360</v>
      </c>
      <c r="CK59" s="53">
        <v>12323</v>
      </c>
      <c r="CL59" s="54">
        <v>12032</v>
      </c>
      <c r="CM59" s="52">
        <v>11869</v>
      </c>
      <c r="CN59" s="53">
        <v>11863</v>
      </c>
      <c r="CO59" s="53">
        <v>11964</v>
      </c>
      <c r="CP59" s="53">
        <v>11921</v>
      </c>
      <c r="CQ59" s="53">
        <v>11885</v>
      </c>
      <c r="CR59" s="53">
        <v>11860</v>
      </c>
      <c r="CS59" s="53">
        <v>11975</v>
      </c>
      <c r="CT59" s="53">
        <v>12196</v>
      </c>
      <c r="CU59" s="53">
        <v>12220</v>
      </c>
      <c r="CV59" s="53">
        <v>12306</v>
      </c>
      <c r="CW59" s="53">
        <v>12498</v>
      </c>
      <c r="CX59" s="54">
        <v>12400</v>
      </c>
      <c r="CY59" s="52">
        <v>11897</v>
      </c>
      <c r="CZ59" s="53">
        <v>11687</v>
      </c>
      <c r="DA59" s="53">
        <v>11706</v>
      </c>
      <c r="DB59" s="53">
        <v>11638</v>
      </c>
      <c r="DC59" s="53">
        <v>11596</v>
      </c>
      <c r="DD59" s="53">
        <v>11518</v>
      </c>
      <c r="DE59" s="53">
        <v>12346</v>
      </c>
      <c r="DF59" s="53">
        <v>12445</v>
      </c>
      <c r="DG59" s="53">
        <v>12492</v>
      </c>
      <c r="DH59" s="53">
        <v>12588</v>
      </c>
      <c r="DI59" s="53">
        <v>12523</v>
      </c>
      <c r="DJ59" s="54">
        <v>12492</v>
      </c>
      <c r="DK59" s="52">
        <v>12471</v>
      </c>
      <c r="DL59" s="53">
        <v>12474</v>
      </c>
      <c r="DM59" s="53">
        <v>12526</v>
      </c>
      <c r="DN59" s="53">
        <v>12576</v>
      </c>
      <c r="DO59" s="53">
        <v>12629</v>
      </c>
      <c r="DP59" s="53">
        <v>12671</v>
      </c>
      <c r="DQ59" s="53">
        <v>12691</v>
      </c>
      <c r="DR59" s="53">
        <v>12705</v>
      </c>
      <c r="DS59" s="53">
        <v>12679</v>
      </c>
      <c r="DT59" s="53">
        <v>12734</v>
      </c>
      <c r="DU59" s="53">
        <v>12670</v>
      </c>
      <c r="DV59" s="54">
        <v>12764</v>
      </c>
      <c r="DW59" s="52">
        <v>12631</v>
      </c>
      <c r="DX59" s="53">
        <v>12722</v>
      </c>
      <c r="DY59" s="54">
        <v>12717</v>
      </c>
    </row>
    <row r="60" spans="2:129" ht="12.5" x14ac:dyDescent="0.25">
      <c r="B60" s="50"/>
      <c r="C60" s="51" t="s">
        <v>145</v>
      </c>
      <c r="D60" s="52">
        <v>671</v>
      </c>
      <c r="E60" s="53">
        <v>661</v>
      </c>
      <c r="F60" s="53">
        <v>670</v>
      </c>
      <c r="G60" s="53">
        <v>677</v>
      </c>
      <c r="H60" s="53">
        <v>688</v>
      </c>
      <c r="I60" s="53">
        <v>679</v>
      </c>
      <c r="J60" s="53">
        <v>695</v>
      </c>
      <c r="K60" s="53">
        <v>704</v>
      </c>
      <c r="L60" s="53">
        <v>717</v>
      </c>
      <c r="M60" s="53">
        <v>729</v>
      </c>
      <c r="N60" s="53">
        <v>730</v>
      </c>
      <c r="O60" s="54">
        <v>728</v>
      </c>
      <c r="P60" s="53">
        <v>757</v>
      </c>
      <c r="Q60" s="53">
        <v>751</v>
      </c>
      <c r="R60" s="53">
        <v>760</v>
      </c>
      <c r="S60" s="53">
        <v>769</v>
      </c>
      <c r="T60" s="53">
        <v>746</v>
      </c>
      <c r="U60" s="53">
        <v>706</v>
      </c>
      <c r="V60" s="53">
        <v>702</v>
      </c>
      <c r="W60" s="53">
        <v>680</v>
      </c>
      <c r="X60" s="53">
        <v>675</v>
      </c>
      <c r="Y60" s="53">
        <v>672</v>
      </c>
      <c r="Z60" s="53">
        <v>671</v>
      </c>
      <c r="AA60" s="54">
        <v>664</v>
      </c>
      <c r="AB60" s="53">
        <v>660</v>
      </c>
      <c r="AC60" s="53">
        <v>663</v>
      </c>
      <c r="AD60" s="53">
        <v>673</v>
      </c>
      <c r="AE60" s="53">
        <v>667</v>
      </c>
      <c r="AF60" s="53">
        <v>665</v>
      </c>
      <c r="AG60" s="53">
        <v>664</v>
      </c>
      <c r="AH60" s="53">
        <v>671</v>
      </c>
      <c r="AI60" s="53">
        <v>672</v>
      </c>
      <c r="AJ60" s="53">
        <v>673</v>
      </c>
      <c r="AK60" s="53">
        <v>603</v>
      </c>
      <c r="AL60" s="53">
        <v>613</v>
      </c>
      <c r="AM60" s="54">
        <v>611</v>
      </c>
      <c r="AN60" s="53">
        <v>607</v>
      </c>
      <c r="AO60" s="53">
        <v>611</v>
      </c>
      <c r="AP60" s="53">
        <v>615</v>
      </c>
      <c r="AQ60" s="53">
        <v>607</v>
      </c>
      <c r="AR60" s="53">
        <v>613</v>
      </c>
      <c r="AS60" s="53">
        <v>612</v>
      </c>
      <c r="AT60" s="53">
        <v>611</v>
      </c>
      <c r="AU60" s="53">
        <v>611</v>
      </c>
      <c r="AV60" s="53">
        <v>548</v>
      </c>
      <c r="AW60" s="53">
        <v>583</v>
      </c>
      <c r="AX60" s="53">
        <v>588</v>
      </c>
      <c r="AY60" s="54">
        <v>527</v>
      </c>
      <c r="BA60" s="50"/>
      <c r="BB60" s="51" t="s">
        <v>145</v>
      </c>
      <c r="BC60" s="52">
        <v>540</v>
      </c>
      <c r="BD60" s="53">
        <v>542</v>
      </c>
      <c r="BE60" s="53">
        <v>533</v>
      </c>
      <c r="BF60" s="53">
        <v>534</v>
      </c>
      <c r="BG60" s="53">
        <v>520</v>
      </c>
      <c r="BH60" s="53">
        <v>517</v>
      </c>
      <c r="BI60" s="53">
        <v>514</v>
      </c>
      <c r="BJ60" s="53">
        <v>508</v>
      </c>
      <c r="BK60" s="53">
        <v>503</v>
      </c>
      <c r="BL60" s="53">
        <v>589</v>
      </c>
      <c r="BM60" s="53">
        <v>583</v>
      </c>
      <c r="BN60" s="54">
        <v>546</v>
      </c>
      <c r="BO60" s="52">
        <v>547</v>
      </c>
      <c r="BP60" s="53">
        <v>536</v>
      </c>
      <c r="BQ60" s="53">
        <v>520</v>
      </c>
      <c r="BR60" s="53">
        <v>510</v>
      </c>
      <c r="BS60" s="53">
        <v>502</v>
      </c>
      <c r="BT60" s="53">
        <v>503</v>
      </c>
      <c r="BU60" s="53">
        <v>496</v>
      </c>
      <c r="BV60" s="53">
        <v>487</v>
      </c>
      <c r="BW60" s="53">
        <v>487</v>
      </c>
      <c r="BX60" s="53">
        <v>484</v>
      </c>
      <c r="BY60" s="53">
        <v>942</v>
      </c>
      <c r="BZ60" s="54">
        <v>958</v>
      </c>
      <c r="CA60" s="52">
        <v>962</v>
      </c>
      <c r="CB60" s="53">
        <v>973</v>
      </c>
      <c r="CC60" s="53">
        <v>999</v>
      </c>
      <c r="CD60" s="53">
        <v>1021</v>
      </c>
      <c r="CE60" s="53">
        <v>1015</v>
      </c>
      <c r="CF60" s="53">
        <v>1017</v>
      </c>
      <c r="CG60" s="53">
        <v>1005</v>
      </c>
      <c r="CH60" s="53">
        <v>1000</v>
      </c>
      <c r="CI60" s="53">
        <v>992</v>
      </c>
      <c r="CJ60" s="53">
        <v>995</v>
      </c>
      <c r="CK60" s="53">
        <v>992</v>
      </c>
      <c r="CL60" s="54">
        <v>1603</v>
      </c>
      <c r="CM60" s="52">
        <v>1772</v>
      </c>
      <c r="CN60" s="53">
        <v>1833</v>
      </c>
      <c r="CO60" s="53">
        <v>1898</v>
      </c>
      <c r="CP60" s="53">
        <v>1971</v>
      </c>
      <c r="CQ60" s="53">
        <v>2022</v>
      </c>
      <c r="CR60" s="53">
        <v>2051</v>
      </c>
      <c r="CS60" s="53">
        <v>2090</v>
      </c>
      <c r="CT60" s="53">
        <v>2114</v>
      </c>
      <c r="CU60" s="53">
        <v>2127</v>
      </c>
      <c r="CV60" s="53">
        <v>2246</v>
      </c>
      <c r="CW60" s="53">
        <v>2442</v>
      </c>
      <c r="CX60" s="54">
        <v>2569</v>
      </c>
      <c r="CY60" s="52">
        <v>2528</v>
      </c>
      <c r="CZ60" s="53">
        <v>2505</v>
      </c>
      <c r="DA60" s="53">
        <v>2504</v>
      </c>
      <c r="DB60" s="53">
        <v>2512</v>
      </c>
      <c r="DC60" s="53">
        <v>2447</v>
      </c>
      <c r="DD60" s="53">
        <v>2419</v>
      </c>
      <c r="DE60" s="53">
        <v>2812</v>
      </c>
      <c r="DF60" s="53">
        <v>2809</v>
      </c>
      <c r="DG60" s="53">
        <v>2811</v>
      </c>
      <c r="DH60" s="53">
        <v>2843</v>
      </c>
      <c r="DI60" s="53">
        <v>2853</v>
      </c>
      <c r="DJ60" s="54">
        <v>2844</v>
      </c>
      <c r="DK60" s="52">
        <v>2864</v>
      </c>
      <c r="DL60" s="53">
        <v>2856</v>
      </c>
      <c r="DM60" s="53">
        <v>2892</v>
      </c>
      <c r="DN60" s="53">
        <v>2909</v>
      </c>
      <c r="DO60" s="53">
        <v>2931</v>
      </c>
      <c r="DP60" s="53">
        <v>2961</v>
      </c>
      <c r="DQ60" s="53">
        <v>2989</v>
      </c>
      <c r="DR60" s="53">
        <v>3040</v>
      </c>
      <c r="DS60" s="53">
        <v>3082</v>
      </c>
      <c r="DT60" s="53">
        <v>3137</v>
      </c>
      <c r="DU60" s="53">
        <v>3172</v>
      </c>
      <c r="DV60" s="54">
        <v>3219</v>
      </c>
      <c r="DW60" s="52">
        <v>3242</v>
      </c>
      <c r="DX60" s="53">
        <v>3263</v>
      </c>
      <c r="DY60" s="54">
        <v>3321</v>
      </c>
    </row>
    <row r="61" spans="2:129" ht="12.5" x14ac:dyDescent="0.25">
      <c r="B61" s="50"/>
      <c r="C61" s="51" t="s">
        <v>146</v>
      </c>
      <c r="D61" s="52">
        <v>1014</v>
      </c>
      <c r="E61" s="53">
        <v>986</v>
      </c>
      <c r="F61" s="53">
        <v>1015</v>
      </c>
      <c r="G61" s="53">
        <v>1021</v>
      </c>
      <c r="H61" s="53">
        <v>1050</v>
      </c>
      <c r="I61" s="53">
        <v>1035</v>
      </c>
      <c r="J61" s="53">
        <v>1061</v>
      </c>
      <c r="K61" s="53">
        <v>1059</v>
      </c>
      <c r="L61" s="53">
        <v>1073</v>
      </c>
      <c r="M61" s="53">
        <v>1090</v>
      </c>
      <c r="N61" s="53">
        <v>1093</v>
      </c>
      <c r="O61" s="54">
        <v>1089</v>
      </c>
      <c r="P61" s="53">
        <v>1141</v>
      </c>
      <c r="Q61" s="53">
        <v>1146</v>
      </c>
      <c r="R61" s="53">
        <v>1167</v>
      </c>
      <c r="S61" s="53">
        <v>1176</v>
      </c>
      <c r="T61" s="53">
        <v>1175</v>
      </c>
      <c r="U61" s="53">
        <v>1179</v>
      </c>
      <c r="V61" s="53">
        <v>1189</v>
      </c>
      <c r="W61" s="53">
        <v>1211</v>
      </c>
      <c r="X61" s="53">
        <v>1215</v>
      </c>
      <c r="Y61" s="53">
        <v>1200</v>
      </c>
      <c r="Z61" s="53">
        <v>1201</v>
      </c>
      <c r="AA61" s="54">
        <v>1182</v>
      </c>
      <c r="AB61" s="53">
        <v>1178</v>
      </c>
      <c r="AC61" s="53">
        <v>1187</v>
      </c>
      <c r="AD61" s="53">
        <v>1195</v>
      </c>
      <c r="AE61" s="53">
        <v>1198</v>
      </c>
      <c r="AF61" s="53">
        <v>1207</v>
      </c>
      <c r="AG61" s="53">
        <v>1200</v>
      </c>
      <c r="AH61" s="53">
        <v>1207</v>
      </c>
      <c r="AI61" s="53">
        <v>1209</v>
      </c>
      <c r="AJ61" s="53">
        <v>1214</v>
      </c>
      <c r="AK61" s="53">
        <v>1209</v>
      </c>
      <c r="AL61" s="53">
        <v>1203</v>
      </c>
      <c r="AM61" s="54">
        <v>1207</v>
      </c>
      <c r="AN61" s="53">
        <v>1199</v>
      </c>
      <c r="AO61" s="53">
        <v>1199</v>
      </c>
      <c r="AP61" s="53">
        <v>1197</v>
      </c>
      <c r="AQ61" s="53">
        <v>1183</v>
      </c>
      <c r="AR61" s="53">
        <v>1192</v>
      </c>
      <c r="AS61" s="53">
        <v>1182</v>
      </c>
      <c r="AT61" s="53">
        <v>1174</v>
      </c>
      <c r="AU61" s="53">
        <v>1155</v>
      </c>
      <c r="AV61" s="53">
        <v>618</v>
      </c>
      <c r="AW61" s="53">
        <v>1094</v>
      </c>
      <c r="AX61" s="53">
        <v>648</v>
      </c>
      <c r="AY61" s="54">
        <v>1133</v>
      </c>
      <c r="BA61" s="50"/>
      <c r="BB61" s="51" t="s">
        <v>146</v>
      </c>
      <c r="BC61" s="52">
        <v>1119</v>
      </c>
      <c r="BD61" s="53">
        <v>1107</v>
      </c>
      <c r="BE61" s="53">
        <v>1114</v>
      </c>
      <c r="BF61" s="53">
        <v>1128</v>
      </c>
      <c r="BG61" s="53">
        <v>1131</v>
      </c>
      <c r="BH61" s="53">
        <v>1133</v>
      </c>
      <c r="BI61" s="53">
        <v>1127</v>
      </c>
      <c r="BJ61" s="53">
        <v>1124</v>
      </c>
      <c r="BK61" s="53">
        <v>1136</v>
      </c>
      <c r="BL61" s="53">
        <v>1141</v>
      </c>
      <c r="BM61" s="53">
        <v>1131</v>
      </c>
      <c r="BN61" s="54">
        <v>1123</v>
      </c>
      <c r="BO61" s="52">
        <v>1110</v>
      </c>
      <c r="BP61" s="53">
        <v>1092</v>
      </c>
      <c r="BQ61" s="53">
        <v>1087</v>
      </c>
      <c r="BR61" s="53">
        <v>1068</v>
      </c>
      <c r="BS61" s="53">
        <v>1066</v>
      </c>
      <c r="BT61" s="53">
        <v>1055</v>
      </c>
      <c r="BU61" s="53">
        <v>1041</v>
      </c>
      <c r="BV61" s="53">
        <v>1034</v>
      </c>
      <c r="BW61" s="53">
        <v>1055</v>
      </c>
      <c r="BX61" s="53">
        <v>1077</v>
      </c>
      <c r="BY61" s="53">
        <v>1122</v>
      </c>
      <c r="BZ61" s="54">
        <v>3488</v>
      </c>
      <c r="CA61" s="52">
        <v>3901</v>
      </c>
      <c r="CB61" s="53">
        <v>3917</v>
      </c>
      <c r="CC61" s="53">
        <v>3750</v>
      </c>
      <c r="CD61" s="53">
        <v>3831</v>
      </c>
      <c r="CE61" s="53">
        <v>3927</v>
      </c>
      <c r="CF61" s="53">
        <v>4023</v>
      </c>
      <c r="CG61" s="53">
        <v>4157</v>
      </c>
      <c r="CH61" s="53">
        <v>4248</v>
      </c>
      <c r="CI61" s="53">
        <v>4307</v>
      </c>
      <c r="CJ61" s="53">
        <v>4381</v>
      </c>
      <c r="CK61" s="53">
        <v>4475</v>
      </c>
      <c r="CL61" s="54">
        <v>4555</v>
      </c>
      <c r="CM61" s="52">
        <v>4722</v>
      </c>
      <c r="CN61" s="53">
        <v>4837</v>
      </c>
      <c r="CO61" s="53">
        <v>4952</v>
      </c>
      <c r="CP61" s="53">
        <v>4980</v>
      </c>
      <c r="CQ61" s="53">
        <v>5009</v>
      </c>
      <c r="CR61" s="53">
        <v>5075</v>
      </c>
      <c r="CS61" s="53">
        <v>5154</v>
      </c>
      <c r="CT61" s="53">
        <v>5270</v>
      </c>
      <c r="CU61" s="53">
        <v>5470</v>
      </c>
      <c r="CV61" s="53">
        <v>5551</v>
      </c>
      <c r="CW61" s="53">
        <v>5640</v>
      </c>
      <c r="CX61" s="54">
        <v>5767</v>
      </c>
      <c r="CY61" s="52">
        <v>5989</v>
      </c>
      <c r="CZ61" s="53">
        <v>6105</v>
      </c>
      <c r="DA61" s="53">
        <v>6269</v>
      </c>
      <c r="DB61" s="53">
        <v>6226</v>
      </c>
      <c r="DC61" s="53">
        <v>6132</v>
      </c>
      <c r="DD61" s="53">
        <v>6157</v>
      </c>
      <c r="DE61" s="53">
        <v>6103</v>
      </c>
      <c r="DF61" s="53">
        <v>6094</v>
      </c>
      <c r="DG61" s="53">
        <v>6096</v>
      </c>
      <c r="DH61" s="53">
        <v>6092</v>
      </c>
      <c r="DI61" s="53">
        <v>6076</v>
      </c>
      <c r="DJ61" s="54">
        <v>6067</v>
      </c>
      <c r="DK61" s="52">
        <v>6158</v>
      </c>
      <c r="DL61" s="53">
        <v>6025</v>
      </c>
      <c r="DM61" s="53">
        <v>6118</v>
      </c>
      <c r="DN61" s="53">
        <v>6272</v>
      </c>
      <c r="DO61" s="53">
        <v>6381</v>
      </c>
      <c r="DP61" s="53">
        <v>6400</v>
      </c>
      <c r="DQ61" s="53">
        <v>6462</v>
      </c>
      <c r="DR61" s="53">
        <v>6487</v>
      </c>
      <c r="DS61" s="53">
        <v>6507</v>
      </c>
      <c r="DT61" s="53">
        <v>6501</v>
      </c>
      <c r="DU61" s="53">
        <v>6528</v>
      </c>
      <c r="DV61" s="54">
        <v>6590</v>
      </c>
      <c r="DW61" s="52">
        <v>6758</v>
      </c>
      <c r="DX61" s="53">
        <v>6873</v>
      </c>
      <c r="DY61" s="54">
        <v>6931</v>
      </c>
    </row>
    <row r="62" spans="2:129" ht="12.5" x14ac:dyDescent="0.25">
      <c r="B62" s="50"/>
      <c r="C62" s="51" t="s">
        <v>147</v>
      </c>
      <c r="D62" s="52">
        <v>1383</v>
      </c>
      <c r="E62" s="53">
        <v>1341</v>
      </c>
      <c r="F62" s="53">
        <v>1388</v>
      </c>
      <c r="G62" s="53">
        <v>1375</v>
      </c>
      <c r="H62" s="53">
        <v>1376</v>
      </c>
      <c r="I62" s="53">
        <v>1356</v>
      </c>
      <c r="J62" s="53">
        <v>1390</v>
      </c>
      <c r="K62" s="53">
        <v>1390</v>
      </c>
      <c r="L62" s="53">
        <v>1390</v>
      </c>
      <c r="M62" s="53">
        <v>1397</v>
      </c>
      <c r="N62" s="53">
        <v>1401</v>
      </c>
      <c r="O62" s="54">
        <v>1396</v>
      </c>
      <c r="P62" s="53">
        <v>1406</v>
      </c>
      <c r="Q62" s="53">
        <v>1405</v>
      </c>
      <c r="R62" s="53">
        <v>1425</v>
      </c>
      <c r="S62" s="53">
        <v>1433</v>
      </c>
      <c r="T62" s="53">
        <v>1431</v>
      </c>
      <c r="U62" s="53">
        <v>1464</v>
      </c>
      <c r="V62" s="53">
        <v>1491</v>
      </c>
      <c r="W62" s="53">
        <v>1497</v>
      </c>
      <c r="X62" s="53">
        <v>1497</v>
      </c>
      <c r="Y62" s="53">
        <v>1510</v>
      </c>
      <c r="Z62" s="53">
        <v>1498</v>
      </c>
      <c r="AA62" s="54">
        <v>1498</v>
      </c>
      <c r="AB62" s="53">
        <v>1492</v>
      </c>
      <c r="AC62" s="53">
        <v>1498</v>
      </c>
      <c r="AD62" s="53">
        <v>1519</v>
      </c>
      <c r="AE62" s="53">
        <v>1522</v>
      </c>
      <c r="AF62" s="53">
        <v>1546</v>
      </c>
      <c r="AG62" s="53">
        <v>1534</v>
      </c>
      <c r="AH62" s="53">
        <v>1536</v>
      </c>
      <c r="AI62" s="53">
        <v>1540</v>
      </c>
      <c r="AJ62" s="53">
        <v>1542</v>
      </c>
      <c r="AK62" s="53">
        <v>1548</v>
      </c>
      <c r="AL62" s="53">
        <v>1551</v>
      </c>
      <c r="AM62" s="54">
        <v>1558</v>
      </c>
      <c r="AN62" s="53">
        <v>1571</v>
      </c>
      <c r="AO62" s="53">
        <v>1566</v>
      </c>
      <c r="AP62" s="53">
        <v>1570</v>
      </c>
      <c r="AQ62" s="53">
        <v>1566</v>
      </c>
      <c r="AR62" s="53">
        <v>1558</v>
      </c>
      <c r="AS62" s="53">
        <v>1558</v>
      </c>
      <c r="AT62" s="53">
        <v>1565</v>
      </c>
      <c r="AU62" s="53">
        <v>1569</v>
      </c>
      <c r="AV62" s="53">
        <v>1543</v>
      </c>
      <c r="AW62" s="53">
        <v>1569</v>
      </c>
      <c r="AX62" s="53">
        <v>1563</v>
      </c>
      <c r="AY62" s="54">
        <v>1545</v>
      </c>
      <c r="BA62" s="50"/>
      <c r="BB62" s="51" t="s">
        <v>147</v>
      </c>
      <c r="BC62" s="52">
        <v>1530</v>
      </c>
      <c r="BD62" s="53">
        <v>1523</v>
      </c>
      <c r="BE62" s="53">
        <v>1519</v>
      </c>
      <c r="BF62" s="53">
        <v>1511</v>
      </c>
      <c r="BG62" s="53">
        <v>1501</v>
      </c>
      <c r="BH62" s="53">
        <v>1504</v>
      </c>
      <c r="BI62" s="53">
        <v>1506</v>
      </c>
      <c r="BJ62" s="53">
        <v>1506</v>
      </c>
      <c r="BK62" s="53">
        <v>1510</v>
      </c>
      <c r="BL62" s="53">
        <v>1507</v>
      </c>
      <c r="BM62" s="53">
        <v>1503</v>
      </c>
      <c r="BN62" s="54">
        <v>1494</v>
      </c>
      <c r="BO62" s="52">
        <v>1475</v>
      </c>
      <c r="BP62" s="53">
        <v>1450</v>
      </c>
      <c r="BQ62" s="53">
        <v>1451</v>
      </c>
      <c r="BR62" s="53">
        <v>1438</v>
      </c>
      <c r="BS62" s="53">
        <v>1414</v>
      </c>
      <c r="BT62" s="53">
        <v>1418</v>
      </c>
      <c r="BU62" s="53">
        <v>1953</v>
      </c>
      <c r="BV62" s="53">
        <v>2344</v>
      </c>
      <c r="BW62" s="53">
        <v>2499</v>
      </c>
      <c r="BX62" s="53">
        <v>2894</v>
      </c>
      <c r="BY62" s="53">
        <v>2868</v>
      </c>
      <c r="BZ62" s="54">
        <v>2930</v>
      </c>
      <c r="CA62" s="52">
        <v>2975</v>
      </c>
      <c r="CB62" s="53">
        <v>3099</v>
      </c>
      <c r="CC62" s="53">
        <v>3138</v>
      </c>
      <c r="CD62" s="53">
        <v>3278</v>
      </c>
      <c r="CE62" s="53">
        <v>3375</v>
      </c>
      <c r="CF62" s="53">
        <v>3493</v>
      </c>
      <c r="CG62" s="53">
        <v>3496</v>
      </c>
      <c r="CH62" s="53">
        <v>3505</v>
      </c>
      <c r="CI62" s="53">
        <v>3242</v>
      </c>
      <c r="CJ62" s="53">
        <v>3224</v>
      </c>
      <c r="CK62" s="53">
        <v>3239</v>
      </c>
      <c r="CL62" s="54">
        <v>3669</v>
      </c>
      <c r="CM62" s="52">
        <v>3665</v>
      </c>
      <c r="CN62" s="53">
        <v>3651</v>
      </c>
      <c r="CO62" s="53">
        <v>3688</v>
      </c>
      <c r="CP62" s="53">
        <v>3870</v>
      </c>
      <c r="CQ62" s="53">
        <v>3909</v>
      </c>
      <c r="CR62" s="53">
        <v>3924</v>
      </c>
      <c r="CS62" s="53">
        <v>3931</v>
      </c>
      <c r="CT62" s="53">
        <v>4099</v>
      </c>
      <c r="CU62" s="53">
        <v>4257</v>
      </c>
      <c r="CV62" s="53">
        <v>4361</v>
      </c>
      <c r="CW62" s="53">
        <v>4395</v>
      </c>
      <c r="CX62" s="54">
        <v>4449</v>
      </c>
      <c r="CY62" s="52">
        <v>4438</v>
      </c>
      <c r="CZ62" s="53">
        <v>4421</v>
      </c>
      <c r="DA62" s="53">
        <v>4437</v>
      </c>
      <c r="DB62" s="53">
        <v>4425</v>
      </c>
      <c r="DC62" s="53">
        <v>4337</v>
      </c>
      <c r="DD62" s="53">
        <v>4308</v>
      </c>
      <c r="DE62" s="53">
        <v>4598</v>
      </c>
      <c r="DF62" s="53">
        <v>4657</v>
      </c>
      <c r="DG62" s="53">
        <v>4673</v>
      </c>
      <c r="DH62" s="53">
        <v>4778</v>
      </c>
      <c r="DI62" s="53">
        <v>4785</v>
      </c>
      <c r="DJ62" s="54">
        <v>4799</v>
      </c>
      <c r="DK62" s="52">
        <v>4845</v>
      </c>
      <c r="DL62" s="53">
        <v>4840</v>
      </c>
      <c r="DM62" s="53">
        <v>4891</v>
      </c>
      <c r="DN62" s="53">
        <v>4940</v>
      </c>
      <c r="DO62" s="53">
        <v>4954</v>
      </c>
      <c r="DP62" s="53">
        <v>5023</v>
      </c>
      <c r="DQ62" s="53">
        <v>5017</v>
      </c>
      <c r="DR62" s="53">
        <v>5114</v>
      </c>
      <c r="DS62" s="53">
        <v>5135</v>
      </c>
      <c r="DT62" s="53">
        <v>5133</v>
      </c>
      <c r="DU62" s="53">
        <v>5151</v>
      </c>
      <c r="DV62" s="54">
        <v>5184</v>
      </c>
      <c r="DW62" s="52">
        <v>5178</v>
      </c>
      <c r="DX62" s="53">
        <v>5216</v>
      </c>
      <c r="DY62" s="54">
        <v>5245</v>
      </c>
    </row>
    <row r="63" spans="2:129" ht="12.5" x14ac:dyDescent="0.25">
      <c r="B63" s="50"/>
      <c r="C63" s="51" t="s">
        <v>148</v>
      </c>
      <c r="D63" s="52">
        <v>281</v>
      </c>
      <c r="E63" s="53">
        <v>280</v>
      </c>
      <c r="F63" s="53">
        <v>282</v>
      </c>
      <c r="G63" s="53">
        <v>285</v>
      </c>
      <c r="H63" s="53">
        <v>291</v>
      </c>
      <c r="I63" s="53">
        <v>287</v>
      </c>
      <c r="J63" s="53">
        <v>294</v>
      </c>
      <c r="K63" s="53">
        <v>309</v>
      </c>
      <c r="L63" s="53">
        <v>316</v>
      </c>
      <c r="M63" s="53">
        <v>320</v>
      </c>
      <c r="N63" s="53">
        <v>320</v>
      </c>
      <c r="O63" s="54">
        <v>320</v>
      </c>
      <c r="P63" s="53">
        <v>320</v>
      </c>
      <c r="Q63" s="53">
        <v>317</v>
      </c>
      <c r="R63" s="53">
        <v>314</v>
      </c>
      <c r="S63" s="53">
        <v>315</v>
      </c>
      <c r="T63" s="53">
        <v>316</v>
      </c>
      <c r="U63" s="53">
        <v>317</v>
      </c>
      <c r="V63" s="53">
        <v>316</v>
      </c>
      <c r="W63" s="53">
        <v>318</v>
      </c>
      <c r="X63" s="53">
        <v>312</v>
      </c>
      <c r="Y63" s="53">
        <v>313</v>
      </c>
      <c r="Z63" s="53">
        <v>312</v>
      </c>
      <c r="AA63" s="54">
        <v>316</v>
      </c>
      <c r="AB63" s="53">
        <v>319</v>
      </c>
      <c r="AC63" s="53">
        <v>319</v>
      </c>
      <c r="AD63" s="53">
        <v>319</v>
      </c>
      <c r="AE63" s="53">
        <v>316</v>
      </c>
      <c r="AF63" s="53">
        <v>318</v>
      </c>
      <c r="AG63" s="53">
        <v>316</v>
      </c>
      <c r="AH63" s="53">
        <v>320</v>
      </c>
      <c r="AI63" s="53">
        <v>320</v>
      </c>
      <c r="AJ63" s="53">
        <v>322</v>
      </c>
      <c r="AK63" s="53">
        <v>321</v>
      </c>
      <c r="AL63" s="53">
        <v>316</v>
      </c>
      <c r="AM63" s="54">
        <v>319</v>
      </c>
      <c r="AN63" s="53">
        <v>321</v>
      </c>
      <c r="AO63" s="53">
        <v>320</v>
      </c>
      <c r="AP63" s="53">
        <v>319</v>
      </c>
      <c r="AQ63" s="53">
        <v>314</v>
      </c>
      <c r="AR63" s="53">
        <v>317</v>
      </c>
      <c r="AS63" s="53">
        <v>318</v>
      </c>
      <c r="AT63" s="53">
        <v>318</v>
      </c>
      <c r="AU63" s="53">
        <v>318</v>
      </c>
      <c r="AV63" s="53">
        <v>307</v>
      </c>
      <c r="AW63" s="53">
        <v>313</v>
      </c>
      <c r="AX63" s="53">
        <v>313</v>
      </c>
      <c r="AY63" s="54">
        <v>306</v>
      </c>
      <c r="BA63" s="50"/>
      <c r="BB63" s="51" t="s">
        <v>148</v>
      </c>
      <c r="BC63" s="52">
        <v>307</v>
      </c>
      <c r="BD63" s="53">
        <v>306</v>
      </c>
      <c r="BE63" s="53">
        <v>309</v>
      </c>
      <c r="BF63" s="53">
        <v>311</v>
      </c>
      <c r="BG63" s="53">
        <v>308</v>
      </c>
      <c r="BH63" s="53">
        <v>312</v>
      </c>
      <c r="BI63" s="53">
        <v>312</v>
      </c>
      <c r="BJ63" s="53">
        <v>308</v>
      </c>
      <c r="BK63" s="53">
        <v>323</v>
      </c>
      <c r="BL63" s="53">
        <v>328</v>
      </c>
      <c r="BM63" s="53">
        <v>328</v>
      </c>
      <c r="BN63" s="54">
        <v>323</v>
      </c>
      <c r="BO63" s="52">
        <v>323</v>
      </c>
      <c r="BP63" s="53">
        <v>316</v>
      </c>
      <c r="BQ63" s="53">
        <v>311</v>
      </c>
      <c r="BR63" s="53">
        <v>309</v>
      </c>
      <c r="BS63" s="53">
        <v>307</v>
      </c>
      <c r="BT63" s="53">
        <v>306</v>
      </c>
      <c r="BU63" s="53">
        <v>308</v>
      </c>
      <c r="BV63" s="53">
        <v>308</v>
      </c>
      <c r="BW63" s="53">
        <v>307</v>
      </c>
      <c r="BX63" s="53">
        <v>311</v>
      </c>
      <c r="BY63" s="53">
        <v>280</v>
      </c>
      <c r="BZ63" s="54">
        <v>280</v>
      </c>
      <c r="CA63" s="52">
        <v>270</v>
      </c>
      <c r="CB63" s="53">
        <v>276</v>
      </c>
      <c r="CC63" s="53">
        <v>278</v>
      </c>
      <c r="CD63" s="53">
        <v>278</v>
      </c>
      <c r="CE63" s="53">
        <v>276</v>
      </c>
      <c r="CF63" s="53">
        <v>276</v>
      </c>
      <c r="CG63" s="53">
        <v>272</v>
      </c>
      <c r="CH63" s="53">
        <v>270</v>
      </c>
      <c r="CI63" s="53">
        <v>263</v>
      </c>
      <c r="CJ63" s="53">
        <v>884</v>
      </c>
      <c r="CK63" s="53">
        <v>1080</v>
      </c>
      <c r="CL63" s="54">
        <v>1096</v>
      </c>
      <c r="CM63" s="52">
        <v>1117</v>
      </c>
      <c r="CN63" s="53">
        <v>1127</v>
      </c>
      <c r="CO63" s="53">
        <v>1156</v>
      </c>
      <c r="CP63" s="53">
        <v>1184</v>
      </c>
      <c r="CQ63" s="53">
        <v>1199</v>
      </c>
      <c r="CR63" s="53">
        <v>1223</v>
      </c>
      <c r="CS63" s="53">
        <v>1256</v>
      </c>
      <c r="CT63" s="53">
        <v>1288</v>
      </c>
      <c r="CU63" s="53">
        <v>1289</v>
      </c>
      <c r="CV63" s="53">
        <v>1313</v>
      </c>
      <c r="CW63" s="53">
        <v>1327</v>
      </c>
      <c r="CX63" s="54">
        <v>1342</v>
      </c>
      <c r="CY63" s="52">
        <v>1352</v>
      </c>
      <c r="CZ63" s="53">
        <v>1359</v>
      </c>
      <c r="DA63" s="53">
        <v>1390</v>
      </c>
      <c r="DB63" s="53">
        <v>1369</v>
      </c>
      <c r="DC63" s="53">
        <v>1343</v>
      </c>
      <c r="DD63" s="53">
        <v>1327</v>
      </c>
      <c r="DE63" s="53">
        <v>1534</v>
      </c>
      <c r="DF63" s="53">
        <v>1538</v>
      </c>
      <c r="DG63" s="53">
        <v>1545</v>
      </c>
      <c r="DH63" s="53">
        <v>1558</v>
      </c>
      <c r="DI63" s="53">
        <v>1562</v>
      </c>
      <c r="DJ63" s="54">
        <v>1552</v>
      </c>
      <c r="DK63" s="52">
        <v>1542</v>
      </c>
      <c r="DL63" s="53">
        <v>1527</v>
      </c>
      <c r="DM63" s="53">
        <v>1536</v>
      </c>
      <c r="DN63" s="53">
        <v>1549</v>
      </c>
      <c r="DO63" s="53">
        <v>1578</v>
      </c>
      <c r="DP63" s="53">
        <v>1585</v>
      </c>
      <c r="DQ63" s="53">
        <v>1591</v>
      </c>
      <c r="DR63" s="53">
        <v>1616</v>
      </c>
      <c r="DS63" s="53">
        <v>1629</v>
      </c>
      <c r="DT63" s="53">
        <v>1647</v>
      </c>
      <c r="DU63" s="53">
        <v>1658</v>
      </c>
      <c r="DV63" s="54">
        <v>1649</v>
      </c>
      <c r="DW63" s="52">
        <v>1649</v>
      </c>
      <c r="DX63" s="53">
        <v>1660</v>
      </c>
      <c r="DY63" s="54">
        <v>1700</v>
      </c>
    </row>
    <row r="64" spans="2:129" ht="12.5" x14ac:dyDescent="0.25">
      <c r="B64" s="50"/>
      <c r="C64" s="51" t="s">
        <v>149</v>
      </c>
      <c r="D64" s="52">
        <v>8381</v>
      </c>
      <c r="E64" s="53">
        <v>8417</v>
      </c>
      <c r="F64" s="53">
        <v>8527</v>
      </c>
      <c r="G64" s="53">
        <v>8623</v>
      </c>
      <c r="H64" s="53">
        <v>8700</v>
      </c>
      <c r="I64" s="53">
        <v>8716</v>
      </c>
      <c r="J64" s="53">
        <v>8831</v>
      </c>
      <c r="K64" s="53">
        <v>8931</v>
      </c>
      <c r="L64" s="53">
        <v>8972</v>
      </c>
      <c r="M64" s="53">
        <v>9116</v>
      </c>
      <c r="N64" s="53">
        <v>9169</v>
      </c>
      <c r="O64" s="54">
        <v>9239</v>
      </c>
      <c r="P64" s="53">
        <v>9415</v>
      </c>
      <c r="Q64" s="53">
        <v>9474</v>
      </c>
      <c r="R64" s="53">
        <v>9010</v>
      </c>
      <c r="S64" s="53">
        <v>9074</v>
      </c>
      <c r="T64" s="53">
        <v>9600</v>
      </c>
      <c r="U64" s="53">
        <v>9627</v>
      </c>
      <c r="V64" s="53">
        <v>9761</v>
      </c>
      <c r="W64" s="53">
        <v>9855</v>
      </c>
      <c r="X64" s="53">
        <v>9867</v>
      </c>
      <c r="Y64" s="53">
        <v>9961</v>
      </c>
      <c r="Z64" s="53">
        <v>10027</v>
      </c>
      <c r="AA64" s="54">
        <v>10098</v>
      </c>
      <c r="AB64" s="53">
        <v>10277</v>
      </c>
      <c r="AC64" s="53">
        <v>10419</v>
      </c>
      <c r="AD64" s="53">
        <v>10468</v>
      </c>
      <c r="AE64" s="53">
        <v>10503</v>
      </c>
      <c r="AF64" s="53">
        <v>10519</v>
      </c>
      <c r="AG64" s="53">
        <v>10548</v>
      </c>
      <c r="AH64" s="53">
        <v>10588</v>
      </c>
      <c r="AI64" s="53">
        <v>10636</v>
      </c>
      <c r="AJ64" s="53">
        <v>10699</v>
      </c>
      <c r="AK64" s="53">
        <v>10728</v>
      </c>
      <c r="AL64" s="53">
        <v>10781</v>
      </c>
      <c r="AM64" s="54">
        <v>10910</v>
      </c>
      <c r="AN64" s="53">
        <v>11057</v>
      </c>
      <c r="AO64" s="53">
        <v>11132</v>
      </c>
      <c r="AP64" s="53">
        <v>11131</v>
      </c>
      <c r="AQ64" s="53">
        <v>11118</v>
      </c>
      <c r="AR64" s="53">
        <v>11140</v>
      </c>
      <c r="AS64" s="53">
        <v>11231</v>
      </c>
      <c r="AT64" s="53">
        <v>11260</v>
      </c>
      <c r="AU64" s="53">
        <v>11359</v>
      </c>
      <c r="AV64" s="53">
        <v>11085</v>
      </c>
      <c r="AW64" s="53">
        <v>11184</v>
      </c>
      <c r="AX64" s="53">
        <v>11318</v>
      </c>
      <c r="AY64" s="54">
        <v>11420</v>
      </c>
      <c r="BA64" s="50"/>
      <c r="BB64" s="51" t="s">
        <v>149</v>
      </c>
      <c r="BC64" s="52">
        <v>11715</v>
      </c>
      <c r="BD64" s="53">
        <v>11831</v>
      </c>
      <c r="BE64" s="53">
        <v>11867</v>
      </c>
      <c r="BF64" s="53">
        <v>11843</v>
      </c>
      <c r="BG64" s="53">
        <v>11802</v>
      </c>
      <c r="BH64" s="53">
        <v>11825</v>
      </c>
      <c r="BI64" s="53">
        <v>11859</v>
      </c>
      <c r="BJ64" s="53">
        <v>11881</v>
      </c>
      <c r="BK64" s="53">
        <v>11896</v>
      </c>
      <c r="BL64" s="53">
        <v>11914</v>
      </c>
      <c r="BM64" s="53">
        <v>11914</v>
      </c>
      <c r="BN64" s="54">
        <v>12013</v>
      </c>
      <c r="BO64" s="52">
        <v>12139</v>
      </c>
      <c r="BP64" s="53">
        <v>12205</v>
      </c>
      <c r="BQ64" s="53">
        <v>12261</v>
      </c>
      <c r="BR64" s="53">
        <v>12223</v>
      </c>
      <c r="BS64" s="53">
        <v>12234</v>
      </c>
      <c r="BT64" s="53">
        <v>12299</v>
      </c>
      <c r="BU64" s="53">
        <v>12269</v>
      </c>
      <c r="BV64" s="53">
        <v>12217</v>
      </c>
      <c r="BW64" s="53">
        <v>13687</v>
      </c>
      <c r="BX64" s="53">
        <v>13346</v>
      </c>
      <c r="BY64" s="53">
        <v>13517</v>
      </c>
      <c r="BZ64" s="54">
        <v>13878</v>
      </c>
      <c r="CA64" s="52">
        <v>14111</v>
      </c>
      <c r="CB64" s="53">
        <v>14476</v>
      </c>
      <c r="CC64" s="53">
        <v>14616</v>
      </c>
      <c r="CD64" s="53">
        <v>14695</v>
      </c>
      <c r="CE64" s="53">
        <v>14776</v>
      </c>
      <c r="CF64" s="53">
        <v>14885</v>
      </c>
      <c r="CG64" s="53">
        <v>15049</v>
      </c>
      <c r="CH64" s="53">
        <v>15103</v>
      </c>
      <c r="CI64" s="53">
        <v>15732</v>
      </c>
      <c r="CJ64" s="53">
        <v>15595</v>
      </c>
      <c r="CK64" s="53">
        <v>15696</v>
      </c>
      <c r="CL64" s="54">
        <v>15818</v>
      </c>
      <c r="CM64" s="52">
        <v>16003</v>
      </c>
      <c r="CN64" s="53">
        <v>15991</v>
      </c>
      <c r="CO64" s="53">
        <v>16360</v>
      </c>
      <c r="CP64" s="53">
        <v>16305</v>
      </c>
      <c r="CQ64" s="53">
        <v>16446</v>
      </c>
      <c r="CR64" s="53">
        <v>16697</v>
      </c>
      <c r="CS64" s="53">
        <v>16938</v>
      </c>
      <c r="CT64" s="53">
        <v>17105</v>
      </c>
      <c r="CU64" s="53">
        <v>17201</v>
      </c>
      <c r="CV64" s="53">
        <v>17250</v>
      </c>
      <c r="CW64" s="53">
        <v>17252</v>
      </c>
      <c r="CX64" s="54">
        <v>17762</v>
      </c>
      <c r="CY64" s="52">
        <v>17699</v>
      </c>
      <c r="CZ64" s="53">
        <v>17759</v>
      </c>
      <c r="DA64" s="53">
        <v>18016</v>
      </c>
      <c r="DB64" s="53">
        <v>17827</v>
      </c>
      <c r="DC64" s="53">
        <v>17405</v>
      </c>
      <c r="DD64" s="53">
        <v>17291</v>
      </c>
      <c r="DE64" s="53">
        <v>18478</v>
      </c>
      <c r="DF64" s="53">
        <v>18612</v>
      </c>
      <c r="DG64" s="53">
        <v>18604</v>
      </c>
      <c r="DH64" s="53">
        <v>18655</v>
      </c>
      <c r="DI64" s="53">
        <v>18673</v>
      </c>
      <c r="DJ64" s="54">
        <v>18697</v>
      </c>
      <c r="DK64" s="52">
        <v>18860</v>
      </c>
      <c r="DL64" s="53">
        <v>18847</v>
      </c>
      <c r="DM64" s="53">
        <v>18857</v>
      </c>
      <c r="DN64" s="53">
        <v>18874</v>
      </c>
      <c r="DO64" s="53">
        <v>18866</v>
      </c>
      <c r="DP64" s="53">
        <v>18911</v>
      </c>
      <c r="DQ64" s="53">
        <v>18871</v>
      </c>
      <c r="DR64" s="53">
        <v>18899</v>
      </c>
      <c r="DS64" s="53">
        <v>18893</v>
      </c>
      <c r="DT64" s="53">
        <v>18938</v>
      </c>
      <c r="DU64" s="53">
        <v>18965</v>
      </c>
      <c r="DV64" s="54">
        <v>19140</v>
      </c>
      <c r="DW64" s="52">
        <v>19105</v>
      </c>
      <c r="DX64" s="53">
        <v>19435</v>
      </c>
      <c r="DY64" s="54">
        <v>19238</v>
      </c>
    </row>
    <row r="65" spans="2:129" ht="12.5" x14ac:dyDescent="0.25">
      <c r="B65" s="50"/>
      <c r="C65" s="51" t="s">
        <v>150</v>
      </c>
      <c r="D65" s="52">
        <v>712</v>
      </c>
      <c r="E65" s="53">
        <v>683</v>
      </c>
      <c r="F65" s="53">
        <v>693</v>
      </c>
      <c r="G65" s="53">
        <v>692</v>
      </c>
      <c r="H65" s="53">
        <v>715</v>
      </c>
      <c r="I65" s="53">
        <v>705</v>
      </c>
      <c r="J65" s="53">
        <v>721</v>
      </c>
      <c r="K65" s="53">
        <v>746</v>
      </c>
      <c r="L65" s="53">
        <v>761</v>
      </c>
      <c r="M65" s="53">
        <v>761</v>
      </c>
      <c r="N65" s="53">
        <v>763</v>
      </c>
      <c r="O65" s="54">
        <v>760</v>
      </c>
      <c r="P65" s="53">
        <v>795</v>
      </c>
      <c r="Q65" s="53">
        <v>790</v>
      </c>
      <c r="R65" s="53">
        <v>789</v>
      </c>
      <c r="S65" s="53">
        <v>782</v>
      </c>
      <c r="T65" s="53">
        <v>792</v>
      </c>
      <c r="U65" s="53">
        <v>788</v>
      </c>
      <c r="V65" s="53">
        <v>789</v>
      </c>
      <c r="W65" s="53">
        <v>788</v>
      </c>
      <c r="X65" s="53">
        <v>787</v>
      </c>
      <c r="Y65" s="53">
        <v>812</v>
      </c>
      <c r="Z65" s="53">
        <v>815</v>
      </c>
      <c r="AA65" s="54">
        <v>828</v>
      </c>
      <c r="AB65" s="53">
        <v>837</v>
      </c>
      <c r="AC65" s="53">
        <v>844</v>
      </c>
      <c r="AD65" s="53">
        <v>847</v>
      </c>
      <c r="AE65" s="53">
        <v>848</v>
      </c>
      <c r="AF65" s="53">
        <v>846</v>
      </c>
      <c r="AG65" s="53">
        <v>838</v>
      </c>
      <c r="AH65" s="53">
        <v>835</v>
      </c>
      <c r="AI65" s="53">
        <v>837</v>
      </c>
      <c r="AJ65" s="53">
        <v>838</v>
      </c>
      <c r="AK65" s="53">
        <v>870</v>
      </c>
      <c r="AL65" s="53">
        <v>857</v>
      </c>
      <c r="AM65" s="54">
        <v>849</v>
      </c>
      <c r="AN65" s="53">
        <v>850</v>
      </c>
      <c r="AO65" s="53">
        <v>829</v>
      </c>
      <c r="AP65" s="53">
        <v>834</v>
      </c>
      <c r="AQ65" s="53">
        <v>823</v>
      </c>
      <c r="AR65" s="53">
        <v>806</v>
      </c>
      <c r="AS65" s="53">
        <v>797</v>
      </c>
      <c r="AT65" s="53">
        <v>788</v>
      </c>
      <c r="AU65" s="53">
        <v>782</v>
      </c>
      <c r="AV65" s="53">
        <v>306</v>
      </c>
      <c r="AW65" s="53">
        <v>746</v>
      </c>
      <c r="AX65" s="53">
        <v>347</v>
      </c>
      <c r="AY65" s="54">
        <v>742</v>
      </c>
      <c r="BA65" s="50"/>
      <c r="BB65" s="51" t="s">
        <v>150</v>
      </c>
      <c r="BC65" s="52">
        <v>747</v>
      </c>
      <c r="BD65" s="53">
        <v>743</v>
      </c>
      <c r="BE65" s="53">
        <v>745</v>
      </c>
      <c r="BF65" s="53">
        <v>728</v>
      </c>
      <c r="BG65" s="53">
        <v>737</v>
      </c>
      <c r="BH65" s="53">
        <v>742</v>
      </c>
      <c r="BI65" s="53">
        <v>737</v>
      </c>
      <c r="BJ65" s="53">
        <v>725</v>
      </c>
      <c r="BK65" s="53">
        <v>736</v>
      </c>
      <c r="BL65" s="53">
        <v>732</v>
      </c>
      <c r="BM65" s="53">
        <v>727</v>
      </c>
      <c r="BN65" s="54">
        <v>728</v>
      </c>
      <c r="BO65" s="52">
        <v>723</v>
      </c>
      <c r="BP65" s="53">
        <v>716</v>
      </c>
      <c r="BQ65" s="53">
        <v>709</v>
      </c>
      <c r="BR65" s="53">
        <v>693</v>
      </c>
      <c r="BS65" s="53">
        <v>686</v>
      </c>
      <c r="BT65" s="53">
        <v>677</v>
      </c>
      <c r="BU65" s="53">
        <v>674</v>
      </c>
      <c r="BV65" s="53">
        <v>665</v>
      </c>
      <c r="BW65" s="53">
        <v>689</v>
      </c>
      <c r="BX65" s="53">
        <v>720</v>
      </c>
      <c r="BY65" s="53">
        <v>767</v>
      </c>
      <c r="BZ65" s="54">
        <v>792</v>
      </c>
      <c r="CA65" s="52">
        <v>1085</v>
      </c>
      <c r="CB65" s="53">
        <v>2519</v>
      </c>
      <c r="CC65" s="53">
        <v>2406</v>
      </c>
      <c r="CD65" s="53">
        <v>2684</v>
      </c>
      <c r="CE65" s="53">
        <v>2930</v>
      </c>
      <c r="CF65" s="53">
        <v>3078</v>
      </c>
      <c r="CG65" s="53">
        <v>3318</v>
      </c>
      <c r="CH65" s="53">
        <v>3444</v>
      </c>
      <c r="CI65" s="53">
        <v>3556</v>
      </c>
      <c r="CJ65" s="53">
        <v>3637</v>
      </c>
      <c r="CK65" s="53">
        <v>3726</v>
      </c>
      <c r="CL65" s="54">
        <v>3850</v>
      </c>
      <c r="CM65" s="52">
        <v>4084</v>
      </c>
      <c r="CN65" s="53">
        <v>4249</v>
      </c>
      <c r="CO65" s="53">
        <v>4357</v>
      </c>
      <c r="CP65" s="53">
        <v>4414</v>
      </c>
      <c r="CQ65" s="53">
        <v>4545</v>
      </c>
      <c r="CR65" s="53">
        <v>4583</v>
      </c>
      <c r="CS65" s="53">
        <v>4686</v>
      </c>
      <c r="CT65" s="53">
        <v>4817</v>
      </c>
      <c r="CU65" s="53">
        <v>5145</v>
      </c>
      <c r="CV65" s="53">
        <v>5235</v>
      </c>
      <c r="CW65" s="53">
        <v>5345</v>
      </c>
      <c r="CX65" s="54">
        <v>5502</v>
      </c>
      <c r="CY65" s="52">
        <v>5696</v>
      </c>
      <c r="CZ65" s="53">
        <v>5775</v>
      </c>
      <c r="DA65" s="53">
        <v>5940</v>
      </c>
      <c r="DB65" s="53">
        <v>5904</v>
      </c>
      <c r="DC65" s="53">
        <v>5858</v>
      </c>
      <c r="DD65" s="53">
        <v>5876</v>
      </c>
      <c r="DE65" s="53">
        <v>6064</v>
      </c>
      <c r="DF65" s="53">
        <v>6111</v>
      </c>
      <c r="DG65" s="53">
        <v>6153</v>
      </c>
      <c r="DH65" s="53">
        <v>6202</v>
      </c>
      <c r="DI65" s="53">
        <v>6240</v>
      </c>
      <c r="DJ65" s="54">
        <v>6271</v>
      </c>
      <c r="DK65" s="52">
        <v>6292</v>
      </c>
      <c r="DL65" s="53">
        <v>6336</v>
      </c>
      <c r="DM65" s="53">
        <v>6410</v>
      </c>
      <c r="DN65" s="53">
        <v>6530</v>
      </c>
      <c r="DO65" s="53">
        <v>6573</v>
      </c>
      <c r="DP65" s="53">
        <v>6617</v>
      </c>
      <c r="DQ65" s="53">
        <v>6678</v>
      </c>
      <c r="DR65" s="53">
        <v>6738</v>
      </c>
      <c r="DS65" s="53">
        <v>6788</v>
      </c>
      <c r="DT65" s="53">
        <v>6844</v>
      </c>
      <c r="DU65" s="53">
        <v>6937</v>
      </c>
      <c r="DV65" s="54">
        <v>7016</v>
      </c>
      <c r="DW65" s="52">
        <v>7313</v>
      </c>
      <c r="DX65" s="53">
        <v>7485</v>
      </c>
      <c r="DY65" s="54">
        <v>7523</v>
      </c>
    </row>
    <row r="66" spans="2:129" ht="12.5" x14ac:dyDescent="0.25">
      <c r="B66" s="50"/>
      <c r="C66" s="51" t="s">
        <v>151</v>
      </c>
      <c r="D66" s="52">
        <v>790</v>
      </c>
      <c r="E66" s="53">
        <v>767</v>
      </c>
      <c r="F66" s="53">
        <v>772</v>
      </c>
      <c r="G66" s="53">
        <v>790</v>
      </c>
      <c r="H66" s="53">
        <v>788</v>
      </c>
      <c r="I66" s="53">
        <v>778</v>
      </c>
      <c r="J66" s="53">
        <v>797</v>
      </c>
      <c r="K66" s="53">
        <v>812</v>
      </c>
      <c r="L66" s="53">
        <v>832</v>
      </c>
      <c r="M66" s="53">
        <v>836</v>
      </c>
      <c r="N66" s="53">
        <v>838</v>
      </c>
      <c r="O66" s="54">
        <v>835</v>
      </c>
      <c r="P66" s="53">
        <v>876</v>
      </c>
      <c r="Q66" s="53">
        <v>891</v>
      </c>
      <c r="R66" s="53">
        <v>896</v>
      </c>
      <c r="S66" s="53">
        <v>889</v>
      </c>
      <c r="T66" s="53">
        <v>909</v>
      </c>
      <c r="U66" s="53">
        <v>911</v>
      </c>
      <c r="V66" s="53">
        <v>919</v>
      </c>
      <c r="W66" s="53">
        <v>922</v>
      </c>
      <c r="X66" s="53">
        <v>920</v>
      </c>
      <c r="Y66" s="53">
        <v>933</v>
      </c>
      <c r="Z66" s="53">
        <v>932</v>
      </c>
      <c r="AA66" s="54">
        <v>940</v>
      </c>
      <c r="AB66" s="53">
        <v>951</v>
      </c>
      <c r="AC66" s="53">
        <v>956</v>
      </c>
      <c r="AD66" s="53">
        <v>951</v>
      </c>
      <c r="AE66" s="53">
        <v>953</v>
      </c>
      <c r="AF66" s="53">
        <v>948</v>
      </c>
      <c r="AG66" s="53">
        <v>516</v>
      </c>
      <c r="AH66" s="53">
        <v>524</v>
      </c>
      <c r="AI66" s="53">
        <v>524</v>
      </c>
      <c r="AJ66" s="53">
        <v>525</v>
      </c>
      <c r="AK66" s="53">
        <v>984</v>
      </c>
      <c r="AL66" s="53">
        <v>977</v>
      </c>
      <c r="AM66" s="54">
        <v>898</v>
      </c>
      <c r="AN66" s="53">
        <v>907</v>
      </c>
      <c r="AO66" s="53">
        <v>872</v>
      </c>
      <c r="AP66" s="53">
        <v>911</v>
      </c>
      <c r="AQ66" s="53">
        <v>906</v>
      </c>
      <c r="AR66" s="53">
        <v>909</v>
      </c>
      <c r="AS66" s="53">
        <v>902</v>
      </c>
      <c r="AT66" s="53">
        <v>903</v>
      </c>
      <c r="AU66" s="53">
        <v>893</v>
      </c>
      <c r="AV66" s="53">
        <v>906</v>
      </c>
      <c r="AW66" s="53">
        <v>928</v>
      </c>
      <c r="AX66" s="53">
        <v>944</v>
      </c>
      <c r="AY66" s="54">
        <v>939</v>
      </c>
      <c r="BA66" s="50"/>
      <c r="BB66" s="51" t="s">
        <v>151</v>
      </c>
      <c r="BC66" s="52">
        <v>944</v>
      </c>
      <c r="BD66" s="53">
        <v>944</v>
      </c>
      <c r="BE66" s="53">
        <v>944</v>
      </c>
      <c r="BF66" s="53">
        <v>944</v>
      </c>
      <c r="BG66" s="53">
        <v>923</v>
      </c>
      <c r="BH66" s="53">
        <v>930</v>
      </c>
      <c r="BI66" s="53">
        <v>927</v>
      </c>
      <c r="BJ66" s="53">
        <v>914</v>
      </c>
      <c r="BK66" s="53">
        <v>917</v>
      </c>
      <c r="BL66" s="53">
        <v>918</v>
      </c>
      <c r="BM66" s="53">
        <v>915</v>
      </c>
      <c r="BN66" s="54">
        <v>910</v>
      </c>
      <c r="BO66" s="52">
        <v>897</v>
      </c>
      <c r="BP66" s="53">
        <v>891</v>
      </c>
      <c r="BQ66" s="53">
        <v>885</v>
      </c>
      <c r="BR66" s="53">
        <v>873</v>
      </c>
      <c r="BS66" s="53">
        <v>876</v>
      </c>
      <c r="BT66" s="53">
        <v>874</v>
      </c>
      <c r="BU66" s="53">
        <v>901</v>
      </c>
      <c r="BV66" s="53">
        <v>923</v>
      </c>
      <c r="BW66" s="53">
        <v>942</v>
      </c>
      <c r="BX66" s="53">
        <v>978</v>
      </c>
      <c r="BY66" s="53">
        <v>846</v>
      </c>
      <c r="BZ66" s="54">
        <v>863</v>
      </c>
      <c r="CA66" s="52">
        <v>1825</v>
      </c>
      <c r="CB66" s="53">
        <v>2094</v>
      </c>
      <c r="CC66" s="53">
        <v>2020</v>
      </c>
      <c r="CD66" s="53">
        <v>2153</v>
      </c>
      <c r="CE66" s="53">
        <v>2236</v>
      </c>
      <c r="CF66" s="53">
        <v>2277</v>
      </c>
      <c r="CG66" s="53">
        <v>2406</v>
      </c>
      <c r="CH66" s="53">
        <v>2477</v>
      </c>
      <c r="CI66" s="53">
        <v>2559</v>
      </c>
      <c r="CJ66" s="53">
        <v>2625</v>
      </c>
      <c r="CK66" s="53">
        <v>2669</v>
      </c>
      <c r="CL66" s="54">
        <v>2795</v>
      </c>
      <c r="CM66" s="52">
        <v>3047</v>
      </c>
      <c r="CN66" s="53">
        <v>3203</v>
      </c>
      <c r="CO66" s="53">
        <v>3322</v>
      </c>
      <c r="CP66" s="53">
        <v>3382</v>
      </c>
      <c r="CQ66" s="53">
        <v>3398</v>
      </c>
      <c r="CR66" s="53">
        <v>3421</v>
      </c>
      <c r="CS66" s="53">
        <v>3486</v>
      </c>
      <c r="CT66" s="53">
        <v>3614</v>
      </c>
      <c r="CU66" s="53">
        <v>3813</v>
      </c>
      <c r="CV66" s="53">
        <v>4001</v>
      </c>
      <c r="CW66" s="53">
        <v>4117</v>
      </c>
      <c r="CX66" s="54">
        <v>4263</v>
      </c>
      <c r="CY66" s="52">
        <v>4492</v>
      </c>
      <c r="CZ66" s="53">
        <v>4600</v>
      </c>
      <c r="DA66" s="53">
        <v>4676</v>
      </c>
      <c r="DB66" s="53">
        <v>4643</v>
      </c>
      <c r="DC66" s="53">
        <v>4567</v>
      </c>
      <c r="DD66" s="53">
        <v>4539</v>
      </c>
      <c r="DE66" s="53">
        <v>4845</v>
      </c>
      <c r="DF66" s="53">
        <v>4848</v>
      </c>
      <c r="DG66" s="53">
        <v>4863</v>
      </c>
      <c r="DH66" s="53">
        <v>4970</v>
      </c>
      <c r="DI66" s="53">
        <v>4965</v>
      </c>
      <c r="DJ66" s="54">
        <v>5173</v>
      </c>
      <c r="DK66" s="52">
        <v>5377</v>
      </c>
      <c r="DL66" s="53">
        <v>5462</v>
      </c>
      <c r="DM66" s="53">
        <v>5515</v>
      </c>
      <c r="DN66" s="53">
        <v>5553</v>
      </c>
      <c r="DO66" s="53">
        <v>5595</v>
      </c>
      <c r="DP66" s="53">
        <v>5643</v>
      </c>
      <c r="DQ66" s="53">
        <v>5696</v>
      </c>
      <c r="DR66" s="53">
        <v>5716</v>
      </c>
      <c r="DS66" s="53">
        <v>5780</v>
      </c>
      <c r="DT66" s="53">
        <v>5863</v>
      </c>
      <c r="DU66" s="53">
        <v>5890</v>
      </c>
      <c r="DV66" s="54">
        <v>5951</v>
      </c>
      <c r="DW66" s="52">
        <v>6281</v>
      </c>
      <c r="DX66" s="53">
        <v>6483</v>
      </c>
      <c r="DY66" s="54">
        <v>6456</v>
      </c>
    </row>
    <row r="67" spans="2:129" ht="12.5" x14ac:dyDescent="0.25">
      <c r="B67" s="50"/>
      <c r="C67" s="51" t="s">
        <v>152</v>
      </c>
      <c r="D67" s="52">
        <v>551</v>
      </c>
      <c r="E67" s="53">
        <v>548</v>
      </c>
      <c r="F67" s="53">
        <v>562</v>
      </c>
      <c r="G67" s="53">
        <v>562</v>
      </c>
      <c r="H67" s="53">
        <v>574</v>
      </c>
      <c r="I67" s="53">
        <v>580</v>
      </c>
      <c r="J67" s="53">
        <v>586</v>
      </c>
      <c r="K67" s="53">
        <v>580</v>
      </c>
      <c r="L67" s="53">
        <v>567</v>
      </c>
      <c r="M67" s="53">
        <v>557</v>
      </c>
      <c r="N67" s="53">
        <v>557</v>
      </c>
      <c r="O67" s="54">
        <v>548</v>
      </c>
      <c r="P67" s="53">
        <v>541</v>
      </c>
      <c r="Q67" s="53">
        <v>541</v>
      </c>
      <c r="R67" s="53">
        <v>550</v>
      </c>
      <c r="S67" s="53">
        <v>545</v>
      </c>
      <c r="T67" s="53">
        <v>547</v>
      </c>
      <c r="U67" s="53">
        <v>580</v>
      </c>
      <c r="V67" s="53">
        <v>581</v>
      </c>
      <c r="W67" s="53">
        <v>577</v>
      </c>
      <c r="X67" s="53">
        <v>580</v>
      </c>
      <c r="Y67" s="53">
        <v>582</v>
      </c>
      <c r="Z67" s="53">
        <v>565</v>
      </c>
      <c r="AA67" s="54">
        <v>569</v>
      </c>
      <c r="AB67" s="53">
        <v>565</v>
      </c>
      <c r="AC67" s="53">
        <v>565</v>
      </c>
      <c r="AD67" s="53">
        <v>557</v>
      </c>
      <c r="AE67" s="53">
        <v>555</v>
      </c>
      <c r="AF67" s="53">
        <v>556</v>
      </c>
      <c r="AG67" s="53">
        <v>681</v>
      </c>
      <c r="AH67" s="53">
        <v>684</v>
      </c>
      <c r="AI67" s="53">
        <v>683</v>
      </c>
      <c r="AJ67" s="53">
        <v>684</v>
      </c>
      <c r="AK67" s="53">
        <v>680</v>
      </c>
      <c r="AL67" s="53">
        <v>676</v>
      </c>
      <c r="AM67" s="54">
        <v>666</v>
      </c>
      <c r="AN67" s="53">
        <v>660</v>
      </c>
      <c r="AO67" s="53">
        <v>656</v>
      </c>
      <c r="AP67" s="53">
        <v>655</v>
      </c>
      <c r="AQ67" s="53">
        <v>657</v>
      </c>
      <c r="AR67" s="53">
        <v>649</v>
      </c>
      <c r="AS67" s="53">
        <v>644</v>
      </c>
      <c r="AT67" s="53">
        <v>644</v>
      </c>
      <c r="AU67" s="53">
        <v>641</v>
      </c>
      <c r="AV67" s="53">
        <v>612</v>
      </c>
      <c r="AW67" s="53">
        <v>628</v>
      </c>
      <c r="AX67" s="53">
        <v>626</v>
      </c>
      <c r="AY67" s="54">
        <v>503</v>
      </c>
      <c r="BA67" s="50"/>
      <c r="BB67" s="51" t="s">
        <v>152</v>
      </c>
      <c r="BC67" s="52">
        <v>487</v>
      </c>
      <c r="BD67" s="53">
        <v>484</v>
      </c>
      <c r="BE67" s="53">
        <v>480</v>
      </c>
      <c r="BF67" s="53">
        <v>474</v>
      </c>
      <c r="BG67" s="53">
        <v>472</v>
      </c>
      <c r="BH67" s="53">
        <v>467</v>
      </c>
      <c r="BI67" s="53">
        <v>537</v>
      </c>
      <c r="BJ67" s="53">
        <v>537</v>
      </c>
      <c r="BK67" s="53">
        <v>537</v>
      </c>
      <c r="BL67" s="53">
        <v>528</v>
      </c>
      <c r="BM67" s="53">
        <v>525</v>
      </c>
      <c r="BN67" s="54">
        <v>503</v>
      </c>
      <c r="BO67" s="52">
        <v>513</v>
      </c>
      <c r="BP67" s="53">
        <v>513</v>
      </c>
      <c r="BQ67" s="53">
        <v>504</v>
      </c>
      <c r="BR67" s="53">
        <v>498</v>
      </c>
      <c r="BS67" s="53">
        <v>495</v>
      </c>
      <c r="BT67" s="53">
        <v>497</v>
      </c>
      <c r="BU67" s="53">
        <v>500</v>
      </c>
      <c r="BV67" s="53">
        <v>507</v>
      </c>
      <c r="BW67" s="53">
        <v>504</v>
      </c>
      <c r="BX67" s="53">
        <v>502</v>
      </c>
      <c r="BY67" s="53">
        <v>427</v>
      </c>
      <c r="BZ67" s="54">
        <v>427</v>
      </c>
      <c r="CA67" s="52">
        <v>408</v>
      </c>
      <c r="CB67" s="53">
        <v>505</v>
      </c>
      <c r="CC67" s="53">
        <v>508</v>
      </c>
      <c r="CD67" s="53">
        <v>511</v>
      </c>
      <c r="CE67" s="53">
        <v>507</v>
      </c>
      <c r="CF67" s="53">
        <v>507</v>
      </c>
      <c r="CG67" s="53">
        <v>501</v>
      </c>
      <c r="CH67" s="53">
        <v>499</v>
      </c>
      <c r="CI67" s="53">
        <v>492</v>
      </c>
      <c r="CJ67" s="53">
        <v>473</v>
      </c>
      <c r="CK67" s="53">
        <v>1070</v>
      </c>
      <c r="CL67" s="54">
        <v>1761</v>
      </c>
      <c r="CM67" s="52">
        <v>1747</v>
      </c>
      <c r="CN67" s="53">
        <v>1802</v>
      </c>
      <c r="CO67" s="53">
        <v>1862</v>
      </c>
      <c r="CP67" s="53">
        <v>1967</v>
      </c>
      <c r="CQ67" s="53">
        <v>1989</v>
      </c>
      <c r="CR67" s="53">
        <v>2024</v>
      </c>
      <c r="CS67" s="53">
        <v>2065</v>
      </c>
      <c r="CT67" s="53">
        <v>2129</v>
      </c>
      <c r="CU67" s="53">
        <v>2160</v>
      </c>
      <c r="CV67" s="53">
        <v>2239</v>
      </c>
      <c r="CW67" s="53">
        <v>2305</v>
      </c>
      <c r="CX67" s="54">
        <v>2331</v>
      </c>
      <c r="CY67" s="52">
        <v>2335</v>
      </c>
      <c r="CZ67" s="53">
        <v>2321</v>
      </c>
      <c r="DA67" s="53">
        <v>2343</v>
      </c>
      <c r="DB67" s="53">
        <v>2327</v>
      </c>
      <c r="DC67" s="53">
        <v>2296</v>
      </c>
      <c r="DD67" s="53">
        <v>2297</v>
      </c>
      <c r="DE67" s="53">
        <v>2535</v>
      </c>
      <c r="DF67" s="53">
        <v>2558</v>
      </c>
      <c r="DG67" s="53">
        <v>2579</v>
      </c>
      <c r="DH67" s="53">
        <v>2615</v>
      </c>
      <c r="DI67" s="53">
        <v>2618</v>
      </c>
      <c r="DJ67" s="54">
        <v>2640</v>
      </c>
      <c r="DK67" s="52">
        <v>2656</v>
      </c>
      <c r="DL67" s="53">
        <v>2638</v>
      </c>
      <c r="DM67" s="53">
        <v>2676</v>
      </c>
      <c r="DN67" s="53">
        <v>2730</v>
      </c>
      <c r="DO67" s="53">
        <v>2771</v>
      </c>
      <c r="DP67" s="53">
        <v>2814</v>
      </c>
      <c r="DQ67" s="53">
        <v>2850</v>
      </c>
      <c r="DR67" s="53">
        <v>2937</v>
      </c>
      <c r="DS67" s="53">
        <v>2929</v>
      </c>
      <c r="DT67" s="53">
        <v>2931</v>
      </c>
      <c r="DU67" s="53">
        <v>2955</v>
      </c>
      <c r="DV67" s="54">
        <v>2990</v>
      </c>
      <c r="DW67" s="52">
        <v>2997</v>
      </c>
      <c r="DX67" s="53">
        <v>3039</v>
      </c>
      <c r="DY67" s="54">
        <v>3081</v>
      </c>
    </row>
    <row r="68" spans="2:129" ht="12.5" x14ac:dyDescent="0.25">
      <c r="B68" s="50"/>
      <c r="C68" s="51" t="s">
        <v>153</v>
      </c>
      <c r="D68" s="52">
        <v>228</v>
      </c>
      <c r="E68" s="53">
        <v>230</v>
      </c>
      <c r="F68" s="53">
        <v>230</v>
      </c>
      <c r="G68" s="53">
        <v>230</v>
      </c>
      <c r="H68" s="53">
        <v>229</v>
      </c>
      <c r="I68" s="53">
        <v>229</v>
      </c>
      <c r="J68" s="53">
        <v>242</v>
      </c>
      <c r="K68" s="53">
        <v>222</v>
      </c>
      <c r="L68" s="53">
        <v>247</v>
      </c>
      <c r="M68" s="53">
        <v>245</v>
      </c>
      <c r="N68" s="53">
        <v>245</v>
      </c>
      <c r="O68" s="54">
        <v>226</v>
      </c>
      <c r="P68" s="53">
        <v>226</v>
      </c>
      <c r="Q68" s="53">
        <v>225</v>
      </c>
      <c r="R68" s="53">
        <v>224</v>
      </c>
      <c r="S68" s="53">
        <v>212</v>
      </c>
      <c r="T68" s="53">
        <v>208</v>
      </c>
      <c r="U68" s="53">
        <v>218</v>
      </c>
      <c r="V68" s="53">
        <v>214</v>
      </c>
      <c r="W68" s="53">
        <v>213</v>
      </c>
      <c r="X68" s="53">
        <v>211</v>
      </c>
      <c r="Y68" s="53">
        <v>209</v>
      </c>
      <c r="Z68" s="53">
        <v>209</v>
      </c>
      <c r="AA68" s="54">
        <v>207</v>
      </c>
      <c r="AB68" s="53">
        <v>205</v>
      </c>
      <c r="AC68" s="53">
        <v>205</v>
      </c>
      <c r="AD68" s="53">
        <v>204</v>
      </c>
      <c r="AE68" s="53">
        <v>203</v>
      </c>
      <c r="AF68" s="53">
        <v>204</v>
      </c>
      <c r="AG68" s="53">
        <v>204</v>
      </c>
      <c r="AH68" s="53">
        <v>203</v>
      </c>
      <c r="AI68" s="53">
        <v>205</v>
      </c>
      <c r="AJ68" s="53">
        <v>205</v>
      </c>
      <c r="AK68" s="53">
        <v>205</v>
      </c>
      <c r="AL68" s="53">
        <v>204</v>
      </c>
      <c r="AM68" s="54">
        <v>203</v>
      </c>
      <c r="AN68" s="53">
        <v>204</v>
      </c>
      <c r="AO68" s="53">
        <v>223</v>
      </c>
      <c r="AP68" s="53">
        <v>203</v>
      </c>
      <c r="AQ68" s="53">
        <v>202</v>
      </c>
      <c r="AR68" s="53">
        <v>202</v>
      </c>
      <c r="AS68" s="53">
        <v>197</v>
      </c>
      <c r="AT68" s="53">
        <v>196</v>
      </c>
      <c r="AU68" s="53">
        <v>195</v>
      </c>
      <c r="AV68" s="53">
        <v>195</v>
      </c>
      <c r="AW68" s="53">
        <v>194</v>
      </c>
      <c r="AX68" s="53">
        <v>190</v>
      </c>
      <c r="AY68" s="54">
        <v>187</v>
      </c>
      <c r="BA68" s="50"/>
      <c r="BB68" s="51" t="s">
        <v>153</v>
      </c>
      <c r="BC68" s="52">
        <v>186</v>
      </c>
      <c r="BD68" s="53">
        <v>183</v>
      </c>
      <c r="BE68" s="53">
        <v>183</v>
      </c>
      <c r="BF68" s="53">
        <v>182</v>
      </c>
      <c r="BG68" s="53">
        <v>181</v>
      </c>
      <c r="BH68" s="53">
        <v>181</v>
      </c>
      <c r="BI68" s="53">
        <v>181</v>
      </c>
      <c r="BJ68" s="53">
        <v>180</v>
      </c>
      <c r="BK68" s="53">
        <v>180</v>
      </c>
      <c r="BL68" s="53">
        <v>179</v>
      </c>
      <c r="BM68" s="53">
        <v>179</v>
      </c>
      <c r="BN68" s="54">
        <v>178</v>
      </c>
      <c r="BO68" s="52">
        <v>178</v>
      </c>
      <c r="BP68" s="53">
        <v>178</v>
      </c>
      <c r="BQ68" s="53">
        <v>178</v>
      </c>
      <c r="BR68" s="53">
        <v>178</v>
      </c>
      <c r="BS68" s="53">
        <v>178</v>
      </c>
      <c r="BT68" s="53">
        <v>178</v>
      </c>
      <c r="BU68" s="53">
        <v>178</v>
      </c>
      <c r="BV68" s="53">
        <v>178</v>
      </c>
      <c r="BW68" s="53">
        <v>177</v>
      </c>
      <c r="BX68" s="53">
        <v>177</v>
      </c>
      <c r="BY68" s="53">
        <v>177</v>
      </c>
      <c r="BZ68" s="54">
        <v>177</v>
      </c>
      <c r="CA68" s="52">
        <v>177</v>
      </c>
      <c r="CB68" s="53">
        <v>176</v>
      </c>
      <c r="CC68" s="53">
        <v>173</v>
      </c>
      <c r="CD68" s="53">
        <v>173</v>
      </c>
      <c r="CE68" s="53">
        <v>173</v>
      </c>
      <c r="CF68" s="53">
        <v>173</v>
      </c>
      <c r="CG68" s="53">
        <v>173</v>
      </c>
      <c r="CH68" s="53">
        <v>173</v>
      </c>
      <c r="CI68" s="53">
        <v>172</v>
      </c>
      <c r="CJ68" s="53">
        <v>172</v>
      </c>
      <c r="CK68" s="53">
        <v>172</v>
      </c>
      <c r="CL68" s="54">
        <v>172</v>
      </c>
      <c r="CM68" s="52">
        <v>170</v>
      </c>
      <c r="CN68" s="53">
        <v>169</v>
      </c>
      <c r="CO68" s="53">
        <v>168</v>
      </c>
      <c r="CP68" s="53">
        <v>167</v>
      </c>
      <c r="CQ68" s="53">
        <v>167</v>
      </c>
      <c r="CR68" s="53">
        <v>167</v>
      </c>
      <c r="CS68" s="53">
        <v>167</v>
      </c>
      <c r="CT68" s="53">
        <v>166</v>
      </c>
      <c r="CU68" s="53">
        <v>166</v>
      </c>
      <c r="CV68" s="53">
        <v>169</v>
      </c>
      <c r="CW68" s="53">
        <v>430</v>
      </c>
      <c r="CX68" s="54">
        <v>509</v>
      </c>
      <c r="CY68" s="52">
        <v>510</v>
      </c>
      <c r="CZ68" s="53">
        <v>509</v>
      </c>
      <c r="DA68" s="53">
        <v>507</v>
      </c>
      <c r="DB68" s="53">
        <v>507</v>
      </c>
      <c r="DC68" s="53">
        <v>552</v>
      </c>
      <c r="DD68" s="53">
        <v>642</v>
      </c>
      <c r="DE68" s="53">
        <v>678</v>
      </c>
      <c r="DF68" s="53">
        <v>724</v>
      </c>
      <c r="DG68" s="53">
        <v>749</v>
      </c>
      <c r="DH68" s="53">
        <v>843</v>
      </c>
      <c r="DI68" s="53">
        <v>918</v>
      </c>
      <c r="DJ68" s="54">
        <v>949</v>
      </c>
      <c r="DK68" s="52">
        <v>1020</v>
      </c>
      <c r="DL68" s="53">
        <v>1060</v>
      </c>
      <c r="DM68" s="53">
        <v>1138</v>
      </c>
      <c r="DN68" s="53">
        <v>1163</v>
      </c>
      <c r="DO68" s="53">
        <v>1177</v>
      </c>
      <c r="DP68" s="53">
        <v>1202</v>
      </c>
      <c r="DQ68" s="53">
        <v>1227</v>
      </c>
      <c r="DR68" s="53">
        <v>1350</v>
      </c>
      <c r="DS68" s="53">
        <v>1405</v>
      </c>
      <c r="DT68" s="53">
        <v>1305</v>
      </c>
      <c r="DU68" s="53">
        <v>1345</v>
      </c>
      <c r="DV68" s="54">
        <v>1347</v>
      </c>
      <c r="DW68" s="52">
        <v>1397</v>
      </c>
      <c r="DX68" s="53">
        <v>1474</v>
      </c>
      <c r="DY68" s="54">
        <v>1538</v>
      </c>
    </row>
    <row r="69" spans="2:129" ht="12.5" x14ac:dyDescent="0.25">
      <c r="B69" s="50"/>
      <c r="C69" s="51" t="s">
        <v>154</v>
      </c>
      <c r="D69" s="52"/>
      <c r="E69" s="53"/>
      <c r="F69" s="53"/>
      <c r="G69" s="53"/>
      <c r="H69" s="53"/>
      <c r="I69" s="53"/>
      <c r="J69" s="53"/>
      <c r="K69" s="53"/>
      <c r="L69" s="53"/>
      <c r="M69" s="53"/>
      <c r="N69" s="53"/>
      <c r="O69" s="54"/>
      <c r="P69" s="53"/>
      <c r="Q69" s="53"/>
      <c r="R69" s="53"/>
      <c r="S69" s="53"/>
      <c r="T69" s="53"/>
      <c r="U69" s="53"/>
      <c r="V69" s="53"/>
      <c r="W69" s="53"/>
      <c r="X69" s="53"/>
      <c r="Y69" s="53"/>
      <c r="Z69" s="53"/>
      <c r="AA69" s="54"/>
      <c r="AB69" s="53"/>
      <c r="AC69" s="53"/>
      <c r="AD69" s="53"/>
      <c r="AE69" s="53"/>
      <c r="AF69" s="53"/>
      <c r="AG69" s="53"/>
      <c r="AH69" s="53"/>
      <c r="AI69" s="53"/>
      <c r="AJ69" s="53"/>
      <c r="AK69" s="53"/>
      <c r="AL69" s="53"/>
      <c r="AM69" s="54"/>
      <c r="AN69" s="53"/>
      <c r="AO69" s="53"/>
      <c r="AP69" s="53"/>
      <c r="AQ69" s="53"/>
      <c r="AR69" s="53"/>
      <c r="AS69" s="53"/>
      <c r="AT69" s="53"/>
      <c r="AU69" s="53"/>
      <c r="AV69" s="53"/>
      <c r="AW69" s="53"/>
      <c r="AX69" s="53"/>
      <c r="AY69" s="54"/>
      <c r="BA69" s="50"/>
      <c r="BB69" s="51" t="s">
        <v>154</v>
      </c>
      <c r="BC69" s="52"/>
      <c r="BD69" s="53"/>
      <c r="BE69" s="53"/>
      <c r="BF69" s="53"/>
      <c r="BG69" s="53"/>
      <c r="BH69" s="53"/>
      <c r="BI69" s="53"/>
      <c r="BJ69" s="53"/>
      <c r="BK69" s="53"/>
      <c r="BL69" s="53"/>
      <c r="BM69" s="53"/>
      <c r="BN69" s="54"/>
      <c r="BO69" s="52"/>
      <c r="BP69" s="53"/>
      <c r="BQ69" s="53"/>
      <c r="BR69" s="53"/>
      <c r="BS69" s="53"/>
      <c r="BT69" s="53"/>
      <c r="BU69" s="53"/>
      <c r="BV69" s="53"/>
      <c r="BW69" s="53"/>
      <c r="BX69" s="53"/>
      <c r="BY69" s="53"/>
      <c r="BZ69" s="54"/>
      <c r="CA69" s="52"/>
      <c r="CB69" s="53"/>
      <c r="CC69" s="53"/>
      <c r="CD69" s="53"/>
      <c r="CE69" s="53"/>
      <c r="CF69" s="53"/>
      <c r="CG69" s="53"/>
      <c r="CH69" s="53"/>
      <c r="CI69" s="53"/>
      <c r="CJ69" s="53"/>
      <c r="CK69" s="53"/>
      <c r="CL69" s="54"/>
      <c r="CM69" s="52">
        <v>9</v>
      </c>
      <c r="CN69" s="53">
        <v>67</v>
      </c>
      <c r="CO69" s="53">
        <v>87</v>
      </c>
      <c r="CP69" s="53">
        <v>88</v>
      </c>
      <c r="CQ69" s="53">
        <v>90</v>
      </c>
      <c r="CR69" s="53">
        <v>90</v>
      </c>
      <c r="CS69" s="53">
        <v>92</v>
      </c>
      <c r="CT69" s="53">
        <v>93</v>
      </c>
      <c r="CU69" s="53">
        <v>97</v>
      </c>
      <c r="CV69" s="53">
        <v>98</v>
      </c>
      <c r="CW69" s="53">
        <v>101</v>
      </c>
      <c r="CX69" s="54">
        <v>104</v>
      </c>
      <c r="CY69" s="52">
        <v>109</v>
      </c>
      <c r="CZ69" s="53">
        <v>112</v>
      </c>
      <c r="DA69" s="53">
        <v>115</v>
      </c>
      <c r="DB69" s="53">
        <v>119</v>
      </c>
      <c r="DC69" s="53">
        <v>117</v>
      </c>
      <c r="DD69" s="53">
        <v>121</v>
      </c>
      <c r="DE69" s="53">
        <v>123</v>
      </c>
      <c r="DF69" s="53">
        <v>125</v>
      </c>
      <c r="DG69" s="53">
        <v>126</v>
      </c>
      <c r="DH69" s="53">
        <v>131</v>
      </c>
      <c r="DI69" s="53">
        <v>132</v>
      </c>
      <c r="DJ69" s="54">
        <v>134</v>
      </c>
      <c r="DK69" s="52">
        <v>142</v>
      </c>
      <c r="DL69" s="53">
        <v>139</v>
      </c>
      <c r="DM69" s="53">
        <v>142</v>
      </c>
      <c r="DN69" s="53">
        <v>142</v>
      </c>
      <c r="DO69" s="53">
        <v>144</v>
      </c>
      <c r="DP69" s="53">
        <v>145</v>
      </c>
      <c r="DQ69" s="53">
        <v>149</v>
      </c>
      <c r="DR69" s="53">
        <v>153</v>
      </c>
      <c r="DS69" s="53">
        <v>155</v>
      </c>
      <c r="DT69" s="53">
        <v>160</v>
      </c>
      <c r="DU69" s="53">
        <v>161</v>
      </c>
      <c r="DV69" s="54">
        <v>156</v>
      </c>
      <c r="DW69" s="52">
        <v>159</v>
      </c>
      <c r="DX69" s="53">
        <v>157</v>
      </c>
      <c r="DY69" s="54">
        <v>156</v>
      </c>
    </row>
    <row r="70" spans="2:129" ht="12.5" x14ac:dyDescent="0.25">
      <c r="B70" s="50"/>
      <c r="C70" s="51" t="s">
        <v>155</v>
      </c>
      <c r="D70" s="52">
        <v>2203</v>
      </c>
      <c r="E70" s="53">
        <v>2263</v>
      </c>
      <c r="F70" s="53">
        <v>2314</v>
      </c>
      <c r="G70" s="53">
        <v>2322</v>
      </c>
      <c r="H70" s="53">
        <v>2340</v>
      </c>
      <c r="I70" s="53">
        <v>2369</v>
      </c>
      <c r="J70" s="53">
        <v>2397</v>
      </c>
      <c r="K70" s="53">
        <v>2445</v>
      </c>
      <c r="L70" s="53">
        <v>2478</v>
      </c>
      <c r="M70" s="53">
        <v>2494</v>
      </c>
      <c r="N70" s="53">
        <v>2509</v>
      </c>
      <c r="O70" s="54">
        <v>2543</v>
      </c>
      <c r="P70" s="53">
        <v>2566</v>
      </c>
      <c r="Q70" s="53">
        <v>2603</v>
      </c>
      <c r="R70" s="53">
        <v>2664</v>
      </c>
      <c r="S70" s="53">
        <v>2718</v>
      </c>
      <c r="T70" s="53">
        <v>2745</v>
      </c>
      <c r="U70" s="53">
        <v>2763</v>
      </c>
      <c r="V70" s="53">
        <v>2812</v>
      </c>
      <c r="W70" s="53">
        <v>2850</v>
      </c>
      <c r="X70" s="53">
        <v>2887</v>
      </c>
      <c r="Y70" s="53">
        <v>2924</v>
      </c>
      <c r="Z70" s="53">
        <v>3136</v>
      </c>
      <c r="AA70" s="54">
        <v>3147</v>
      </c>
      <c r="AB70" s="53">
        <v>3174</v>
      </c>
      <c r="AC70" s="53">
        <v>3195</v>
      </c>
      <c r="AD70" s="53">
        <v>3216</v>
      </c>
      <c r="AE70" s="53">
        <v>3226</v>
      </c>
      <c r="AF70" s="53">
        <v>3228</v>
      </c>
      <c r="AG70" s="53">
        <v>3301</v>
      </c>
      <c r="AH70" s="53">
        <v>3315</v>
      </c>
      <c r="AI70" s="53">
        <v>3319</v>
      </c>
      <c r="AJ70" s="53">
        <v>3331</v>
      </c>
      <c r="AK70" s="53">
        <v>3350</v>
      </c>
      <c r="AL70" s="53">
        <v>3412</v>
      </c>
      <c r="AM70" s="54">
        <v>3398</v>
      </c>
      <c r="AN70" s="53">
        <v>3407</v>
      </c>
      <c r="AO70" s="53">
        <v>3457</v>
      </c>
      <c r="AP70" s="53">
        <v>3438</v>
      </c>
      <c r="AQ70" s="53">
        <v>3446</v>
      </c>
      <c r="AR70" s="53">
        <v>3453</v>
      </c>
      <c r="AS70" s="53">
        <v>3471</v>
      </c>
      <c r="AT70" s="53">
        <v>3471</v>
      </c>
      <c r="AU70" s="53">
        <v>3491</v>
      </c>
      <c r="AV70" s="53">
        <v>3455</v>
      </c>
      <c r="AW70" s="53">
        <v>3454</v>
      </c>
      <c r="AX70" s="53">
        <v>3451</v>
      </c>
      <c r="AY70" s="54">
        <v>3438</v>
      </c>
      <c r="BA70" s="50"/>
      <c r="BB70" s="51" t="s">
        <v>155</v>
      </c>
      <c r="BC70" s="52">
        <v>3458</v>
      </c>
      <c r="BD70" s="53">
        <v>3474</v>
      </c>
      <c r="BE70" s="53">
        <v>3511</v>
      </c>
      <c r="BF70" s="53">
        <v>3540</v>
      </c>
      <c r="BG70" s="53">
        <v>3661</v>
      </c>
      <c r="BH70" s="53">
        <v>3690</v>
      </c>
      <c r="BI70" s="53">
        <v>3753</v>
      </c>
      <c r="BJ70" s="53">
        <v>3818</v>
      </c>
      <c r="BK70" s="53">
        <v>3825</v>
      </c>
      <c r="BL70" s="53">
        <v>3848</v>
      </c>
      <c r="BM70" s="53">
        <v>3866</v>
      </c>
      <c r="BN70" s="54">
        <v>3880</v>
      </c>
      <c r="BO70" s="52">
        <v>3915</v>
      </c>
      <c r="BP70" s="53">
        <v>3938</v>
      </c>
      <c r="BQ70" s="53">
        <v>3984</v>
      </c>
      <c r="BR70" s="53">
        <v>4065</v>
      </c>
      <c r="BS70" s="53">
        <v>4154</v>
      </c>
      <c r="BT70" s="53">
        <v>4175</v>
      </c>
      <c r="BU70" s="53">
        <v>4202</v>
      </c>
      <c r="BV70" s="53">
        <v>4236</v>
      </c>
      <c r="BW70" s="53">
        <v>4257</v>
      </c>
      <c r="BX70" s="53">
        <v>4276</v>
      </c>
      <c r="BY70" s="53">
        <v>4753</v>
      </c>
      <c r="BZ70" s="54">
        <v>4766</v>
      </c>
      <c r="CA70" s="52">
        <v>4779</v>
      </c>
      <c r="CB70" s="53">
        <v>4780</v>
      </c>
      <c r="CC70" s="53">
        <v>4870</v>
      </c>
      <c r="CD70" s="53">
        <v>4916</v>
      </c>
      <c r="CE70" s="53">
        <v>4951</v>
      </c>
      <c r="CF70" s="53">
        <v>4999</v>
      </c>
      <c r="CG70" s="53">
        <v>5020</v>
      </c>
      <c r="CH70" s="53">
        <v>5379</v>
      </c>
      <c r="CI70" s="53">
        <v>5636</v>
      </c>
      <c r="CJ70" s="53">
        <v>5800</v>
      </c>
      <c r="CK70" s="53">
        <v>5895</v>
      </c>
      <c r="CL70" s="54">
        <v>5770</v>
      </c>
      <c r="CM70" s="52">
        <v>5765</v>
      </c>
      <c r="CN70" s="53">
        <v>5777</v>
      </c>
      <c r="CO70" s="53">
        <v>5924</v>
      </c>
      <c r="CP70" s="53">
        <v>5809</v>
      </c>
      <c r="CQ70" s="53">
        <v>5802</v>
      </c>
      <c r="CR70" s="53">
        <v>5867</v>
      </c>
      <c r="CS70" s="53">
        <v>5910</v>
      </c>
      <c r="CT70" s="53">
        <v>5942</v>
      </c>
      <c r="CU70" s="53">
        <v>5937</v>
      </c>
      <c r="CV70" s="53">
        <v>5978</v>
      </c>
      <c r="CW70" s="53">
        <v>6005</v>
      </c>
      <c r="CX70" s="54">
        <v>6169</v>
      </c>
      <c r="CY70" s="52">
        <v>6135</v>
      </c>
      <c r="CZ70" s="53">
        <v>6110</v>
      </c>
      <c r="DA70" s="53">
        <v>6157</v>
      </c>
      <c r="DB70" s="53">
        <v>6155</v>
      </c>
      <c r="DC70" s="53">
        <v>6016</v>
      </c>
      <c r="DD70" s="53">
        <v>5973</v>
      </c>
      <c r="DE70" s="53">
        <v>6456</v>
      </c>
      <c r="DF70" s="53">
        <v>6494</v>
      </c>
      <c r="DG70" s="53">
        <v>6536</v>
      </c>
      <c r="DH70" s="53">
        <v>6543</v>
      </c>
      <c r="DI70" s="53">
        <v>6514</v>
      </c>
      <c r="DJ70" s="54">
        <v>6489</v>
      </c>
      <c r="DK70" s="52">
        <v>6508</v>
      </c>
      <c r="DL70" s="53">
        <v>6493</v>
      </c>
      <c r="DM70" s="53">
        <v>6501</v>
      </c>
      <c r="DN70" s="53">
        <v>6548</v>
      </c>
      <c r="DO70" s="53">
        <v>6557</v>
      </c>
      <c r="DP70" s="53">
        <v>6581</v>
      </c>
      <c r="DQ70" s="53">
        <v>6577</v>
      </c>
      <c r="DR70" s="53">
        <v>6612</v>
      </c>
      <c r="DS70" s="53">
        <v>6607</v>
      </c>
      <c r="DT70" s="53">
        <v>6600</v>
      </c>
      <c r="DU70" s="53">
        <v>6647</v>
      </c>
      <c r="DV70" s="54">
        <v>6701</v>
      </c>
      <c r="DW70" s="52">
        <v>6767</v>
      </c>
      <c r="DX70" s="53">
        <v>6808</v>
      </c>
      <c r="DY70" s="54">
        <v>6822</v>
      </c>
    </row>
    <row r="71" spans="2:129" ht="12.5" x14ac:dyDescent="0.25">
      <c r="B71" s="50"/>
      <c r="C71" s="51" t="s">
        <v>156</v>
      </c>
      <c r="D71" s="52">
        <v>1299</v>
      </c>
      <c r="E71" s="53">
        <v>1252</v>
      </c>
      <c r="F71" s="53">
        <v>1262</v>
      </c>
      <c r="G71" s="53">
        <v>1274</v>
      </c>
      <c r="H71" s="53">
        <v>1307</v>
      </c>
      <c r="I71" s="53">
        <v>1288</v>
      </c>
      <c r="J71" s="53">
        <v>1320</v>
      </c>
      <c r="K71" s="53">
        <v>1377</v>
      </c>
      <c r="L71" s="53">
        <v>1396</v>
      </c>
      <c r="M71" s="53">
        <v>1426</v>
      </c>
      <c r="N71" s="53">
        <v>1430</v>
      </c>
      <c r="O71" s="54">
        <v>1425</v>
      </c>
      <c r="P71" s="53">
        <v>888</v>
      </c>
      <c r="Q71" s="53">
        <v>898</v>
      </c>
      <c r="R71" s="53">
        <v>928</v>
      </c>
      <c r="S71" s="53">
        <v>945</v>
      </c>
      <c r="T71" s="53">
        <v>949</v>
      </c>
      <c r="U71" s="53">
        <v>974</v>
      </c>
      <c r="V71" s="53">
        <v>1587</v>
      </c>
      <c r="W71" s="53">
        <v>1602</v>
      </c>
      <c r="X71" s="53">
        <v>1591</v>
      </c>
      <c r="Y71" s="53">
        <v>1599</v>
      </c>
      <c r="Z71" s="53">
        <v>1593</v>
      </c>
      <c r="AA71" s="54">
        <v>1585</v>
      </c>
      <c r="AB71" s="53">
        <v>1575</v>
      </c>
      <c r="AC71" s="53">
        <v>1586</v>
      </c>
      <c r="AD71" s="53">
        <v>1590</v>
      </c>
      <c r="AE71" s="53">
        <v>1596</v>
      </c>
      <c r="AF71" s="53">
        <v>1608</v>
      </c>
      <c r="AG71" s="53">
        <v>1596</v>
      </c>
      <c r="AH71" s="53">
        <v>1605</v>
      </c>
      <c r="AI71" s="53">
        <v>1609</v>
      </c>
      <c r="AJ71" s="53">
        <v>1613</v>
      </c>
      <c r="AK71" s="53">
        <v>1623</v>
      </c>
      <c r="AL71" s="53">
        <v>1624</v>
      </c>
      <c r="AM71" s="54">
        <v>1627</v>
      </c>
      <c r="AN71" s="53">
        <v>1610</v>
      </c>
      <c r="AO71" s="53">
        <v>1615</v>
      </c>
      <c r="AP71" s="53">
        <v>1616</v>
      </c>
      <c r="AQ71" s="53">
        <v>1631</v>
      </c>
      <c r="AR71" s="53">
        <v>1638</v>
      </c>
      <c r="AS71" s="53">
        <v>1640</v>
      </c>
      <c r="AT71" s="53">
        <v>1637</v>
      </c>
      <c r="AU71" s="53">
        <v>1624</v>
      </c>
      <c r="AV71" s="53">
        <v>1585</v>
      </c>
      <c r="AW71" s="53">
        <v>1592</v>
      </c>
      <c r="AX71" s="53">
        <v>1584</v>
      </c>
      <c r="AY71" s="54">
        <v>1557</v>
      </c>
      <c r="BA71" s="50"/>
      <c r="BB71" s="51" t="s">
        <v>156</v>
      </c>
      <c r="BC71" s="52">
        <v>1541</v>
      </c>
      <c r="BD71" s="53">
        <v>1519</v>
      </c>
      <c r="BE71" s="53">
        <v>1497</v>
      </c>
      <c r="BF71" s="53">
        <v>1466</v>
      </c>
      <c r="BG71" s="53">
        <v>1448</v>
      </c>
      <c r="BH71" s="53">
        <v>1449</v>
      </c>
      <c r="BI71" s="53">
        <v>1425</v>
      </c>
      <c r="BJ71" s="53">
        <v>1405</v>
      </c>
      <c r="BK71" s="53">
        <v>1396</v>
      </c>
      <c r="BL71" s="53">
        <v>1384</v>
      </c>
      <c r="BM71" s="53">
        <v>1366</v>
      </c>
      <c r="BN71" s="54">
        <v>1343</v>
      </c>
      <c r="BO71" s="52">
        <v>1329</v>
      </c>
      <c r="BP71" s="53">
        <v>1310</v>
      </c>
      <c r="BQ71" s="53">
        <v>1298</v>
      </c>
      <c r="BR71" s="53">
        <v>1282</v>
      </c>
      <c r="BS71" s="53">
        <v>1259</v>
      </c>
      <c r="BT71" s="53">
        <v>1220</v>
      </c>
      <c r="BU71" s="53">
        <v>1199</v>
      </c>
      <c r="BV71" s="53">
        <v>1187</v>
      </c>
      <c r="BW71" s="53">
        <v>1183</v>
      </c>
      <c r="BX71" s="53">
        <v>1178</v>
      </c>
      <c r="BY71" s="53">
        <v>1145</v>
      </c>
      <c r="BZ71" s="54">
        <v>1145</v>
      </c>
      <c r="CA71" s="52">
        <v>1139</v>
      </c>
      <c r="CB71" s="53">
        <v>1164</v>
      </c>
      <c r="CC71" s="53">
        <v>1186</v>
      </c>
      <c r="CD71" s="53">
        <v>1198</v>
      </c>
      <c r="CE71" s="53">
        <v>1518</v>
      </c>
      <c r="CF71" s="53">
        <v>1517</v>
      </c>
      <c r="CG71" s="53">
        <v>1558</v>
      </c>
      <c r="CH71" s="53">
        <v>2452</v>
      </c>
      <c r="CI71" s="53">
        <v>2767</v>
      </c>
      <c r="CJ71" s="53">
        <v>2865</v>
      </c>
      <c r="CK71" s="53">
        <v>2903</v>
      </c>
      <c r="CL71" s="54">
        <v>3078</v>
      </c>
      <c r="CM71" s="52">
        <v>3141</v>
      </c>
      <c r="CN71" s="53">
        <v>3142</v>
      </c>
      <c r="CO71" s="53">
        <v>3295</v>
      </c>
      <c r="CP71" s="53">
        <v>3415</v>
      </c>
      <c r="CQ71" s="53">
        <v>3561</v>
      </c>
      <c r="CR71" s="53">
        <v>3757</v>
      </c>
      <c r="CS71" s="53">
        <v>3874</v>
      </c>
      <c r="CT71" s="53">
        <v>4161</v>
      </c>
      <c r="CU71" s="53">
        <v>4439</v>
      </c>
      <c r="CV71" s="53">
        <v>4512</v>
      </c>
      <c r="CW71" s="53">
        <v>4541</v>
      </c>
      <c r="CX71" s="54">
        <v>4659</v>
      </c>
      <c r="CY71" s="52">
        <v>4727</v>
      </c>
      <c r="CZ71" s="53">
        <v>4877</v>
      </c>
      <c r="DA71" s="53">
        <v>5244</v>
      </c>
      <c r="DB71" s="53">
        <v>5366</v>
      </c>
      <c r="DC71" s="53">
        <v>5296</v>
      </c>
      <c r="DD71" s="53">
        <v>5323</v>
      </c>
      <c r="DE71" s="53">
        <v>5629</v>
      </c>
      <c r="DF71" s="53">
        <v>5752</v>
      </c>
      <c r="DG71" s="53">
        <v>5807</v>
      </c>
      <c r="DH71" s="53">
        <v>5875</v>
      </c>
      <c r="DI71" s="53">
        <v>5960</v>
      </c>
      <c r="DJ71" s="54">
        <v>6023</v>
      </c>
      <c r="DK71" s="52">
        <v>6193</v>
      </c>
      <c r="DL71" s="53">
        <v>6279</v>
      </c>
      <c r="DM71" s="53">
        <v>6353</v>
      </c>
      <c r="DN71" s="53">
        <v>6416</v>
      </c>
      <c r="DO71" s="53">
        <v>6528</v>
      </c>
      <c r="DP71" s="53">
        <v>6602</v>
      </c>
      <c r="DQ71" s="53">
        <v>6657</v>
      </c>
      <c r="DR71" s="53">
        <v>6737</v>
      </c>
      <c r="DS71" s="53">
        <v>6790</v>
      </c>
      <c r="DT71" s="53">
        <v>6832</v>
      </c>
      <c r="DU71" s="53">
        <v>6832</v>
      </c>
      <c r="DV71" s="54">
        <v>6919</v>
      </c>
      <c r="DW71" s="52">
        <v>7012</v>
      </c>
      <c r="DX71" s="53">
        <v>7201</v>
      </c>
      <c r="DY71" s="54">
        <v>7261</v>
      </c>
    </row>
    <row r="72" spans="2:129" ht="12.5" x14ac:dyDescent="0.25">
      <c r="B72" s="50"/>
      <c r="C72" s="51" t="s">
        <v>157</v>
      </c>
      <c r="D72" s="52">
        <v>4971</v>
      </c>
      <c r="E72" s="53">
        <v>4959</v>
      </c>
      <c r="F72" s="53">
        <v>5071</v>
      </c>
      <c r="G72" s="53">
        <v>5147</v>
      </c>
      <c r="H72" s="53">
        <v>5214</v>
      </c>
      <c r="I72" s="53">
        <v>5240</v>
      </c>
      <c r="J72" s="53">
        <v>5335</v>
      </c>
      <c r="K72" s="53">
        <v>5461</v>
      </c>
      <c r="L72" s="53">
        <v>5497</v>
      </c>
      <c r="M72" s="53">
        <v>5531</v>
      </c>
      <c r="N72" s="53">
        <v>5570</v>
      </c>
      <c r="O72" s="54">
        <v>5589</v>
      </c>
      <c r="P72" s="53">
        <v>5628</v>
      </c>
      <c r="Q72" s="53">
        <v>5666</v>
      </c>
      <c r="R72" s="53">
        <v>5706</v>
      </c>
      <c r="S72" s="53">
        <v>5724</v>
      </c>
      <c r="T72" s="53">
        <v>5794</v>
      </c>
      <c r="U72" s="53">
        <v>5342</v>
      </c>
      <c r="V72" s="53">
        <v>5884</v>
      </c>
      <c r="W72" s="53">
        <v>5901</v>
      </c>
      <c r="X72" s="53">
        <v>5906</v>
      </c>
      <c r="Y72" s="53">
        <v>5924</v>
      </c>
      <c r="Z72" s="53">
        <v>5897</v>
      </c>
      <c r="AA72" s="54">
        <v>5903</v>
      </c>
      <c r="AB72" s="53">
        <v>5902</v>
      </c>
      <c r="AC72" s="53">
        <v>5902</v>
      </c>
      <c r="AD72" s="53">
        <v>5925</v>
      </c>
      <c r="AE72" s="53">
        <v>5961</v>
      </c>
      <c r="AF72" s="53">
        <v>5963</v>
      </c>
      <c r="AG72" s="53">
        <v>5998</v>
      </c>
      <c r="AH72" s="53">
        <v>6029</v>
      </c>
      <c r="AI72" s="53">
        <v>6042</v>
      </c>
      <c r="AJ72" s="53">
        <v>6072</v>
      </c>
      <c r="AK72" s="53">
        <v>6124</v>
      </c>
      <c r="AL72" s="53">
        <v>6190</v>
      </c>
      <c r="AM72" s="54">
        <v>6194</v>
      </c>
      <c r="AN72" s="53">
        <v>6238</v>
      </c>
      <c r="AO72" s="53">
        <v>6263</v>
      </c>
      <c r="AP72" s="53">
        <v>6324</v>
      </c>
      <c r="AQ72" s="53">
        <v>6366</v>
      </c>
      <c r="AR72" s="53">
        <v>6411</v>
      </c>
      <c r="AS72" s="53">
        <v>6492</v>
      </c>
      <c r="AT72" s="53">
        <v>6445</v>
      </c>
      <c r="AU72" s="53">
        <v>6448</v>
      </c>
      <c r="AV72" s="53">
        <v>6396</v>
      </c>
      <c r="AW72" s="53">
        <v>6319</v>
      </c>
      <c r="AX72" s="53">
        <v>6310</v>
      </c>
      <c r="AY72" s="54">
        <v>6287</v>
      </c>
      <c r="BA72" s="50"/>
      <c r="BB72" s="51" t="s">
        <v>157</v>
      </c>
      <c r="BC72" s="52">
        <v>6327</v>
      </c>
      <c r="BD72" s="53">
        <v>6347</v>
      </c>
      <c r="BE72" s="53">
        <v>6365</v>
      </c>
      <c r="BF72" s="53">
        <v>6360</v>
      </c>
      <c r="BG72" s="53">
        <v>6357</v>
      </c>
      <c r="BH72" s="53">
        <v>6391</v>
      </c>
      <c r="BI72" s="53">
        <v>6418</v>
      </c>
      <c r="BJ72" s="53">
        <v>6534</v>
      </c>
      <c r="BK72" s="53">
        <v>6612</v>
      </c>
      <c r="BL72" s="53">
        <v>6634</v>
      </c>
      <c r="BM72" s="53">
        <v>6611</v>
      </c>
      <c r="BN72" s="54">
        <v>6745</v>
      </c>
      <c r="BO72" s="52">
        <v>6767</v>
      </c>
      <c r="BP72" s="53">
        <v>6821</v>
      </c>
      <c r="BQ72" s="53">
        <v>6895</v>
      </c>
      <c r="BR72" s="53">
        <v>7178</v>
      </c>
      <c r="BS72" s="53">
        <v>7889</v>
      </c>
      <c r="BT72" s="53">
        <v>8157</v>
      </c>
      <c r="BU72" s="53">
        <v>8263</v>
      </c>
      <c r="BV72" s="53">
        <v>8484</v>
      </c>
      <c r="BW72" s="53">
        <v>8698</v>
      </c>
      <c r="BX72" s="53">
        <v>8852</v>
      </c>
      <c r="BY72" s="53">
        <v>9150</v>
      </c>
      <c r="BZ72" s="54">
        <v>9140</v>
      </c>
      <c r="CA72" s="52">
        <v>9322</v>
      </c>
      <c r="CB72" s="53">
        <v>9430</v>
      </c>
      <c r="CC72" s="53">
        <v>9504</v>
      </c>
      <c r="CD72" s="53">
        <v>9560</v>
      </c>
      <c r="CE72" s="53">
        <v>9611</v>
      </c>
      <c r="CF72" s="53">
        <v>9891</v>
      </c>
      <c r="CG72" s="53">
        <v>10563</v>
      </c>
      <c r="CH72" s="53">
        <v>10907</v>
      </c>
      <c r="CI72" s="53">
        <v>10983</v>
      </c>
      <c r="CJ72" s="53">
        <v>11077</v>
      </c>
      <c r="CK72" s="53">
        <v>11132</v>
      </c>
      <c r="CL72" s="54">
        <v>11162</v>
      </c>
      <c r="CM72" s="52">
        <v>11116</v>
      </c>
      <c r="CN72" s="53">
        <v>11301</v>
      </c>
      <c r="CO72" s="53">
        <v>11454</v>
      </c>
      <c r="CP72" s="53">
        <v>11555</v>
      </c>
      <c r="CQ72" s="53">
        <v>11648</v>
      </c>
      <c r="CR72" s="53">
        <v>11814</v>
      </c>
      <c r="CS72" s="53">
        <v>11931</v>
      </c>
      <c r="CT72" s="53">
        <v>12032</v>
      </c>
      <c r="CU72" s="53">
        <v>12041</v>
      </c>
      <c r="CV72" s="53">
        <v>12218</v>
      </c>
      <c r="CW72" s="53">
        <v>12249</v>
      </c>
      <c r="CX72" s="54">
        <v>12491</v>
      </c>
      <c r="CY72" s="52">
        <v>12082</v>
      </c>
      <c r="CZ72" s="53">
        <v>12106</v>
      </c>
      <c r="DA72" s="53">
        <v>12085</v>
      </c>
      <c r="DB72" s="53">
        <v>12080</v>
      </c>
      <c r="DC72" s="53">
        <v>11999</v>
      </c>
      <c r="DD72" s="53">
        <v>12077</v>
      </c>
      <c r="DE72" s="53">
        <v>12766</v>
      </c>
      <c r="DF72" s="53">
        <v>12838</v>
      </c>
      <c r="DG72" s="53">
        <v>12852</v>
      </c>
      <c r="DH72" s="53">
        <v>12959</v>
      </c>
      <c r="DI72" s="53">
        <v>12936</v>
      </c>
      <c r="DJ72" s="54">
        <v>12882</v>
      </c>
      <c r="DK72" s="52">
        <v>12898</v>
      </c>
      <c r="DL72" s="53">
        <v>12930</v>
      </c>
      <c r="DM72" s="53">
        <v>13029</v>
      </c>
      <c r="DN72" s="53">
        <v>13109</v>
      </c>
      <c r="DO72" s="53">
        <v>13155</v>
      </c>
      <c r="DP72" s="53">
        <v>13164</v>
      </c>
      <c r="DQ72" s="53">
        <v>13152</v>
      </c>
      <c r="DR72" s="53">
        <v>13357</v>
      </c>
      <c r="DS72" s="53">
        <v>13367</v>
      </c>
      <c r="DT72" s="53">
        <v>13388</v>
      </c>
      <c r="DU72" s="53">
        <v>13323</v>
      </c>
      <c r="DV72" s="54">
        <v>13429</v>
      </c>
      <c r="DW72" s="52">
        <v>13457</v>
      </c>
      <c r="DX72" s="53">
        <v>13659</v>
      </c>
      <c r="DY72" s="54">
        <v>13657</v>
      </c>
    </row>
    <row r="73" spans="2:129" ht="12.5" x14ac:dyDescent="0.25">
      <c r="B73" s="50"/>
      <c r="C73" s="51" t="s">
        <v>158</v>
      </c>
      <c r="D73" s="52">
        <v>992</v>
      </c>
      <c r="E73" s="53">
        <v>998</v>
      </c>
      <c r="F73" s="53">
        <v>1039</v>
      </c>
      <c r="G73" s="53">
        <v>1070</v>
      </c>
      <c r="H73" s="53">
        <v>1075</v>
      </c>
      <c r="I73" s="53">
        <v>1058</v>
      </c>
      <c r="J73" s="53">
        <v>1083</v>
      </c>
      <c r="K73" s="53">
        <v>1107</v>
      </c>
      <c r="L73" s="53">
        <v>1106</v>
      </c>
      <c r="M73" s="53">
        <v>1085</v>
      </c>
      <c r="N73" s="53">
        <v>1086</v>
      </c>
      <c r="O73" s="54">
        <v>1086</v>
      </c>
      <c r="P73" s="53">
        <v>1126</v>
      </c>
      <c r="Q73" s="53">
        <v>1122</v>
      </c>
      <c r="R73" s="53">
        <v>1139</v>
      </c>
      <c r="S73" s="53">
        <v>1147</v>
      </c>
      <c r="T73" s="53">
        <v>1145</v>
      </c>
      <c r="U73" s="53">
        <v>1240</v>
      </c>
      <c r="V73" s="53">
        <v>1236</v>
      </c>
      <c r="W73" s="53">
        <v>1242</v>
      </c>
      <c r="X73" s="53">
        <v>1231</v>
      </c>
      <c r="Y73" s="53">
        <v>1232</v>
      </c>
      <c r="Z73" s="53">
        <v>1213</v>
      </c>
      <c r="AA73" s="54">
        <v>1228</v>
      </c>
      <c r="AB73" s="53">
        <v>1204</v>
      </c>
      <c r="AC73" s="53">
        <v>1226</v>
      </c>
      <c r="AD73" s="53">
        <v>1215</v>
      </c>
      <c r="AE73" s="53">
        <v>1194</v>
      </c>
      <c r="AF73" s="53">
        <v>1195</v>
      </c>
      <c r="AG73" s="53">
        <v>1194</v>
      </c>
      <c r="AH73" s="53">
        <v>1215</v>
      </c>
      <c r="AI73" s="53">
        <v>1210</v>
      </c>
      <c r="AJ73" s="53">
        <v>1216</v>
      </c>
      <c r="AK73" s="53">
        <v>1215</v>
      </c>
      <c r="AL73" s="53">
        <v>1218</v>
      </c>
      <c r="AM73" s="54">
        <v>1212</v>
      </c>
      <c r="AN73" s="53">
        <v>1196</v>
      </c>
      <c r="AO73" s="53">
        <v>1189</v>
      </c>
      <c r="AP73" s="53">
        <v>1168</v>
      </c>
      <c r="AQ73" s="53">
        <v>1151</v>
      </c>
      <c r="AR73" s="53">
        <v>1167</v>
      </c>
      <c r="AS73" s="53">
        <v>1161</v>
      </c>
      <c r="AT73" s="53">
        <v>1169</v>
      </c>
      <c r="AU73" s="53">
        <v>1185</v>
      </c>
      <c r="AV73" s="53">
        <v>1146</v>
      </c>
      <c r="AW73" s="53">
        <v>1165</v>
      </c>
      <c r="AX73" s="53">
        <v>1156</v>
      </c>
      <c r="AY73" s="54">
        <v>1138</v>
      </c>
      <c r="BA73" s="50"/>
      <c r="BB73" s="51" t="s">
        <v>158</v>
      </c>
      <c r="BC73" s="52">
        <v>1131</v>
      </c>
      <c r="BD73" s="53">
        <v>1125</v>
      </c>
      <c r="BE73" s="53">
        <v>1141</v>
      </c>
      <c r="BF73" s="53">
        <v>1135</v>
      </c>
      <c r="BG73" s="53">
        <v>1130</v>
      </c>
      <c r="BH73" s="53">
        <v>1118</v>
      </c>
      <c r="BI73" s="53">
        <v>1166</v>
      </c>
      <c r="BJ73" s="53">
        <v>1157</v>
      </c>
      <c r="BK73" s="53">
        <v>1188</v>
      </c>
      <c r="BL73" s="53">
        <v>1187</v>
      </c>
      <c r="BM73" s="53">
        <v>1168</v>
      </c>
      <c r="BN73" s="54">
        <v>1137</v>
      </c>
      <c r="BO73" s="52">
        <v>1157</v>
      </c>
      <c r="BP73" s="53">
        <v>1130</v>
      </c>
      <c r="BQ73" s="53">
        <v>1132</v>
      </c>
      <c r="BR73" s="53">
        <v>1146</v>
      </c>
      <c r="BS73" s="53">
        <v>1153</v>
      </c>
      <c r="BT73" s="53">
        <v>1168</v>
      </c>
      <c r="BU73" s="53">
        <v>1161</v>
      </c>
      <c r="BV73" s="53">
        <v>1167</v>
      </c>
      <c r="BW73" s="53">
        <v>1168</v>
      </c>
      <c r="BX73" s="53">
        <v>1761</v>
      </c>
      <c r="BY73" s="53">
        <v>2198</v>
      </c>
      <c r="BZ73" s="54">
        <v>2200</v>
      </c>
      <c r="CA73" s="52">
        <v>2191</v>
      </c>
      <c r="CB73" s="53">
        <v>2217</v>
      </c>
      <c r="CC73" s="53">
        <v>2335</v>
      </c>
      <c r="CD73" s="53">
        <v>2421</v>
      </c>
      <c r="CE73" s="53">
        <v>2559</v>
      </c>
      <c r="CF73" s="53">
        <v>2647</v>
      </c>
      <c r="CG73" s="53">
        <v>2534</v>
      </c>
      <c r="CH73" s="53">
        <v>2601</v>
      </c>
      <c r="CI73" s="53">
        <v>2537</v>
      </c>
      <c r="CJ73" s="53">
        <v>3511</v>
      </c>
      <c r="CK73" s="53">
        <v>4120</v>
      </c>
      <c r="CL73" s="54">
        <v>4107</v>
      </c>
      <c r="CM73" s="52">
        <v>4018</v>
      </c>
      <c r="CN73" s="53">
        <v>4038</v>
      </c>
      <c r="CO73" s="53">
        <v>4105</v>
      </c>
      <c r="CP73" s="53">
        <v>4083</v>
      </c>
      <c r="CQ73" s="53">
        <v>4095</v>
      </c>
      <c r="CR73" s="53">
        <v>4131</v>
      </c>
      <c r="CS73" s="53">
        <v>4103</v>
      </c>
      <c r="CT73" s="53">
        <v>4123</v>
      </c>
      <c r="CU73" s="53">
        <v>4097</v>
      </c>
      <c r="CV73" s="53">
        <v>4115</v>
      </c>
      <c r="CW73" s="53">
        <v>3664</v>
      </c>
      <c r="CX73" s="54">
        <v>3742</v>
      </c>
      <c r="CY73" s="52">
        <v>3741</v>
      </c>
      <c r="CZ73" s="53">
        <v>3719</v>
      </c>
      <c r="DA73" s="53">
        <v>3385</v>
      </c>
      <c r="DB73" s="53">
        <v>3423</v>
      </c>
      <c r="DC73" s="53">
        <v>3432</v>
      </c>
      <c r="DD73" s="53">
        <v>3444</v>
      </c>
      <c r="DE73" s="53">
        <v>3474</v>
      </c>
      <c r="DF73" s="53">
        <v>3543</v>
      </c>
      <c r="DG73" s="53">
        <v>3590</v>
      </c>
      <c r="DH73" s="53">
        <v>3617</v>
      </c>
      <c r="DI73" s="53">
        <v>3630</v>
      </c>
      <c r="DJ73" s="54">
        <v>3652</v>
      </c>
      <c r="DK73" s="52">
        <v>3666</v>
      </c>
      <c r="DL73" s="53">
        <v>3629</v>
      </c>
      <c r="DM73" s="53">
        <v>3674</v>
      </c>
      <c r="DN73" s="53">
        <v>3739</v>
      </c>
      <c r="DO73" s="53">
        <v>3788</v>
      </c>
      <c r="DP73" s="53">
        <v>3866</v>
      </c>
      <c r="DQ73" s="53">
        <v>3911</v>
      </c>
      <c r="DR73" s="53">
        <v>3935</v>
      </c>
      <c r="DS73" s="53">
        <v>3960</v>
      </c>
      <c r="DT73" s="53">
        <v>3970</v>
      </c>
      <c r="DU73" s="53">
        <v>4031</v>
      </c>
      <c r="DV73" s="54">
        <v>4054</v>
      </c>
      <c r="DW73" s="52">
        <v>4059</v>
      </c>
      <c r="DX73" s="53">
        <v>4067</v>
      </c>
      <c r="DY73" s="54">
        <v>4110</v>
      </c>
    </row>
    <row r="74" spans="2:129" ht="12.5" x14ac:dyDescent="0.25">
      <c r="B74" s="50"/>
      <c r="C74" s="51" t="s">
        <v>159</v>
      </c>
      <c r="D74" s="52">
        <v>10462</v>
      </c>
      <c r="E74" s="53">
        <v>10333</v>
      </c>
      <c r="F74" s="53">
        <v>10491</v>
      </c>
      <c r="G74" s="53">
        <v>10625</v>
      </c>
      <c r="H74" s="53">
        <v>10791</v>
      </c>
      <c r="I74" s="53">
        <v>10788</v>
      </c>
      <c r="J74" s="53">
        <v>10958</v>
      </c>
      <c r="K74" s="53">
        <v>11126</v>
      </c>
      <c r="L74" s="53">
        <v>11153</v>
      </c>
      <c r="M74" s="53">
        <v>11252</v>
      </c>
      <c r="N74" s="53">
        <v>11257</v>
      </c>
      <c r="O74" s="54">
        <v>11240</v>
      </c>
      <c r="P74" s="53">
        <v>11331</v>
      </c>
      <c r="Q74" s="53">
        <v>11374</v>
      </c>
      <c r="R74" s="53">
        <v>11520</v>
      </c>
      <c r="S74" s="53">
        <v>11727</v>
      </c>
      <c r="T74" s="53">
        <v>11975</v>
      </c>
      <c r="U74" s="53">
        <v>12010</v>
      </c>
      <c r="V74" s="53">
        <v>12021</v>
      </c>
      <c r="W74" s="53">
        <v>12077</v>
      </c>
      <c r="X74" s="53">
        <v>12128</v>
      </c>
      <c r="Y74" s="53">
        <v>12194</v>
      </c>
      <c r="Z74" s="53">
        <v>12241</v>
      </c>
      <c r="AA74" s="54">
        <v>12255</v>
      </c>
      <c r="AB74" s="53">
        <v>12315</v>
      </c>
      <c r="AC74" s="53">
        <v>12355</v>
      </c>
      <c r="AD74" s="53">
        <v>12449</v>
      </c>
      <c r="AE74" s="53">
        <v>12553</v>
      </c>
      <c r="AF74" s="53">
        <v>12645</v>
      </c>
      <c r="AG74" s="53">
        <v>12703</v>
      </c>
      <c r="AH74" s="53">
        <v>12769</v>
      </c>
      <c r="AI74" s="53">
        <v>12844</v>
      </c>
      <c r="AJ74" s="53">
        <v>12945</v>
      </c>
      <c r="AK74" s="53">
        <v>12809</v>
      </c>
      <c r="AL74" s="53">
        <v>12845</v>
      </c>
      <c r="AM74" s="54">
        <v>12840</v>
      </c>
      <c r="AN74" s="53">
        <v>12817</v>
      </c>
      <c r="AO74" s="53">
        <v>12793</v>
      </c>
      <c r="AP74" s="53">
        <v>12886</v>
      </c>
      <c r="AQ74" s="53">
        <v>13032</v>
      </c>
      <c r="AR74" s="53">
        <v>13063</v>
      </c>
      <c r="AS74" s="53">
        <v>13097</v>
      </c>
      <c r="AT74" s="53">
        <v>13175</v>
      </c>
      <c r="AU74" s="53">
        <v>13350</v>
      </c>
      <c r="AV74" s="53">
        <v>13379</v>
      </c>
      <c r="AW74" s="53">
        <v>13669</v>
      </c>
      <c r="AX74" s="53">
        <v>13702</v>
      </c>
      <c r="AY74" s="54">
        <v>13562</v>
      </c>
      <c r="BA74" s="50"/>
      <c r="BB74" s="51" t="s">
        <v>159</v>
      </c>
      <c r="BC74" s="52">
        <v>13593</v>
      </c>
      <c r="BD74" s="53">
        <v>13611</v>
      </c>
      <c r="BE74" s="53">
        <v>13617</v>
      </c>
      <c r="BF74" s="53">
        <v>13676</v>
      </c>
      <c r="BG74" s="53">
        <v>13761</v>
      </c>
      <c r="BH74" s="53">
        <v>13888</v>
      </c>
      <c r="BI74" s="53">
        <v>14051</v>
      </c>
      <c r="BJ74" s="53">
        <v>14047</v>
      </c>
      <c r="BK74" s="53">
        <v>13993</v>
      </c>
      <c r="BL74" s="53">
        <v>13925</v>
      </c>
      <c r="BM74" s="53">
        <v>13944</v>
      </c>
      <c r="BN74" s="54">
        <v>13904</v>
      </c>
      <c r="BO74" s="52">
        <v>13855</v>
      </c>
      <c r="BP74" s="53">
        <v>13948</v>
      </c>
      <c r="BQ74" s="53">
        <v>14282</v>
      </c>
      <c r="BR74" s="53">
        <v>15126</v>
      </c>
      <c r="BS74" s="53">
        <v>15471</v>
      </c>
      <c r="BT74" s="53">
        <v>15629</v>
      </c>
      <c r="BU74" s="53">
        <v>15804</v>
      </c>
      <c r="BV74" s="53">
        <v>16020</v>
      </c>
      <c r="BW74" s="53">
        <v>16175</v>
      </c>
      <c r="BX74" s="53">
        <v>15570</v>
      </c>
      <c r="BY74" s="53">
        <v>15237</v>
      </c>
      <c r="BZ74" s="54">
        <v>15310</v>
      </c>
      <c r="CA74" s="52">
        <v>15409</v>
      </c>
      <c r="CB74" s="53">
        <v>15479</v>
      </c>
      <c r="CC74" s="53">
        <v>15596</v>
      </c>
      <c r="CD74" s="53">
        <v>15761</v>
      </c>
      <c r="CE74" s="53">
        <v>16121</v>
      </c>
      <c r="CF74" s="53">
        <v>16280</v>
      </c>
      <c r="CG74" s="53">
        <v>16341</v>
      </c>
      <c r="CH74" s="53">
        <v>16327</v>
      </c>
      <c r="CI74" s="53">
        <v>16331</v>
      </c>
      <c r="CJ74" s="53">
        <v>16464</v>
      </c>
      <c r="CK74" s="53">
        <v>17195</v>
      </c>
      <c r="CL74" s="54">
        <v>17124</v>
      </c>
      <c r="CM74" s="52">
        <v>17090</v>
      </c>
      <c r="CN74" s="53">
        <v>17084</v>
      </c>
      <c r="CO74" s="53">
        <v>17416</v>
      </c>
      <c r="CP74" s="53">
        <v>17406</v>
      </c>
      <c r="CQ74" s="53">
        <v>17430</v>
      </c>
      <c r="CR74" s="53">
        <v>17477</v>
      </c>
      <c r="CS74" s="53">
        <v>17513</v>
      </c>
      <c r="CT74" s="53">
        <v>17450</v>
      </c>
      <c r="CU74" s="53">
        <v>17294</v>
      </c>
      <c r="CV74" s="53">
        <v>17194</v>
      </c>
      <c r="CW74" s="53">
        <v>17034</v>
      </c>
      <c r="CX74" s="54">
        <v>17333</v>
      </c>
      <c r="CY74" s="52">
        <v>18272</v>
      </c>
      <c r="CZ74" s="53">
        <v>18228</v>
      </c>
      <c r="DA74" s="53">
        <v>18249</v>
      </c>
      <c r="DB74" s="53">
        <v>18305</v>
      </c>
      <c r="DC74" s="53">
        <v>17985</v>
      </c>
      <c r="DD74" s="53">
        <v>17921</v>
      </c>
      <c r="DE74" s="53">
        <v>18708</v>
      </c>
      <c r="DF74" s="53">
        <v>18897</v>
      </c>
      <c r="DG74" s="53">
        <v>18861</v>
      </c>
      <c r="DH74" s="53">
        <v>18945</v>
      </c>
      <c r="DI74" s="53">
        <v>19020</v>
      </c>
      <c r="DJ74" s="54">
        <v>18954</v>
      </c>
      <c r="DK74" s="52">
        <v>19001</v>
      </c>
      <c r="DL74" s="53">
        <v>18965</v>
      </c>
      <c r="DM74" s="53">
        <v>19095</v>
      </c>
      <c r="DN74" s="53">
        <v>19226</v>
      </c>
      <c r="DO74" s="53">
        <v>19364</v>
      </c>
      <c r="DP74" s="53">
        <v>19331</v>
      </c>
      <c r="DQ74" s="53">
        <v>19415</v>
      </c>
      <c r="DR74" s="53">
        <v>19623</v>
      </c>
      <c r="DS74" s="53">
        <v>19613</v>
      </c>
      <c r="DT74" s="53">
        <v>19641</v>
      </c>
      <c r="DU74" s="53">
        <v>19668</v>
      </c>
      <c r="DV74" s="54">
        <v>19745</v>
      </c>
      <c r="DW74" s="52">
        <v>19618</v>
      </c>
      <c r="DX74" s="53">
        <v>19824</v>
      </c>
      <c r="DY74" s="54">
        <v>19821</v>
      </c>
    </row>
    <row r="75" spans="2:129" ht="12.5" x14ac:dyDescent="0.25">
      <c r="B75" s="50"/>
      <c r="C75" s="51" t="s">
        <v>160</v>
      </c>
      <c r="D75" s="52">
        <v>1322</v>
      </c>
      <c r="E75" s="53">
        <v>1292</v>
      </c>
      <c r="F75" s="53">
        <v>1290</v>
      </c>
      <c r="G75" s="53">
        <v>1287</v>
      </c>
      <c r="H75" s="53">
        <v>1291</v>
      </c>
      <c r="I75" s="53">
        <v>1276</v>
      </c>
      <c r="J75" s="53">
        <v>1305</v>
      </c>
      <c r="K75" s="53">
        <v>1372</v>
      </c>
      <c r="L75" s="53">
        <v>1382</v>
      </c>
      <c r="M75" s="53">
        <v>1394</v>
      </c>
      <c r="N75" s="53">
        <v>1403</v>
      </c>
      <c r="O75" s="54">
        <v>1395</v>
      </c>
      <c r="P75" s="53">
        <v>1420</v>
      </c>
      <c r="Q75" s="53">
        <v>1428</v>
      </c>
      <c r="R75" s="53">
        <v>1442</v>
      </c>
      <c r="S75" s="53">
        <v>1459</v>
      </c>
      <c r="T75" s="53">
        <v>1466</v>
      </c>
      <c r="U75" s="53">
        <v>1558</v>
      </c>
      <c r="V75" s="53">
        <v>1569</v>
      </c>
      <c r="W75" s="53">
        <v>1586</v>
      </c>
      <c r="X75" s="53">
        <v>1598</v>
      </c>
      <c r="Y75" s="53">
        <v>1588</v>
      </c>
      <c r="Z75" s="53">
        <v>1567</v>
      </c>
      <c r="AA75" s="54">
        <v>1574</v>
      </c>
      <c r="AB75" s="53">
        <v>1562</v>
      </c>
      <c r="AC75" s="53">
        <v>1569</v>
      </c>
      <c r="AD75" s="53">
        <v>1570</v>
      </c>
      <c r="AE75" s="53">
        <v>1581</v>
      </c>
      <c r="AF75" s="53">
        <v>1595</v>
      </c>
      <c r="AG75" s="53">
        <v>1587</v>
      </c>
      <c r="AH75" s="53">
        <v>1591</v>
      </c>
      <c r="AI75" s="53">
        <v>1588</v>
      </c>
      <c r="AJ75" s="53">
        <v>1599</v>
      </c>
      <c r="AK75" s="53">
        <v>1603</v>
      </c>
      <c r="AL75" s="53">
        <v>1588</v>
      </c>
      <c r="AM75" s="54">
        <v>1582</v>
      </c>
      <c r="AN75" s="53">
        <v>1578</v>
      </c>
      <c r="AO75" s="53">
        <v>1572</v>
      </c>
      <c r="AP75" s="53">
        <v>1576</v>
      </c>
      <c r="AQ75" s="53">
        <v>1558</v>
      </c>
      <c r="AR75" s="53">
        <v>1551</v>
      </c>
      <c r="AS75" s="53">
        <v>1552</v>
      </c>
      <c r="AT75" s="53">
        <v>1481</v>
      </c>
      <c r="AU75" s="53">
        <v>1483</v>
      </c>
      <c r="AV75" s="53">
        <v>1348</v>
      </c>
      <c r="AW75" s="53">
        <v>1527</v>
      </c>
      <c r="AX75" s="53">
        <v>1386</v>
      </c>
      <c r="AY75" s="54">
        <v>1466</v>
      </c>
      <c r="BA75" s="50"/>
      <c r="BB75" s="51" t="s">
        <v>160</v>
      </c>
      <c r="BC75" s="52">
        <v>1462</v>
      </c>
      <c r="BD75" s="53">
        <v>1452</v>
      </c>
      <c r="BE75" s="53">
        <v>1440</v>
      </c>
      <c r="BF75" s="53">
        <v>1430</v>
      </c>
      <c r="BG75" s="53">
        <v>1420</v>
      </c>
      <c r="BH75" s="53">
        <v>1432</v>
      </c>
      <c r="BI75" s="53">
        <v>1437</v>
      </c>
      <c r="BJ75" s="53">
        <v>1438</v>
      </c>
      <c r="BK75" s="53">
        <v>1456</v>
      </c>
      <c r="BL75" s="53">
        <v>1435</v>
      </c>
      <c r="BM75" s="53">
        <v>1416</v>
      </c>
      <c r="BN75" s="54">
        <v>1391</v>
      </c>
      <c r="BO75" s="52">
        <v>1401</v>
      </c>
      <c r="BP75" s="53">
        <v>1376</v>
      </c>
      <c r="BQ75" s="53">
        <v>1382</v>
      </c>
      <c r="BR75" s="53">
        <v>1370</v>
      </c>
      <c r="BS75" s="53">
        <v>1386</v>
      </c>
      <c r="BT75" s="53">
        <v>1397</v>
      </c>
      <c r="BU75" s="53">
        <v>1421</v>
      </c>
      <c r="BV75" s="53">
        <v>1453</v>
      </c>
      <c r="BW75" s="53">
        <v>1468</v>
      </c>
      <c r="BX75" s="53">
        <v>1490</v>
      </c>
      <c r="BY75" s="53">
        <v>1566</v>
      </c>
      <c r="BZ75" s="54">
        <v>1574</v>
      </c>
      <c r="CA75" s="52">
        <v>1534</v>
      </c>
      <c r="CB75" s="53">
        <v>1649</v>
      </c>
      <c r="CC75" s="53">
        <v>1675</v>
      </c>
      <c r="CD75" s="53">
        <v>1718</v>
      </c>
      <c r="CE75" s="53">
        <v>1724</v>
      </c>
      <c r="CF75" s="53">
        <v>1724</v>
      </c>
      <c r="CG75" s="53">
        <v>1738</v>
      </c>
      <c r="CH75" s="53">
        <v>2531</v>
      </c>
      <c r="CI75" s="53">
        <v>3008</v>
      </c>
      <c r="CJ75" s="53">
        <v>3106</v>
      </c>
      <c r="CK75" s="53">
        <v>3190</v>
      </c>
      <c r="CL75" s="54">
        <v>3437</v>
      </c>
      <c r="CM75" s="52">
        <v>3324</v>
      </c>
      <c r="CN75" s="53">
        <v>3458</v>
      </c>
      <c r="CO75" s="53">
        <v>3501</v>
      </c>
      <c r="CP75" s="53">
        <v>3507</v>
      </c>
      <c r="CQ75" s="53">
        <v>3562</v>
      </c>
      <c r="CR75" s="53">
        <v>3542</v>
      </c>
      <c r="CS75" s="53">
        <v>3575</v>
      </c>
      <c r="CT75" s="53">
        <v>3666</v>
      </c>
      <c r="CU75" s="53">
        <v>3679</v>
      </c>
      <c r="CV75" s="53">
        <v>3716</v>
      </c>
      <c r="CW75" s="53">
        <v>3736</v>
      </c>
      <c r="CX75" s="54">
        <v>3703</v>
      </c>
      <c r="CY75" s="52">
        <v>3695</v>
      </c>
      <c r="CZ75" s="53">
        <v>3661</v>
      </c>
      <c r="DA75" s="53">
        <v>3769</v>
      </c>
      <c r="DB75" s="53">
        <v>3728</v>
      </c>
      <c r="DC75" s="53">
        <v>3658</v>
      </c>
      <c r="DD75" s="53">
        <v>3636</v>
      </c>
      <c r="DE75" s="53">
        <v>3983</v>
      </c>
      <c r="DF75" s="53">
        <v>4043</v>
      </c>
      <c r="DG75" s="53">
        <v>4093</v>
      </c>
      <c r="DH75" s="53">
        <v>4096</v>
      </c>
      <c r="DI75" s="53">
        <v>4107</v>
      </c>
      <c r="DJ75" s="54">
        <v>4088</v>
      </c>
      <c r="DK75" s="52">
        <v>4067</v>
      </c>
      <c r="DL75" s="53">
        <v>4075</v>
      </c>
      <c r="DM75" s="53">
        <v>4096</v>
      </c>
      <c r="DN75" s="53">
        <v>4123</v>
      </c>
      <c r="DO75" s="53">
        <v>4165</v>
      </c>
      <c r="DP75" s="53">
        <v>4185</v>
      </c>
      <c r="DQ75" s="53">
        <v>4180</v>
      </c>
      <c r="DR75" s="53">
        <v>4235</v>
      </c>
      <c r="DS75" s="53">
        <v>4243</v>
      </c>
      <c r="DT75" s="53">
        <v>4231</v>
      </c>
      <c r="DU75" s="53">
        <v>4248</v>
      </c>
      <c r="DV75" s="54">
        <v>4276</v>
      </c>
      <c r="DW75" s="52">
        <v>4261</v>
      </c>
      <c r="DX75" s="53">
        <v>4295</v>
      </c>
      <c r="DY75" s="54">
        <v>4296</v>
      </c>
    </row>
    <row r="76" spans="2:129" ht="12.5" x14ac:dyDescent="0.25">
      <c r="B76" s="50"/>
      <c r="C76" s="51" t="s">
        <v>161</v>
      </c>
      <c r="D76" s="52">
        <v>788</v>
      </c>
      <c r="E76" s="53">
        <v>754</v>
      </c>
      <c r="F76" s="53">
        <v>763</v>
      </c>
      <c r="G76" s="53">
        <v>772</v>
      </c>
      <c r="H76" s="53">
        <v>784</v>
      </c>
      <c r="I76" s="53">
        <v>774</v>
      </c>
      <c r="J76" s="53">
        <v>790</v>
      </c>
      <c r="K76" s="53">
        <v>807</v>
      </c>
      <c r="L76" s="53">
        <v>800</v>
      </c>
      <c r="M76" s="53">
        <v>803</v>
      </c>
      <c r="N76" s="53">
        <v>803</v>
      </c>
      <c r="O76" s="54">
        <v>801</v>
      </c>
      <c r="P76" s="53">
        <v>830</v>
      </c>
      <c r="Q76" s="53">
        <v>830</v>
      </c>
      <c r="R76" s="53">
        <v>825</v>
      </c>
      <c r="S76" s="53">
        <v>831</v>
      </c>
      <c r="T76" s="53">
        <v>825</v>
      </c>
      <c r="U76" s="53">
        <v>267</v>
      </c>
      <c r="V76" s="53">
        <v>853</v>
      </c>
      <c r="W76" s="53">
        <v>860</v>
      </c>
      <c r="X76" s="53">
        <v>858</v>
      </c>
      <c r="Y76" s="53">
        <v>859</v>
      </c>
      <c r="Z76" s="53">
        <v>851</v>
      </c>
      <c r="AA76" s="54">
        <v>857</v>
      </c>
      <c r="AB76" s="53">
        <v>851</v>
      </c>
      <c r="AC76" s="53">
        <v>856</v>
      </c>
      <c r="AD76" s="53">
        <v>850</v>
      </c>
      <c r="AE76" s="53">
        <v>880</v>
      </c>
      <c r="AF76" s="53">
        <v>879</v>
      </c>
      <c r="AG76" s="53">
        <v>874</v>
      </c>
      <c r="AH76" s="53">
        <v>858</v>
      </c>
      <c r="AI76" s="53">
        <v>859</v>
      </c>
      <c r="AJ76" s="53">
        <v>865</v>
      </c>
      <c r="AK76" s="53">
        <v>849</v>
      </c>
      <c r="AL76" s="53">
        <v>871</v>
      </c>
      <c r="AM76" s="54">
        <v>851</v>
      </c>
      <c r="AN76" s="53">
        <v>855</v>
      </c>
      <c r="AO76" s="53">
        <v>849</v>
      </c>
      <c r="AP76" s="53">
        <v>852</v>
      </c>
      <c r="AQ76" s="53">
        <v>795</v>
      </c>
      <c r="AR76" s="53">
        <v>796</v>
      </c>
      <c r="AS76" s="53">
        <v>793</v>
      </c>
      <c r="AT76" s="53">
        <v>801</v>
      </c>
      <c r="AU76" s="53">
        <v>796</v>
      </c>
      <c r="AV76" s="53">
        <v>778</v>
      </c>
      <c r="AW76" s="53">
        <v>813</v>
      </c>
      <c r="AX76" s="53">
        <v>788</v>
      </c>
      <c r="AY76" s="54">
        <v>773</v>
      </c>
      <c r="BA76" s="50"/>
      <c r="BB76" s="51" t="s">
        <v>161</v>
      </c>
      <c r="BC76" s="52">
        <v>763</v>
      </c>
      <c r="BD76" s="53">
        <v>759</v>
      </c>
      <c r="BE76" s="53">
        <v>758</v>
      </c>
      <c r="BF76" s="53">
        <v>751</v>
      </c>
      <c r="BG76" s="53">
        <v>727</v>
      </c>
      <c r="BH76" s="53">
        <v>730</v>
      </c>
      <c r="BI76" s="53">
        <v>734</v>
      </c>
      <c r="BJ76" s="53">
        <v>724</v>
      </c>
      <c r="BK76" s="53">
        <v>729</v>
      </c>
      <c r="BL76" s="53">
        <v>728</v>
      </c>
      <c r="BM76" s="53">
        <v>727</v>
      </c>
      <c r="BN76" s="54">
        <v>726</v>
      </c>
      <c r="BO76" s="52">
        <v>755</v>
      </c>
      <c r="BP76" s="53">
        <v>751</v>
      </c>
      <c r="BQ76" s="53">
        <v>744</v>
      </c>
      <c r="BR76" s="53">
        <v>738</v>
      </c>
      <c r="BS76" s="53">
        <v>742</v>
      </c>
      <c r="BT76" s="53">
        <v>742</v>
      </c>
      <c r="BU76" s="53">
        <v>746</v>
      </c>
      <c r="BV76" s="53">
        <v>753</v>
      </c>
      <c r="BW76" s="53">
        <v>766</v>
      </c>
      <c r="BX76" s="53">
        <v>785</v>
      </c>
      <c r="BY76" s="53">
        <v>860</v>
      </c>
      <c r="BZ76" s="54">
        <v>861</v>
      </c>
      <c r="CA76" s="52">
        <v>861</v>
      </c>
      <c r="CB76" s="53">
        <v>892</v>
      </c>
      <c r="CC76" s="53">
        <v>917</v>
      </c>
      <c r="CD76" s="53">
        <v>937</v>
      </c>
      <c r="CE76" s="53">
        <v>1996</v>
      </c>
      <c r="CF76" s="53">
        <v>2327</v>
      </c>
      <c r="CG76" s="53">
        <v>2435</v>
      </c>
      <c r="CH76" s="53">
        <v>2550</v>
      </c>
      <c r="CI76" s="53">
        <v>2851</v>
      </c>
      <c r="CJ76" s="53">
        <v>2790</v>
      </c>
      <c r="CK76" s="53">
        <v>2777</v>
      </c>
      <c r="CL76" s="54">
        <v>3006</v>
      </c>
      <c r="CM76" s="52">
        <v>3038</v>
      </c>
      <c r="CN76" s="53">
        <v>2989</v>
      </c>
      <c r="CO76" s="53">
        <v>3000</v>
      </c>
      <c r="CP76" s="53">
        <v>3199</v>
      </c>
      <c r="CQ76" s="53">
        <v>3203</v>
      </c>
      <c r="CR76" s="53">
        <v>3221</v>
      </c>
      <c r="CS76" s="53">
        <v>3199</v>
      </c>
      <c r="CT76" s="53">
        <v>3265</v>
      </c>
      <c r="CU76" s="53">
        <v>3288</v>
      </c>
      <c r="CV76" s="53">
        <v>3337</v>
      </c>
      <c r="CW76" s="53">
        <v>3371</v>
      </c>
      <c r="CX76" s="54">
        <v>3372</v>
      </c>
      <c r="CY76" s="52">
        <v>3353</v>
      </c>
      <c r="CZ76" s="53">
        <v>3353</v>
      </c>
      <c r="DA76" s="53">
        <v>3379</v>
      </c>
      <c r="DB76" s="53">
        <v>3338</v>
      </c>
      <c r="DC76" s="53">
        <v>3269</v>
      </c>
      <c r="DD76" s="53">
        <v>3277</v>
      </c>
      <c r="DE76" s="53">
        <v>3392</v>
      </c>
      <c r="DF76" s="53">
        <v>3513</v>
      </c>
      <c r="DG76" s="53">
        <v>3525</v>
      </c>
      <c r="DH76" s="53">
        <v>3548</v>
      </c>
      <c r="DI76" s="53">
        <v>3577</v>
      </c>
      <c r="DJ76" s="54">
        <v>3620</v>
      </c>
      <c r="DK76" s="52">
        <v>3625</v>
      </c>
      <c r="DL76" s="53">
        <v>3597</v>
      </c>
      <c r="DM76" s="53">
        <v>3622</v>
      </c>
      <c r="DN76" s="53">
        <v>3648</v>
      </c>
      <c r="DO76" s="53">
        <v>3683</v>
      </c>
      <c r="DP76" s="53">
        <v>3707</v>
      </c>
      <c r="DQ76" s="53">
        <v>3696</v>
      </c>
      <c r="DR76" s="53">
        <v>3816</v>
      </c>
      <c r="DS76" s="53">
        <v>3817</v>
      </c>
      <c r="DT76" s="53">
        <v>3830</v>
      </c>
      <c r="DU76" s="53">
        <v>3865</v>
      </c>
      <c r="DV76" s="54">
        <v>3904</v>
      </c>
      <c r="DW76" s="52">
        <v>3931</v>
      </c>
      <c r="DX76" s="53">
        <v>3972</v>
      </c>
      <c r="DY76" s="54">
        <v>3996</v>
      </c>
    </row>
    <row r="77" spans="2:129" ht="12.5" x14ac:dyDescent="0.25">
      <c r="B77" s="50"/>
      <c r="C77" s="51" t="s">
        <v>162</v>
      </c>
      <c r="D77" s="52">
        <v>241</v>
      </c>
      <c r="E77" s="53">
        <v>235</v>
      </c>
      <c r="F77" s="53">
        <v>240</v>
      </c>
      <c r="G77" s="53">
        <v>234</v>
      </c>
      <c r="H77" s="53">
        <v>242</v>
      </c>
      <c r="I77" s="53">
        <v>243</v>
      </c>
      <c r="J77" s="53">
        <v>249</v>
      </c>
      <c r="K77" s="53">
        <v>249</v>
      </c>
      <c r="L77" s="53">
        <v>250</v>
      </c>
      <c r="M77" s="53">
        <v>251</v>
      </c>
      <c r="N77" s="53">
        <v>252</v>
      </c>
      <c r="O77" s="54">
        <v>251</v>
      </c>
      <c r="P77" s="53">
        <v>253</v>
      </c>
      <c r="Q77" s="53">
        <v>251</v>
      </c>
      <c r="R77" s="53">
        <v>263</v>
      </c>
      <c r="S77" s="53">
        <v>268</v>
      </c>
      <c r="T77" s="53">
        <v>271</v>
      </c>
      <c r="U77" s="53">
        <v>316</v>
      </c>
      <c r="V77" s="53">
        <v>311</v>
      </c>
      <c r="W77" s="53">
        <v>308</v>
      </c>
      <c r="X77" s="53">
        <v>303</v>
      </c>
      <c r="Y77" s="53">
        <v>295</v>
      </c>
      <c r="Z77" s="53">
        <v>301</v>
      </c>
      <c r="AA77" s="54">
        <v>292</v>
      </c>
      <c r="AB77" s="53">
        <v>289</v>
      </c>
      <c r="AC77" s="53">
        <v>290</v>
      </c>
      <c r="AD77" s="53">
        <v>297</v>
      </c>
      <c r="AE77" s="53">
        <v>296</v>
      </c>
      <c r="AF77" s="53">
        <v>297</v>
      </c>
      <c r="AG77" s="53">
        <v>292</v>
      </c>
      <c r="AH77" s="53">
        <v>304</v>
      </c>
      <c r="AI77" s="53">
        <v>300</v>
      </c>
      <c r="AJ77" s="53">
        <v>302</v>
      </c>
      <c r="AK77" s="53">
        <v>305</v>
      </c>
      <c r="AL77" s="53">
        <v>304</v>
      </c>
      <c r="AM77" s="54">
        <v>296</v>
      </c>
      <c r="AN77" s="53">
        <v>300</v>
      </c>
      <c r="AO77" s="53">
        <v>304</v>
      </c>
      <c r="AP77" s="53">
        <v>302</v>
      </c>
      <c r="AQ77" s="53">
        <v>299</v>
      </c>
      <c r="AR77" s="53">
        <v>295</v>
      </c>
      <c r="AS77" s="53">
        <v>292</v>
      </c>
      <c r="AT77" s="53">
        <v>297</v>
      </c>
      <c r="AU77" s="53">
        <v>299</v>
      </c>
      <c r="AV77" s="53">
        <v>289</v>
      </c>
      <c r="AW77" s="53">
        <v>306</v>
      </c>
      <c r="AX77" s="53">
        <v>295</v>
      </c>
      <c r="AY77" s="54">
        <v>300</v>
      </c>
      <c r="BA77" s="50"/>
      <c r="BB77" s="51" t="s">
        <v>162</v>
      </c>
      <c r="BC77" s="52">
        <v>296</v>
      </c>
      <c r="BD77" s="53">
        <v>298</v>
      </c>
      <c r="BE77" s="53">
        <v>291</v>
      </c>
      <c r="BF77" s="53">
        <v>295</v>
      </c>
      <c r="BG77" s="53">
        <v>290</v>
      </c>
      <c r="BH77" s="53">
        <v>284</v>
      </c>
      <c r="BI77" s="53">
        <v>287</v>
      </c>
      <c r="BJ77" s="53">
        <v>283</v>
      </c>
      <c r="BK77" s="53">
        <v>287</v>
      </c>
      <c r="BL77" s="53">
        <v>287</v>
      </c>
      <c r="BM77" s="53">
        <v>275</v>
      </c>
      <c r="BN77" s="54">
        <v>275</v>
      </c>
      <c r="BO77" s="52">
        <v>278</v>
      </c>
      <c r="BP77" s="53">
        <v>274</v>
      </c>
      <c r="BQ77" s="53">
        <v>267</v>
      </c>
      <c r="BR77" s="53">
        <v>279</v>
      </c>
      <c r="BS77" s="53">
        <v>290</v>
      </c>
      <c r="BT77" s="53">
        <v>324</v>
      </c>
      <c r="BU77" s="53">
        <v>339</v>
      </c>
      <c r="BV77" s="53">
        <v>353</v>
      </c>
      <c r="BW77" s="53">
        <v>366</v>
      </c>
      <c r="BX77" s="53">
        <v>381</v>
      </c>
      <c r="BY77" s="53">
        <v>368</v>
      </c>
      <c r="BZ77" s="54">
        <v>368</v>
      </c>
      <c r="CA77" s="52">
        <v>361</v>
      </c>
      <c r="CB77" s="53">
        <v>366</v>
      </c>
      <c r="CC77" s="53">
        <v>366</v>
      </c>
      <c r="CD77" s="53">
        <v>378</v>
      </c>
      <c r="CE77" s="53">
        <v>381</v>
      </c>
      <c r="CF77" s="53">
        <v>375</v>
      </c>
      <c r="CG77" s="53">
        <v>365</v>
      </c>
      <c r="CH77" s="53">
        <v>364</v>
      </c>
      <c r="CI77" s="53">
        <v>365</v>
      </c>
      <c r="CJ77" s="53">
        <v>360</v>
      </c>
      <c r="CK77" s="53">
        <v>354</v>
      </c>
      <c r="CL77" s="54">
        <v>355</v>
      </c>
      <c r="CM77" s="52">
        <v>185</v>
      </c>
      <c r="CN77" s="53">
        <v>354</v>
      </c>
      <c r="CO77" s="53">
        <v>352</v>
      </c>
      <c r="CP77" s="53">
        <v>341</v>
      </c>
      <c r="CQ77" s="53">
        <v>334</v>
      </c>
      <c r="CR77" s="53">
        <v>318</v>
      </c>
      <c r="CS77" s="53">
        <v>305</v>
      </c>
      <c r="CT77" s="53">
        <v>290</v>
      </c>
      <c r="CU77" s="53">
        <v>277</v>
      </c>
      <c r="CV77" s="53">
        <v>275</v>
      </c>
      <c r="CW77" s="53">
        <v>274</v>
      </c>
      <c r="CX77" s="54">
        <v>271</v>
      </c>
      <c r="CY77" s="52">
        <v>259</v>
      </c>
      <c r="CZ77" s="53">
        <v>258</v>
      </c>
      <c r="DA77" s="53">
        <v>210</v>
      </c>
      <c r="DB77" s="53">
        <v>192</v>
      </c>
      <c r="DC77" s="53">
        <v>170</v>
      </c>
      <c r="DD77" s="53">
        <v>150</v>
      </c>
      <c r="DE77" s="53">
        <v>1017</v>
      </c>
      <c r="DF77" s="53">
        <v>1014</v>
      </c>
      <c r="DG77" s="53">
        <v>1016</v>
      </c>
      <c r="DH77" s="53">
        <v>1013</v>
      </c>
      <c r="DI77" s="53">
        <v>1023</v>
      </c>
      <c r="DJ77" s="54">
        <v>1018</v>
      </c>
      <c r="DK77" s="52">
        <v>1057</v>
      </c>
      <c r="DL77" s="53">
        <v>1063</v>
      </c>
      <c r="DM77" s="53">
        <v>1077</v>
      </c>
      <c r="DN77" s="53">
        <v>1102</v>
      </c>
      <c r="DO77" s="53">
        <v>1103</v>
      </c>
      <c r="DP77" s="53">
        <v>1112</v>
      </c>
      <c r="DQ77" s="53">
        <v>1126</v>
      </c>
      <c r="DR77" s="53">
        <v>1174</v>
      </c>
      <c r="DS77" s="53">
        <v>1205</v>
      </c>
      <c r="DT77" s="53">
        <v>1240</v>
      </c>
      <c r="DU77" s="53">
        <v>1248</v>
      </c>
      <c r="DV77" s="54">
        <v>1269</v>
      </c>
      <c r="DW77" s="52">
        <v>1299</v>
      </c>
      <c r="DX77" s="53">
        <v>1395</v>
      </c>
      <c r="DY77" s="54">
        <v>1407</v>
      </c>
    </row>
    <row r="78" spans="2:129" ht="12.5" x14ac:dyDescent="0.25">
      <c r="B78" s="50"/>
      <c r="C78" s="51" t="s">
        <v>163</v>
      </c>
      <c r="D78" s="52">
        <v>105</v>
      </c>
      <c r="E78" s="53">
        <v>104</v>
      </c>
      <c r="F78" s="53">
        <v>107</v>
      </c>
      <c r="G78" s="53">
        <v>108</v>
      </c>
      <c r="H78" s="53">
        <v>107</v>
      </c>
      <c r="I78" s="53">
        <v>105</v>
      </c>
      <c r="J78" s="53">
        <v>107</v>
      </c>
      <c r="K78" s="53">
        <v>107</v>
      </c>
      <c r="L78" s="53">
        <v>107</v>
      </c>
      <c r="M78" s="53">
        <v>103</v>
      </c>
      <c r="N78" s="53">
        <v>103</v>
      </c>
      <c r="O78" s="54">
        <v>103</v>
      </c>
      <c r="P78" s="53">
        <v>98</v>
      </c>
      <c r="Q78" s="53">
        <v>96</v>
      </c>
      <c r="R78" s="53">
        <v>100</v>
      </c>
      <c r="S78" s="53">
        <v>97</v>
      </c>
      <c r="T78" s="53">
        <v>98</v>
      </c>
      <c r="U78" s="53">
        <v>101</v>
      </c>
      <c r="V78" s="53">
        <v>105</v>
      </c>
      <c r="W78" s="53">
        <v>104</v>
      </c>
      <c r="X78" s="53">
        <v>110</v>
      </c>
      <c r="Y78" s="53">
        <v>109</v>
      </c>
      <c r="Z78" s="53">
        <v>111</v>
      </c>
      <c r="AA78" s="54">
        <v>114</v>
      </c>
      <c r="AB78" s="53">
        <v>112</v>
      </c>
      <c r="AC78" s="53">
        <v>112</v>
      </c>
      <c r="AD78" s="53">
        <v>114</v>
      </c>
      <c r="AE78" s="53">
        <v>115</v>
      </c>
      <c r="AF78" s="53">
        <v>114</v>
      </c>
      <c r="AG78" s="53">
        <v>112</v>
      </c>
      <c r="AH78" s="53">
        <v>114</v>
      </c>
      <c r="AI78" s="53">
        <v>114</v>
      </c>
      <c r="AJ78" s="53">
        <v>114</v>
      </c>
      <c r="AK78" s="53">
        <v>115</v>
      </c>
      <c r="AL78" s="53">
        <v>114</v>
      </c>
      <c r="AM78" s="54">
        <v>116</v>
      </c>
      <c r="AN78" s="53">
        <v>115</v>
      </c>
      <c r="AO78" s="53">
        <v>113</v>
      </c>
      <c r="AP78" s="53">
        <v>115</v>
      </c>
      <c r="AQ78" s="53">
        <v>110</v>
      </c>
      <c r="AR78" s="53">
        <v>109</v>
      </c>
      <c r="AS78" s="53">
        <v>109</v>
      </c>
      <c r="AT78" s="53">
        <v>112</v>
      </c>
      <c r="AU78" s="53">
        <v>111</v>
      </c>
      <c r="AV78" s="53">
        <v>105</v>
      </c>
      <c r="AW78" s="53">
        <v>109</v>
      </c>
      <c r="AX78" s="53">
        <v>110</v>
      </c>
      <c r="AY78" s="54">
        <v>105</v>
      </c>
      <c r="BA78" s="50"/>
      <c r="BB78" s="51" t="s">
        <v>163</v>
      </c>
      <c r="BC78" s="52">
        <v>107</v>
      </c>
      <c r="BD78" s="53">
        <v>104</v>
      </c>
      <c r="BE78" s="53">
        <v>102</v>
      </c>
      <c r="BF78" s="53">
        <v>104</v>
      </c>
      <c r="BG78" s="53">
        <v>100</v>
      </c>
      <c r="BH78" s="53">
        <v>98</v>
      </c>
      <c r="BI78" s="53">
        <v>99</v>
      </c>
      <c r="BJ78" s="53">
        <v>114</v>
      </c>
      <c r="BK78" s="53">
        <v>100</v>
      </c>
      <c r="BL78" s="53">
        <v>97</v>
      </c>
      <c r="BM78" s="53">
        <v>97</v>
      </c>
      <c r="BN78" s="54">
        <v>97</v>
      </c>
      <c r="BO78" s="52">
        <v>96</v>
      </c>
      <c r="BP78" s="53">
        <v>92</v>
      </c>
      <c r="BQ78" s="53">
        <v>93</v>
      </c>
      <c r="BR78" s="53">
        <v>91</v>
      </c>
      <c r="BS78" s="53">
        <v>89</v>
      </c>
      <c r="BT78" s="53">
        <v>82</v>
      </c>
      <c r="BU78" s="53">
        <v>84</v>
      </c>
      <c r="BV78" s="53">
        <v>84</v>
      </c>
      <c r="BW78" s="53">
        <v>86</v>
      </c>
      <c r="BX78" s="53">
        <v>91</v>
      </c>
      <c r="BY78" s="53">
        <v>92</v>
      </c>
      <c r="BZ78" s="54">
        <v>96</v>
      </c>
      <c r="CA78" s="52">
        <v>102</v>
      </c>
      <c r="CB78" s="53">
        <v>122</v>
      </c>
      <c r="CC78" s="53">
        <v>134</v>
      </c>
      <c r="CD78" s="53">
        <v>140</v>
      </c>
      <c r="CE78" s="53">
        <v>133</v>
      </c>
      <c r="CF78" s="53">
        <v>122</v>
      </c>
      <c r="CG78" s="53">
        <v>122</v>
      </c>
      <c r="CH78" s="53">
        <v>116</v>
      </c>
      <c r="CI78" s="53">
        <v>143</v>
      </c>
      <c r="CJ78" s="53">
        <v>155</v>
      </c>
      <c r="CK78" s="53">
        <v>315</v>
      </c>
      <c r="CL78" s="54">
        <v>358</v>
      </c>
      <c r="CM78" s="52">
        <v>412</v>
      </c>
      <c r="CN78" s="53">
        <v>441</v>
      </c>
      <c r="CO78" s="53">
        <v>468</v>
      </c>
      <c r="CP78" s="53">
        <v>483</v>
      </c>
      <c r="CQ78" s="53">
        <v>492</v>
      </c>
      <c r="CR78" s="53">
        <v>513</v>
      </c>
      <c r="CS78" s="53">
        <v>613</v>
      </c>
      <c r="CT78" s="53">
        <v>641</v>
      </c>
      <c r="CU78" s="53">
        <v>671</v>
      </c>
      <c r="CV78" s="53">
        <v>766</v>
      </c>
      <c r="CW78" s="53">
        <v>819</v>
      </c>
      <c r="CX78" s="54">
        <v>922</v>
      </c>
      <c r="CY78" s="52">
        <v>944</v>
      </c>
      <c r="CZ78" s="53">
        <v>950</v>
      </c>
      <c r="DA78" s="53">
        <v>991</v>
      </c>
      <c r="DB78" s="53">
        <v>990</v>
      </c>
      <c r="DC78" s="53">
        <v>969</v>
      </c>
      <c r="DD78" s="53">
        <v>978</v>
      </c>
      <c r="DE78" s="53">
        <v>1253</v>
      </c>
      <c r="DF78" s="53">
        <v>1260</v>
      </c>
      <c r="DG78" s="53">
        <v>1309</v>
      </c>
      <c r="DH78" s="53">
        <v>1318</v>
      </c>
      <c r="DI78" s="53">
        <v>1306</v>
      </c>
      <c r="DJ78" s="54">
        <v>1384</v>
      </c>
      <c r="DK78" s="52">
        <v>1463</v>
      </c>
      <c r="DL78" s="53">
        <v>1515</v>
      </c>
      <c r="DM78" s="53">
        <v>1526</v>
      </c>
      <c r="DN78" s="53">
        <v>1492</v>
      </c>
      <c r="DO78" s="53">
        <v>1515</v>
      </c>
      <c r="DP78" s="53">
        <v>1531</v>
      </c>
      <c r="DQ78" s="53">
        <v>1545</v>
      </c>
      <c r="DR78" s="53">
        <v>1555</v>
      </c>
      <c r="DS78" s="53">
        <v>1617</v>
      </c>
      <c r="DT78" s="53">
        <v>1620</v>
      </c>
      <c r="DU78" s="53">
        <v>1617</v>
      </c>
      <c r="DV78" s="54">
        <v>1664</v>
      </c>
      <c r="DW78" s="52">
        <v>1748</v>
      </c>
      <c r="DX78" s="53">
        <v>1791</v>
      </c>
      <c r="DY78" s="54">
        <v>1778</v>
      </c>
    </row>
    <row r="79" spans="2:129" ht="12.5" x14ac:dyDescent="0.25">
      <c r="B79" s="50"/>
      <c r="C79" s="51" t="s">
        <v>164</v>
      </c>
      <c r="D79" s="52">
        <v>44</v>
      </c>
      <c r="E79" s="53">
        <v>45</v>
      </c>
      <c r="F79" s="53">
        <v>48</v>
      </c>
      <c r="G79" s="53">
        <v>47</v>
      </c>
      <c r="H79" s="53">
        <v>47</v>
      </c>
      <c r="I79" s="53">
        <v>47</v>
      </c>
      <c r="J79" s="53">
        <v>48</v>
      </c>
      <c r="K79" s="53">
        <v>49</v>
      </c>
      <c r="L79" s="53">
        <v>48</v>
      </c>
      <c r="M79" s="53">
        <v>48</v>
      </c>
      <c r="N79" s="53">
        <v>48</v>
      </c>
      <c r="O79" s="54">
        <v>48</v>
      </c>
      <c r="P79" s="53">
        <v>46</v>
      </c>
      <c r="Q79" s="53">
        <v>45</v>
      </c>
      <c r="R79" s="53">
        <v>45</v>
      </c>
      <c r="S79" s="53">
        <v>45</v>
      </c>
      <c r="T79" s="53">
        <v>45</v>
      </c>
      <c r="U79" s="53">
        <v>44</v>
      </c>
      <c r="V79" s="53">
        <v>44</v>
      </c>
      <c r="W79" s="53">
        <v>44</v>
      </c>
      <c r="X79" s="53">
        <v>42</v>
      </c>
      <c r="Y79" s="53">
        <v>43</v>
      </c>
      <c r="Z79" s="53">
        <v>43</v>
      </c>
      <c r="AA79" s="54">
        <v>43</v>
      </c>
      <c r="AB79" s="53">
        <v>42</v>
      </c>
      <c r="AC79" s="53">
        <v>42</v>
      </c>
      <c r="AD79" s="53">
        <v>42</v>
      </c>
      <c r="AE79" s="53">
        <v>42</v>
      </c>
      <c r="AF79" s="53">
        <v>42</v>
      </c>
      <c r="AG79" s="53">
        <v>42</v>
      </c>
      <c r="AH79" s="53">
        <v>41</v>
      </c>
      <c r="AI79" s="53">
        <v>41</v>
      </c>
      <c r="AJ79" s="53">
        <v>41</v>
      </c>
      <c r="AK79" s="53">
        <v>41</v>
      </c>
      <c r="AL79" s="53">
        <v>41</v>
      </c>
      <c r="AM79" s="54">
        <v>40</v>
      </c>
      <c r="AN79" s="53">
        <v>43</v>
      </c>
      <c r="AO79" s="53">
        <v>45</v>
      </c>
      <c r="AP79" s="53">
        <v>43</v>
      </c>
      <c r="AQ79" s="53">
        <v>48</v>
      </c>
      <c r="AR79" s="53">
        <v>49</v>
      </c>
      <c r="AS79" s="53">
        <v>49</v>
      </c>
      <c r="AT79" s="53">
        <v>49</v>
      </c>
      <c r="AU79" s="53">
        <v>50</v>
      </c>
      <c r="AV79" s="53">
        <v>47</v>
      </c>
      <c r="AW79" s="53">
        <v>47</v>
      </c>
      <c r="AX79" s="53">
        <v>47</v>
      </c>
      <c r="AY79" s="54">
        <v>45</v>
      </c>
      <c r="BA79" s="50"/>
      <c r="BB79" s="51" t="s">
        <v>164</v>
      </c>
      <c r="BC79" s="52">
        <v>45</v>
      </c>
      <c r="BD79" s="53">
        <v>47</v>
      </c>
      <c r="BE79" s="53">
        <v>46</v>
      </c>
      <c r="BF79" s="53">
        <v>46</v>
      </c>
      <c r="BG79" s="53">
        <v>44</v>
      </c>
      <c r="BH79" s="53">
        <v>44</v>
      </c>
      <c r="BI79" s="53">
        <v>43</v>
      </c>
      <c r="BJ79" s="53">
        <v>44</v>
      </c>
      <c r="BK79" s="53">
        <v>51</v>
      </c>
      <c r="BL79" s="53">
        <v>52</v>
      </c>
      <c r="BM79" s="53">
        <v>51</v>
      </c>
      <c r="BN79" s="54">
        <v>52</v>
      </c>
      <c r="BO79" s="52">
        <v>51</v>
      </c>
      <c r="BP79" s="53">
        <v>51</v>
      </c>
      <c r="BQ79" s="53">
        <v>50</v>
      </c>
      <c r="BR79" s="53">
        <v>50</v>
      </c>
      <c r="BS79" s="53">
        <v>49</v>
      </c>
      <c r="BT79" s="53">
        <v>50</v>
      </c>
      <c r="BU79" s="53">
        <v>51</v>
      </c>
      <c r="BV79" s="53">
        <v>51</v>
      </c>
      <c r="BW79" s="53">
        <v>54</v>
      </c>
      <c r="BX79" s="53">
        <v>56</v>
      </c>
      <c r="BY79" s="53">
        <v>56</v>
      </c>
      <c r="BZ79" s="54">
        <v>58</v>
      </c>
      <c r="CA79" s="52">
        <v>66</v>
      </c>
      <c r="CB79" s="53">
        <v>64</v>
      </c>
      <c r="CC79" s="53">
        <v>72</v>
      </c>
      <c r="CD79" s="53">
        <v>58</v>
      </c>
      <c r="CE79" s="53">
        <v>87</v>
      </c>
      <c r="CF79" s="53">
        <v>87</v>
      </c>
      <c r="CG79" s="53">
        <v>86</v>
      </c>
      <c r="CH79" s="53">
        <v>87</v>
      </c>
      <c r="CI79" s="53">
        <v>88</v>
      </c>
      <c r="CJ79" s="53">
        <v>97</v>
      </c>
      <c r="CK79" s="53">
        <v>98</v>
      </c>
      <c r="CL79" s="54">
        <v>98</v>
      </c>
      <c r="CM79" s="52">
        <v>107</v>
      </c>
      <c r="CN79" s="53">
        <v>110</v>
      </c>
      <c r="CO79" s="53">
        <v>103</v>
      </c>
      <c r="CP79" s="53">
        <v>101</v>
      </c>
      <c r="CQ79" s="53">
        <v>99</v>
      </c>
      <c r="CR79" s="53">
        <v>99</v>
      </c>
      <c r="CS79" s="53">
        <v>98</v>
      </c>
      <c r="CT79" s="53">
        <v>96</v>
      </c>
      <c r="CU79" s="53">
        <v>93</v>
      </c>
      <c r="CV79" s="53">
        <v>93</v>
      </c>
      <c r="CW79" s="53">
        <v>95</v>
      </c>
      <c r="CX79" s="54">
        <v>202</v>
      </c>
      <c r="CY79" s="52">
        <v>212</v>
      </c>
      <c r="CZ79" s="53">
        <v>219</v>
      </c>
      <c r="DA79" s="53">
        <v>242</v>
      </c>
      <c r="DB79" s="53">
        <v>240</v>
      </c>
      <c r="DC79" s="53">
        <v>240</v>
      </c>
      <c r="DD79" s="53">
        <v>260</v>
      </c>
      <c r="DE79" s="53">
        <v>264</v>
      </c>
      <c r="DF79" s="53">
        <v>261</v>
      </c>
      <c r="DG79" s="53">
        <v>267</v>
      </c>
      <c r="DH79" s="53">
        <v>267</v>
      </c>
      <c r="DI79" s="53">
        <v>267</v>
      </c>
      <c r="DJ79" s="54">
        <v>271</v>
      </c>
      <c r="DK79" s="52">
        <v>271</v>
      </c>
      <c r="DL79" s="53">
        <v>270</v>
      </c>
      <c r="DM79" s="53">
        <v>275</v>
      </c>
      <c r="DN79" s="53">
        <v>275</v>
      </c>
      <c r="DO79" s="53">
        <v>276</v>
      </c>
      <c r="DP79" s="53">
        <v>282</v>
      </c>
      <c r="DQ79" s="53">
        <v>282</v>
      </c>
      <c r="DR79" s="53">
        <v>283</v>
      </c>
      <c r="DS79" s="53">
        <v>284</v>
      </c>
      <c r="DT79" s="53">
        <v>301</v>
      </c>
      <c r="DU79" s="53">
        <v>300</v>
      </c>
      <c r="DV79" s="54">
        <v>300</v>
      </c>
      <c r="DW79" s="52">
        <v>306</v>
      </c>
      <c r="DX79" s="53">
        <v>296</v>
      </c>
      <c r="DY79" s="54">
        <v>309</v>
      </c>
    </row>
    <row r="80" spans="2:129" ht="12.5" x14ac:dyDescent="0.25">
      <c r="B80" s="50"/>
      <c r="C80" s="51" t="s">
        <v>165</v>
      </c>
      <c r="D80" s="52">
        <v>812</v>
      </c>
      <c r="E80" s="53">
        <v>778</v>
      </c>
      <c r="F80" s="53">
        <v>783</v>
      </c>
      <c r="G80" s="53">
        <v>779</v>
      </c>
      <c r="H80" s="53">
        <v>785</v>
      </c>
      <c r="I80" s="53">
        <v>773</v>
      </c>
      <c r="J80" s="53">
        <v>793</v>
      </c>
      <c r="K80" s="53">
        <v>798</v>
      </c>
      <c r="L80" s="53">
        <v>806</v>
      </c>
      <c r="M80" s="53">
        <v>819</v>
      </c>
      <c r="N80" s="53">
        <v>821</v>
      </c>
      <c r="O80" s="54">
        <v>818</v>
      </c>
      <c r="P80" s="53">
        <v>822</v>
      </c>
      <c r="Q80" s="53">
        <v>820</v>
      </c>
      <c r="R80" s="53">
        <v>824</v>
      </c>
      <c r="S80" s="53">
        <v>825</v>
      </c>
      <c r="T80" s="53">
        <v>826</v>
      </c>
      <c r="U80" s="53">
        <v>823</v>
      </c>
      <c r="V80" s="53">
        <v>830</v>
      </c>
      <c r="W80" s="53">
        <v>825</v>
      </c>
      <c r="X80" s="53">
        <v>828</v>
      </c>
      <c r="Y80" s="53">
        <v>828</v>
      </c>
      <c r="Z80" s="53">
        <v>832</v>
      </c>
      <c r="AA80" s="54">
        <v>825</v>
      </c>
      <c r="AB80" s="53">
        <v>825</v>
      </c>
      <c r="AC80" s="53">
        <v>827</v>
      </c>
      <c r="AD80" s="53">
        <v>828</v>
      </c>
      <c r="AE80" s="53">
        <v>827</v>
      </c>
      <c r="AF80" s="53">
        <v>833</v>
      </c>
      <c r="AG80" s="53">
        <v>845</v>
      </c>
      <c r="AH80" s="53">
        <v>845</v>
      </c>
      <c r="AI80" s="53">
        <v>846</v>
      </c>
      <c r="AJ80" s="53">
        <v>849</v>
      </c>
      <c r="AK80" s="53">
        <v>852</v>
      </c>
      <c r="AL80" s="53">
        <v>845</v>
      </c>
      <c r="AM80" s="54">
        <v>843</v>
      </c>
      <c r="AN80" s="53">
        <v>833</v>
      </c>
      <c r="AO80" s="53">
        <v>836</v>
      </c>
      <c r="AP80" s="53">
        <v>834</v>
      </c>
      <c r="AQ80" s="53">
        <v>840</v>
      </c>
      <c r="AR80" s="53">
        <v>835</v>
      </c>
      <c r="AS80" s="53">
        <v>831</v>
      </c>
      <c r="AT80" s="53">
        <v>833</v>
      </c>
      <c r="AU80" s="53">
        <v>835</v>
      </c>
      <c r="AV80" s="53">
        <v>810</v>
      </c>
      <c r="AW80" s="53">
        <v>841</v>
      </c>
      <c r="AX80" s="53">
        <v>831</v>
      </c>
      <c r="AY80" s="54">
        <v>823</v>
      </c>
      <c r="BA80" s="50"/>
      <c r="BB80" s="51" t="s">
        <v>165</v>
      </c>
      <c r="BC80" s="52">
        <v>823</v>
      </c>
      <c r="BD80" s="53">
        <v>817</v>
      </c>
      <c r="BE80" s="53">
        <v>803</v>
      </c>
      <c r="BF80" s="53">
        <v>803</v>
      </c>
      <c r="BG80" s="53">
        <v>800</v>
      </c>
      <c r="BH80" s="53">
        <v>800</v>
      </c>
      <c r="BI80" s="53">
        <v>804</v>
      </c>
      <c r="BJ80" s="53">
        <v>797</v>
      </c>
      <c r="BK80" s="53">
        <v>813</v>
      </c>
      <c r="BL80" s="53">
        <v>812</v>
      </c>
      <c r="BM80" s="53">
        <v>803</v>
      </c>
      <c r="BN80" s="54">
        <v>798</v>
      </c>
      <c r="BO80" s="52">
        <v>791</v>
      </c>
      <c r="BP80" s="53">
        <v>787</v>
      </c>
      <c r="BQ80" s="53">
        <v>780</v>
      </c>
      <c r="BR80" s="53">
        <v>769</v>
      </c>
      <c r="BS80" s="53">
        <v>757</v>
      </c>
      <c r="BT80" s="53">
        <v>750</v>
      </c>
      <c r="BU80" s="53">
        <v>745</v>
      </c>
      <c r="BV80" s="53">
        <v>748</v>
      </c>
      <c r="BW80" s="53">
        <v>748</v>
      </c>
      <c r="BX80" s="53">
        <v>764</v>
      </c>
      <c r="BY80" s="53">
        <v>684</v>
      </c>
      <c r="BZ80" s="54">
        <v>701</v>
      </c>
      <c r="CA80" s="52">
        <v>708</v>
      </c>
      <c r="CB80" s="53">
        <v>746</v>
      </c>
      <c r="CC80" s="53">
        <v>831</v>
      </c>
      <c r="CD80" s="53">
        <v>905</v>
      </c>
      <c r="CE80" s="53">
        <v>888</v>
      </c>
      <c r="CF80" s="53">
        <v>860</v>
      </c>
      <c r="CG80" s="53">
        <v>850</v>
      </c>
      <c r="CH80" s="53">
        <v>830</v>
      </c>
      <c r="CI80" s="53">
        <v>1061</v>
      </c>
      <c r="CJ80" s="53">
        <v>1673</v>
      </c>
      <c r="CK80" s="53">
        <v>2164</v>
      </c>
      <c r="CL80" s="54">
        <v>2713</v>
      </c>
      <c r="CM80" s="52">
        <v>3125</v>
      </c>
      <c r="CN80" s="53">
        <v>3492</v>
      </c>
      <c r="CO80" s="53">
        <v>3561</v>
      </c>
      <c r="CP80" s="53">
        <v>3687</v>
      </c>
      <c r="CQ80" s="53">
        <v>3929</v>
      </c>
      <c r="CR80" s="53">
        <v>4066</v>
      </c>
      <c r="CS80" s="53">
        <v>4240</v>
      </c>
      <c r="CT80" s="53">
        <v>4440</v>
      </c>
      <c r="CU80" s="53">
        <v>4542</v>
      </c>
      <c r="CV80" s="53">
        <v>4781</v>
      </c>
      <c r="CW80" s="53">
        <v>4919</v>
      </c>
      <c r="CX80" s="54">
        <v>5085</v>
      </c>
      <c r="CY80" s="52">
        <v>5375</v>
      </c>
      <c r="CZ80" s="53">
        <v>5704</v>
      </c>
      <c r="DA80" s="53">
        <v>5835</v>
      </c>
      <c r="DB80" s="53">
        <v>5881</v>
      </c>
      <c r="DC80" s="53">
        <v>5861</v>
      </c>
      <c r="DD80" s="53">
        <v>5831</v>
      </c>
      <c r="DE80" s="53">
        <v>6352</v>
      </c>
      <c r="DF80" s="53">
        <v>6340</v>
      </c>
      <c r="DG80" s="53">
        <v>6369</v>
      </c>
      <c r="DH80" s="53">
        <v>6387</v>
      </c>
      <c r="DI80" s="53">
        <v>6418</v>
      </c>
      <c r="DJ80" s="54">
        <v>6460</v>
      </c>
      <c r="DK80" s="52">
        <v>6698</v>
      </c>
      <c r="DL80" s="53">
        <v>6739</v>
      </c>
      <c r="DM80" s="53">
        <v>6827</v>
      </c>
      <c r="DN80" s="53">
        <v>6862</v>
      </c>
      <c r="DO80" s="53">
        <v>6912</v>
      </c>
      <c r="DP80" s="53">
        <v>7088</v>
      </c>
      <c r="DQ80" s="53">
        <v>7200</v>
      </c>
      <c r="DR80" s="53">
        <v>7267</v>
      </c>
      <c r="DS80" s="53">
        <v>7304</v>
      </c>
      <c r="DT80" s="53">
        <v>7384</v>
      </c>
      <c r="DU80" s="53">
        <v>7411</v>
      </c>
      <c r="DV80" s="54">
        <v>7521</v>
      </c>
      <c r="DW80" s="52">
        <v>7737</v>
      </c>
      <c r="DX80" s="53">
        <v>8077</v>
      </c>
      <c r="DY80" s="54">
        <v>7994</v>
      </c>
    </row>
    <row r="81" spans="2:129" ht="12.5" x14ac:dyDescent="0.25">
      <c r="B81" s="50"/>
      <c r="C81" s="51" t="s">
        <v>166</v>
      </c>
      <c r="D81" s="52">
        <v>476</v>
      </c>
      <c r="E81" s="53">
        <v>463</v>
      </c>
      <c r="F81" s="53">
        <v>467</v>
      </c>
      <c r="G81" s="53">
        <v>464</v>
      </c>
      <c r="H81" s="53">
        <v>469</v>
      </c>
      <c r="I81" s="53">
        <v>462</v>
      </c>
      <c r="J81" s="53">
        <v>474</v>
      </c>
      <c r="K81" s="53">
        <v>499</v>
      </c>
      <c r="L81" s="53">
        <v>490</v>
      </c>
      <c r="M81" s="53">
        <v>505</v>
      </c>
      <c r="N81" s="53">
        <v>506</v>
      </c>
      <c r="O81" s="54">
        <v>505</v>
      </c>
      <c r="P81" s="53">
        <v>503</v>
      </c>
      <c r="Q81" s="53">
        <v>513</v>
      </c>
      <c r="R81" s="53">
        <v>531</v>
      </c>
      <c r="S81" s="53">
        <v>534</v>
      </c>
      <c r="T81" s="53">
        <v>539</v>
      </c>
      <c r="U81" s="53">
        <v>528</v>
      </c>
      <c r="V81" s="53">
        <v>525</v>
      </c>
      <c r="W81" s="53">
        <v>522</v>
      </c>
      <c r="X81" s="53">
        <v>515</v>
      </c>
      <c r="Y81" s="53">
        <v>508</v>
      </c>
      <c r="Z81" s="53">
        <v>509</v>
      </c>
      <c r="AA81" s="54">
        <v>505</v>
      </c>
      <c r="AB81" s="53">
        <v>493</v>
      </c>
      <c r="AC81" s="53">
        <v>495</v>
      </c>
      <c r="AD81" s="53">
        <v>498</v>
      </c>
      <c r="AE81" s="53">
        <v>504</v>
      </c>
      <c r="AF81" s="53">
        <v>508</v>
      </c>
      <c r="AG81" s="53">
        <v>508</v>
      </c>
      <c r="AH81" s="53">
        <v>506</v>
      </c>
      <c r="AI81" s="53">
        <v>506</v>
      </c>
      <c r="AJ81" s="53">
        <v>508</v>
      </c>
      <c r="AK81" s="53">
        <v>285</v>
      </c>
      <c r="AL81" s="53">
        <v>299</v>
      </c>
      <c r="AM81" s="54">
        <v>312</v>
      </c>
      <c r="AN81" s="53">
        <v>313</v>
      </c>
      <c r="AO81" s="53">
        <v>323</v>
      </c>
      <c r="AP81" s="53">
        <v>336</v>
      </c>
      <c r="AQ81" s="53">
        <v>352</v>
      </c>
      <c r="AR81" s="53">
        <v>362</v>
      </c>
      <c r="AS81" s="53">
        <v>365</v>
      </c>
      <c r="AT81" s="53">
        <v>366</v>
      </c>
      <c r="AU81" s="53">
        <v>365</v>
      </c>
      <c r="AV81" s="53">
        <v>229</v>
      </c>
      <c r="AW81" s="53">
        <v>326</v>
      </c>
      <c r="AX81" s="53">
        <v>343</v>
      </c>
      <c r="AY81" s="54">
        <v>476</v>
      </c>
      <c r="BA81" s="50"/>
      <c r="BB81" s="51" t="s">
        <v>166</v>
      </c>
      <c r="BC81" s="52">
        <v>472</v>
      </c>
      <c r="BD81" s="53">
        <v>468</v>
      </c>
      <c r="BE81" s="53">
        <v>474</v>
      </c>
      <c r="BF81" s="53">
        <v>467</v>
      </c>
      <c r="BG81" s="53">
        <v>461</v>
      </c>
      <c r="BH81" s="53">
        <v>465</v>
      </c>
      <c r="BI81" s="53">
        <v>468</v>
      </c>
      <c r="BJ81" s="53">
        <v>467</v>
      </c>
      <c r="BK81" s="53">
        <v>472</v>
      </c>
      <c r="BL81" s="53">
        <v>357</v>
      </c>
      <c r="BM81" s="53">
        <v>496</v>
      </c>
      <c r="BN81" s="54">
        <v>498</v>
      </c>
      <c r="BO81" s="52">
        <v>494</v>
      </c>
      <c r="BP81" s="53">
        <v>486</v>
      </c>
      <c r="BQ81" s="53">
        <v>477</v>
      </c>
      <c r="BR81" s="53">
        <v>475</v>
      </c>
      <c r="BS81" s="53">
        <v>473</v>
      </c>
      <c r="BT81" s="53">
        <v>469</v>
      </c>
      <c r="BU81" s="53">
        <v>473</v>
      </c>
      <c r="BV81" s="53">
        <v>480</v>
      </c>
      <c r="BW81" s="53">
        <v>480</v>
      </c>
      <c r="BX81" s="53">
        <v>482</v>
      </c>
      <c r="BY81" s="53">
        <v>442</v>
      </c>
      <c r="BZ81" s="54">
        <v>442</v>
      </c>
      <c r="CA81" s="52">
        <v>428</v>
      </c>
      <c r="CB81" s="53">
        <v>442</v>
      </c>
      <c r="CC81" s="53">
        <v>452</v>
      </c>
      <c r="CD81" s="53">
        <v>450</v>
      </c>
      <c r="CE81" s="53">
        <v>453</v>
      </c>
      <c r="CF81" s="53">
        <v>446</v>
      </c>
      <c r="CG81" s="53">
        <v>444</v>
      </c>
      <c r="CH81" s="53">
        <v>440</v>
      </c>
      <c r="CI81" s="53">
        <v>440</v>
      </c>
      <c r="CJ81" s="53">
        <v>437</v>
      </c>
      <c r="CK81" s="53">
        <v>442</v>
      </c>
      <c r="CL81" s="54">
        <v>442</v>
      </c>
      <c r="CM81" s="52">
        <v>1311</v>
      </c>
      <c r="CN81" s="53">
        <v>1450</v>
      </c>
      <c r="CO81" s="53">
        <v>1602</v>
      </c>
      <c r="CP81" s="53">
        <v>1691</v>
      </c>
      <c r="CQ81" s="53">
        <v>1795</v>
      </c>
      <c r="CR81" s="53">
        <v>1834</v>
      </c>
      <c r="CS81" s="53">
        <v>1905</v>
      </c>
      <c r="CT81" s="53">
        <v>1945</v>
      </c>
      <c r="CU81" s="53">
        <v>1968</v>
      </c>
      <c r="CV81" s="53">
        <v>2021</v>
      </c>
      <c r="CW81" s="53">
        <v>2034</v>
      </c>
      <c r="CX81" s="54">
        <v>2062</v>
      </c>
      <c r="CY81" s="52">
        <v>2083</v>
      </c>
      <c r="CZ81" s="53">
        <v>2106</v>
      </c>
      <c r="DA81" s="53">
        <v>2174</v>
      </c>
      <c r="DB81" s="53">
        <v>2195</v>
      </c>
      <c r="DC81" s="53">
        <v>2187</v>
      </c>
      <c r="DD81" s="53">
        <v>2220</v>
      </c>
      <c r="DE81" s="53">
        <v>2351</v>
      </c>
      <c r="DF81" s="53">
        <v>2335</v>
      </c>
      <c r="DG81" s="53">
        <v>2321</v>
      </c>
      <c r="DH81" s="53">
        <v>2330</v>
      </c>
      <c r="DI81" s="53">
        <v>2345</v>
      </c>
      <c r="DJ81" s="54">
        <v>2342</v>
      </c>
      <c r="DK81" s="52">
        <v>2352</v>
      </c>
      <c r="DL81" s="53">
        <v>2356</v>
      </c>
      <c r="DM81" s="53">
        <v>2377</v>
      </c>
      <c r="DN81" s="53">
        <v>2407</v>
      </c>
      <c r="DO81" s="53">
        <v>2439</v>
      </c>
      <c r="DP81" s="53">
        <v>2451</v>
      </c>
      <c r="DQ81" s="53">
        <v>2468</v>
      </c>
      <c r="DR81" s="53">
        <v>2488</v>
      </c>
      <c r="DS81" s="53">
        <v>2497</v>
      </c>
      <c r="DT81" s="53">
        <v>2495</v>
      </c>
      <c r="DU81" s="53">
        <v>2507</v>
      </c>
      <c r="DV81" s="54">
        <v>2525</v>
      </c>
      <c r="DW81" s="52">
        <v>2534</v>
      </c>
      <c r="DX81" s="53">
        <v>2552</v>
      </c>
      <c r="DY81" s="54">
        <v>2577</v>
      </c>
    </row>
    <row r="82" spans="2:129" ht="12.5" x14ac:dyDescent="0.25">
      <c r="B82" s="50"/>
      <c r="C82" s="51" t="s">
        <v>167</v>
      </c>
      <c r="D82" s="52">
        <v>11637</v>
      </c>
      <c r="E82" s="53">
        <v>11615</v>
      </c>
      <c r="F82" s="53">
        <v>11867</v>
      </c>
      <c r="G82" s="53">
        <v>11949</v>
      </c>
      <c r="H82" s="53">
        <v>12084</v>
      </c>
      <c r="I82" s="53">
        <v>12199</v>
      </c>
      <c r="J82" s="53">
        <v>12365</v>
      </c>
      <c r="K82" s="53">
        <v>12465</v>
      </c>
      <c r="L82" s="53">
        <v>12495</v>
      </c>
      <c r="M82" s="53">
        <v>12590</v>
      </c>
      <c r="N82" s="53">
        <v>12817</v>
      </c>
      <c r="O82" s="54">
        <v>12856</v>
      </c>
      <c r="P82" s="53">
        <v>12945</v>
      </c>
      <c r="Q82" s="53">
        <v>13015</v>
      </c>
      <c r="R82" s="53">
        <v>13323</v>
      </c>
      <c r="S82" s="53">
        <v>13537</v>
      </c>
      <c r="T82" s="53">
        <v>13704</v>
      </c>
      <c r="U82" s="53">
        <v>13888</v>
      </c>
      <c r="V82" s="53">
        <v>14031</v>
      </c>
      <c r="W82" s="53">
        <v>14163</v>
      </c>
      <c r="X82" s="53">
        <v>14220</v>
      </c>
      <c r="Y82" s="53">
        <v>14252</v>
      </c>
      <c r="Z82" s="53">
        <v>14188</v>
      </c>
      <c r="AA82" s="54">
        <v>14212</v>
      </c>
      <c r="AB82" s="53">
        <v>14256</v>
      </c>
      <c r="AC82" s="53">
        <v>14384</v>
      </c>
      <c r="AD82" s="53">
        <v>14452</v>
      </c>
      <c r="AE82" s="53">
        <v>14666</v>
      </c>
      <c r="AF82" s="53">
        <v>14726</v>
      </c>
      <c r="AG82" s="53">
        <v>14771</v>
      </c>
      <c r="AH82" s="53">
        <v>14880</v>
      </c>
      <c r="AI82" s="53">
        <v>14954</v>
      </c>
      <c r="AJ82" s="53">
        <v>15042</v>
      </c>
      <c r="AK82" s="53">
        <v>15170</v>
      </c>
      <c r="AL82" s="53">
        <v>15306</v>
      </c>
      <c r="AM82" s="54">
        <v>15183</v>
      </c>
      <c r="AN82" s="53">
        <v>15221</v>
      </c>
      <c r="AO82" s="53">
        <v>15263</v>
      </c>
      <c r="AP82" s="53">
        <v>15377</v>
      </c>
      <c r="AQ82" s="53">
        <v>15448</v>
      </c>
      <c r="AR82" s="53">
        <v>15516</v>
      </c>
      <c r="AS82" s="53">
        <v>15649</v>
      </c>
      <c r="AT82" s="53">
        <v>15650</v>
      </c>
      <c r="AU82" s="53">
        <v>15842</v>
      </c>
      <c r="AV82" s="53">
        <v>15875</v>
      </c>
      <c r="AW82" s="53">
        <v>16135</v>
      </c>
      <c r="AX82" s="53">
        <v>16104</v>
      </c>
      <c r="AY82" s="54">
        <v>16038</v>
      </c>
      <c r="BA82" s="50"/>
      <c r="BB82" s="51" t="s">
        <v>167</v>
      </c>
      <c r="BC82" s="52">
        <v>16947</v>
      </c>
      <c r="BD82" s="53">
        <v>17127</v>
      </c>
      <c r="BE82" s="53">
        <v>17424</v>
      </c>
      <c r="BF82" s="53">
        <v>17515</v>
      </c>
      <c r="BG82" s="53">
        <v>17529</v>
      </c>
      <c r="BH82" s="53">
        <v>17601</v>
      </c>
      <c r="BI82" s="53">
        <v>17699</v>
      </c>
      <c r="BJ82" s="53">
        <v>17797</v>
      </c>
      <c r="BK82" s="53">
        <v>17858</v>
      </c>
      <c r="BL82" s="53">
        <v>17869</v>
      </c>
      <c r="BM82" s="53">
        <v>17786</v>
      </c>
      <c r="BN82" s="54">
        <v>17869</v>
      </c>
      <c r="BO82" s="52">
        <v>17958</v>
      </c>
      <c r="BP82" s="53">
        <v>18180</v>
      </c>
      <c r="BQ82" s="53">
        <v>18432</v>
      </c>
      <c r="BR82" s="53">
        <v>18771</v>
      </c>
      <c r="BS82" s="53">
        <v>18981</v>
      </c>
      <c r="BT82" s="53">
        <v>19063</v>
      </c>
      <c r="BU82" s="53">
        <v>19207</v>
      </c>
      <c r="BV82" s="53">
        <v>19392</v>
      </c>
      <c r="BW82" s="53">
        <v>19578</v>
      </c>
      <c r="BX82" s="53">
        <v>19964</v>
      </c>
      <c r="BY82" s="53">
        <v>19572</v>
      </c>
      <c r="BZ82" s="54">
        <v>19624</v>
      </c>
      <c r="CA82" s="52">
        <v>19786</v>
      </c>
      <c r="CB82" s="53">
        <v>19951</v>
      </c>
      <c r="CC82" s="53">
        <v>20309</v>
      </c>
      <c r="CD82" s="53">
        <v>20469</v>
      </c>
      <c r="CE82" s="53">
        <v>20420</v>
      </c>
      <c r="CF82" s="53">
        <v>20888</v>
      </c>
      <c r="CG82" s="53">
        <v>22771</v>
      </c>
      <c r="CH82" s="53">
        <v>22863</v>
      </c>
      <c r="CI82" s="53">
        <v>22704</v>
      </c>
      <c r="CJ82" s="53">
        <v>22901</v>
      </c>
      <c r="CK82" s="53">
        <v>22980</v>
      </c>
      <c r="CL82" s="54">
        <v>22792</v>
      </c>
      <c r="CM82" s="52">
        <v>22662</v>
      </c>
      <c r="CN82" s="53">
        <v>22672</v>
      </c>
      <c r="CO82" s="53">
        <v>23108</v>
      </c>
      <c r="CP82" s="53">
        <v>22945</v>
      </c>
      <c r="CQ82" s="53">
        <v>22984</v>
      </c>
      <c r="CR82" s="53">
        <v>22918</v>
      </c>
      <c r="CS82" s="53">
        <v>22955</v>
      </c>
      <c r="CT82" s="53">
        <v>23141</v>
      </c>
      <c r="CU82" s="53">
        <v>23079</v>
      </c>
      <c r="CV82" s="53">
        <v>23051</v>
      </c>
      <c r="CW82" s="53">
        <v>22779</v>
      </c>
      <c r="CX82" s="54">
        <v>22894</v>
      </c>
      <c r="CY82" s="52">
        <v>23363</v>
      </c>
      <c r="CZ82" s="53">
        <v>23297</v>
      </c>
      <c r="DA82" s="53">
        <v>23436</v>
      </c>
      <c r="DB82" s="53">
        <v>23360</v>
      </c>
      <c r="DC82" s="53">
        <v>23022</v>
      </c>
      <c r="DD82" s="53">
        <v>22903</v>
      </c>
      <c r="DE82" s="53">
        <v>24161</v>
      </c>
      <c r="DF82" s="53">
        <v>24322</v>
      </c>
      <c r="DG82" s="53">
        <v>24407</v>
      </c>
      <c r="DH82" s="53">
        <v>24484</v>
      </c>
      <c r="DI82" s="53">
        <v>24524</v>
      </c>
      <c r="DJ82" s="54">
        <v>24535</v>
      </c>
      <c r="DK82" s="52">
        <v>24567</v>
      </c>
      <c r="DL82" s="53">
        <v>24425</v>
      </c>
      <c r="DM82" s="53">
        <v>24525</v>
      </c>
      <c r="DN82" s="53">
        <v>24750</v>
      </c>
      <c r="DO82" s="53">
        <v>24851</v>
      </c>
      <c r="DP82" s="53">
        <v>24880</v>
      </c>
      <c r="DQ82" s="53">
        <v>24978</v>
      </c>
      <c r="DR82" s="53">
        <v>25116</v>
      </c>
      <c r="DS82" s="53">
        <v>25185</v>
      </c>
      <c r="DT82" s="53">
        <v>25404</v>
      </c>
      <c r="DU82" s="53">
        <v>25374</v>
      </c>
      <c r="DV82" s="54">
        <v>25517</v>
      </c>
      <c r="DW82" s="52">
        <v>25407</v>
      </c>
      <c r="DX82" s="53">
        <v>25669</v>
      </c>
      <c r="DY82" s="54">
        <v>25636</v>
      </c>
    </row>
    <row r="83" spans="2:129" ht="12.5" x14ac:dyDescent="0.25">
      <c r="B83" s="50"/>
      <c r="C83" s="51" t="s">
        <v>168</v>
      </c>
      <c r="D83" s="52">
        <v>31461</v>
      </c>
      <c r="E83" s="53">
        <v>31371</v>
      </c>
      <c r="F83" s="53">
        <v>31831</v>
      </c>
      <c r="G83" s="53">
        <v>32088</v>
      </c>
      <c r="H83" s="53">
        <v>32330</v>
      </c>
      <c r="I83" s="53">
        <v>32389</v>
      </c>
      <c r="J83" s="53">
        <v>32793</v>
      </c>
      <c r="K83" s="53">
        <v>32993</v>
      </c>
      <c r="L83" s="53">
        <v>33050</v>
      </c>
      <c r="M83" s="53">
        <v>33272</v>
      </c>
      <c r="N83" s="53">
        <v>33606</v>
      </c>
      <c r="O83" s="54">
        <v>33688</v>
      </c>
      <c r="P83" s="53">
        <v>33810</v>
      </c>
      <c r="Q83" s="53">
        <v>33904</v>
      </c>
      <c r="R83" s="53">
        <v>34225</v>
      </c>
      <c r="S83" s="53">
        <v>34524</v>
      </c>
      <c r="T83" s="53">
        <v>34710</v>
      </c>
      <c r="U83" s="53">
        <v>33874</v>
      </c>
      <c r="V83" s="53">
        <v>35338</v>
      </c>
      <c r="W83" s="53">
        <v>35369</v>
      </c>
      <c r="X83" s="53">
        <v>35490</v>
      </c>
      <c r="Y83" s="53">
        <v>35640</v>
      </c>
      <c r="Z83" s="53">
        <v>35886</v>
      </c>
      <c r="AA83" s="54">
        <v>35930</v>
      </c>
      <c r="AB83" s="53">
        <v>35981</v>
      </c>
      <c r="AC83" s="53">
        <v>36117</v>
      </c>
      <c r="AD83" s="53">
        <v>36273</v>
      </c>
      <c r="AE83" s="53">
        <v>36395</v>
      </c>
      <c r="AF83" s="53">
        <v>36528</v>
      </c>
      <c r="AG83" s="53">
        <v>36599</v>
      </c>
      <c r="AH83" s="53">
        <v>36968</v>
      </c>
      <c r="AI83" s="53">
        <v>37257</v>
      </c>
      <c r="AJ83" s="53">
        <v>37999</v>
      </c>
      <c r="AK83" s="53">
        <v>37611</v>
      </c>
      <c r="AL83" s="53">
        <v>37741</v>
      </c>
      <c r="AM83" s="54">
        <v>37761</v>
      </c>
      <c r="AN83" s="53">
        <v>37741</v>
      </c>
      <c r="AO83" s="53">
        <v>37839</v>
      </c>
      <c r="AP83" s="53">
        <v>38023</v>
      </c>
      <c r="AQ83" s="53">
        <v>38123</v>
      </c>
      <c r="AR83" s="53">
        <v>38195</v>
      </c>
      <c r="AS83" s="53">
        <v>38427</v>
      </c>
      <c r="AT83" s="53">
        <v>38491</v>
      </c>
      <c r="AU83" s="53">
        <v>38740</v>
      </c>
      <c r="AV83" s="53">
        <v>39385</v>
      </c>
      <c r="AW83" s="53">
        <v>38681</v>
      </c>
      <c r="AX83" s="53">
        <v>38632</v>
      </c>
      <c r="AY83" s="54">
        <v>38246</v>
      </c>
      <c r="BA83" s="50"/>
      <c r="BB83" s="51" t="s">
        <v>168</v>
      </c>
      <c r="BC83" s="52">
        <v>38726</v>
      </c>
      <c r="BD83" s="53">
        <v>38995</v>
      </c>
      <c r="BE83" s="53">
        <v>39551</v>
      </c>
      <c r="BF83" s="53">
        <v>40000</v>
      </c>
      <c r="BG83" s="53">
        <v>40275</v>
      </c>
      <c r="BH83" s="53">
        <v>40532</v>
      </c>
      <c r="BI83" s="53">
        <v>40622</v>
      </c>
      <c r="BJ83" s="53">
        <v>40821</v>
      </c>
      <c r="BK83" s="53">
        <v>40823</v>
      </c>
      <c r="BL83" s="53">
        <v>40906</v>
      </c>
      <c r="BM83" s="53">
        <v>40741</v>
      </c>
      <c r="BN83" s="54">
        <v>40837</v>
      </c>
      <c r="BO83" s="52">
        <v>40977</v>
      </c>
      <c r="BP83" s="53">
        <v>41055</v>
      </c>
      <c r="BQ83" s="53">
        <v>41538</v>
      </c>
      <c r="BR83" s="53">
        <v>41965</v>
      </c>
      <c r="BS83" s="53">
        <v>42362</v>
      </c>
      <c r="BT83" s="53">
        <v>42581</v>
      </c>
      <c r="BU83" s="53">
        <v>42892</v>
      </c>
      <c r="BV83" s="53">
        <v>43043</v>
      </c>
      <c r="BW83" s="53">
        <v>43504</v>
      </c>
      <c r="BX83" s="53">
        <v>43927</v>
      </c>
      <c r="BY83" s="53">
        <v>44474</v>
      </c>
      <c r="BZ83" s="54">
        <v>44531</v>
      </c>
      <c r="CA83" s="52">
        <v>44982</v>
      </c>
      <c r="CB83" s="53">
        <v>45122</v>
      </c>
      <c r="CC83" s="53">
        <v>45845</v>
      </c>
      <c r="CD83" s="53">
        <v>46448</v>
      </c>
      <c r="CE83" s="53">
        <v>47866</v>
      </c>
      <c r="CF83" s="53">
        <v>47788</v>
      </c>
      <c r="CG83" s="53">
        <v>48218</v>
      </c>
      <c r="CH83" s="53">
        <v>48812</v>
      </c>
      <c r="CI83" s="53">
        <v>49037</v>
      </c>
      <c r="CJ83" s="53">
        <v>49463</v>
      </c>
      <c r="CK83" s="53">
        <v>49669</v>
      </c>
      <c r="CL83" s="54">
        <v>49511</v>
      </c>
      <c r="CM83" s="52">
        <v>49449</v>
      </c>
      <c r="CN83" s="53">
        <v>49455</v>
      </c>
      <c r="CO83" s="53">
        <v>50467</v>
      </c>
      <c r="CP83" s="53">
        <v>50006</v>
      </c>
      <c r="CQ83" s="53">
        <v>49746</v>
      </c>
      <c r="CR83" s="53">
        <v>49839</v>
      </c>
      <c r="CS83" s="53">
        <v>50065</v>
      </c>
      <c r="CT83" s="53">
        <v>50012</v>
      </c>
      <c r="CU83" s="53">
        <v>50049</v>
      </c>
      <c r="CV83" s="53">
        <v>50264</v>
      </c>
      <c r="CW83" s="53">
        <v>50168</v>
      </c>
      <c r="CX83" s="54">
        <v>50647</v>
      </c>
      <c r="CY83" s="52">
        <v>49833</v>
      </c>
      <c r="CZ83" s="53">
        <v>49695</v>
      </c>
      <c r="DA83" s="53">
        <v>49573</v>
      </c>
      <c r="DB83" s="53">
        <v>49649</v>
      </c>
      <c r="DC83" s="53">
        <v>49231</v>
      </c>
      <c r="DD83" s="53">
        <v>49184</v>
      </c>
      <c r="DE83" s="53">
        <v>51213</v>
      </c>
      <c r="DF83" s="53">
        <v>51535</v>
      </c>
      <c r="DG83" s="53">
        <v>51626</v>
      </c>
      <c r="DH83" s="53">
        <v>51701</v>
      </c>
      <c r="DI83" s="53">
        <v>51643</v>
      </c>
      <c r="DJ83" s="54">
        <v>51612</v>
      </c>
      <c r="DK83" s="52">
        <v>51632</v>
      </c>
      <c r="DL83" s="53">
        <v>50936</v>
      </c>
      <c r="DM83" s="53">
        <v>51142</v>
      </c>
      <c r="DN83" s="53">
        <v>51593</v>
      </c>
      <c r="DO83" s="53">
        <v>51809</v>
      </c>
      <c r="DP83" s="53">
        <v>52094</v>
      </c>
      <c r="DQ83" s="53">
        <v>52044</v>
      </c>
      <c r="DR83" s="53">
        <v>52256</v>
      </c>
      <c r="DS83" s="53">
        <v>52010</v>
      </c>
      <c r="DT83" s="53">
        <v>52760</v>
      </c>
      <c r="DU83" s="53">
        <v>52655</v>
      </c>
      <c r="DV83" s="54">
        <v>52845</v>
      </c>
      <c r="DW83" s="52">
        <v>52660</v>
      </c>
      <c r="DX83" s="53">
        <v>53102</v>
      </c>
      <c r="DY83" s="54">
        <v>53012</v>
      </c>
    </row>
    <row r="84" spans="2:129" ht="12.5" x14ac:dyDescent="0.25">
      <c r="B84" s="50"/>
      <c r="C84" s="51" t="s">
        <v>169</v>
      </c>
      <c r="D84" s="52">
        <v>1936</v>
      </c>
      <c r="E84" s="53">
        <v>1899</v>
      </c>
      <c r="F84" s="53">
        <v>1905</v>
      </c>
      <c r="G84" s="53">
        <v>1907</v>
      </c>
      <c r="H84" s="53">
        <v>1928</v>
      </c>
      <c r="I84" s="53">
        <v>1903</v>
      </c>
      <c r="J84" s="53">
        <v>1945</v>
      </c>
      <c r="K84" s="53">
        <v>1957</v>
      </c>
      <c r="L84" s="53">
        <v>1982</v>
      </c>
      <c r="M84" s="53">
        <v>2001</v>
      </c>
      <c r="N84" s="53">
        <v>2006</v>
      </c>
      <c r="O84" s="54">
        <v>1996</v>
      </c>
      <c r="P84" s="53">
        <v>2025</v>
      </c>
      <c r="Q84" s="53">
        <v>2005</v>
      </c>
      <c r="R84" s="53">
        <v>2033</v>
      </c>
      <c r="S84" s="53">
        <v>2034</v>
      </c>
      <c r="T84" s="53">
        <v>2057</v>
      </c>
      <c r="U84" s="53">
        <v>2111</v>
      </c>
      <c r="V84" s="53">
        <v>2119</v>
      </c>
      <c r="W84" s="53">
        <v>2116</v>
      </c>
      <c r="X84" s="53">
        <v>2108</v>
      </c>
      <c r="Y84" s="53">
        <v>2124</v>
      </c>
      <c r="Z84" s="53">
        <v>2104</v>
      </c>
      <c r="AA84" s="54">
        <v>2112</v>
      </c>
      <c r="AB84" s="53">
        <v>2092</v>
      </c>
      <c r="AC84" s="53">
        <v>2090</v>
      </c>
      <c r="AD84" s="53">
        <v>2093</v>
      </c>
      <c r="AE84" s="53">
        <v>2106</v>
      </c>
      <c r="AF84" s="53">
        <v>2144</v>
      </c>
      <c r="AG84" s="53">
        <v>2165</v>
      </c>
      <c r="AH84" s="53">
        <v>2161</v>
      </c>
      <c r="AI84" s="53">
        <v>2155</v>
      </c>
      <c r="AJ84" s="53">
        <v>2155</v>
      </c>
      <c r="AK84" s="53">
        <v>2133</v>
      </c>
      <c r="AL84" s="53">
        <v>2131</v>
      </c>
      <c r="AM84" s="54">
        <v>2128</v>
      </c>
      <c r="AN84" s="53">
        <v>2129</v>
      </c>
      <c r="AO84" s="53">
        <v>2129</v>
      </c>
      <c r="AP84" s="53">
        <v>2132</v>
      </c>
      <c r="AQ84" s="53">
        <v>2145</v>
      </c>
      <c r="AR84" s="53">
        <v>2155</v>
      </c>
      <c r="AS84" s="53">
        <v>2161</v>
      </c>
      <c r="AT84" s="53">
        <v>2148</v>
      </c>
      <c r="AU84" s="53">
        <v>2167</v>
      </c>
      <c r="AV84" s="53">
        <v>2089</v>
      </c>
      <c r="AW84" s="53">
        <v>2153</v>
      </c>
      <c r="AX84" s="53">
        <v>2159</v>
      </c>
      <c r="AY84" s="54">
        <v>2111</v>
      </c>
      <c r="BA84" s="50"/>
      <c r="BB84" s="51" t="s">
        <v>169</v>
      </c>
      <c r="BC84" s="52">
        <v>2114</v>
      </c>
      <c r="BD84" s="53">
        <v>2085</v>
      </c>
      <c r="BE84" s="53">
        <v>2073</v>
      </c>
      <c r="BF84" s="53">
        <v>2068</v>
      </c>
      <c r="BG84" s="53">
        <v>2043</v>
      </c>
      <c r="BH84" s="53">
        <v>2062</v>
      </c>
      <c r="BI84" s="53">
        <v>2049</v>
      </c>
      <c r="BJ84" s="53">
        <v>2025</v>
      </c>
      <c r="BK84" s="53">
        <v>2090</v>
      </c>
      <c r="BL84" s="53">
        <v>2108</v>
      </c>
      <c r="BM84" s="53">
        <v>2074</v>
      </c>
      <c r="BN84" s="54">
        <v>2049</v>
      </c>
      <c r="BO84" s="52">
        <v>2027</v>
      </c>
      <c r="BP84" s="53">
        <v>2015</v>
      </c>
      <c r="BQ84" s="53">
        <v>1998</v>
      </c>
      <c r="BR84" s="53">
        <v>1999</v>
      </c>
      <c r="BS84" s="53">
        <v>1987</v>
      </c>
      <c r="BT84" s="53">
        <v>1980</v>
      </c>
      <c r="BU84" s="53">
        <v>1971</v>
      </c>
      <c r="BV84" s="53">
        <v>1948</v>
      </c>
      <c r="BW84" s="53">
        <v>1809</v>
      </c>
      <c r="BX84" s="53">
        <v>2981</v>
      </c>
      <c r="BY84" s="53">
        <v>3408</v>
      </c>
      <c r="BZ84" s="54">
        <v>3528</v>
      </c>
      <c r="CA84" s="52">
        <v>3711</v>
      </c>
      <c r="CB84" s="53">
        <v>3770</v>
      </c>
      <c r="CC84" s="53">
        <v>4017</v>
      </c>
      <c r="CD84" s="53">
        <v>4064</v>
      </c>
      <c r="CE84" s="53">
        <v>4315</v>
      </c>
      <c r="CF84" s="53">
        <v>4417</v>
      </c>
      <c r="CG84" s="53">
        <v>4729</v>
      </c>
      <c r="CH84" s="53">
        <v>5646</v>
      </c>
      <c r="CI84" s="53">
        <v>5673</v>
      </c>
      <c r="CJ84" s="53">
        <v>5967</v>
      </c>
      <c r="CK84" s="53">
        <v>6162</v>
      </c>
      <c r="CL84" s="54">
        <v>6253</v>
      </c>
      <c r="CM84" s="52">
        <v>6465</v>
      </c>
      <c r="CN84" s="53">
        <v>6513</v>
      </c>
      <c r="CO84" s="53">
        <v>6708</v>
      </c>
      <c r="CP84" s="53">
        <v>6647</v>
      </c>
      <c r="CQ84" s="53">
        <v>6609</v>
      </c>
      <c r="CR84" s="53">
        <v>6631</v>
      </c>
      <c r="CS84" s="53">
        <v>6775</v>
      </c>
      <c r="CT84" s="53">
        <v>6874</v>
      </c>
      <c r="CU84" s="53">
        <v>6850</v>
      </c>
      <c r="CV84" s="53">
        <v>6986</v>
      </c>
      <c r="CW84" s="53">
        <v>7060</v>
      </c>
      <c r="CX84" s="54">
        <v>7274</v>
      </c>
      <c r="CY84" s="52">
        <v>7568</v>
      </c>
      <c r="CZ84" s="53">
        <v>7610</v>
      </c>
      <c r="DA84" s="53">
        <v>7474</v>
      </c>
      <c r="DB84" s="53">
        <v>7486</v>
      </c>
      <c r="DC84" s="53">
        <v>7357</v>
      </c>
      <c r="DD84" s="53">
        <v>7251</v>
      </c>
      <c r="DE84" s="53">
        <v>7802</v>
      </c>
      <c r="DF84" s="53">
        <v>7824</v>
      </c>
      <c r="DG84" s="53">
        <v>7827</v>
      </c>
      <c r="DH84" s="53">
        <v>7893</v>
      </c>
      <c r="DI84" s="53">
        <v>7880</v>
      </c>
      <c r="DJ84" s="54">
        <v>7933</v>
      </c>
      <c r="DK84" s="52">
        <v>8136</v>
      </c>
      <c r="DL84" s="53">
        <v>8082</v>
      </c>
      <c r="DM84" s="53">
        <v>8123</v>
      </c>
      <c r="DN84" s="53">
        <v>8237</v>
      </c>
      <c r="DO84" s="53">
        <v>8269</v>
      </c>
      <c r="DP84" s="53">
        <v>8277</v>
      </c>
      <c r="DQ84" s="53">
        <v>8373</v>
      </c>
      <c r="DR84" s="53">
        <v>8365</v>
      </c>
      <c r="DS84" s="53">
        <v>8354</v>
      </c>
      <c r="DT84" s="53">
        <v>8398</v>
      </c>
      <c r="DU84" s="53">
        <v>8385</v>
      </c>
      <c r="DV84" s="54">
        <v>8447</v>
      </c>
      <c r="DW84" s="52">
        <v>8697</v>
      </c>
      <c r="DX84" s="53">
        <v>8819</v>
      </c>
      <c r="DY84" s="54">
        <v>8830</v>
      </c>
    </row>
    <row r="85" spans="2:129" ht="12.5" x14ac:dyDescent="0.25">
      <c r="B85" s="50"/>
      <c r="C85" s="51" t="s">
        <v>170</v>
      </c>
      <c r="D85" s="52">
        <v>597</v>
      </c>
      <c r="E85" s="53">
        <v>585</v>
      </c>
      <c r="F85" s="53">
        <v>593</v>
      </c>
      <c r="G85" s="53">
        <v>598</v>
      </c>
      <c r="H85" s="53">
        <v>605</v>
      </c>
      <c r="I85" s="53">
        <v>597</v>
      </c>
      <c r="J85" s="53">
        <v>612</v>
      </c>
      <c r="K85" s="53">
        <v>618</v>
      </c>
      <c r="L85" s="53">
        <v>615</v>
      </c>
      <c r="M85" s="53">
        <v>626</v>
      </c>
      <c r="N85" s="53">
        <v>626</v>
      </c>
      <c r="O85" s="54">
        <v>624</v>
      </c>
      <c r="P85" s="53">
        <v>646</v>
      </c>
      <c r="Q85" s="53">
        <v>644</v>
      </c>
      <c r="R85" s="53">
        <v>649</v>
      </c>
      <c r="S85" s="53">
        <v>651</v>
      </c>
      <c r="T85" s="53">
        <v>669</v>
      </c>
      <c r="U85" s="53">
        <v>683</v>
      </c>
      <c r="V85" s="53">
        <v>682</v>
      </c>
      <c r="W85" s="53">
        <v>693</v>
      </c>
      <c r="X85" s="53">
        <v>693</v>
      </c>
      <c r="Y85" s="53">
        <v>693</v>
      </c>
      <c r="Z85" s="53">
        <v>691</v>
      </c>
      <c r="AA85" s="54">
        <v>689</v>
      </c>
      <c r="AB85" s="53">
        <v>688</v>
      </c>
      <c r="AC85" s="53">
        <v>691</v>
      </c>
      <c r="AD85" s="53">
        <v>686</v>
      </c>
      <c r="AE85" s="53">
        <v>677</v>
      </c>
      <c r="AF85" s="53">
        <v>678</v>
      </c>
      <c r="AG85" s="53">
        <v>678</v>
      </c>
      <c r="AH85" s="53">
        <v>683</v>
      </c>
      <c r="AI85" s="53">
        <v>684</v>
      </c>
      <c r="AJ85" s="53">
        <v>684</v>
      </c>
      <c r="AK85" s="53">
        <v>615</v>
      </c>
      <c r="AL85" s="53">
        <v>609</v>
      </c>
      <c r="AM85" s="54">
        <v>615</v>
      </c>
      <c r="AN85" s="53">
        <v>630</v>
      </c>
      <c r="AO85" s="53">
        <v>619</v>
      </c>
      <c r="AP85" s="53">
        <v>629</v>
      </c>
      <c r="AQ85" s="53">
        <v>635</v>
      </c>
      <c r="AR85" s="53">
        <v>635</v>
      </c>
      <c r="AS85" s="53">
        <v>652</v>
      </c>
      <c r="AT85" s="53">
        <v>670</v>
      </c>
      <c r="AU85" s="53">
        <v>673</v>
      </c>
      <c r="AV85" s="53">
        <v>708</v>
      </c>
      <c r="AW85" s="53">
        <v>720</v>
      </c>
      <c r="AX85" s="53">
        <v>730</v>
      </c>
      <c r="AY85" s="54">
        <v>730</v>
      </c>
      <c r="BA85" s="50"/>
      <c r="BB85" s="51" t="s">
        <v>170</v>
      </c>
      <c r="BC85" s="52">
        <v>735</v>
      </c>
      <c r="BD85" s="53">
        <v>724</v>
      </c>
      <c r="BE85" s="53">
        <v>719</v>
      </c>
      <c r="BF85" s="53">
        <v>715</v>
      </c>
      <c r="BG85" s="53">
        <v>708</v>
      </c>
      <c r="BH85" s="53">
        <v>712</v>
      </c>
      <c r="BI85" s="53">
        <v>708</v>
      </c>
      <c r="BJ85" s="53">
        <v>700</v>
      </c>
      <c r="BK85" s="53">
        <v>686</v>
      </c>
      <c r="BL85" s="53">
        <v>690</v>
      </c>
      <c r="BM85" s="53">
        <v>686</v>
      </c>
      <c r="BN85" s="54">
        <v>685</v>
      </c>
      <c r="BO85" s="52">
        <v>687</v>
      </c>
      <c r="BP85" s="53">
        <v>670</v>
      </c>
      <c r="BQ85" s="53">
        <v>666</v>
      </c>
      <c r="BR85" s="53">
        <v>599</v>
      </c>
      <c r="BS85" s="53">
        <v>503</v>
      </c>
      <c r="BT85" s="53">
        <v>487</v>
      </c>
      <c r="BU85" s="53">
        <v>474</v>
      </c>
      <c r="BV85" s="53">
        <v>468</v>
      </c>
      <c r="BW85" s="53">
        <v>466</v>
      </c>
      <c r="BX85" s="53">
        <v>1358</v>
      </c>
      <c r="BY85" s="53">
        <v>1313</v>
      </c>
      <c r="BZ85" s="54">
        <v>1326</v>
      </c>
      <c r="CA85" s="52">
        <v>1324</v>
      </c>
      <c r="CB85" s="53">
        <v>1347</v>
      </c>
      <c r="CC85" s="53">
        <v>1383</v>
      </c>
      <c r="CD85" s="53">
        <v>1392</v>
      </c>
      <c r="CE85" s="53">
        <v>1444</v>
      </c>
      <c r="CF85" s="53">
        <v>1498</v>
      </c>
      <c r="CG85" s="53">
        <v>1494</v>
      </c>
      <c r="CH85" s="53">
        <v>1492</v>
      </c>
      <c r="CI85" s="53">
        <v>1509</v>
      </c>
      <c r="CJ85" s="53">
        <v>1498</v>
      </c>
      <c r="CK85" s="53">
        <v>1478</v>
      </c>
      <c r="CL85" s="54">
        <v>1856</v>
      </c>
      <c r="CM85" s="52">
        <v>1901</v>
      </c>
      <c r="CN85" s="53">
        <v>1943</v>
      </c>
      <c r="CO85" s="53">
        <v>2021</v>
      </c>
      <c r="CP85" s="53">
        <v>1979</v>
      </c>
      <c r="CQ85" s="53">
        <v>1981</v>
      </c>
      <c r="CR85" s="53">
        <v>2011</v>
      </c>
      <c r="CS85" s="53">
        <v>2040</v>
      </c>
      <c r="CT85" s="53">
        <v>2064</v>
      </c>
      <c r="CU85" s="53">
        <v>2128</v>
      </c>
      <c r="CV85" s="53">
        <v>2114</v>
      </c>
      <c r="CW85" s="53">
        <v>2133</v>
      </c>
      <c r="CX85" s="54">
        <v>2174</v>
      </c>
      <c r="CY85" s="52">
        <v>2151</v>
      </c>
      <c r="CZ85" s="53">
        <v>2115</v>
      </c>
      <c r="DA85" s="53">
        <v>2133</v>
      </c>
      <c r="DB85" s="53">
        <v>2123</v>
      </c>
      <c r="DC85" s="53">
        <v>2095</v>
      </c>
      <c r="DD85" s="53">
        <v>2097</v>
      </c>
      <c r="DE85" s="53">
        <v>2202</v>
      </c>
      <c r="DF85" s="53">
        <v>2263</v>
      </c>
      <c r="DG85" s="53">
        <v>2354</v>
      </c>
      <c r="DH85" s="53">
        <v>2384</v>
      </c>
      <c r="DI85" s="53">
        <v>2412</v>
      </c>
      <c r="DJ85" s="54">
        <v>2421</v>
      </c>
      <c r="DK85" s="52">
        <v>2448</v>
      </c>
      <c r="DL85" s="53">
        <v>2452</v>
      </c>
      <c r="DM85" s="53">
        <v>2475</v>
      </c>
      <c r="DN85" s="53">
        <v>2503</v>
      </c>
      <c r="DO85" s="53">
        <v>2562</v>
      </c>
      <c r="DP85" s="53">
        <v>2561</v>
      </c>
      <c r="DQ85" s="53">
        <v>2589</v>
      </c>
      <c r="DR85" s="53">
        <v>2612</v>
      </c>
      <c r="DS85" s="53">
        <v>2586</v>
      </c>
      <c r="DT85" s="53">
        <v>2618</v>
      </c>
      <c r="DU85" s="53">
        <v>2622</v>
      </c>
      <c r="DV85" s="54">
        <v>2700</v>
      </c>
      <c r="DW85" s="52">
        <v>2725</v>
      </c>
      <c r="DX85" s="53">
        <v>2761</v>
      </c>
      <c r="DY85" s="54">
        <v>2776</v>
      </c>
    </row>
    <row r="86" spans="2:129" ht="12.5" x14ac:dyDescent="0.25">
      <c r="B86" s="50"/>
      <c r="C86" s="51" t="s">
        <v>171</v>
      </c>
      <c r="D86" s="52">
        <v>9829</v>
      </c>
      <c r="E86" s="53">
        <v>9778</v>
      </c>
      <c r="F86" s="53">
        <v>10044</v>
      </c>
      <c r="G86" s="53">
        <v>10205</v>
      </c>
      <c r="H86" s="53">
        <v>10301</v>
      </c>
      <c r="I86" s="53">
        <v>10318</v>
      </c>
      <c r="J86" s="53">
        <v>10528</v>
      </c>
      <c r="K86" s="53">
        <v>10654</v>
      </c>
      <c r="L86" s="53">
        <v>10694</v>
      </c>
      <c r="M86" s="53">
        <v>10919</v>
      </c>
      <c r="N86" s="53">
        <v>10992</v>
      </c>
      <c r="O86" s="54">
        <v>11004</v>
      </c>
      <c r="P86" s="53">
        <v>11015</v>
      </c>
      <c r="Q86" s="53">
        <v>11018</v>
      </c>
      <c r="R86" s="53">
        <v>11220</v>
      </c>
      <c r="S86" s="53">
        <v>11320</v>
      </c>
      <c r="T86" s="53">
        <v>11371</v>
      </c>
      <c r="U86" s="53">
        <v>11456</v>
      </c>
      <c r="V86" s="53">
        <v>11575</v>
      </c>
      <c r="W86" s="53">
        <v>11610</v>
      </c>
      <c r="X86" s="53">
        <v>11625</v>
      </c>
      <c r="Y86" s="53">
        <v>11687</v>
      </c>
      <c r="Z86" s="53">
        <v>11653</v>
      </c>
      <c r="AA86" s="54">
        <v>11720</v>
      </c>
      <c r="AB86" s="53">
        <v>11771</v>
      </c>
      <c r="AC86" s="53">
        <v>11837</v>
      </c>
      <c r="AD86" s="53">
        <v>11897</v>
      </c>
      <c r="AE86" s="53">
        <v>11964</v>
      </c>
      <c r="AF86" s="53">
        <v>12020</v>
      </c>
      <c r="AG86" s="53">
        <v>11692</v>
      </c>
      <c r="AH86" s="53">
        <v>11748</v>
      </c>
      <c r="AI86" s="53">
        <v>11775</v>
      </c>
      <c r="AJ86" s="53">
        <v>11821</v>
      </c>
      <c r="AK86" s="53">
        <v>12326</v>
      </c>
      <c r="AL86" s="53">
        <v>12340</v>
      </c>
      <c r="AM86" s="54">
        <v>12301</v>
      </c>
      <c r="AN86" s="53">
        <v>12373</v>
      </c>
      <c r="AO86" s="53">
        <v>12345</v>
      </c>
      <c r="AP86" s="53">
        <v>12430</v>
      </c>
      <c r="AQ86" s="53">
        <v>12485</v>
      </c>
      <c r="AR86" s="53">
        <v>12572</v>
      </c>
      <c r="AS86" s="53">
        <v>12712</v>
      </c>
      <c r="AT86" s="53">
        <v>12698</v>
      </c>
      <c r="AU86" s="53">
        <v>12669</v>
      </c>
      <c r="AV86" s="53">
        <v>10820</v>
      </c>
      <c r="AW86" s="53">
        <v>12513</v>
      </c>
      <c r="AX86" s="53">
        <v>10952</v>
      </c>
      <c r="AY86" s="54">
        <v>12349</v>
      </c>
      <c r="BA86" s="50"/>
      <c r="BB86" s="51" t="s">
        <v>171</v>
      </c>
      <c r="BC86" s="52">
        <v>12460</v>
      </c>
      <c r="BD86" s="53">
        <v>12424</v>
      </c>
      <c r="BE86" s="53">
        <v>12412</v>
      </c>
      <c r="BF86" s="53">
        <v>12425</v>
      </c>
      <c r="BG86" s="53">
        <v>12530</v>
      </c>
      <c r="BH86" s="53">
        <v>12557</v>
      </c>
      <c r="BI86" s="53">
        <v>12302</v>
      </c>
      <c r="BJ86" s="53">
        <v>12270</v>
      </c>
      <c r="BK86" s="53">
        <v>12384</v>
      </c>
      <c r="BL86" s="53">
        <v>12344</v>
      </c>
      <c r="BM86" s="53">
        <v>12247</v>
      </c>
      <c r="BN86" s="54">
        <v>12421</v>
      </c>
      <c r="BO86" s="52">
        <v>12411</v>
      </c>
      <c r="BP86" s="53">
        <v>12360</v>
      </c>
      <c r="BQ86" s="53">
        <v>12384</v>
      </c>
      <c r="BR86" s="53">
        <v>12674</v>
      </c>
      <c r="BS86" s="53">
        <v>12972</v>
      </c>
      <c r="BT86" s="53">
        <v>13134</v>
      </c>
      <c r="BU86" s="53">
        <v>13704</v>
      </c>
      <c r="BV86" s="53">
        <v>14590</v>
      </c>
      <c r="BW86" s="53">
        <v>14694</v>
      </c>
      <c r="BX86" s="53">
        <v>15013</v>
      </c>
      <c r="BY86" s="53">
        <v>16665</v>
      </c>
      <c r="BZ86" s="54">
        <v>16842</v>
      </c>
      <c r="CA86" s="52">
        <v>16915</v>
      </c>
      <c r="CB86" s="53">
        <v>16936</v>
      </c>
      <c r="CC86" s="53">
        <v>16815</v>
      </c>
      <c r="CD86" s="53">
        <v>17109</v>
      </c>
      <c r="CE86" s="53">
        <v>18190</v>
      </c>
      <c r="CF86" s="53">
        <v>18757</v>
      </c>
      <c r="CG86" s="53">
        <v>19328</v>
      </c>
      <c r="CH86" s="53">
        <v>19494</v>
      </c>
      <c r="CI86" s="53">
        <v>19620</v>
      </c>
      <c r="CJ86" s="53">
        <v>19774</v>
      </c>
      <c r="CK86" s="53">
        <v>19709</v>
      </c>
      <c r="CL86" s="54">
        <v>19705</v>
      </c>
      <c r="CM86" s="52">
        <v>19723</v>
      </c>
      <c r="CN86" s="53">
        <v>19890</v>
      </c>
      <c r="CO86" s="53">
        <v>20176</v>
      </c>
      <c r="CP86" s="53">
        <v>20185</v>
      </c>
      <c r="CQ86" s="53">
        <v>20337</v>
      </c>
      <c r="CR86" s="53">
        <v>20441</v>
      </c>
      <c r="CS86" s="53">
        <v>20624</v>
      </c>
      <c r="CT86" s="53">
        <v>20832</v>
      </c>
      <c r="CU86" s="53">
        <v>21062</v>
      </c>
      <c r="CV86" s="53">
        <v>21202</v>
      </c>
      <c r="CW86" s="53">
        <v>21330</v>
      </c>
      <c r="CX86" s="54">
        <v>21404</v>
      </c>
      <c r="CY86" s="52">
        <v>21186</v>
      </c>
      <c r="CZ86" s="53">
        <v>21090</v>
      </c>
      <c r="DA86" s="53">
        <v>21521</v>
      </c>
      <c r="DB86" s="53">
        <v>21451</v>
      </c>
      <c r="DC86" s="53">
        <v>21222</v>
      </c>
      <c r="DD86" s="53">
        <v>21097</v>
      </c>
      <c r="DE86" s="53">
        <v>21905</v>
      </c>
      <c r="DF86" s="53">
        <v>22007</v>
      </c>
      <c r="DG86" s="53">
        <v>22018</v>
      </c>
      <c r="DH86" s="53">
        <v>22353</v>
      </c>
      <c r="DI86" s="53">
        <v>22188</v>
      </c>
      <c r="DJ86" s="54">
        <v>22046</v>
      </c>
      <c r="DK86" s="52">
        <v>22054</v>
      </c>
      <c r="DL86" s="53">
        <v>21986</v>
      </c>
      <c r="DM86" s="53">
        <v>22215</v>
      </c>
      <c r="DN86" s="53">
        <v>22462</v>
      </c>
      <c r="DO86" s="53">
        <v>22687</v>
      </c>
      <c r="DP86" s="53">
        <v>22771</v>
      </c>
      <c r="DQ86" s="53">
        <v>22843</v>
      </c>
      <c r="DR86" s="53">
        <v>23043</v>
      </c>
      <c r="DS86" s="53">
        <v>23041</v>
      </c>
      <c r="DT86" s="53">
        <v>23082</v>
      </c>
      <c r="DU86" s="53">
        <v>23124</v>
      </c>
      <c r="DV86" s="54">
        <v>23185</v>
      </c>
      <c r="DW86" s="52">
        <v>23222</v>
      </c>
      <c r="DX86" s="53">
        <v>23248</v>
      </c>
      <c r="DY86" s="54">
        <v>23356</v>
      </c>
    </row>
    <row r="87" spans="2:129" ht="12.5" x14ac:dyDescent="0.25">
      <c r="B87" s="50"/>
      <c r="C87" s="51" t="s">
        <v>172</v>
      </c>
      <c r="D87" s="52">
        <v>1436</v>
      </c>
      <c r="E87" s="53">
        <v>1420</v>
      </c>
      <c r="F87" s="53">
        <v>1449</v>
      </c>
      <c r="G87" s="53">
        <v>1464</v>
      </c>
      <c r="H87" s="53">
        <v>1477</v>
      </c>
      <c r="I87" s="53">
        <v>1485</v>
      </c>
      <c r="J87" s="53">
        <v>1503</v>
      </c>
      <c r="K87" s="53">
        <v>1543</v>
      </c>
      <c r="L87" s="53">
        <v>1554</v>
      </c>
      <c r="M87" s="53">
        <v>1568</v>
      </c>
      <c r="N87" s="53">
        <v>1576</v>
      </c>
      <c r="O87" s="54">
        <v>1579</v>
      </c>
      <c r="P87" s="53">
        <v>1577</v>
      </c>
      <c r="Q87" s="53">
        <v>1582</v>
      </c>
      <c r="R87" s="53">
        <v>1595</v>
      </c>
      <c r="S87" s="53">
        <v>1638</v>
      </c>
      <c r="T87" s="53">
        <v>1670</v>
      </c>
      <c r="U87" s="53">
        <v>1702</v>
      </c>
      <c r="V87" s="53">
        <v>1723</v>
      </c>
      <c r="W87" s="53">
        <v>1728</v>
      </c>
      <c r="X87" s="53">
        <v>1729</v>
      </c>
      <c r="Y87" s="53">
        <v>1759</v>
      </c>
      <c r="Z87" s="53">
        <v>1774</v>
      </c>
      <c r="AA87" s="54">
        <v>1736</v>
      </c>
      <c r="AB87" s="53">
        <v>1747</v>
      </c>
      <c r="AC87" s="53">
        <v>1736</v>
      </c>
      <c r="AD87" s="53">
        <v>1839</v>
      </c>
      <c r="AE87" s="53">
        <v>1833</v>
      </c>
      <c r="AF87" s="53">
        <v>1851</v>
      </c>
      <c r="AG87" s="53">
        <v>1874</v>
      </c>
      <c r="AH87" s="53">
        <v>1887</v>
      </c>
      <c r="AI87" s="53">
        <v>1891</v>
      </c>
      <c r="AJ87" s="53">
        <v>1881</v>
      </c>
      <c r="AK87" s="53">
        <v>1518</v>
      </c>
      <c r="AL87" s="53">
        <v>1565</v>
      </c>
      <c r="AM87" s="54">
        <v>1589</v>
      </c>
      <c r="AN87" s="53">
        <v>1625</v>
      </c>
      <c r="AO87" s="53">
        <v>1647</v>
      </c>
      <c r="AP87" s="53">
        <v>1663</v>
      </c>
      <c r="AQ87" s="53">
        <v>1728</v>
      </c>
      <c r="AR87" s="53">
        <v>1759</v>
      </c>
      <c r="AS87" s="53">
        <v>1789</v>
      </c>
      <c r="AT87" s="53">
        <v>1799</v>
      </c>
      <c r="AU87" s="53">
        <v>1823</v>
      </c>
      <c r="AV87" s="53">
        <v>1945</v>
      </c>
      <c r="AW87" s="53">
        <v>1945</v>
      </c>
      <c r="AX87" s="53">
        <v>1945</v>
      </c>
      <c r="AY87" s="54">
        <v>1925</v>
      </c>
      <c r="BA87" s="50"/>
      <c r="BB87" s="51" t="s">
        <v>172</v>
      </c>
      <c r="BC87" s="52">
        <v>1923</v>
      </c>
      <c r="BD87" s="53">
        <v>1933</v>
      </c>
      <c r="BE87" s="53">
        <v>1935</v>
      </c>
      <c r="BF87" s="53">
        <v>1954</v>
      </c>
      <c r="BG87" s="53">
        <v>1949</v>
      </c>
      <c r="BH87" s="53">
        <v>1965</v>
      </c>
      <c r="BI87" s="53">
        <v>1957</v>
      </c>
      <c r="BJ87" s="53">
        <v>1950</v>
      </c>
      <c r="BK87" s="53">
        <v>1970</v>
      </c>
      <c r="BL87" s="53">
        <v>1980</v>
      </c>
      <c r="BM87" s="53">
        <v>1988</v>
      </c>
      <c r="BN87" s="54">
        <v>2005</v>
      </c>
      <c r="BO87" s="52">
        <v>2007</v>
      </c>
      <c r="BP87" s="53">
        <v>2001</v>
      </c>
      <c r="BQ87" s="53">
        <v>2020</v>
      </c>
      <c r="BR87" s="53">
        <v>2089</v>
      </c>
      <c r="BS87" s="53">
        <v>2117</v>
      </c>
      <c r="BT87" s="53">
        <v>2170</v>
      </c>
      <c r="BU87" s="53">
        <v>2185</v>
      </c>
      <c r="BV87" s="53">
        <v>2213</v>
      </c>
      <c r="BW87" s="53">
        <v>2227</v>
      </c>
      <c r="BX87" s="53">
        <v>2263</v>
      </c>
      <c r="BY87" s="53">
        <v>2447</v>
      </c>
      <c r="BZ87" s="54">
        <v>2429</v>
      </c>
      <c r="CA87" s="52">
        <v>2431</v>
      </c>
      <c r="CB87" s="53">
        <v>2461</v>
      </c>
      <c r="CC87" s="53">
        <v>2533</v>
      </c>
      <c r="CD87" s="53">
        <v>2558</v>
      </c>
      <c r="CE87" s="53">
        <v>2586</v>
      </c>
      <c r="CF87" s="53">
        <v>2616</v>
      </c>
      <c r="CG87" s="53">
        <v>2628</v>
      </c>
      <c r="CH87" s="53">
        <v>2623</v>
      </c>
      <c r="CI87" s="53">
        <v>2631</v>
      </c>
      <c r="CJ87" s="53">
        <v>2609</v>
      </c>
      <c r="CK87" s="53">
        <v>2598</v>
      </c>
      <c r="CL87" s="54">
        <v>2949</v>
      </c>
      <c r="CM87" s="52">
        <v>2997</v>
      </c>
      <c r="CN87" s="53">
        <v>3042</v>
      </c>
      <c r="CO87" s="53">
        <v>3088</v>
      </c>
      <c r="CP87" s="53">
        <v>3032</v>
      </c>
      <c r="CQ87" s="53">
        <v>3045</v>
      </c>
      <c r="CR87" s="53">
        <v>3057</v>
      </c>
      <c r="CS87" s="53">
        <v>3101</v>
      </c>
      <c r="CT87" s="53">
        <v>3137</v>
      </c>
      <c r="CU87" s="53">
        <v>3151</v>
      </c>
      <c r="CV87" s="53">
        <v>3211</v>
      </c>
      <c r="CW87" s="53">
        <v>3215</v>
      </c>
      <c r="CX87" s="54">
        <v>3253</v>
      </c>
      <c r="CY87" s="52">
        <v>3232</v>
      </c>
      <c r="CZ87" s="53">
        <v>3247</v>
      </c>
      <c r="DA87" s="53">
        <v>3290</v>
      </c>
      <c r="DB87" s="53">
        <v>3277</v>
      </c>
      <c r="DC87" s="53">
        <v>3229</v>
      </c>
      <c r="DD87" s="53">
        <v>3224</v>
      </c>
      <c r="DE87" s="53">
        <v>3483</v>
      </c>
      <c r="DF87" s="53">
        <v>3471</v>
      </c>
      <c r="DG87" s="53">
        <v>3488</v>
      </c>
      <c r="DH87" s="53">
        <v>3503</v>
      </c>
      <c r="DI87" s="53">
        <v>3526</v>
      </c>
      <c r="DJ87" s="54">
        <v>3542</v>
      </c>
      <c r="DK87" s="52">
        <v>3571</v>
      </c>
      <c r="DL87" s="53">
        <v>3581</v>
      </c>
      <c r="DM87" s="53">
        <v>3607</v>
      </c>
      <c r="DN87" s="53">
        <v>3636</v>
      </c>
      <c r="DO87" s="53">
        <v>3661</v>
      </c>
      <c r="DP87" s="53">
        <v>3683</v>
      </c>
      <c r="DQ87" s="53">
        <v>3683</v>
      </c>
      <c r="DR87" s="53">
        <v>3716</v>
      </c>
      <c r="DS87" s="53">
        <v>3703</v>
      </c>
      <c r="DT87" s="53">
        <v>3710</v>
      </c>
      <c r="DU87" s="53">
        <v>3706</v>
      </c>
      <c r="DV87" s="54">
        <v>3749</v>
      </c>
      <c r="DW87" s="52">
        <v>3708</v>
      </c>
      <c r="DX87" s="53">
        <v>3734</v>
      </c>
      <c r="DY87" s="54">
        <v>3762</v>
      </c>
    </row>
    <row r="88" spans="2:129" ht="12.5" x14ac:dyDescent="0.25">
      <c r="B88" s="50"/>
      <c r="C88" s="51" t="s">
        <v>173</v>
      </c>
      <c r="D88" s="52">
        <v>8895</v>
      </c>
      <c r="E88" s="53">
        <v>8774</v>
      </c>
      <c r="F88" s="53">
        <v>8974</v>
      </c>
      <c r="G88" s="53">
        <v>9184</v>
      </c>
      <c r="H88" s="53">
        <v>9362</v>
      </c>
      <c r="I88" s="53">
        <v>9420</v>
      </c>
      <c r="J88" s="53">
        <v>9590</v>
      </c>
      <c r="K88" s="53">
        <v>9758</v>
      </c>
      <c r="L88" s="53">
        <v>9925</v>
      </c>
      <c r="M88" s="53">
        <v>10112</v>
      </c>
      <c r="N88" s="53">
        <v>10150</v>
      </c>
      <c r="O88" s="54">
        <v>10153</v>
      </c>
      <c r="P88" s="53">
        <v>10214</v>
      </c>
      <c r="Q88" s="53">
        <v>10237</v>
      </c>
      <c r="R88" s="53">
        <v>10380</v>
      </c>
      <c r="S88" s="53">
        <v>10572</v>
      </c>
      <c r="T88" s="53">
        <v>10621</v>
      </c>
      <c r="U88" s="53">
        <v>10828</v>
      </c>
      <c r="V88" s="53">
        <v>11009</v>
      </c>
      <c r="W88" s="53">
        <v>11157</v>
      </c>
      <c r="X88" s="53">
        <v>11185</v>
      </c>
      <c r="Y88" s="53">
        <v>11246</v>
      </c>
      <c r="Z88" s="53">
        <v>11292</v>
      </c>
      <c r="AA88" s="54">
        <v>11268</v>
      </c>
      <c r="AB88" s="53">
        <v>11305</v>
      </c>
      <c r="AC88" s="53">
        <v>11357</v>
      </c>
      <c r="AD88" s="53">
        <v>11452</v>
      </c>
      <c r="AE88" s="53">
        <v>11514</v>
      </c>
      <c r="AF88" s="53">
        <v>11801</v>
      </c>
      <c r="AG88" s="53">
        <v>11891</v>
      </c>
      <c r="AH88" s="53">
        <v>12084</v>
      </c>
      <c r="AI88" s="53">
        <v>12152</v>
      </c>
      <c r="AJ88" s="53">
        <v>12240</v>
      </c>
      <c r="AK88" s="53">
        <v>12142</v>
      </c>
      <c r="AL88" s="53">
        <v>12212</v>
      </c>
      <c r="AM88" s="54">
        <v>12191</v>
      </c>
      <c r="AN88" s="53">
        <v>12196</v>
      </c>
      <c r="AO88" s="53">
        <v>12225</v>
      </c>
      <c r="AP88" s="53">
        <v>12325</v>
      </c>
      <c r="AQ88" s="53">
        <v>12379</v>
      </c>
      <c r="AR88" s="53">
        <v>12450</v>
      </c>
      <c r="AS88" s="53">
        <v>12571</v>
      </c>
      <c r="AT88" s="53">
        <v>12703</v>
      </c>
      <c r="AU88" s="53">
        <v>12804</v>
      </c>
      <c r="AV88" s="53">
        <v>12312</v>
      </c>
      <c r="AW88" s="53">
        <v>12532</v>
      </c>
      <c r="AX88" s="53">
        <v>12671</v>
      </c>
      <c r="AY88" s="54">
        <v>12752</v>
      </c>
      <c r="BA88" s="50"/>
      <c r="BB88" s="51" t="s">
        <v>173</v>
      </c>
      <c r="BC88" s="52">
        <v>13276</v>
      </c>
      <c r="BD88" s="53">
        <v>13453</v>
      </c>
      <c r="BE88" s="53">
        <v>13556</v>
      </c>
      <c r="BF88" s="53">
        <v>13567</v>
      </c>
      <c r="BG88" s="53">
        <v>13713</v>
      </c>
      <c r="BH88" s="53">
        <v>13756</v>
      </c>
      <c r="BI88" s="53">
        <v>13799</v>
      </c>
      <c r="BJ88" s="53">
        <v>13860</v>
      </c>
      <c r="BK88" s="53">
        <v>13889</v>
      </c>
      <c r="BL88" s="53">
        <v>13840</v>
      </c>
      <c r="BM88" s="53">
        <v>13850</v>
      </c>
      <c r="BN88" s="54">
        <v>13909</v>
      </c>
      <c r="BO88" s="52">
        <v>13954</v>
      </c>
      <c r="BP88" s="53">
        <v>13983</v>
      </c>
      <c r="BQ88" s="53">
        <v>14116</v>
      </c>
      <c r="BR88" s="53">
        <v>14521</v>
      </c>
      <c r="BS88" s="53">
        <v>14759</v>
      </c>
      <c r="BT88" s="53">
        <v>14923</v>
      </c>
      <c r="BU88" s="53">
        <v>15001</v>
      </c>
      <c r="BV88" s="53">
        <v>15080</v>
      </c>
      <c r="BW88" s="53">
        <v>15283</v>
      </c>
      <c r="BX88" s="53">
        <v>15427</v>
      </c>
      <c r="BY88" s="53">
        <v>15290</v>
      </c>
      <c r="BZ88" s="54">
        <v>15297</v>
      </c>
      <c r="CA88" s="52">
        <v>15382</v>
      </c>
      <c r="CB88" s="53">
        <v>15482</v>
      </c>
      <c r="CC88" s="53">
        <v>15773</v>
      </c>
      <c r="CD88" s="53">
        <v>16033</v>
      </c>
      <c r="CE88" s="53">
        <v>16145</v>
      </c>
      <c r="CF88" s="53">
        <v>16257</v>
      </c>
      <c r="CG88" s="53">
        <v>16274</v>
      </c>
      <c r="CH88" s="53">
        <v>16224</v>
      </c>
      <c r="CI88" s="53">
        <v>16216</v>
      </c>
      <c r="CJ88" s="53">
        <v>17688</v>
      </c>
      <c r="CK88" s="53">
        <v>18013</v>
      </c>
      <c r="CL88" s="54">
        <v>17571</v>
      </c>
      <c r="CM88" s="52">
        <v>17232</v>
      </c>
      <c r="CN88" s="53">
        <v>17269</v>
      </c>
      <c r="CO88" s="53">
        <v>17563</v>
      </c>
      <c r="CP88" s="53">
        <v>17605</v>
      </c>
      <c r="CQ88" s="53">
        <v>17619</v>
      </c>
      <c r="CR88" s="53">
        <v>17701</v>
      </c>
      <c r="CS88" s="53">
        <v>17976</v>
      </c>
      <c r="CT88" s="53">
        <v>17869</v>
      </c>
      <c r="CU88" s="53">
        <v>17761</v>
      </c>
      <c r="CV88" s="53">
        <v>17855</v>
      </c>
      <c r="CW88" s="53">
        <v>17767</v>
      </c>
      <c r="CX88" s="54">
        <v>17872</v>
      </c>
      <c r="CY88" s="52">
        <v>17161</v>
      </c>
      <c r="CZ88" s="53">
        <v>16989</v>
      </c>
      <c r="DA88" s="53">
        <v>17034</v>
      </c>
      <c r="DB88" s="53">
        <v>16928</v>
      </c>
      <c r="DC88" s="53">
        <v>16870</v>
      </c>
      <c r="DD88" s="53">
        <v>16709</v>
      </c>
      <c r="DE88" s="53">
        <v>17761</v>
      </c>
      <c r="DF88" s="53">
        <v>17818</v>
      </c>
      <c r="DG88" s="53">
        <v>17846</v>
      </c>
      <c r="DH88" s="53">
        <v>18004</v>
      </c>
      <c r="DI88" s="53">
        <v>17958</v>
      </c>
      <c r="DJ88" s="54">
        <v>17908</v>
      </c>
      <c r="DK88" s="52">
        <v>17856</v>
      </c>
      <c r="DL88" s="53">
        <v>17762</v>
      </c>
      <c r="DM88" s="53">
        <v>17872</v>
      </c>
      <c r="DN88" s="53">
        <v>18063</v>
      </c>
      <c r="DO88" s="53">
        <v>18185</v>
      </c>
      <c r="DP88" s="53">
        <v>18235</v>
      </c>
      <c r="DQ88" s="53">
        <v>18269</v>
      </c>
      <c r="DR88" s="53">
        <v>18525</v>
      </c>
      <c r="DS88" s="53">
        <v>18553</v>
      </c>
      <c r="DT88" s="53">
        <v>18543</v>
      </c>
      <c r="DU88" s="53">
        <v>18502</v>
      </c>
      <c r="DV88" s="54">
        <v>18618</v>
      </c>
      <c r="DW88" s="52">
        <v>18522</v>
      </c>
      <c r="DX88" s="53">
        <v>18668</v>
      </c>
      <c r="DY88" s="54">
        <v>18700</v>
      </c>
    </row>
    <row r="89" spans="2:129" ht="12.5" x14ac:dyDescent="0.25">
      <c r="B89" s="50"/>
      <c r="C89" s="51" t="s">
        <v>174</v>
      </c>
      <c r="D89" s="52">
        <v>524</v>
      </c>
      <c r="E89" s="53">
        <v>499</v>
      </c>
      <c r="F89" s="53">
        <v>512</v>
      </c>
      <c r="G89" s="53">
        <v>518</v>
      </c>
      <c r="H89" s="53">
        <v>525</v>
      </c>
      <c r="I89" s="53">
        <v>518</v>
      </c>
      <c r="J89" s="53">
        <v>529</v>
      </c>
      <c r="K89" s="53">
        <v>543</v>
      </c>
      <c r="L89" s="53">
        <v>542</v>
      </c>
      <c r="M89" s="53">
        <v>538</v>
      </c>
      <c r="N89" s="53">
        <v>539</v>
      </c>
      <c r="O89" s="54">
        <v>538</v>
      </c>
      <c r="P89" s="53">
        <v>529</v>
      </c>
      <c r="Q89" s="53">
        <v>528</v>
      </c>
      <c r="R89" s="53">
        <v>527</v>
      </c>
      <c r="S89" s="53">
        <v>527</v>
      </c>
      <c r="T89" s="53">
        <v>525</v>
      </c>
      <c r="U89" s="53">
        <v>533</v>
      </c>
      <c r="V89" s="53">
        <v>536</v>
      </c>
      <c r="W89" s="53">
        <v>529</v>
      </c>
      <c r="X89" s="53">
        <v>530</v>
      </c>
      <c r="Y89" s="53">
        <v>554</v>
      </c>
      <c r="Z89" s="53">
        <v>557</v>
      </c>
      <c r="AA89" s="54">
        <v>555</v>
      </c>
      <c r="AB89" s="53">
        <v>560</v>
      </c>
      <c r="AC89" s="53">
        <v>559</v>
      </c>
      <c r="AD89" s="53">
        <v>567</v>
      </c>
      <c r="AE89" s="53">
        <v>572</v>
      </c>
      <c r="AF89" s="53">
        <v>585</v>
      </c>
      <c r="AG89" s="53">
        <v>591</v>
      </c>
      <c r="AH89" s="53">
        <v>592</v>
      </c>
      <c r="AI89" s="53">
        <v>593</v>
      </c>
      <c r="AJ89" s="53">
        <v>594</v>
      </c>
      <c r="AK89" s="53">
        <v>614</v>
      </c>
      <c r="AL89" s="53">
        <v>620</v>
      </c>
      <c r="AM89" s="54">
        <v>624</v>
      </c>
      <c r="AN89" s="53">
        <v>628</v>
      </c>
      <c r="AO89" s="53">
        <v>623</v>
      </c>
      <c r="AP89" s="53">
        <v>620</v>
      </c>
      <c r="AQ89" s="53">
        <v>624</v>
      </c>
      <c r="AR89" s="53">
        <v>628</v>
      </c>
      <c r="AS89" s="53">
        <v>626</v>
      </c>
      <c r="AT89" s="53">
        <v>630</v>
      </c>
      <c r="AU89" s="53">
        <v>631</v>
      </c>
      <c r="AV89" s="53">
        <v>624</v>
      </c>
      <c r="AW89" s="53">
        <v>628</v>
      </c>
      <c r="AX89" s="53">
        <v>635</v>
      </c>
      <c r="AY89" s="54">
        <v>635</v>
      </c>
      <c r="BA89" s="50"/>
      <c r="BB89" s="51" t="s">
        <v>174</v>
      </c>
      <c r="BC89" s="52">
        <v>641</v>
      </c>
      <c r="BD89" s="53">
        <v>639</v>
      </c>
      <c r="BE89" s="53">
        <v>631</v>
      </c>
      <c r="BF89" s="53">
        <v>633</v>
      </c>
      <c r="BG89" s="53">
        <v>628</v>
      </c>
      <c r="BH89" s="53">
        <v>632</v>
      </c>
      <c r="BI89" s="53">
        <v>624</v>
      </c>
      <c r="BJ89" s="53">
        <v>643</v>
      </c>
      <c r="BK89" s="53">
        <v>627</v>
      </c>
      <c r="BL89" s="53">
        <v>629</v>
      </c>
      <c r="BM89" s="53">
        <v>625</v>
      </c>
      <c r="BN89" s="54">
        <v>619</v>
      </c>
      <c r="BO89" s="52">
        <v>616</v>
      </c>
      <c r="BP89" s="53">
        <v>602</v>
      </c>
      <c r="BQ89" s="53">
        <v>592</v>
      </c>
      <c r="BR89" s="53">
        <v>587</v>
      </c>
      <c r="BS89" s="53">
        <v>577</v>
      </c>
      <c r="BT89" s="53">
        <v>571</v>
      </c>
      <c r="BU89" s="53">
        <v>564</v>
      </c>
      <c r="BV89" s="53">
        <v>562</v>
      </c>
      <c r="BW89" s="53">
        <v>557</v>
      </c>
      <c r="BX89" s="53">
        <v>555</v>
      </c>
      <c r="BY89" s="53">
        <v>516</v>
      </c>
      <c r="BZ89" s="54">
        <v>512</v>
      </c>
      <c r="CA89" s="52">
        <v>495</v>
      </c>
      <c r="CB89" s="53">
        <v>502</v>
      </c>
      <c r="CC89" s="53">
        <v>503</v>
      </c>
      <c r="CD89" s="53">
        <v>484</v>
      </c>
      <c r="CE89" s="53">
        <v>491</v>
      </c>
      <c r="CF89" s="53">
        <v>486</v>
      </c>
      <c r="CG89" s="53">
        <v>477</v>
      </c>
      <c r="CH89" s="53">
        <v>466</v>
      </c>
      <c r="CI89" s="53">
        <v>465</v>
      </c>
      <c r="CJ89" s="53">
        <v>451</v>
      </c>
      <c r="CK89" s="53">
        <v>1138</v>
      </c>
      <c r="CL89" s="54">
        <v>1160</v>
      </c>
      <c r="CM89" s="52">
        <v>1153</v>
      </c>
      <c r="CN89" s="53">
        <v>1143</v>
      </c>
      <c r="CO89" s="53">
        <v>1179</v>
      </c>
      <c r="CP89" s="53">
        <v>1202</v>
      </c>
      <c r="CQ89" s="53">
        <v>1230</v>
      </c>
      <c r="CR89" s="53">
        <v>1247</v>
      </c>
      <c r="CS89" s="53">
        <v>1269</v>
      </c>
      <c r="CT89" s="53">
        <v>1286</v>
      </c>
      <c r="CU89" s="53">
        <v>1291</v>
      </c>
      <c r="CV89" s="53">
        <v>1333</v>
      </c>
      <c r="CW89" s="53">
        <v>1383</v>
      </c>
      <c r="CX89" s="54">
        <v>1430</v>
      </c>
      <c r="CY89" s="52">
        <v>1414</v>
      </c>
      <c r="CZ89" s="53">
        <v>1391</v>
      </c>
      <c r="DA89" s="53">
        <v>1404</v>
      </c>
      <c r="DB89" s="53">
        <v>1410</v>
      </c>
      <c r="DC89" s="53">
        <v>1394</v>
      </c>
      <c r="DD89" s="53">
        <v>1389</v>
      </c>
      <c r="DE89" s="53">
        <v>1521</v>
      </c>
      <c r="DF89" s="53">
        <v>1533</v>
      </c>
      <c r="DG89" s="53">
        <v>1552</v>
      </c>
      <c r="DH89" s="53">
        <v>1568</v>
      </c>
      <c r="DI89" s="53">
        <v>1579</v>
      </c>
      <c r="DJ89" s="54">
        <v>1581</v>
      </c>
      <c r="DK89" s="52">
        <v>1583</v>
      </c>
      <c r="DL89" s="53">
        <v>1560</v>
      </c>
      <c r="DM89" s="53">
        <v>1567</v>
      </c>
      <c r="DN89" s="53">
        <v>1632</v>
      </c>
      <c r="DO89" s="53">
        <v>1653</v>
      </c>
      <c r="DP89" s="53">
        <v>1669</v>
      </c>
      <c r="DQ89" s="53">
        <v>1691</v>
      </c>
      <c r="DR89" s="53">
        <v>1745</v>
      </c>
      <c r="DS89" s="53">
        <v>1758</v>
      </c>
      <c r="DT89" s="53">
        <v>1780</v>
      </c>
      <c r="DU89" s="53">
        <v>1791</v>
      </c>
      <c r="DV89" s="54">
        <v>1817</v>
      </c>
      <c r="DW89" s="52">
        <v>1860</v>
      </c>
      <c r="DX89" s="53">
        <v>1896</v>
      </c>
      <c r="DY89" s="54">
        <v>1905</v>
      </c>
    </row>
    <row r="90" spans="2:129" ht="12.5" x14ac:dyDescent="0.25">
      <c r="B90" s="50"/>
      <c r="C90" s="51" t="s">
        <v>175</v>
      </c>
      <c r="D90" s="52">
        <v>953</v>
      </c>
      <c r="E90" s="53">
        <v>966</v>
      </c>
      <c r="F90" s="53">
        <v>999</v>
      </c>
      <c r="G90" s="53">
        <v>1036</v>
      </c>
      <c r="H90" s="53">
        <v>1072</v>
      </c>
      <c r="I90" s="53">
        <v>1088</v>
      </c>
      <c r="J90" s="53">
        <v>1117</v>
      </c>
      <c r="K90" s="53">
        <v>1167</v>
      </c>
      <c r="L90" s="53">
        <v>1152</v>
      </c>
      <c r="M90" s="53">
        <v>1182</v>
      </c>
      <c r="N90" s="53">
        <v>1194</v>
      </c>
      <c r="O90" s="54">
        <v>1207</v>
      </c>
      <c r="P90" s="53">
        <v>1201</v>
      </c>
      <c r="Q90" s="53">
        <v>1211</v>
      </c>
      <c r="R90" s="53">
        <v>1217</v>
      </c>
      <c r="S90" s="53">
        <v>1209</v>
      </c>
      <c r="T90" s="53">
        <v>1212</v>
      </c>
      <c r="U90" s="53">
        <v>1231</v>
      </c>
      <c r="V90" s="53">
        <v>1256</v>
      </c>
      <c r="W90" s="53">
        <v>1266</v>
      </c>
      <c r="X90" s="53">
        <v>1279</v>
      </c>
      <c r="Y90" s="53">
        <v>1291</v>
      </c>
      <c r="Z90" s="53">
        <v>1304</v>
      </c>
      <c r="AA90" s="54">
        <v>1310</v>
      </c>
      <c r="AB90" s="53">
        <v>1356</v>
      </c>
      <c r="AC90" s="53">
        <v>1385</v>
      </c>
      <c r="AD90" s="53">
        <v>1374</v>
      </c>
      <c r="AE90" s="53">
        <v>1387</v>
      </c>
      <c r="AF90" s="53">
        <v>1350</v>
      </c>
      <c r="AG90" s="53">
        <v>1348</v>
      </c>
      <c r="AH90" s="53">
        <v>1362</v>
      </c>
      <c r="AI90" s="53">
        <v>1358</v>
      </c>
      <c r="AJ90" s="53">
        <v>1363</v>
      </c>
      <c r="AK90" s="53">
        <v>1390</v>
      </c>
      <c r="AL90" s="53">
        <v>1377</v>
      </c>
      <c r="AM90" s="54">
        <v>1390</v>
      </c>
      <c r="AN90" s="53">
        <v>1407</v>
      </c>
      <c r="AO90" s="53">
        <v>1403</v>
      </c>
      <c r="AP90" s="53">
        <v>1392</v>
      </c>
      <c r="AQ90" s="53">
        <v>1397</v>
      </c>
      <c r="AR90" s="53">
        <v>1410</v>
      </c>
      <c r="AS90" s="53">
        <v>1414</v>
      </c>
      <c r="AT90" s="53">
        <v>1429</v>
      </c>
      <c r="AU90" s="53">
        <v>1431</v>
      </c>
      <c r="AV90" s="53">
        <v>1417</v>
      </c>
      <c r="AW90" s="53">
        <v>1437</v>
      </c>
      <c r="AX90" s="53">
        <v>1420</v>
      </c>
      <c r="AY90" s="54">
        <v>1407</v>
      </c>
      <c r="BA90" s="50"/>
      <c r="BB90" s="51" t="s">
        <v>175</v>
      </c>
      <c r="BC90" s="52">
        <v>1457</v>
      </c>
      <c r="BD90" s="53">
        <v>1468</v>
      </c>
      <c r="BE90" s="53">
        <v>1443</v>
      </c>
      <c r="BF90" s="53">
        <v>1432</v>
      </c>
      <c r="BG90" s="53">
        <v>1423</v>
      </c>
      <c r="BH90" s="53">
        <v>1416</v>
      </c>
      <c r="BI90" s="53">
        <v>1431</v>
      </c>
      <c r="BJ90" s="53">
        <v>1433</v>
      </c>
      <c r="BK90" s="53">
        <v>1447</v>
      </c>
      <c r="BL90" s="53">
        <v>1451</v>
      </c>
      <c r="BM90" s="53">
        <v>1490</v>
      </c>
      <c r="BN90" s="54">
        <v>1517</v>
      </c>
      <c r="BO90" s="52">
        <v>1538</v>
      </c>
      <c r="BP90" s="53">
        <v>1550</v>
      </c>
      <c r="BQ90" s="53">
        <v>1542</v>
      </c>
      <c r="BR90" s="53">
        <v>1573</v>
      </c>
      <c r="BS90" s="53">
        <v>1604</v>
      </c>
      <c r="BT90" s="53">
        <v>1615</v>
      </c>
      <c r="BU90" s="53">
        <v>1652</v>
      </c>
      <c r="BV90" s="53">
        <v>1677</v>
      </c>
      <c r="BW90" s="53">
        <v>1711</v>
      </c>
      <c r="BX90" s="53">
        <v>1783</v>
      </c>
      <c r="BY90" s="53">
        <v>1981</v>
      </c>
      <c r="BZ90" s="54">
        <v>2229</v>
      </c>
      <c r="CA90" s="52">
        <v>2302</v>
      </c>
      <c r="CB90" s="53">
        <v>2603</v>
      </c>
      <c r="CC90" s="53">
        <v>2606</v>
      </c>
      <c r="CD90" s="53">
        <v>2659</v>
      </c>
      <c r="CE90" s="53">
        <v>2861</v>
      </c>
      <c r="CF90" s="53">
        <v>2905</v>
      </c>
      <c r="CG90" s="53">
        <v>2972</v>
      </c>
      <c r="CH90" s="53">
        <v>2983</v>
      </c>
      <c r="CI90" s="53">
        <v>3009</v>
      </c>
      <c r="CJ90" s="53">
        <v>3024</v>
      </c>
      <c r="CK90" s="53">
        <v>3031</v>
      </c>
      <c r="CL90" s="54">
        <v>3124</v>
      </c>
      <c r="CM90" s="52">
        <v>3195</v>
      </c>
      <c r="CN90" s="53">
        <v>3207</v>
      </c>
      <c r="CO90" s="53">
        <v>3252</v>
      </c>
      <c r="CP90" s="53">
        <v>3292</v>
      </c>
      <c r="CQ90" s="53">
        <v>3318</v>
      </c>
      <c r="CR90" s="53">
        <v>3341</v>
      </c>
      <c r="CS90" s="53">
        <v>3348</v>
      </c>
      <c r="CT90" s="53">
        <v>3399</v>
      </c>
      <c r="CU90" s="53">
        <v>3588</v>
      </c>
      <c r="CV90" s="53">
        <v>3608</v>
      </c>
      <c r="CW90" s="53">
        <v>3605</v>
      </c>
      <c r="CX90" s="54">
        <v>3694</v>
      </c>
      <c r="CY90" s="52">
        <v>3695</v>
      </c>
      <c r="CZ90" s="53">
        <v>3688</v>
      </c>
      <c r="DA90" s="53">
        <v>3763</v>
      </c>
      <c r="DB90" s="53">
        <v>3761</v>
      </c>
      <c r="DC90" s="53">
        <v>3853</v>
      </c>
      <c r="DD90" s="53">
        <v>3871</v>
      </c>
      <c r="DE90" s="53">
        <v>4012</v>
      </c>
      <c r="DF90" s="53">
        <v>4012</v>
      </c>
      <c r="DG90" s="53">
        <v>4032</v>
      </c>
      <c r="DH90" s="53">
        <v>4055</v>
      </c>
      <c r="DI90" s="53">
        <v>4068</v>
      </c>
      <c r="DJ90" s="54">
        <v>4100</v>
      </c>
      <c r="DK90" s="52">
        <v>4125</v>
      </c>
      <c r="DL90" s="53">
        <v>4164</v>
      </c>
      <c r="DM90" s="53">
        <v>4175</v>
      </c>
      <c r="DN90" s="53">
        <v>4190</v>
      </c>
      <c r="DO90" s="53">
        <v>4226</v>
      </c>
      <c r="DP90" s="53">
        <v>4244</v>
      </c>
      <c r="DQ90" s="53">
        <v>4252</v>
      </c>
      <c r="DR90" s="53">
        <v>4296</v>
      </c>
      <c r="DS90" s="53">
        <v>4302</v>
      </c>
      <c r="DT90" s="53">
        <v>4318</v>
      </c>
      <c r="DU90" s="53">
        <v>4334</v>
      </c>
      <c r="DV90" s="54">
        <v>4377</v>
      </c>
      <c r="DW90" s="52">
        <v>4434</v>
      </c>
      <c r="DX90" s="53">
        <v>4485</v>
      </c>
      <c r="DY90" s="54">
        <v>4494</v>
      </c>
    </row>
    <row r="91" spans="2:129" ht="12.5" x14ac:dyDescent="0.25">
      <c r="B91" s="50"/>
      <c r="C91" s="51" t="s">
        <v>176</v>
      </c>
      <c r="D91" s="52">
        <v>48913</v>
      </c>
      <c r="E91" s="53">
        <v>48685</v>
      </c>
      <c r="F91" s="53">
        <v>50310</v>
      </c>
      <c r="G91" s="53">
        <v>50798</v>
      </c>
      <c r="H91" s="53">
        <v>51130</v>
      </c>
      <c r="I91" s="53">
        <v>51250</v>
      </c>
      <c r="J91" s="53">
        <v>51948</v>
      </c>
      <c r="K91" s="53">
        <v>52503</v>
      </c>
      <c r="L91" s="53">
        <v>52598</v>
      </c>
      <c r="M91" s="53">
        <v>52499</v>
      </c>
      <c r="N91" s="53">
        <v>52676</v>
      </c>
      <c r="O91" s="54">
        <v>52573</v>
      </c>
      <c r="P91" s="53">
        <v>52765</v>
      </c>
      <c r="Q91" s="53">
        <v>52783</v>
      </c>
      <c r="R91" s="53">
        <v>53594</v>
      </c>
      <c r="S91" s="53">
        <v>53891</v>
      </c>
      <c r="T91" s="53">
        <v>54564</v>
      </c>
      <c r="U91" s="53">
        <v>54635</v>
      </c>
      <c r="V91" s="53">
        <v>55329</v>
      </c>
      <c r="W91" s="53">
        <v>55279</v>
      </c>
      <c r="X91" s="53">
        <v>55251</v>
      </c>
      <c r="Y91" s="53">
        <v>55539</v>
      </c>
      <c r="Z91" s="53">
        <v>55366</v>
      </c>
      <c r="AA91" s="54">
        <v>55246</v>
      </c>
      <c r="AB91" s="53">
        <v>55117</v>
      </c>
      <c r="AC91" s="53">
        <v>55297</v>
      </c>
      <c r="AD91" s="53">
        <v>56138</v>
      </c>
      <c r="AE91" s="53">
        <v>56928</v>
      </c>
      <c r="AF91" s="53">
        <v>57231</v>
      </c>
      <c r="AG91" s="53">
        <v>57137</v>
      </c>
      <c r="AH91" s="53">
        <v>56601</v>
      </c>
      <c r="AI91" s="53">
        <v>56760</v>
      </c>
      <c r="AJ91" s="53">
        <v>56952</v>
      </c>
      <c r="AK91" s="53">
        <v>57698</v>
      </c>
      <c r="AL91" s="53">
        <v>57853</v>
      </c>
      <c r="AM91" s="54">
        <v>57764</v>
      </c>
      <c r="AN91" s="53">
        <v>57438</v>
      </c>
      <c r="AO91" s="53">
        <v>57489</v>
      </c>
      <c r="AP91" s="53">
        <v>58084</v>
      </c>
      <c r="AQ91" s="53">
        <v>58338</v>
      </c>
      <c r="AR91" s="53">
        <v>58563</v>
      </c>
      <c r="AS91" s="53">
        <v>58985</v>
      </c>
      <c r="AT91" s="53">
        <v>59172</v>
      </c>
      <c r="AU91" s="53">
        <v>59710</v>
      </c>
      <c r="AV91" s="53">
        <v>61368</v>
      </c>
      <c r="AW91" s="53">
        <v>58942</v>
      </c>
      <c r="AX91" s="53">
        <v>59521</v>
      </c>
      <c r="AY91" s="54">
        <v>59732</v>
      </c>
      <c r="BA91" s="50"/>
      <c r="BB91" s="51" t="s">
        <v>176</v>
      </c>
      <c r="BC91" s="52">
        <v>62060</v>
      </c>
      <c r="BD91" s="53">
        <v>61677</v>
      </c>
      <c r="BE91" s="53">
        <v>62227</v>
      </c>
      <c r="BF91" s="53">
        <v>62193</v>
      </c>
      <c r="BG91" s="53">
        <v>62252</v>
      </c>
      <c r="BH91" s="53">
        <v>62433</v>
      </c>
      <c r="BI91" s="53">
        <v>62741</v>
      </c>
      <c r="BJ91" s="53">
        <v>63120</v>
      </c>
      <c r="BK91" s="53">
        <v>63234</v>
      </c>
      <c r="BL91" s="53">
        <v>63473</v>
      </c>
      <c r="BM91" s="53">
        <v>63178</v>
      </c>
      <c r="BN91" s="54">
        <v>63028</v>
      </c>
      <c r="BO91" s="52">
        <v>62867</v>
      </c>
      <c r="BP91" s="53">
        <v>63123</v>
      </c>
      <c r="BQ91" s="53">
        <v>63792</v>
      </c>
      <c r="BR91" s="53">
        <v>64370</v>
      </c>
      <c r="BS91" s="53">
        <v>64460</v>
      </c>
      <c r="BT91" s="53">
        <v>64826</v>
      </c>
      <c r="BU91" s="53">
        <v>64484</v>
      </c>
      <c r="BV91" s="53">
        <v>64611</v>
      </c>
      <c r="BW91" s="53">
        <v>64961</v>
      </c>
      <c r="BX91" s="53">
        <v>65630</v>
      </c>
      <c r="BY91" s="53">
        <v>66106</v>
      </c>
      <c r="BZ91" s="54">
        <v>66029</v>
      </c>
      <c r="CA91" s="52">
        <v>66590</v>
      </c>
      <c r="CB91" s="53">
        <v>66670</v>
      </c>
      <c r="CC91" s="53">
        <v>67596</v>
      </c>
      <c r="CD91" s="53">
        <v>68446</v>
      </c>
      <c r="CE91" s="53">
        <v>69846</v>
      </c>
      <c r="CF91" s="53">
        <v>69948</v>
      </c>
      <c r="CG91" s="53">
        <v>70128</v>
      </c>
      <c r="CH91" s="53">
        <v>71795</v>
      </c>
      <c r="CI91" s="53">
        <v>74012</v>
      </c>
      <c r="CJ91" s="53">
        <v>74289</v>
      </c>
      <c r="CK91" s="53">
        <v>73921</v>
      </c>
      <c r="CL91" s="54">
        <v>73584</v>
      </c>
      <c r="CM91" s="52">
        <v>73526</v>
      </c>
      <c r="CN91" s="53">
        <v>73571</v>
      </c>
      <c r="CO91" s="53">
        <v>75129</v>
      </c>
      <c r="CP91" s="53">
        <v>75482</v>
      </c>
      <c r="CQ91" s="53">
        <v>75897</v>
      </c>
      <c r="CR91" s="53">
        <v>75838</v>
      </c>
      <c r="CS91" s="53">
        <v>75859</v>
      </c>
      <c r="CT91" s="53">
        <v>76355</v>
      </c>
      <c r="CU91" s="53">
        <v>76279</v>
      </c>
      <c r="CV91" s="53">
        <v>76592</v>
      </c>
      <c r="CW91" s="53">
        <v>76564</v>
      </c>
      <c r="CX91" s="54">
        <v>78040</v>
      </c>
      <c r="CY91" s="52">
        <v>77458</v>
      </c>
      <c r="CZ91" s="53">
        <v>77514</v>
      </c>
      <c r="DA91" s="53">
        <v>78804</v>
      </c>
      <c r="DB91" s="53">
        <v>78434</v>
      </c>
      <c r="DC91" s="53">
        <v>76754</v>
      </c>
      <c r="DD91" s="53">
        <v>76787</v>
      </c>
      <c r="DE91" s="53">
        <v>79651</v>
      </c>
      <c r="DF91" s="53">
        <v>80241</v>
      </c>
      <c r="DG91" s="53">
        <v>80254</v>
      </c>
      <c r="DH91" s="53">
        <v>80500</v>
      </c>
      <c r="DI91" s="53">
        <v>80514</v>
      </c>
      <c r="DJ91" s="54">
        <v>80299</v>
      </c>
      <c r="DK91" s="52">
        <v>80143</v>
      </c>
      <c r="DL91" s="53">
        <v>79820</v>
      </c>
      <c r="DM91" s="53">
        <v>80490</v>
      </c>
      <c r="DN91" s="53">
        <v>80958</v>
      </c>
      <c r="DO91" s="53">
        <v>81398</v>
      </c>
      <c r="DP91" s="53">
        <v>81464</v>
      </c>
      <c r="DQ91" s="53">
        <v>81372</v>
      </c>
      <c r="DR91" s="53">
        <v>81676</v>
      </c>
      <c r="DS91" s="53">
        <v>81366</v>
      </c>
      <c r="DT91" s="53">
        <v>81701</v>
      </c>
      <c r="DU91" s="53">
        <v>81756</v>
      </c>
      <c r="DV91" s="54">
        <v>82175</v>
      </c>
      <c r="DW91" s="52">
        <v>81815</v>
      </c>
      <c r="DX91" s="53">
        <v>82408</v>
      </c>
      <c r="DY91" s="54">
        <v>82998</v>
      </c>
    </row>
    <row r="92" spans="2:129" ht="12.5" x14ac:dyDescent="0.25">
      <c r="B92" s="50"/>
      <c r="C92" s="51" t="s">
        <v>177</v>
      </c>
      <c r="D92" s="52">
        <v>19684</v>
      </c>
      <c r="E92" s="53">
        <v>19639</v>
      </c>
      <c r="F92" s="53">
        <v>18649</v>
      </c>
      <c r="G92" s="53">
        <v>19146</v>
      </c>
      <c r="H92" s="53">
        <v>19537</v>
      </c>
      <c r="I92" s="53">
        <v>19550</v>
      </c>
      <c r="J92" s="53">
        <v>19703</v>
      </c>
      <c r="K92" s="53">
        <v>20726</v>
      </c>
      <c r="L92" s="53">
        <v>20764</v>
      </c>
      <c r="M92" s="53">
        <v>20951</v>
      </c>
      <c r="N92" s="53">
        <v>21058</v>
      </c>
      <c r="O92" s="54">
        <v>21110</v>
      </c>
      <c r="P92" s="53">
        <v>21369</v>
      </c>
      <c r="Q92" s="53">
        <v>21442</v>
      </c>
      <c r="R92" s="53">
        <v>21697</v>
      </c>
      <c r="S92" s="53">
        <v>21918</v>
      </c>
      <c r="T92" s="53">
        <v>22095</v>
      </c>
      <c r="U92" s="53">
        <v>21933</v>
      </c>
      <c r="V92" s="53">
        <v>22378</v>
      </c>
      <c r="W92" s="53">
        <v>22458</v>
      </c>
      <c r="X92" s="53">
        <v>22542</v>
      </c>
      <c r="Y92" s="53">
        <v>22584</v>
      </c>
      <c r="Z92" s="53">
        <v>22426</v>
      </c>
      <c r="AA92" s="54">
        <v>22458</v>
      </c>
      <c r="AB92" s="53">
        <v>22538</v>
      </c>
      <c r="AC92" s="53">
        <v>22740</v>
      </c>
      <c r="AD92" s="53">
        <v>22890</v>
      </c>
      <c r="AE92" s="53">
        <v>22964</v>
      </c>
      <c r="AF92" s="53">
        <v>23170</v>
      </c>
      <c r="AG92" s="53">
        <v>23174</v>
      </c>
      <c r="AH92" s="53">
        <v>23312</v>
      </c>
      <c r="AI92" s="53">
        <v>23343</v>
      </c>
      <c r="AJ92" s="53">
        <v>23414</v>
      </c>
      <c r="AK92" s="53">
        <v>23513</v>
      </c>
      <c r="AL92" s="53">
        <v>23626</v>
      </c>
      <c r="AM92" s="54">
        <v>23670</v>
      </c>
      <c r="AN92" s="53">
        <v>23649</v>
      </c>
      <c r="AO92" s="53">
        <v>23788</v>
      </c>
      <c r="AP92" s="53">
        <v>23891</v>
      </c>
      <c r="AQ92" s="53">
        <v>23950</v>
      </c>
      <c r="AR92" s="53">
        <v>24015</v>
      </c>
      <c r="AS92" s="53">
        <v>24171</v>
      </c>
      <c r="AT92" s="53">
        <v>24269</v>
      </c>
      <c r="AU92" s="53">
        <v>24417</v>
      </c>
      <c r="AV92" s="53">
        <v>24541</v>
      </c>
      <c r="AW92" s="53">
        <v>24282</v>
      </c>
      <c r="AX92" s="53">
        <v>24364</v>
      </c>
      <c r="AY92" s="54">
        <v>24223</v>
      </c>
      <c r="BA92" s="50"/>
      <c r="BB92" s="51" t="s">
        <v>177</v>
      </c>
      <c r="BC92" s="52">
        <v>25558</v>
      </c>
      <c r="BD92" s="53">
        <v>25758</v>
      </c>
      <c r="BE92" s="53">
        <v>26455</v>
      </c>
      <c r="BF92" s="53">
        <v>26569</v>
      </c>
      <c r="BG92" s="53">
        <v>26676</v>
      </c>
      <c r="BH92" s="53">
        <v>26857</v>
      </c>
      <c r="BI92" s="53">
        <v>27067</v>
      </c>
      <c r="BJ92" s="53">
        <v>27259</v>
      </c>
      <c r="BK92" s="53">
        <v>27364</v>
      </c>
      <c r="BL92" s="53">
        <v>27613</v>
      </c>
      <c r="BM92" s="53">
        <v>27619</v>
      </c>
      <c r="BN92" s="54">
        <v>27803</v>
      </c>
      <c r="BO92" s="52">
        <v>27923</v>
      </c>
      <c r="BP92" s="53">
        <v>28036</v>
      </c>
      <c r="BQ92" s="53">
        <v>28503</v>
      </c>
      <c r="BR92" s="53">
        <v>29003</v>
      </c>
      <c r="BS92" s="53">
        <v>29261</v>
      </c>
      <c r="BT92" s="53">
        <v>29496</v>
      </c>
      <c r="BU92" s="53">
        <v>29906</v>
      </c>
      <c r="BV92" s="53">
        <v>30321</v>
      </c>
      <c r="BW92" s="53">
        <v>30694</v>
      </c>
      <c r="BX92" s="53">
        <v>31120</v>
      </c>
      <c r="BY92" s="53">
        <v>31516</v>
      </c>
      <c r="BZ92" s="54">
        <v>31539</v>
      </c>
      <c r="CA92" s="52">
        <v>31826</v>
      </c>
      <c r="CB92" s="53">
        <v>32113</v>
      </c>
      <c r="CC92" s="53">
        <v>32861</v>
      </c>
      <c r="CD92" s="53">
        <v>33790</v>
      </c>
      <c r="CE92" s="53">
        <v>34888</v>
      </c>
      <c r="CF92" s="53">
        <v>35834</v>
      </c>
      <c r="CG92" s="53">
        <v>36138</v>
      </c>
      <c r="CH92" s="53">
        <v>35851</v>
      </c>
      <c r="CI92" s="53">
        <v>36029</v>
      </c>
      <c r="CJ92" s="53">
        <v>36285</v>
      </c>
      <c r="CK92" s="53">
        <v>36190</v>
      </c>
      <c r="CL92" s="54">
        <v>36195</v>
      </c>
      <c r="CM92" s="52">
        <v>36445</v>
      </c>
      <c r="CN92" s="53">
        <v>36602</v>
      </c>
      <c r="CO92" s="53">
        <v>37277</v>
      </c>
      <c r="CP92" s="53">
        <v>37126</v>
      </c>
      <c r="CQ92" s="53">
        <v>36814</v>
      </c>
      <c r="CR92" s="53">
        <v>36990</v>
      </c>
      <c r="CS92" s="53">
        <v>37065</v>
      </c>
      <c r="CT92" s="53">
        <v>37174</v>
      </c>
      <c r="CU92" s="53">
        <v>37165</v>
      </c>
      <c r="CV92" s="53">
        <v>37243</v>
      </c>
      <c r="CW92" s="53">
        <v>37261</v>
      </c>
      <c r="CX92" s="54">
        <v>37485</v>
      </c>
      <c r="CY92" s="52">
        <v>37699</v>
      </c>
      <c r="CZ92" s="53">
        <v>37637</v>
      </c>
      <c r="DA92" s="53">
        <v>37473</v>
      </c>
      <c r="DB92" s="53">
        <v>37597</v>
      </c>
      <c r="DC92" s="53">
        <v>37206</v>
      </c>
      <c r="DD92" s="53">
        <v>37095</v>
      </c>
      <c r="DE92" s="53">
        <v>39212</v>
      </c>
      <c r="DF92" s="53">
        <v>39515</v>
      </c>
      <c r="DG92" s="53">
        <v>39740</v>
      </c>
      <c r="DH92" s="53">
        <v>39884</v>
      </c>
      <c r="DI92" s="53">
        <v>39856</v>
      </c>
      <c r="DJ92" s="54">
        <v>40082</v>
      </c>
      <c r="DK92" s="52">
        <v>40109</v>
      </c>
      <c r="DL92" s="53">
        <v>40226</v>
      </c>
      <c r="DM92" s="53">
        <v>40425</v>
      </c>
      <c r="DN92" s="53">
        <v>40657</v>
      </c>
      <c r="DO92" s="53">
        <v>40786</v>
      </c>
      <c r="DP92" s="53">
        <v>40982</v>
      </c>
      <c r="DQ92" s="53">
        <v>40955</v>
      </c>
      <c r="DR92" s="53">
        <v>41165</v>
      </c>
      <c r="DS92" s="53">
        <v>40991</v>
      </c>
      <c r="DT92" s="53">
        <v>40686</v>
      </c>
      <c r="DU92" s="53">
        <v>40781</v>
      </c>
      <c r="DV92" s="54">
        <v>41083</v>
      </c>
      <c r="DW92" s="52">
        <v>40944</v>
      </c>
      <c r="DX92" s="53">
        <v>41308</v>
      </c>
      <c r="DY92" s="54">
        <v>41113</v>
      </c>
    </row>
    <row r="93" spans="2:129" ht="12.5" x14ac:dyDescent="0.25">
      <c r="B93" s="50"/>
      <c r="C93" s="51" t="s">
        <v>178</v>
      </c>
      <c r="D93" s="52">
        <v>67382</v>
      </c>
      <c r="E93" s="53">
        <v>67378</v>
      </c>
      <c r="F93" s="53">
        <v>69888</v>
      </c>
      <c r="G93" s="53">
        <v>70703</v>
      </c>
      <c r="H93" s="53">
        <v>71340</v>
      </c>
      <c r="I93" s="53">
        <v>71545</v>
      </c>
      <c r="J93" s="53">
        <v>72251</v>
      </c>
      <c r="K93" s="53">
        <v>72882</v>
      </c>
      <c r="L93" s="53">
        <v>72990</v>
      </c>
      <c r="M93" s="53">
        <v>73513</v>
      </c>
      <c r="N93" s="53">
        <v>73723</v>
      </c>
      <c r="O93" s="54">
        <v>73551</v>
      </c>
      <c r="P93" s="53">
        <v>73504</v>
      </c>
      <c r="Q93" s="53">
        <v>73884</v>
      </c>
      <c r="R93" s="53">
        <v>74429</v>
      </c>
      <c r="S93" s="53">
        <v>75148</v>
      </c>
      <c r="T93" s="53">
        <v>76940</v>
      </c>
      <c r="U93" s="53">
        <v>77589</v>
      </c>
      <c r="V93" s="53">
        <v>78073</v>
      </c>
      <c r="W93" s="53">
        <v>78494</v>
      </c>
      <c r="X93" s="53">
        <v>78632</v>
      </c>
      <c r="Y93" s="53">
        <v>78969</v>
      </c>
      <c r="Z93" s="53">
        <v>79112</v>
      </c>
      <c r="AA93" s="54">
        <v>79258</v>
      </c>
      <c r="AB93" s="53">
        <v>78839</v>
      </c>
      <c r="AC93" s="53">
        <v>79284</v>
      </c>
      <c r="AD93" s="53">
        <v>80608</v>
      </c>
      <c r="AE93" s="53">
        <v>80774</v>
      </c>
      <c r="AF93" s="53">
        <v>81018</v>
      </c>
      <c r="AG93" s="53">
        <v>81042</v>
      </c>
      <c r="AH93" s="53">
        <v>80864</v>
      </c>
      <c r="AI93" s="53">
        <v>81049</v>
      </c>
      <c r="AJ93" s="53">
        <v>81329</v>
      </c>
      <c r="AK93" s="53">
        <v>81349</v>
      </c>
      <c r="AL93" s="53">
        <v>81555</v>
      </c>
      <c r="AM93" s="54">
        <v>81700</v>
      </c>
      <c r="AN93" s="53">
        <v>81543</v>
      </c>
      <c r="AO93" s="53">
        <v>81798</v>
      </c>
      <c r="AP93" s="53">
        <v>82628</v>
      </c>
      <c r="AQ93" s="53">
        <v>82469</v>
      </c>
      <c r="AR93" s="53">
        <v>82602</v>
      </c>
      <c r="AS93" s="53">
        <v>82942</v>
      </c>
      <c r="AT93" s="53">
        <v>82835</v>
      </c>
      <c r="AU93" s="53">
        <v>83461</v>
      </c>
      <c r="AV93" s="53">
        <v>84573</v>
      </c>
      <c r="AW93" s="53">
        <v>82098</v>
      </c>
      <c r="AX93" s="53">
        <v>82855</v>
      </c>
      <c r="AY93" s="54">
        <v>82631</v>
      </c>
      <c r="BA93" s="50"/>
      <c r="BB93" s="51" t="s">
        <v>178</v>
      </c>
      <c r="BC93" s="52">
        <v>87924</v>
      </c>
      <c r="BD93" s="53">
        <v>87585</v>
      </c>
      <c r="BE93" s="53">
        <v>87860</v>
      </c>
      <c r="BF93" s="53">
        <v>87612</v>
      </c>
      <c r="BG93" s="53">
        <v>87285</v>
      </c>
      <c r="BH93" s="53">
        <v>87419</v>
      </c>
      <c r="BI93" s="53">
        <v>87964</v>
      </c>
      <c r="BJ93" s="53">
        <v>88236</v>
      </c>
      <c r="BK93" s="53">
        <v>88283</v>
      </c>
      <c r="BL93" s="53">
        <v>88173</v>
      </c>
      <c r="BM93" s="53">
        <v>87795</v>
      </c>
      <c r="BN93" s="54">
        <v>87966</v>
      </c>
      <c r="BO93" s="52">
        <v>87920</v>
      </c>
      <c r="BP93" s="53">
        <v>88063</v>
      </c>
      <c r="BQ93" s="53">
        <v>88867</v>
      </c>
      <c r="BR93" s="53">
        <v>89090</v>
      </c>
      <c r="BS93" s="53">
        <v>88915</v>
      </c>
      <c r="BT93" s="53">
        <v>89101</v>
      </c>
      <c r="BU93" s="53">
        <v>88158</v>
      </c>
      <c r="BV93" s="53">
        <v>87820</v>
      </c>
      <c r="BW93" s="53">
        <v>89063</v>
      </c>
      <c r="BX93" s="53">
        <v>90533</v>
      </c>
      <c r="BY93" s="53">
        <v>91479</v>
      </c>
      <c r="BZ93" s="54">
        <v>91837</v>
      </c>
      <c r="CA93" s="52">
        <v>93199</v>
      </c>
      <c r="CB93" s="53">
        <v>94340</v>
      </c>
      <c r="CC93" s="53">
        <v>95833</v>
      </c>
      <c r="CD93" s="53">
        <v>98201</v>
      </c>
      <c r="CE93" s="53">
        <v>99989</v>
      </c>
      <c r="CF93" s="53">
        <v>100999</v>
      </c>
      <c r="CG93" s="53">
        <v>102118</v>
      </c>
      <c r="CH93" s="53">
        <v>102258</v>
      </c>
      <c r="CI93" s="53">
        <v>105033</v>
      </c>
      <c r="CJ93" s="53">
        <v>105743</v>
      </c>
      <c r="CK93" s="53">
        <v>105600</v>
      </c>
      <c r="CL93" s="54">
        <v>105022</v>
      </c>
      <c r="CM93" s="52">
        <v>104831</v>
      </c>
      <c r="CN93" s="53">
        <v>104574</v>
      </c>
      <c r="CO93" s="53">
        <v>107625</v>
      </c>
      <c r="CP93" s="53">
        <v>107669</v>
      </c>
      <c r="CQ93" s="53">
        <v>108122</v>
      </c>
      <c r="CR93" s="53">
        <v>108310</v>
      </c>
      <c r="CS93" s="53">
        <v>108811</v>
      </c>
      <c r="CT93" s="53">
        <v>108953</v>
      </c>
      <c r="CU93" s="53">
        <v>108958</v>
      </c>
      <c r="CV93" s="53">
        <v>109203</v>
      </c>
      <c r="CW93" s="53">
        <v>109028</v>
      </c>
      <c r="CX93" s="54">
        <v>110046</v>
      </c>
      <c r="CY93" s="52">
        <v>108683</v>
      </c>
      <c r="CZ93" s="53">
        <v>108007</v>
      </c>
      <c r="DA93" s="53">
        <v>108713</v>
      </c>
      <c r="DB93" s="53">
        <v>108152</v>
      </c>
      <c r="DC93" s="53">
        <v>106379</v>
      </c>
      <c r="DD93" s="53">
        <v>106160</v>
      </c>
      <c r="DE93" s="53">
        <v>111496</v>
      </c>
      <c r="DF93" s="53">
        <v>112046</v>
      </c>
      <c r="DG93" s="53">
        <v>111967</v>
      </c>
      <c r="DH93" s="53">
        <v>111907</v>
      </c>
      <c r="DI93" s="53">
        <v>111709</v>
      </c>
      <c r="DJ93" s="54">
        <v>111896</v>
      </c>
      <c r="DK93" s="52">
        <v>111945</v>
      </c>
      <c r="DL93" s="53">
        <v>108653</v>
      </c>
      <c r="DM93" s="53">
        <v>109528</v>
      </c>
      <c r="DN93" s="53">
        <v>110225</v>
      </c>
      <c r="DO93" s="53">
        <v>111765</v>
      </c>
      <c r="DP93" s="53">
        <v>113056</v>
      </c>
      <c r="DQ93" s="53">
        <v>112989</v>
      </c>
      <c r="DR93" s="53">
        <v>113544</v>
      </c>
      <c r="DS93" s="53">
        <v>113188</v>
      </c>
      <c r="DT93" s="53">
        <v>113691</v>
      </c>
      <c r="DU93" s="53">
        <v>113579</v>
      </c>
      <c r="DV93" s="54">
        <v>114243</v>
      </c>
      <c r="DW93" s="52">
        <v>113977</v>
      </c>
      <c r="DX93" s="53">
        <v>114815</v>
      </c>
      <c r="DY93" s="54">
        <v>115256</v>
      </c>
    </row>
    <row r="94" spans="2:129" ht="13" thickBot="1" x14ac:dyDescent="0.3">
      <c r="B94" s="69"/>
      <c r="C94" s="70" t="s">
        <v>179</v>
      </c>
      <c r="D94" s="71">
        <v>292</v>
      </c>
      <c r="E94" s="72">
        <v>269</v>
      </c>
      <c r="F94" s="72">
        <v>269</v>
      </c>
      <c r="G94" s="72">
        <v>269</v>
      </c>
      <c r="H94" s="72">
        <v>270</v>
      </c>
      <c r="I94" s="72">
        <v>266</v>
      </c>
      <c r="J94" s="72">
        <v>272</v>
      </c>
      <c r="K94" s="72">
        <v>283</v>
      </c>
      <c r="L94" s="72">
        <v>289</v>
      </c>
      <c r="M94" s="72">
        <v>299</v>
      </c>
      <c r="N94" s="72">
        <v>299</v>
      </c>
      <c r="O94" s="73">
        <v>299</v>
      </c>
      <c r="P94" s="72">
        <v>324</v>
      </c>
      <c r="Q94" s="72">
        <v>340</v>
      </c>
      <c r="R94" s="72">
        <v>347</v>
      </c>
      <c r="S94" s="72">
        <v>341</v>
      </c>
      <c r="T94" s="72">
        <v>341</v>
      </c>
      <c r="U94" s="72">
        <v>347</v>
      </c>
      <c r="V94" s="72">
        <v>351</v>
      </c>
      <c r="W94" s="72">
        <v>352</v>
      </c>
      <c r="X94" s="72">
        <v>355</v>
      </c>
      <c r="Y94" s="72">
        <v>350</v>
      </c>
      <c r="Z94" s="72">
        <v>353</v>
      </c>
      <c r="AA94" s="73">
        <v>350</v>
      </c>
      <c r="AB94" s="72">
        <v>350</v>
      </c>
      <c r="AC94" s="72">
        <v>351</v>
      </c>
      <c r="AD94" s="72">
        <v>353</v>
      </c>
      <c r="AE94" s="72">
        <v>348</v>
      </c>
      <c r="AF94" s="72">
        <v>348</v>
      </c>
      <c r="AG94" s="72">
        <v>350</v>
      </c>
      <c r="AH94" s="72">
        <v>356</v>
      </c>
      <c r="AI94" s="72">
        <v>356</v>
      </c>
      <c r="AJ94" s="72">
        <v>357</v>
      </c>
      <c r="AK94" s="72">
        <v>381</v>
      </c>
      <c r="AL94" s="72">
        <v>374</v>
      </c>
      <c r="AM94" s="73">
        <v>384</v>
      </c>
      <c r="AN94" s="72">
        <v>391</v>
      </c>
      <c r="AO94" s="72">
        <v>391</v>
      </c>
      <c r="AP94" s="72">
        <v>387</v>
      </c>
      <c r="AQ94" s="72">
        <v>386</v>
      </c>
      <c r="AR94" s="72">
        <v>382</v>
      </c>
      <c r="AS94" s="72">
        <v>374</v>
      </c>
      <c r="AT94" s="72">
        <v>382</v>
      </c>
      <c r="AU94" s="72">
        <v>383</v>
      </c>
      <c r="AV94" s="72">
        <v>372</v>
      </c>
      <c r="AW94" s="72">
        <v>396</v>
      </c>
      <c r="AX94" s="72">
        <v>410</v>
      </c>
      <c r="AY94" s="73">
        <v>407</v>
      </c>
      <c r="BA94" s="69"/>
      <c r="BB94" s="70" t="s">
        <v>179</v>
      </c>
      <c r="BC94" s="71">
        <v>421</v>
      </c>
      <c r="BD94" s="72">
        <v>430</v>
      </c>
      <c r="BE94" s="72">
        <v>429</v>
      </c>
      <c r="BF94" s="72">
        <v>429</v>
      </c>
      <c r="BG94" s="72">
        <v>423</v>
      </c>
      <c r="BH94" s="72">
        <v>426</v>
      </c>
      <c r="BI94" s="72">
        <v>427</v>
      </c>
      <c r="BJ94" s="72">
        <v>430</v>
      </c>
      <c r="BK94" s="72">
        <v>438</v>
      </c>
      <c r="BL94" s="72">
        <v>437</v>
      </c>
      <c r="BM94" s="72">
        <v>434</v>
      </c>
      <c r="BN94" s="73">
        <v>429</v>
      </c>
      <c r="BO94" s="71">
        <v>433</v>
      </c>
      <c r="BP94" s="72">
        <v>445</v>
      </c>
      <c r="BQ94" s="72">
        <v>442</v>
      </c>
      <c r="BR94" s="72">
        <v>432</v>
      </c>
      <c r="BS94" s="72">
        <v>417</v>
      </c>
      <c r="BT94" s="72">
        <v>410</v>
      </c>
      <c r="BU94" s="72">
        <v>430</v>
      </c>
      <c r="BV94" s="72">
        <v>441</v>
      </c>
      <c r="BW94" s="72">
        <v>449</v>
      </c>
      <c r="BX94" s="72">
        <v>481</v>
      </c>
      <c r="BY94" s="72">
        <v>535</v>
      </c>
      <c r="BZ94" s="73">
        <v>550</v>
      </c>
      <c r="CA94" s="71">
        <v>558</v>
      </c>
      <c r="CB94" s="72">
        <v>598</v>
      </c>
      <c r="CC94" s="72">
        <v>609</v>
      </c>
      <c r="CD94" s="72">
        <v>639</v>
      </c>
      <c r="CE94" s="72">
        <v>650</v>
      </c>
      <c r="CF94" s="72">
        <v>645</v>
      </c>
      <c r="CG94" s="72">
        <v>677</v>
      </c>
      <c r="CH94" s="72">
        <v>675</v>
      </c>
      <c r="CI94" s="72">
        <v>686</v>
      </c>
      <c r="CJ94" s="72">
        <v>685</v>
      </c>
      <c r="CK94" s="72">
        <v>739</v>
      </c>
      <c r="CL94" s="73">
        <v>758</v>
      </c>
      <c r="CM94" s="71">
        <v>958</v>
      </c>
      <c r="CN94" s="72">
        <v>1041</v>
      </c>
      <c r="CO94" s="72">
        <v>1109</v>
      </c>
      <c r="CP94" s="72">
        <v>1157</v>
      </c>
      <c r="CQ94" s="72">
        <v>1181</v>
      </c>
      <c r="CR94" s="72">
        <v>1223</v>
      </c>
      <c r="CS94" s="72">
        <v>1271</v>
      </c>
      <c r="CT94" s="72">
        <v>1310</v>
      </c>
      <c r="CU94" s="72">
        <v>1332</v>
      </c>
      <c r="CV94" s="72">
        <v>1366</v>
      </c>
      <c r="CW94" s="72">
        <v>1422</v>
      </c>
      <c r="CX94" s="73">
        <v>1560</v>
      </c>
      <c r="CY94" s="71">
        <v>1667</v>
      </c>
      <c r="CZ94" s="72">
        <v>1738</v>
      </c>
      <c r="DA94" s="72">
        <v>1860</v>
      </c>
      <c r="DB94" s="72">
        <v>1895</v>
      </c>
      <c r="DC94" s="72">
        <v>1865</v>
      </c>
      <c r="DD94" s="72">
        <v>1891</v>
      </c>
      <c r="DE94" s="72">
        <v>1955</v>
      </c>
      <c r="DF94" s="72">
        <v>1967</v>
      </c>
      <c r="DG94" s="72">
        <v>2011</v>
      </c>
      <c r="DH94" s="72">
        <v>2032</v>
      </c>
      <c r="DI94" s="72">
        <v>2053</v>
      </c>
      <c r="DJ94" s="73">
        <v>2094</v>
      </c>
      <c r="DK94" s="71">
        <v>2171</v>
      </c>
      <c r="DL94" s="72">
        <v>2226</v>
      </c>
      <c r="DM94" s="72">
        <v>2245</v>
      </c>
      <c r="DN94" s="72">
        <v>2314</v>
      </c>
      <c r="DO94" s="72">
        <v>2343</v>
      </c>
      <c r="DP94" s="72">
        <v>2399</v>
      </c>
      <c r="DQ94" s="72">
        <v>2441</v>
      </c>
      <c r="DR94" s="72">
        <v>2449</v>
      </c>
      <c r="DS94" s="72">
        <v>2470</v>
      </c>
      <c r="DT94" s="72">
        <v>2512</v>
      </c>
      <c r="DU94" s="72">
        <v>2539</v>
      </c>
      <c r="DV94" s="73">
        <v>2587</v>
      </c>
      <c r="DW94" s="71">
        <v>2643</v>
      </c>
      <c r="DX94" s="72">
        <v>2695</v>
      </c>
      <c r="DY94" s="73">
        <v>2702</v>
      </c>
    </row>
    <row r="95" spans="2:129" ht="13" thickBot="1" x14ac:dyDescent="0.3">
      <c r="B95" s="60" t="s">
        <v>180</v>
      </c>
      <c r="C95" s="61"/>
      <c r="D95" s="62">
        <f t="shared" ref="D95:BO95" si="17">SUM(D57:D94)</f>
        <v>249069</v>
      </c>
      <c r="E95" s="63">
        <f t="shared" si="17"/>
        <v>248007</v>
      </c>
      <c r="F95" s="63">
        <f t="shared" si="17"/>
        <v>253157</v>
      </c>
      <c r="G95" s="63">
        <f t="shared" si="17"/>
        <v>256218</v>
      </c>
      <c r="H95" s="63">
        <f t="shared" si="17"/>
        <v>258893</v>
      </c>
      <c r="I95" s="63">
        <f t="shared" si="17"/>
        <v>259381</v>
      </c>
      <c r="J95" s="63">
        <f t="shared" si="17"/>
        <v>262818</v>
      </c>
      <c r="K95" s="63">
        <f t="shared" si="17"/>
        <v>266571</v>
      </c>
      <c r="L95" s="63">
        <f t="shared" si="17"/>
        <v>267358</v>
      </c>
      <c r="M95" s="63">
        <f t="shared" si="17"/>
        <v>269240</v>
      </c>
      <c r="N95" s="63">
        <f t="shared" si="17"/>
        <v>270555</v>
      </c>
      <c r="O95" s="64">
        <f t="shared" si="17"/>
        <v>270494</v>
      </c>
      <c r="P95" s="63">
        <f t="shared" si="17"/>
        <v>271305</v>
      </c>
      <c r="Q95" s="63">
        <f t="shared" si="17"/>
        <v>272198</v>
      </c>
      <c r="R95" s="63">
        <f t="shared" si="17"/>
        <v>274903</v>
      </c>
      <c r="S95" s="63">
        <f t="shared" si="17"/>
        <v>277420</v>
      </c>
      <c r="T95" s="63">
        <f t="shared" si="17"/>
        <v>281564</v>
      </c>
      <c r="U95" s="63">
        <f t="shared" si="17"/>
        <v>281469</v>
      </c>
      <c r="V95" s="63">
        <f t="shared" si="17"/>
        <v>287105</v>
      </c>
      <c r="W95" s="63">
        <f t="shared" si="17"/>
        <v>288241</v>
      </c>
      <c r="X95" s="63">
        <f t="shared" si="17"/>
        <v>288767</v>
      </c>
      <c r="Y95" s="63">
        <f t="shared" si="17"/>
        <v>289937</v>
      </c>
      <c r="Z95" s="63">
        <f t="shared" si="17"/>
        <v>290061</v>
      </c>
      <c r="AA95" s="64">
        <f t="shared" si="17"/>
        <v>290343</v>
      </c>
      <c r="AB95" s="63">
        <f t="shared" si="17"/>
        <v>290281</v>
      </c>
      <c r="AC95" s="63">
        <f t="shared" si="17"/>
        <v>291825</v>
      </c>
      <c r="AD95" s="63">
        <f t="shared" si="17"/>
        <v>294955</v>
      </c>
      <c r="AE95" s="63">
        <f t="shared" si="17"/>
        <v>296697</v>
      </c>
      <c r="AF95" s="63">
        <f t="shared" si="17"/>
        <v>298322</v>
      </c>
      <c r="AG95" s="63">
        <f t="shared" si="17"/>
        <v>297967</v>
      </c>
      <c r="AH95" s="63">
        <f t="shared" si="17"/>
        <v>298555</v>
      </c>
      <c r="AI95" s="63">
        <f t="shared" si="17"/>
        <v>299560</v>
      </c>
      <c r="AJ95" s="63">
        <f t="shared" si="17"/>
        <v>301333</v>
      </c>
      <c r="AK95" s="63">
        <f t="shared" si="17"/>
        <v>302007</v>
      </c>
      <c r="AL95" s="63">
        <f t="shared" si="17"/>
        <v>303140</v>
      </c>
      <c r="AM95" s="64">
        <f t="shared" si="17"/>
        <v>303048</v>
      </c>
      <c r="AN95" s="63">
        <f t="shared" si="17"/>
        <v>302843</v>
      </c>
      <c r="AO95" s="63">
        <f t="shared" si="17"/>
        <v>303601</v>
      </c>
      <c r="AP95" s="63">
        <f t="shared" si="17"/>
        <v>305745</v>
      </c>
      <c r="AQ95" s="63">
        <f t="shared" si="17"/>
        <v>306324</v>
      </c>
      <c r="AR95" s="63">
        <f t="shared" si="17"/>
        <v>307278</v>
      </c>
      <c r="AS95" s="63">
        <f t="shared" si="17"/>
        <v>309152</v>
      </c>
      <c r="AT95" s="63">
        <f t="shared" si="17"/>
        <v>309603</v>
      </c>
      <c r="AU95" s="63">
        <f t="shared" si="17"/>
        <v>311783</v>
      </c>
      <c r="AV95" s="63">
        <f t="shared" si="17"/>
        <v>311288</v>
      </c>
      <c r="AW95" s="63">
        <f t="shared" si="17"/>
        <v>309575</v>
      </c>
      <c r="AX95" s="63">
        <f t="shared" si="17"/>
        <v>308650</v>
      </c>
      <c r="AY95" s="64">
        <f t="shared" si="17"/>
        <v>310066</v>
      </c>
      <c r="BA95" s="60" t="s">
        <v>180</v>
      </c>
      <c r="BB95" s="61"/>
      <c r="BC95" s="62">
        <f t="shared" si="17"/>
        <v>322227</v>
      </c>
      <c r="BD95" s="63">
        <f t="shared" si="17"/>
        <v>322477</v>
      </c>
      <c r="BE95" s="63">
        <f t="shared" si="17"/>
        <v>324974</v>
      </c>
      <c r="BF95" s="63">
        <f t="shared" si="17"/>
        <v>325593</v>
      </c>
      <c r="BG95" s="63">
        <f t="shared" si="17"/>
        <v>325949</v>
      </c>
      <c r="BH95" s="63">
        <f t="shared" si="17"/>
        <v>327171</v>
      </c>
      <c r="BI95" s="63">
        <f t="shared" si="17"/>
        <v>328640</v>
      </c>
      <c r="BJ95" s="63">
        <f t="shared" si="17"/>
        <v>330020</v>
      </c>
      <c r="BK95" s="63">
        <f t="shared" si="17"/>
        <v>330828</v>
      </c>
      <c r="BL95" s="63">
        <f t="shared" si="17"/>
        <v>331163</v>
      </c>
      <c r="BM95" s="63">
        <f t="shared" si="17"/>
        <v>330440</v>
      </c>
      <c r="BN95" s="64">
        <f t="shared" si="17"/>
        <v>331113</v>
      </c>
      <c r="BO95" s="62">
        <f t="shared" si="17"/>
        <v>331544</v>
      </c>
      <c r="BP95" s="63">
        <f t="shared" ref="BP95:DM95" si="18">SUM(BP57:BP94)</f>
        <v>332509</v>
      </c>
      <c r="BQ95" s="63">
        <f t="shared" si="18"/>
        <v>335831</v>
      </c>
      <c r="BR95" s="63">
        <f t="shared" si="18"/>
        <v>339940</v>
      </c>
      <c r="BS95" s="63">
        <f t="shared" si="18"/>
        <v>342420</v>
      </c>
      <c r="BT95" s="63">
        <f t="shared" si="18"/>
        <v>344357</v>
      </c>
      <c r="BU95" s="63">
        <f t="shared" si="18"/>
        <v>345532</v>
      </c>
      <c r="BV95" s="63">
        <f t="shared" si="18"/>
        <v>348055</v>
      </c>
      <c r="BW95" s="63">
        <f t="shared" si="18"/>
        <v>353137</v>
      </c>
      <c r="BX95" s="63">
        <f t="shared" si="18"/>
        <v>359710</v>
      </c>
      <c r="BY95" s="63">
        <f t="shared" si="18"/>
        <v>365568</v>
      </c>
      <c r="BZ95" s="64">
        <f t="shared" si="18"/>
        <v>369529</v>
      </c>
      <c r="CA95" s="62">
        <f t="shared" si="18"/>
        <v>375015</v>
      </c>
      <c r="CB95" s="63">
        <f t="shared" si="18"/>
        <v>380545</v>
      </c>
      <c r="CC95" s="63">
        <f t="shared" si="18"/>
        <v>386785</v>
      </c>
      <c r="CD95" s="63">
        <f t="shared" si="18"/>
        <v>393898</v>
      </c>
      <c r="CE95" s="63">
        <f t="shared" si="18"/>
        <v>403854</v>
      </c>
      <c r="CF95" s="63">
        <f t="shared" si="18"/>
        <v>408677</v>
      </c>
      <c r="CG95" s="63">
        <f t="shared" si="18"/>
        <v>415317</v>
      </c>
      <c r="CH95" s="63">
        <f t="shared" si="18"/>
        <v>422375</v>
      </c>
      <c r="CI95" s="63">
        <f t="shared" si="18"/>
        <v>430226</v>
      </c>
      <c r="CJ95" s="63">
        <f t="shared" si="18"/>
        <v>436913</v>
      </c>
      <c r="CK95" s="63">
        <f t="shared" si="18"/>
        <v>441290</v>
      </c>
      <c r="CL95" s="64">
        <f t="shared" si="18"/>
        <v>443664</v>
      </c>
      <c r="CM95" s="62">
        <f t="shared" si="18"/>
        <v>446288</v>
      </c>
      <c r="CN95" s="63">
        <f t="shared" si="18"/>
        <v>448452</v>
      </c>
      <c r="CO95" s="63">
        <f t="shared" si="18"/>
        <v>458661</v>
      </c>
      <c r="CP95" s="63">
        <f t="shared" si="18"/>
        <v>459356</v>
      </c>
      <c r="CQ95" s="63">
        <f t="shared" si="18"/>
        <v>461091</v>
      </c>
      <c r="CR95" s="63">
        <f t="shared" si="18"/>
        <v>463070</v>
      </c>
      <c r="CS95" s="63">
        <f t="shared" si="18"/>
        <v>466235</v>
      </c>
      <c r="CT95" s="63">
        <f t="shared" si="18"/>
        <v>469784</v>
      </c>
      <c r="CU95" s="63">
        <f t="shared" si="18"/>
        <v>471596</v>
      </c>
      <c r="CV95" s="63">
        <f t="shared" si="18"/>
        <v>474612</v>
      </c>
      <c r="CW95" s="63">
        <f t="shared" si="18"/>
        <v>475170</v>
      </c>
      <c r="CX95" s="64">
        <f t="shared" si="18"/>
        <v>482195</v>
      </c>
      <c r="CY95" s="62">
        <f t="shared" si="18"/>
        <v>480557</v>
      </c>
      <c r="CZ95" s="63">
        <f t="shared" si="18"/>
        <v>480018</v>
      </c>
      <c r="DA95" s="63">
        <f t="shared" si="18"/>
        <v>483829</v>
      </c>
      <c r="DB95" s="63">
        <f t="shared" si="18"/>
        <v>482643</v>
      </c>
      <c r="DC95" s="63">
        <f t="shared" si="18"/>
        <v>475760</v>
      </c>
      <c r="DD95" s="63">
        <f t="shared" si="18"/>
        <v>474772</v>
      </c>
      <c r="DE95" s="63">
        <f t="shared" si="18"/>
        <v>500428</v>
      </c>
      <c r="DF95" s="63">
        <f t="shared" si="18"/>
        <v>503715</v>
      </c>
      <c r="DG95" s="63">
        <f t="shared" si="18"/>
        <v>504777</v>
      </c>
      <c r="DH95" s="63">
        <f t="shared" si="18"/>
        <v>506910</v>
      </c>
      <c r="DI95" s="63">
        <f t="shared" si="18"/>
        <v>506805</v>
      </c>
      <c r="DJ95" s="64">
        <f t="shared" si="18"/>
        <v>507491</v>
      </c>
      <c r="DK95" s="62">
        <f t="shared" si="18"/>
        <v>509287</v>
      </c>
      <c r="DL95" s="63">
        <f t="shared" si="18"/>
        <v>505052</v>
      </c>
      <c r="DM95" s="63">
        <f t="shared" si="18"/>
        <v>508645</v>
      </c>
      <c r="DN95" s="63">
        <f t="shared" ref="DN95:DW95" si="19">SUM(DN57:DN94)</f>
        <v>512459</v>
      </c>
      <c r="DO95" s="63">
        <f t="shared" si="19"/>
        <v>516369</v>
      </c>
      <c r="DP95" s="63">
        <f t="shared" si="19"/>
        <v>519350</v>
      </c>
      <c r="DQ95" s="63">
        <f t="shared" si="19"/>
        <v>520159</v>
      </c>
      <c r="DR95" s="63">
        <f t="shared" si="19"/>
        <v>523568</v>
      </c>
      <c r="DS95" s="63">
        <f t="shared" si="19"/>
        <v>523152</v>
      </c>
      <c r="DT95" s="63">
        <f t="shared" si="19"/>
        <v>525325</v>
      </c>
      <c r="DU95" s="63">
        <f t="shared" si="19"/>
        <v>525737</v>
      </c>
      <c r="DV95" s="64">
        <f t="shared" si="19"/>
        <v>529321</v>
      </c>
      <c r="DW95" s="62">
        <f t="shared" si="19"/>
        <v>529991</v>
      </c>
      <c r="DX95" s="63">
        <f t="shared" ref="DX95:DY95" si="20">SUM(DX57:DX94)</f>
        <v>535519</v>
      </c>
      <c r="DY95" s="64">
        <f t="shared" si="20"/>
        <v>536679</v>
      </c>
    </row>
    <row r="96" spans="2:129" ht="12.5" x14ac:dyDescent="0.25">
      <c r="B96" s="74">
        <v>6</v>
      </c>
      <c r="C96" s="65" t="s">
        <v>181</v>
      </c>
      <c r="D96" s="66"/>
      <c r="E96" s="67"/>
      <c r="F96" s="67"/>
      <c r="G96" s="67"/>
      <c r="H96" s="67"/>
      <c r="I96" s="67"/>
      <c r="J96" s="67"/>
      <c r="K96" s="67"/>
      <c r="L96" s="67"/>
      <c r="M96" s="67"/>
      <c r="N96" s="67"/>
      <c r="O96" s="68"/>
      <c r="P96" s="67"/>
      <c r="Q96" s="67"/>
      <c r="R96" s="67"/>
      <c r="S96" s="67"/>
      <c r="T96" s="67"/>
      <c r="U96" s="67"/>
      <c r="V96" s="67"/>
      <c r="W96" s="67"/>
      <c r="X96" s="67"/>
      <c r="Y96" s="67"/>
      <c r="Z96" s="67"/>
      <c r="AA96" s="68"/>
      <c r="AB96" s="67"/>
      <c r="AC96" s="67"/>
      <c r="AD96" s="67"/>
      <c r="AE96" s="67"/>
      <c r="AF96" s="67"/>
      <c r="AG96" s="67"/>
      <c r="AH96" s="67"/>
      <c r="AI96" s="67"/>
      <c r="AJ96" s="67"/>
      <c r="AK96" s="67"/>
      <c r="AL96" s="67"/>
      <c r="AM96" s="68"/>
      <c r="AN96" s="67"/>
      <c r="AO96" s="67"/>
      <c r="AP96" s="67"/>
      <c r="AQ96" s="67"/>
      <c r="AR96" s="67"/>
      <c r="AS96" s="67"/>
      <c r="AT96" s="67"/>
      <c r="AU96" s="67"/>
      <c r="AV96" s="67"/>
      <c r="AW96" s="67"/>
      <c r="AX96" s="67"/>
      <c r="AY96" s="68"/>
      <c r="BA96" s="74">
        <v>6</v>
      </c>
      <c r="BB96" s="65" t="s">
        <v>181</v>
      </c>
      <c r="BC96" s="66"/>
      <c r="BD96" s="67"/>
      <c r="BE96" s="67"/>
      <c r="BF96" s="67"/>
      <c r="BG96" s="67"/>
      <c r="BH96" s="67"/>
      <c r="BI96" s="67"/>
      <c r="BJ96" s="67"/>
      <c r="BK96" s="67"/>
      <c r="BL96" s="67"/>
      <c r="BM96" s="67"/>
      <c r="BN96" s="68"/>
      <c r="BO96" s="66">
        <v>206</v>
      </c>
      <c r="BP96" s="67">
        <v>254</v>
      </c>
      <c r="BQ96" s="67">
        <v>267</v>
      </c>
      <c r="BR96" s="67">
        <v>292</v>
      </c>
      <c r="BS96" s="67">
        <v>332</v>
      </c>
      <c r="BT96" s="67">
        <v>404</v>
      </c>
      <c r="BU96" s="67">
        <v>470</v>
      </c>
      <c r="BV96" s="67">
        <v>495</v>
      </c>
      <c r="BW96" s="67">
        <v>535</v>
      </c>
      <c r="BX96" s="67">
        <v>557</v>
      </c>
      <c r="BY96" s="67">
        <v>576</v>
      </c>
      <c r="BZ96" s="68">
        <v>593</v>
      </c>
      <c r="CA96" s="66">
        <v>601</v>
      </c>
      <c r="CB96" s="67">
        <v>605</v>
      </c>
      <c r="CC96" s="67">
        <v>595</v>
      </c>
      <c r="CD96" s="67">
        <v>649</v>
      </c>
      <c r="CE96" s="67">
        <v>675</v>
      </c>
      <c r="CF96" s="67">
        <v>705</v>
      </c>
      <c r="CG96" s="67">
        <v>719</v>
      </c>
      <c r="CH96" s="67">
        <v>732</v>
      </c>
      <c r="CI96" s="67">
        <v>739</v>
      </c>
      <c r="CJ96" s="67">
        <v>752</v>
      </c>
      <c r="CK96" s="67">
        <v>757</v>
      </c>
      <c r="CL96" s="68">
        <v>777</v>
      </c>
      <c r="CM96" s="66">
        <v>796</v>
      </c>
      <c r="CN96" s="67">
        <v>798</v>
      </c>
      <c r="CO96" s="67">
        <v>818</v>
      </c>
      <c r="CP96" s="67">
        <v>833</v>
      </c>
      <c r="CQ96" s="67">
        <v>859</v>
      </c>
      <c r="CR96" s="67">
        <v>871</v>
      </c>
      <c r="CS96" s="67">
        <v>876</v>
      </c>
      <c r="CT96" s="67">
        <v>883</v>
      </c>
      <c r="CU96" s="67">
        <v>924</v>
      </c>
      <c r="CV96" s="67">
        <v>919</v>
      </c>
      <c r="CW96" s="67">
        <v>928</v>
      </c>
      <c r="CX96" s="68">
        <v>933</v>
      </c>
      <c r="CY96" s="66">
        <v>939</v>
      </c>
      <c r="CZ96" s="67">
        <v>926</v>
      </c>
      <c r="DA96" s="67">
        <v>937</v>
      </c>
      <c r="DB96" s="67">
        <v>951</v>
      </c>
      <c r="DC96" s="67">
        <v>958</v>
      </c>
      <c r="DD96" s="67">
        <v>968</v>
      </c>
      <c r="DE96" s="67">
        <v>985</v>
      </c>
      <c r="DF96" s="67">
        <v>992</v>
      </c>
      <c r="DG96" s="67">
        <v>989</v>
      </c>
      <c r="DH96" s="67">
        <v>980</v>
      </c>
      <c r="DI96" s="67">
        <v>984</v>
      </c>
      <c r="DJ96" s="68">
        <v>993</v>
      </c>
      <c r="DK96" s="66">
        <v>996</v>
      </c>
      <c r="DL96" s="67">
        <v>993</v>
      </c>
      <c r="DM96" s="67">
        <v>1003</v>
      </c>
      <c r="DN96" s="67">
        <v>1002</v>
      </c>
      <c r="DO96" s="67">
        <v>1010</v>
      </c>
      <c r="DP96" s="67">
        <v>1015</v>
      </c>
      <c r="DQ96" s="67">
        <v>1030</v>
      </c>
      <c r="DR96" s="67">
        <v>1030</v>
      </c>
      <c r="DS96" s="67">
        <v>1022</v>
      </c>
      <c r="DT96" s="67">
        <v>1025</v>
      </c>
      <c r="DU96" s="67">
        <v>1027</v>
      </c>
      <c r="DV96" s="68">
        <v>1023</v>
      </c>
      <c r="DW96" s="66">
        <v>1037</v>
      </c>
      <c r="DX96" s="67">
        <v>1050</v>
      </c>
      <c r="DY96" s="68">
        <v>1054</v>
      </c>
    </row>
    <row r="97" spans="2:129" ht="12.5" x14ac:dyDescent="0.25">
      <c r="B97" s="50"/>
      <c r="C97" s="51" t="s">
        <v>182</v>
      </c>
      <c r="D97" s="52">
        <v>355</v>
      </c>
      <c r="E97" s="53">
        <v>340</v>
      </c>
      <c r="F97" s="53">
        <v>351</v>
      </c>
      <c r="G97" s="53">
        <v>351</v>
      </c>
      <c r="H97" s="53">
        <v>348</v>
      </c>
      <c r="I97" s="53">
        <v>343</v>
      </c>
      <c r="J97" s="53">
        <v>352</v>
      </c>
      <c r="K97" s="53">
        <v>364</v>
      </c>
      <c r="L97" s="53">
        <v>376</v>
      </c>
      <c r="M97" s="53">
        <v>380</v>
      </c>
      <c r="N97" s="53">
        <v>389</v>
      </c>
      <c r="O97" s="54">
        <v>386</v>
      </c>
      <c r="P97" s="53">
        <v>377</v>
      </c>
      <c r="Q97" s="53">
        <v>382</v>
      </c>
      <c r="R97" s="53">
        <v>397</v>
      </c>
      <c r="S97" s="53">
        <v>398</v>
      </c>
      <c r="T97" s="53">
        <v>399</v>
      </c>
      <c r="U97" s="53">
        <v>404</v>
      </c>
      <c r="V97" s="53">
        <v>409</v>
      </c>
      <c r="W97" s="53">
        <v>408</v>
      </c>
      <c r="X97" s="53">
        <v>402</v>
      </c>
      <c r="Y97" s="53">
        <v>403</v>
      </c>
      <c r="Z97" s="53">
        <v>398</v>
      </c>
      <c r="AA97" s="54">
        <v>415</v>
      </c>
      <c r="AB97" s="53">
        <v>413</v>
      </c>
      <c r="AC97" s="53">
        <v>410</v>
      </c>
      <c r="AD97" s="53">
        <v>409</v>
      </c>
      <c r="AE97" s="53">
        <v>401</v>
      </c>
      <c r="AF97" s="53">
        <v>418</v>
      </c>
      <c r="AG97" s="53">
        <v>418</v>
      </c>
      <c r="AH97" s="53">
        <v>420</v>
      </c>
      <c r="AI97" s="53">
        <v>418</v>
      </c>
      <c r="AJ97" s="53">
        <v>420</v>
      </c>
      <c r="AK97" s="53">
        <v>422</v>
      </c>
      <c r="AL97" s="53">
        <v>416</v>
      </c>
      <c r="AM97" s="54">
        <v>405</v>
      </c>
      <c r="AN97" s="53">
        <v>405</v>
      </c>
      <c r="AO97" s="53">
        <v>408</v>
      </c>
      <c r="AP97" s="53">
        <v>406</v>
      </c>
      <c r="AQ97" s="53">
        <v>405</v>
      </c>
      <c r="AR97" s="53">
        <v>414</v>
      </c>
      <c r="AS97" s="53">
        <v>420</v>
      </c>
      <c r="AT97" s="53">
        <v>424</v>
      </c>
      <c r="AU97" s="53">
        <v>439</v>
      </c>
      <c r="AV97" s="53">
        <v>441</v>
      </c>
      <c r="AW97" s="53">
        <v>484</v>
      </c>
      <c r="AX97" s="53">
        <v>466</v>
      </c>
      <c r="AY97" s="54">
        <v>582</v>
      </c>
      <c r="BA97" s="50"/>
      <c r="BB97" s="51" t="s">
        <v>182</v>
      </c>
      <c r="BC97" s="52">
        <v>783</v>
      </c>
      <c r="BD97" s="53">
        <v>1039</v>
      </c>
      <c r="BE97" s="53">
        <v>1139</v>
      </c>
      <c r="BF97" s="53">
        <v>1128</v>
      </c>
      <c r="BG97" s="53">
        <v>1164</v>
      </c>
      <c r="BH97" s="53">
        <v>1188</v>
      </c>
      <c r="BI97" s="53">
        <v>1201</v>
      </c>
      <c r="BJ97" s="53">
        <v>1186</v>
      </c>
      <c r="BK97" s="53">
        <v>1202</v>
      </c>
      <c r="BL97" s="53">
        <v>1205</v>
      </c>
      <c r="BM97" s="53">
        <v>1228</v>
      </c>
      <c r="BN97" s="54">
        <v>1239</v>
      </c>
      <c r="BO97" s="52">
        <v>1261</v>
      </c>
      <c r="BP97" s="53">
        <v>1297</v>
      </c>
      <c r="BQ97" s="53">
        <v>1353</v>
      </c>
      <c r="BR97" s="53">
        <v>1470</v>
      </c>
      <c r="BS97" s="53">
        <v>1604</v>
      </c>
      <c r="BT97" s="53">
        <v>1742</v>
      </c>
      <c r="BU97" s="53">
        <v>1854</v>
      </c>
      <c r="BV97" s="53">
        <v>1962</v>
      </c>
      <c r="BW97" s="53">
        <v>2037</v>
      </c>
      <c r="BX97" s="53">
        <v>2083</v>
      </c>
      <c r="BY97" s="53">
        <v>2094</v>
      </c>
      <c r="BZ97" s="54">
        <v>2116</v>
      </c>
      <c r="CA97" s="52">
        <v>2148</v>
      </c>
      <c r="CB97" s="53">
        <v>2244</v>
      </c>
      <c r="CC97" s="53">
        <v>2434</v>
      </c>
      <c r="CD97" s="53">
        <v>2652</v>
      </c>
      <c r="CE97" s="53">
        <v>2760</v>
      </c>
      <c r="CF97" s="53">
        <v>2827</v>
      </c>
      <c r="CG97" s="53">
        <v>2882</v>
      </c>
      <c r="CH97" s="53">
        <v>2902</v>
      </c>
      <c r="CI97" s="53">
        <v>2918</v>
      </c>
      <c r="CJ97" s="53">
        <v>2941</v>
      </c>
      <c r="CK97" s="53">
        <v>2969</v>
      </c>
      <c r="CL97" s="54">
        <v>3025</v>
      </c>
      <c r="CM97" s="52">
        <v>3053</v>
      </c>
      <c r="CN97" s="53">
        <v>3089</v>
      </c>
      <c r="CO97" s="53">
        <v>3089</v>
      </c>
      <c r="CP97" s="53">
        <v>3200</v>
      </c>
      <c r="CQ97" s="53">
        <v>3261</v>
      </c>
      <c r="CR97" s="53">
        <v>3240</v>
      </c>
      <c r="CS97" s="53">
        <v>3191</v>
      </c>
      <c r="CT97" s="53">
        <v>3298</v>
      </c>
      <c r="CU97" s="53">
        <v>3271</v>
      </c>
      <c r="CV97" s="53">
        <v>3285</v>
      </c>
      <c r="CW97" s="53">
        <v>3300</v>
      </c>
      <c r="CX97" s="54">
        <v>3302</v>
      </c>
      <c r="CY97" s="52">
        <v>3275</v>
      </c>
      <c r="CZ97" s="53">
        <v>3273</v>
      </c>
      <c r="DA97" s="53">
        <v>3307</v>
      </c>
      <c r="DB97" s="53">
        <v>3295</v>
      </c>
      <c r="DC97" s="53">
        <v>3285</v>
      </c>
      <c r="DD97" s="53">
        <v>3263</v>
      </c>
      <c r="DE97" s="53">
        <v>3352</v>
      </c>
      <c r="DF97" s="53">
        <v>3370</v>
      </c>
      <c r="DG97" s="53">
        <v>3391</v>
      </c>
      <c r="DH97" s="53">
        <v>3400</v>
      </c>
      <c r="DI97" s="53">
        <v>3406</v>
      </c>
      <c r="DJ97" s="54">
        <v>3389</v>
      </c>
      <c r="DK97" s="52">
        <v>3409</v>
      </c>
      <c r="DL97" s="53">
        <v>3415</v>
      </c>
      <c r="DM97" s="53">
        <v>3423</v>
      </c>
      <c r="DN97" s="53">
        <v>3431</v>
      </c>
      <c r="DO97" s="53">
        <v>3456</v>
      </c>
      <c r="DP97" s="53">
        <v>3440</v>
      </c>
      <c r="DQ97" s="53">
        <v>3406</v>
      </c>
      <c r="DR97" s="53">
        <v>3459</v>
      </c>
      <c r="DS97" s="53">
        <v>3479</v>
      </c>
      <c r="DT97" s="53">
        <v>3486</v>
      </c>
      <c r="DU97" s="53">
        <v>3466</v>
      </c>
      <c r="DV97" s="54">
        <v>3487</v>
      </c>
      <c r="DW97" s="52">
        <v>3482</v>
      </c>
      <c r="DX97" s="53">
        <v>3500</v>
      </c>
      <c r="DY97" s="54">
        <v>3495</v>
      </c>
    </row>
    <row r="98" spans="2:129" ht="12.5" x14ac:dyDescent="0.25">
      <c r="B98" s="50"/>
      <c r="C98" s="51" t="s">
        <v>183</v>
      </c>
      <c r="D98" s="52">
        <v>27</v>
      </c>
      <c r="E98" s="53">
        <v>27</v>
      </c>
      <c r="F98" s="53">
        <v>22</v>
      </c>
      <c r="G98" s="53">
        <v>26</v>
      </c>
      <c r="H98" s="53">
        <v>23</v>
      </c>
      <c r="I98" s="53">
        <v>24</v>
      </c>
      <c r="J98" s="53">
        <v>22</v>
      </c>
      <c r="K98" s="53">
        <v>21</v>
      </c>
      <c r="L98" s="53">
        <v>20</v>
      </c>
      <c r="M98" s="53">
        <v>15</v>
      </c>
      <c r="N98" s="53">
        <v>23</v>
      </c>
      <c r="O98" s="54">
        <v>24</v>
      </c>
      <c r="P98" s="53">
        <v>23</v>
      </c>
      <c r="Q98" s="53">
        <v>21</v>
      </c>
      <c r="R98" s="53">
        <v>25</v>
      </c>
      <c r="S98" s="53">
        <v>27</v>
      </c>
      <c r="T98" s="53">
        <v>29</v>
      </c>
      <c r="U98" s="53">
        <v>27</v>
      </c>
      <c r="V98" s="53">
        <v>30</v>
      </c>
      <c r="W98" s="53">
        <v>30</v>
      </c>
      <c r="X98" s="53">
        <v>31</v>
      </c>
      <c r="Y98" s="53">
        <v>19</v>
      </c>
      <c r="Z98" s="53">
        <v>22</v>
      </c>
      <c r="AA98" s="54">
        <v>29</v>
      </c>
      <c r="AB98" s="53">
        <v>28</v>
      </c>
      <c r="AC98" s="53">
        <v>28</v>
      </c>
      <c r="AD98" s="53">
        <v>26</v>
      </c>
      <c r="AE98" s="53">
        <v>17</v>
      </c>
      <c r="AF98" s="53">
        <v>26</v>
      </c>
      <c r="AG98" s="53">
        <v>23</v>
      </c>
      <c r="AH98" s="53">
        <v>22</v>
      </c>
      <c r="AI98" s="53">
        <v>20</v>
      </c>
      <c r="AJ98" s="53">
        <v>19</v>
      </c>
      <c r="AK98" s="53">
        <v>19</v>
      </c>
      <c r="AL98" s="53">
        <v>21</v>
      </c>
      <c r="AM98" s="54">
        <v>286</v>
      </c>
      <c r="AN98" s="53">
        <v>468</v>
      </c>
      <c r="AO98" s="53">
        <v>498</v>
      </c>
      <c r="AP98" s="53">
        <v>410</v>
      </c>
      <c r="AQ98" s="53">
        <v>845</v>
      </c>
      <c r="AR98" s="53">
        <v>880</v>
      </c>
      <c r="AS98" s="53">
        <v>823</v>
      </c>
      <c r="AT98" s="53">
        <v>850</v>
      </c>
      <c r="AU98" s="53">
        <v>934</v>
      </c>
      <c r="AV98" s="53">
        <v>1028</v>
      </c>
      <c r="AW98" s="53">
        <v>1076</v>
      </c>
      <c r="AX98" s="53">
        <v>1081</v>
      </c>
      <c r="AY98" s="54">
        <v>1134</v>
      </c>
      <c r="BA98" s="50"/>
      <c r="BB98" s="51" t="s">
        <v>183</v>
      </c>
      <c r="BC98" s="52">
        <v>1154</v>
      </c>
      <c r="BD98" s="53">
        <v>1164</v>
      </c>
      <c r="BE98" s="53">
        <v>755</v>
      </c>
      <c r="BF98" s="53">
        <v>755</v>
      </c>
      <c r="BG98" s="53">
        <v>1140</v>
      </c>
      <c r="BH98" s="53">
        <v>1130</v>
      </c>
      <c r="BI98" s="53">
        <v>1120</v>
      </c>
      <c r="BJ98" s="53">
        <v>1158</v>
      </c>
      <c r="BK98" s="53">
        <v>1176</v>
      </c>
      <c r="BL98" s="53">
        <v>1272</v>
      </c>
      <c r="BM98" s="53">
        <v>1293</v>
      </c>
      <c r="BN98" s="54">
        <v>1277</v>
      </c>
      <c r="BO98" s="52">
        <v>1297</v>
      </c>
      <c r="BP98" s="53">
        <v>1311</v>
      </c>
      <c r="BQ98" s="53">
        <v>1302</v>
      </c>
      <c r="BR98" s="53">
        <v>1341</v>
      </c>
      <c r="BS98" s="53">
        <v>1385</v>
      </c>
      <c r="BT98" s="53">
        <v>953</v>
      </c>
      <c r="BU98" s="53">
        <v>975</v>
      </c>
      <c r="BV98" s="53">
        <v>1004</v>
      </c>
      <c r="BW98" s="53">
        <v>1012</v>
      </c>
      <c r="BX98" s="53">
        <v>1041</v>
      </c>
      <c r="BY98" s="53">
        <v>1028</v>
      </c>
      <c r="BZ98" s="54">
        <v>1043</v>
      </c>
      <c r="CA98" s="52">
        <v>1053</v>
      </c>
      <c r="CB98" s="53">
        <v>1073</v>
      </c>
      <c r="CC98" s="53">
        <v>1043</v>
      </c>
      <c r="CD98" s="53">
        <v>1079</v>
      </c>
      <c r="CE98" s="53">
        <v>1097</v>
      </c>
      <c r="CF98" s="53">
        <v>1114</v>
      </c>
      <c r="CG98" s="53">
        <v>1133</v>
      </c>
      <c r="CH98" s="53">
        <v>1146</v>
      </c>
      <c r="CI98" s="53">
        <v>1159</v>
      </c>
      <c r="CJ98" s="53">
        <v>1165</v>
      </c>
      <c r="CK98" s="53">
        <v>1175</v>
      </c>
      <c r="CL98" s="54">
        <v>1172</v>
      </c>
      <c r="CM98" s="52">
        <v>1160</v>
      </c>
      <c r="CN98" s="53">
        <v>1171</v>
      </c>
      <c r="CO98" s="53">
        <v>1187</v>
      </c>
      <c r="CP98" s="53">
        <v>1208</v>
      </c>
      <c r="CQ98" s="53">
        <v>1214</v>
      </c>
      <c r="CR98" s="53">
        <v>1217</v>
      </c>
      <c r="CS98" s="53">
        <v>1225</v>
      </c>
      <c r="CT98" s="53">
        <v>1229</v>
      </c>
      <c r="CU98" s="53">
        <v>1274</v>
      </c>
      <c r="CV98" s="53">
        <v>1275</v>
      </c>
      <c r="CW98" s="53">
        <v>1293</v>
      </c>
      <c r="CX98" s="54">
        <v>1308</v>
      </c>
      <c r="CY98" s="52">
        <v>1310</v>
      </c>
      <c r="CZ98" s="53">
        <v>1301</v>
      </c>
      <c r="DA98" s="53">
        <v>1311</v>
      </c>
      <c r="DB98" s="53">
        <v>1316</v>
      </c>
      <c r="DC98" s="53">
        <v>1315</v>
      </c>
      <c r="DD98" s="53">
        <v>1314</v>
      </c>
      <c r="DE98" s="53">
        <v>1317</v>
      </c>
      <c r="DF98" s="53">
        <v>1327</v>
      </c>
      <c r="DG98" s="53">
        <v>1330</v>
      </c>
      <c r="DH98" s="53">
        <v>1326</v>
      </c>
      <c r="DI98" s="53">
        <v>1332</v>
      </c>
      <c r="DJ98" s="54">
        <v>1336</v>
      </c>
      <c r="DK98" s="52">
        <v>1326</v>
      </c>
      <c r="DL98" s="53">
        <v>1345</v>
      </c>
      <c r="DM98" s="53">
        <v>1348</v>
      </c>
      <c r="DN98" s="53">
        <v>1363</v>
      </c>
      <c r="DO98" s="53">
        <v>1370</v>
      </c>
      <c r="DP98" s="53">
        <v>1367</v>
      </c>
      <c r="DQ98" s="53">
        <v>1373</v>
      </c>
      <c r="DR98" s="53">
        <v>1372</v>
      </c>
      <c r="DS98" s="53">
        <v>1377</v>
      </c>
      <c r="DT98" s="53">
        <v>1373</v>
      </c>
      <c r="DU98" s="53">
        <v>1370</v>
      </c>
      <c r="DV98" s="54">
        <v>1377</v>
      </c>
      <c r="DW98" s="52">
        <v>1374</v>
      </c>
      <c r="DX98" s="53">
        <v>1384</v>
      </c>
      <c r="DY98" s="54">
        <v>1400</v>
      </c>
    </row>
    <row r="99" spans="2:129" ht="12.5" x14ac:dyDescent="0.25">
      <c r="B99" s="50"/>
      <c r="C99" s="51" t="s">
        <v>184</v>
      </c>
      <c r="D99" s="52">
        <v>108</v>
      </c>
      <c r="E99" s="53">
        <v>104</v>
      </c>
      <c r="F99" s="53">
        <v>101</v>
      </c>
      <c r="G99" s="53">
        <v>108</v>
      </c>
      <c r="H99" s="53">
        <v>106</v>
      </c>
      <c r="I99" s="53">
        <v>104</v>
      </c>
      <c r="J99" s="53">
        <v>105</v>
      </c>
      <c r="K99" s="53">
        <v>109</v>
      </c>
      <c r="L99" s="53">
        <v>113</v>
      </c>
      <c r="M99" s="53">
        <v>110</v>
      </c>
      <c r="N99" s="53">
        <v>114</v>
      </c>
      <c r="O99" s="54">
        <v>113</v>
      </c>
      <c r="P99" s="53">
        <v>114</v>
      </c>
      <c r="Q99" s="53">
        <v>113</v>
      </c>
      <c r="R99" s="53">
        <v>114</v>
      </c>
      <c r="S99" s="53">
        <v>117</v>
      </c>
      <c r="T99" s="53">
        <v>121</v>
      </c>
      <c r="U99" s="53">
        <v>123</v>
      </c>
      <c r="V99" s="53">
        <v>124</v>
      </c>
      <c r="W99" s="53">
        <v>124</v>
      </c>
      <c r="X99" s="53">
        <v>122</v>
      </c>
      <c r="Y99" s="53">
        <v>122</v>
      </c>
      <c r="Z99" s="53">
        <v>120</v>
      </c>
      <c r="AA99" s="54">
        <v>125</v>
      </c>
      <c r="AB99" s="53">
        <v>126</v>
      </c>
      <c r="AC99" s="53">
        <v>126</v>
      </c>
      <c r="AD99" s="53">
        <v>122</v>
      </c>
      <c r="AE99" s="53">
        <v>118</v>
      </c>
      <c r="AF99" s="53">
        <v>122</v>
      </c>
      <c r="AG99" s="53">
        <v>122</v>
      </c>
      <c r="AH99" s="53">
        <v>122</v>
      </c>
      <c r="AI99" s="53">
        <v>122</v>
      </c>
      <c r="AJ99" s="53">
        <v>122</v>
      </c>
      <c r="AK99" s="53">
        <v>123</v>
      </c>
      <c r="AL99" s="53">
        <v>126</v>
      </c>
      <c r="AM99" s="54">
        <v>128</v>
      </c>
      <c r="AN99" s="53">
        <v>132</v>
      </c>
      <c r="AO99" s="53">
        <v>132</v>
      </c>
      <c r="AP99" s="53">
        <v>133</v>
      </c>
      <c r="AQ99" s="53">
        <v>130</v>
      </c>
      <c r="AR99" s="53">
        <v>133</v>
      </c>
      <c r="AS99" s="53">
        <v>134</v>
      </c>
      <c r="AT99" s="53">
        <v>134</v>
      </c>
      <c r="AU99" s="53">
        <v>139</v>
      </c>
      <c r="AV99" s="53">
        <v>143</v>
      </c>
      <c r="AW99" s="53">
        <v>143</v>
      </c>
      <c r="AX99" s="53">
        <v>146</v>
      </c>
      <c r="AY99" s="54">
        <v>142</v>
      </c>
      <c r="BA99" s="50"/>
      <c r="BB99" s="51" t="s">
        <v>184</v>
      </c>
      <c r="BC99" s="52">
        <v>141</v>
      </c>
      <c r="BD99" s="53">
        <v>141</v>
      </c>
      <c r="BE99" s="53">
        <v>144</v>
      </c>
      <c r="BF99" s="53">
        <v>140</v>
      </c>
      <c r="BG99" s="53">
        <v>142</v>
      </c>
      <c r="BH99" s="53">
        <v>136</v>
      </c>
      <c r="BI99" s="53">
        <v>136</v>
      </c>
      <c r="BJ99" s="53">
        <v>138</v>
      </c>
      <c r="BK99" s="53">
        <v>141</v>
      </c>
      <c r="BL99" s="53">
        <v>140</v>
      </c>
      <c r="BM99" s="53">
        <v>136</v>
      </c>
      <c r="BN99" s="54">
        <v>134</v>
      </c>
      <c r="BO99" s="52">
        <v>133</v>
      </c>
      <c r="BP99" s="53">
        <v>137</v>
      </c>
      <c r="BQ99" s="53">
        <v>139</v>
      </c>
      <c r="BR99" s="53">
        <v>148</v>
      </c>
      <c r="BS99" s="53">
        <v>157</v>
      </c>
      <c r="BT99" s="53">
        <v>171</v>
      </c>
      <c r="BU99" s="53">
        <v>198</v>
      </c>
      <c r="BV99" s="53">
        <v>200</v>
      </c>
      <c r="BW99" s="53">
        <v>216</v>
      </c>
      <c r="BX99" s="53">
        <v>248</v>
      </c>
      <c r="BY99" s="53">
        <v>243</v>
      </c>
      <c r="BZ99" s="54">
        <v>246</v>
      </c>
      <c r="CA99" s="52">
        <v>249</v>
      </c>
      <c r="CB99" s="53">
        <v>260</v>
      </c>
      <c r="CC99" s="53">
        <v>285</v>
      </c>
      <c r="CD99" s="53">
        <v>303</v>
      </c>
      <c r="CE99" s="53">
        <v>327</v>
      </c>
      <c r="CF99" s="53">
        <v>330</v>
      </c>
      <c r="CG99" s="53">
        <v>339</v>
      </c>
      <c r="CH99" s="53">
        <v>334</v>
      </c>
      <c r="CI99" s="53">
        <v>323</v>
      </c>
      <c r="CJ99" s="53">
        <v>313</v>
      </c>
      <c r="CK99" s="53">
        <v>849</v>
      </c>
      <c r="CL99" s="54">
        <v>920</v>
      </c>
      <c r="CM99" s="52">
        <v>945</v>
      </c>
      <c r="CN99" s="53">
        <v>967</v>
      </c>
      <c r="CO99" s="53">
        <v>964</v>
      </c>
      <c r="CP99" s="53">
        <v>994</v>
      </c>
      <c r="CQ99" s="53">
        <v>1027</v>
      </c>
      <c r="CR99" s="53">
        <v>1054</v>
      </c>
      <c r="CS99" s="53">
        <v>1067</v>
      </c>
      <c r="CT99" s="53">
        <v>1108</v>
      </c>
      <c r="CU99" s="53">
        <v>1101</v>
      </c>
      <c r="CV99" s="53">
        <v>1146</v>
      </c>
      <c r="CW99" s="53">
        <v>1158</v>
      </c>
      <c r="CX99" s="54">
        <v>1172</v>
      </c>
      <c r="CY99" s="52">
        <v>1175</v>
      </c>
      <c r="CZ99" s="53">
        <v>1173</v>
      </c>
      <c r="DA99" s="53">
        <v>1212</v>
      </c>
      <c r="DB99" s="53">
        <v>1219</v>
      </c>
      <c r="DC99" s="53">
        <v>1219</v>
      </c>
      <c r="DD99" s="53">
        <v>1229</v>
      </c>
      <c r="DE99" s="53">
        <v>1239</v>
      </c>
      <c r="DF99" s="53">
        <v>1247</v>
      </c>
      <c r="DG99" s="53">
        <v>1257</v>
      </c>
      <c r="DH99" s="53">
        <v>1265</v>
      </c>
      <c r="DI99" s="53">
        <v>1286</v>
      </c>
      <c r="DJ99" s="54">
        <v>1280</v>
      </c>
      <c r="DK99" s="52">
        <v>1282</v>
      </c>
      <c r="DL99" s="53">
        <v>1304</v>
      </c>
      <c r="DM99" s="53">
        <v>1319</v>
      </c>
      <c r="DN99" s="53">
        <v>1318</v>
      </c>
      <c r="DO99" s="53">
        <v>1320</v>
      </c>
      <c r="DP99" s="53">
        <v>1340</v>
      </c>
      <c r="DQ99" s="53">
        <v>1351</v>
      </c>
      <c r="DR99" s="53">
        <v>1365</v>
      </c>
      <c r="DS99" s="53">
        <v>1371</v>
      </c>
      <c r="DT99" s="53">
        <v>1371</v>
      </c>
      <c r="DU99" s="53">
        <v>1382</v>
      </c>
      <c r="DV99" s="54">
        <v>1390</v>
      </c>
      <c r="DW99" s="52">
        <v>1399</v>
      </c>
      <c r="DX99" s="53">
        <v>1402</v>
      </c>
      <c r="DY99" s="54">
        <v>1421</v>
      </c>
    </row>
    <row r="100" spans="2:129" ht="12.5" x14ac:dyDescent="0.25">
      <c r="B100" s="50"/>
      <c r="C100" s="51" t="s">
        <v>185</v>
      </c>
      <c r="D100" s="52">
        <v>144</v>
      </c>
      <c r="E100" s="53">
        <v>137</v>
      </c>
      <c r="F100" s="53">
        <v>140</v>
      </c>
      <c r="G100" s="53">
        <v>140</v>
      </c>
      <c r="H100" s="53">
        <v>136</v>
      </c>
      <c r="I100" s="53">
        <v>135</v>
      </c>
      <c r="J100" s="53">
        <v>137</v>
      </c>
      <c r="K100" s="53">
        <v>144</v>
      </c>
      <c r="L100" s="53">
        <v>143</v>
      </c>
      <c r="M100" s="53">
        <v>147</v>
      </c>
      <c r="N100" s="53">
        <v>147</v>
      </c>
      <c r="O100" s="54">
        <v>147</v>
      </c>
      <c r="P100" s="53">
        <v>145</v>
      </c>
      <c r="Q100" s="53">
        <v>145</v>
      </c>
      <c r="R100" s="53">
        <v>149</v>
      </c>
      <c r="S100" s="53">
        <v>150</v>
      </c>
      <c r="T100" s="53">
        <v>152</v>
      </c>
      <c r="U100" s="53">
        <v>154</v>
      </c>
      <c r="V100" s="53">
        <v>158</v>
      </c>
      <c r="W100" s="53">
        <v>160</v>
      </c>
      <c r="X100" s="53">
        <v>156</v>
      </c>
      <c r="Y100" s="53">
        <v>155</v>
      </c>
      <c r="Z100" s="53">
        <v>156</v>
      </c>
      <c r="AA100" s="54">
        <v>159</v>
      </c>
      <c r="AB100" s="53">
        <v>161</v>
      </c>
      <c r="AC100" s="53">
        <v>161</v>
      </c>
      <c r="AD100" s="53">
        <v>157</v>
      </c>
      <c r="AE100" s="53">
        <v>157</v>
      </c>
      <c r="AF100" s="53">
        <v>161</v>
      </c>
      <c r="AG100" s="53">
        <v>158</v>
      </c>
      <c r="AH100" s="53">
        <v>156</v>
      </c>
      <c r="AI100" s="53">
        <v>156</v>
      </c>
      <c r="AJ100" s="53">
        <v>156</v>
      </c>
      <c r="AK100" s="53">
        <v>153</v>
      </c>
      <c r="AL100" s="53">
        <v>154</v>
      </c>
      <c r="AM100" s="54">
        <v>154</v>
      </c>
      <c r="AN100" s="53">
        <v>150</v>
      </c>
      <c r="AO100" s="53">
        <v>153</v>
      </c>
      <c r="AP100" s="53">
        <v>153</v>
      </c>
      <c r="AQ100" s="53">
        <v>155</v>
      </c>
      <c r="AR100" s="53">
        <v>156</v>
      </c>
      <c r="AS100" s="53">
        <v>157</v>
      </c>
      <c r="AT100" s="53">
        <v>154</v>
      </c>
      <c r="AU100" s="53">
        <v>155</v>
      </c>
      <c r="AV100" s="53">
        <v>151</v>
      </c>
      <c r="AW100" s="53">
        <v>156</v>
      </c>
      <c r="AX100" s="53">
        <v>154</v>
      </c>
      <c r="AY100" s="54">
        <v>154</v>
      </c>
      <c r="BA100" s="50"/>
      <c r="BB100" s="51" t="s">
        <v>185</v>
      </c>
      <c r="BC100" s="52">
        <v>154</v>
      </c>
      <c r="BD100" s="53">
        <v>154</v>
      </c>
      <c r="BE100" s="53">
        <v>154</v>
      </c>
      <c r="BF100" s="53">
        <v>154</v>
      </c>
      <c r="BG100" s="53">
        <v>153</v>
      </c>
      <c r="BH100" s="53">
        <v>154</v>
      </c>
      <c r="BI100" s="53">
        <v>153</v>
      </c>
      <c r="BJ100" s="53">
        <v>180</v>
      </c>
      <c r="BK100" s="53">
        <v>163</v>
      </c>
      <c r="BL100" s="53">
        <v>168</v>
      </c>
      <c r="BM100" s="53">
        <v>166</v>
      </c>
      <c r="BN100" s="54">
        <v>167</v>
      </c>
      <c r="BO100" s="52">
        <v>165</v>
      </c>
      <c r="BP100" s="53">
        <v>161</v>
      </c>
      <c r="BQ100" s="53">
        <v>160</v>
      </c>
      <c r="BR100" s="53">
        <v>158</v>
      </c>
      <c r="BS100" s="53">
        <v>154</v>
      </c>
      <c r="BT100" s="53">
        <v>161</v>
      </c>
      <c r="BU100" s="53">
        <v>170</v>
      </c>
      <c r="BV100" s="53">
        <v>171</v>
      </c>
      <c r="BW100" s="53">
        <v>171</v>
      </c>
      <c r="BX100" s="53">
        <v>169</v>
      </c>
      <c r="BY100" s="53">
        <v>147</v>
      </c>
      <c r="BZ100" s="54">
        <v>151</v>
      </c>
      <c r="CA100" s="52">
        <v>154</v>
      </c>
      <c r="CB100" s="53">
        <v>155</v>
      </c>
      <c r="CC100" s="53">
        <v>161</v>
      </c>
      <c r="CD100" s="53">
        <v>157</v>
      </c>
      <c r="CE100" s="53">
        <v>157</v>
      </c>
      <c r="CF100" s="53">
        <v>146</v>
      </c>
      <c r="CG100" s="53">
        <v>146</v>
      </c>
      <c r="CH100" s="53">
        <v>144</v>
      </c>
      <c r="CI100" s="53">
        <v>145</v>
      </c>
      <c r="CJ100" s="53">
        <v>143</v>
      </c>
      <c r="CK100" s="53">
        <v>552</v>
      </c>
      <c r="CL100" s="54">
        <v>1564</v>
      </c>
      <c r="CM100" s="52">
        <v>1791</v>
      </c>
      <c r="CN100" s="53">
        <v>1856</v>
      </c>
      <c r="CO100" s="53">
        <v>1904</v>
      </c>
      <c r="CP100" s="53">
        <v>2029</v>
      </c>
      <c r="CQ100" s="53">
        <v>2133</v>
      </c>
      <c r="CR100" s="53">
        <v>2220</v>
      </c>
      <c r="CS100" s="53">
        <v>2283</v>
      </c>
      <c r="CT100" s="53">
        <v>2336</v>
      </c>
      <c r="CU100" s="53">
        <v>2388</v>
      </c>
      <c r="CV100" s="53">
        <v>2443</v>
      </c>
      <c r="CW100" s="53">
        <v>2472</v>
      </c>
      <c r="CX100" s="54">
        <v>2509</v>
      </c>
      <c r="CY100" s="52">
        <v>2582</v>
      </c>
      <c r="CZ100" s="53">
        <v>2603</v>
      </c>
      <c r="DA100" s="53">
        <v>2667</v>
      </c>
      <c r="DB100" s="53">
        <v>2717</v>
      </c>
      <c r="DC100" s="53">
        <v>2746</v>
      </c>
      <c r="DD100" s="53">
        <v>2777</v>
      </c>
      <c r="DE100" s="53">
        <v>2857</v>
      </c>
      <c r="DF100" s="53">
        <v>2889</v>
      </c>
      <c r="DG100" s="53">
        <v>2924</v>
      </c>
      <c r="DH100" s="53">
        <v>2940</v>
      </c>
      <c r="DI100" s="53">
        <v>2988</v>
      </c>
      <c r="DJ100" s="54">
        <v>3011</v>
      </c>
      <c r="DK100" s="52">
        <v>3021</v>
      </c>
      <c r="DL100" s="53">
        <v>3050</v>
      </c>
      <c r="DM100" s="53">
        <v>3075</v>
      </c>
      <c r="DN100" s="53">
        <v>3121</v>
      </c>
      <c r="DO100" s="53">
        <v>3175</v>
      </c>
      <c r="DP100" s="53">
        <v>3230</v>
      </c>
      <c r="DQ100" s="53">
        <v>3270</v>
      </c>
      <c r="DR100" s="53">
        <v>3286</v>
      </c>
      <c r="DS100" s="53">
        <v>3336</v>
      </c>
      <c r="DT100" s="53">
        <v>3374</v>
      </c>
      <c r="DU100" s="53">
        <v>3409</v>
      </c>
      <c r="DV100" s="54">
        <v>3438</v>
      </c>
      <c r="DW100" s="52">
        <v>3479</v>
      </c>
      <c r="DX100" s="53">
        <v>3502</v>
      </c>
      <c r="DY100" s="54">
        <v>3525</v>
      </c>
    </row>
    <row r="101" spans="2:129" ht="12.5" x14ac:dyDescent="0.25">
      <c r="B101" s="50"/>
      <c r="C101" s="51" t="s">
        <v>186</v>
      </c>
      <c r="D101" s="52">
        <v>868</v>
      </c>
      <c r="E101" s="53">
        <v>855</v>
      </c>
      <c r="F101" s="53">
        <v>849</v>
      </c>
      <c r="G101" s="53">
        <v>882</v>
      </c>
      <c r="H101" s="53">
        <v>893</v>
      </c>
      <c r="I101" s="53">
        <v>881</v>
      </c>
      <c r="J101" s="53">
        <v>903</v>
      </c>
      <c r="K101" s="53">
        <v>929</v>
      </c>
      <c r="L101" s="53">
        <v>949</v>
      </c>
      <c r="M101" s="53">
        <v>919</v>
      </c>
      <c r="N101" s="53">
        <v>968</v>
      </c>
      <c r="O101" s="54">
        <v>960</v>
      </c>
      <c r="P101" s="53">
        <v>978</v>
      </c>
      <c r="Q101" s="53">
        <v>978</v>
      </c>
      <c r="R101" s="53">
        <v>966</v>
      </c>
      <c r="S101" s="53">
        <v>982</v>
      </c>
      <c r="T101" s="53">
        <v>987</v>
      </c>
      <c r="U101" s="53">
        <v>989</v>
      </c>
      <c r="V101" s="53">
        <v>985</v>
      </c>
      <c r="W101" s="53">
        <v>975</v>
      </c>
      <c r="X101" s="53">
        <v>956</v>
      </c>
      <c r="Y101" s="53">
        <v>911</v>
      </c>
      <c r="Z101" s="53">
        <v>921</v>
      </c>
      <c r="AA101" s="54">
        <v>938</v>
      </c>
      <c r="AB101" s="53">
        <v>927</v>
      </c>
      <c r="AC101" s="53">
        <v>918</v>
      </c>
      <c r="AD101" s="53">
        <v>924</v>
      </c>
      <c r="AE101" s="53">
        <v>896</v>
      </c>
      <c r="AF101" s="53">
        <v>932</v>
      </c>
      <c r="AG101" s="53">
        <v>919</v>
      </c>
      <c r="AH101" s="53">
        <v>921</v>
      </c>
      <c r="AI101" s="53">
        <v>925</v>
      </c>
      <c r="AJ101" s="53">
        <v>923</v>
      </c>
      <c r="AK101" s="53">
        <v>903</v>
      </c>
      <c r="AL101" s="53">
        <v>915</v>
      </c>
      <c r="AM101" s="54">
        <v>891</v>
      </c>
      <c r="AN101" s="53">
        <v>896</v>
      </c>
      <c r="AO101" s="53">
        <v>880</v>
      </c>
      <c r="AP101" s="53">
        <v>863</v>
      </c>
      <c r="AQ101" s="53">
        <v>871</v>
      </c>
      <c r="AR101" s="53">
        <v>851</v>
      </c>
      <c r="AS101" s="53">
        <v>837</v>
      </c>
      <c r="AT101" s="53">
        <v>834</v>
      </c>
      <c r="AU101" s="53">
        <v>833</v>
      </c>
      <c r="AV101" s="53">
        <v>355</v>
      </c>
      <c r="AW101" s="53">
        <v>366</v>
      </c>
      <c r="AX101" s="53">
        <v>441</v>
      </c>
      <c r="AY101" s="54">
        <v>818</v>
      </c>
      <c r="BA101" s="50"/>
      <c r="BB101" s="51" t="s">
        <v>186</v>
      </c>
      <c r="BC101" s="52">
        <v>818</v>
      </c>
      <c r="BD101" s="53">
        <v>824</v>
      </c>
      <c r="BE101" s="53">
        <v>807</v>
      </c>
      <c r="BF101" s="53">
        <v>805</v>
      </c>
      <c r="BG101" s="53">
        <v>804</v>
      </c>
      <c r="BH101" s="53">
        <v>798</v>
      </c>
      <c r="BI101" s="53">
        <v>786</v>
      </c>
      <c r="BJ101" s="53">
        <v>790</v>
      </c>
      <c r="BK101" s="53">
        <v>790</v>
      </c>
      <c r="BL101" s="53">
        <v>781</v>
      </c>
      <c r="BM101" s="53">
        <v>759</v>
      </c>
      <c r="BN101" s="54">
        <v>741</v>
      </c>
      <c r="BO101" s="52">
        <v>725</v>
      </c>
      <c r="BP101" s="53">
        <v>716</v>
      </c>
      <c r="BQ101" s="53">
        <v>708</v>
      </c>
      <c r="BR101" s="53">
        <v>700</v>
      </c>
      <c r="BS101" s="53">
        <v>703</v>
      </c>
      <c r="BT101" s="53">
        <v>704</v>
      </c>
      <c r="BU101" s="53">
        <v>702</v>
      </c>
      <c r="BV101" s="53">
        <v>704</v>
      </c>
      <c r="BW101" s="53">
        <v>711</v>
      </c>
      <c r="BX101" s="53">
        <v>716</v>
      </c>
      <c r="BY101" s="53">
        <v>658</v>
      </c>
      <c r="BZ101" s="54">
        <v>654</v>
      </c>
      <c r="CA101" s="52">
        <v>645</v>
      </c>
      <c r="CB101" s="53">
        <v>645</v>
      </c>
      <c r="CC101" s="53">
        <v>663</v>
      </c>
      <c r="CD101" s="53">
        <v>684</v>
      </c>
      <c r="CE101" s="53">
        <v>683</v>
      </c>
      <c r="CF101" s="53">
        <v>674</v>
      </c>
      <c r="CG101" s="53">
        <v>657</v>
      </c>
      <c r="CH101" s="53">
        <v>1101</v>
      </c>
      <c r="CI101" s="53">
        <v>1301</v>
      </c>
      <c r="CJ101" s="53">
        <v>1829</v>
      </c>
      <c r="CK101" s="53">
        <v>2002</v>
      </c>
      <c r="CL101" s="54">
        <v>2142</v>
      </c>
      <c r="CM101" s="52">
        <v>2204</v>
      </c>
      <c r="CN101" s="53">
        <v>2260</v>
      </c>
      <c r="CO101" s="53">
        <v>2308</v>
      </c>
      <c r="CP101" s="53">
        <v>2376</v>
      </c>
      <c r="CQ101" s="53">
        <v>2464</v>
      </c>
      <c r="CR101" s="53">
        <v>2508</v>
      </c>
      <c r="CS101" s="53">
        <v>2562</v>
      </c>
      <c r="CT101" s="53">
        <v>2627</v>
      </c>
      <c r="CU101" s="53">
        <v>2686</v>
      </c>
      <c r="CV101" s="53">
        <v>2756</v>
      </c>
      <c r="CW101" s="53">
        <v>2842</v>
      </c>
      <c r="CX101" s="54">
        <v>2895</v>
      </c>
      <c r="CY101" s="52">
        <v>2927</v>
      </c>
      <c r="CZ101" s="53">
        <v>2943</v>
      </c>
      <c r="DA101" s="53">
        <v>2949</v>
      </c>
      <c r="DB101" s="53">
        <v>2907</v>
      </c>
      <c r="DC101" s="53">
        <v>2872</v>
      </c>
      <c r="DD101" s="53">
        <v>2826</v>
      </c>
      <c r="DE101" s="53">
        <v>3485</v>
      </c>
      <c r="DF101" s="53">
        <v>3507</v>
      </c>
      <c r="DG101" s="53">
        <v>3523</v>
      </c>
      <c r="DH101" s="53">
        <v>3553</v>
      </c>
      <c r="DI101" s="53">
        <v>3562</v>
      </c>
      <c r="DJ101" s="54">
        <v>3564</v>
      </c>
      <c r="DK101" s="52">
        <v>3541</v>
      </c>
      <c r="DL101" s="53">
        <v>3573</v>
      </c>
      <c r="DM101" s="53">
        <v>3602</v>
      </c>
      <c r="DN101" s="53">
        <v>3648</v>
      </c>
      <c r="DO101" s="53">
        <v>3728</v>
      </c>
      <c r="DP101" s="53">
        <v>3729</v>
      </c>
      <c r="DQ101" s="53">
        <v>3749</v>
      </c>
      <c r="DR101" s="53">
        <v>3818</v>
      </c>
      <c r="DS101" s="53">
        <v>3827</v>
      </c>
      <c r="DT101" s="53">
        <v>3867</v>
      </c>
      <c r="DU101" s="53">
        <v>3874</v>
      </c>
      <c r="DV101" s="54">
        <v>3898</v>
      </c>
      <c r="DW101" s="52">
        <v>3948</v>
      </c>
      <c r="DX101" s="53">
        <v>3992</v>
      </c>
      <c r="DY101" s="54">
        <v>4030</v>
      </c>
    </row>
    <row r="102" spans="2:129" ht="12.5" x14ac:dyDescent="0.25">
      <c r="B102" s="50"/>
      <c r="C102" s="51" t="s">
        <v>187</v>
      </c>
      <c r="D102" s="52">
        <v>1205</v>
      </c>
      <c r="E102" s="53">
        <v>1178</v>
      </c>
      <c r="F102" s="53">
        <v>1145</v>
      </c>
      <c r="G102" s="53">
        <v>1212</v>
      </c>
      <c r="H102" s="53">
        <v>1214</v>
      </c>
      <c r="I102" s="53">
        <v>1198</v>
      </c>
      <c r="J102" s="53">
        <v>1224</v>
      </c>
      <c r="K102" s="53">
        <v>1238</v>
      </c>
      <c r="L102" s="53">
        <v>1239</v>
      </c>
      <c r="M102" s="53">
        <v>1189</v>
      </c>
      <c r="N102" s="53">
        <v>1267</v>
      </c>
      <c r="O102" s="54">
        <v>1263</v>
      </c>
      <c r="P102" s="53">
        <v>1286</v>
      </c>
      <c r="Q102" s="53">
        <v>1283</v>
      </c>
      <c r="R102" s="53">
        <v>1305</v>
      </c>
      <c r="S102" s="53">
        <v>1321</v>
      </c>
      <c r="T102" s="53">
        <v>1348</v>
      </c>
      <c r="U102" s="53">
        <v>1354</v>
      </c>
      <c r="V102" s="53">
        <v>1358</v>
      </c>
      <c r="W102" s="53">
        <v>1365</v>
      </c>
      <c r="X102" s="53">
        <v>1354</v>
      </c>
      <c r="Y102" s="53">
        <v>1288</v>
      </c>
      <c r="Z102" s="53">
        <v>1329</v>
      </c>
      <c r="AA102" s="54">
        <v>1579</v>
      </c>
      <c r="AB102" s="53">
        <v>2104</v>
      </c>
      <c r="AC102" s="53">
        <v>2363</v>
      </c>
      <c r="AD102" s="53">
        <v>2625</v>
      </c>
      <c r="AE102" s="53">
        <v>2715</v>
      </c>
      <c r="AF102" s="53">
        <v>2986</v>
      </c>
      <c r="AG102" s="53">
        <v>3052</v>
      </c>
      <c r="AH102" s="53">
        <v>3141</v>
      </c>
      <c r="AI102" s="53">
        <v>3217</v>
      </c>
      <c r="AJ102" s="53">
        <v>3267</v>
      </c>
      <c r="AK102" s="53">
        <v>3334</v>
      </c>
      <c r="AL102" s="53">
        <v>3406</v>
      </c>
      <c r="AM102" s="54">
        <v>3370</v>
      </c>
      <c r="AN102" s="53">
        <v>3486</v>
      </c>
      <c r="AO102" s="53">
        <v>3465</v>
      </c>
      <c r="AP102" s="53">
        <v>3881</v>
      </c>
      <c r="AQ102" s="53">
        <v>3556</v>
      </c>
      <c r="AR102" s="53">
        <v>3626</v>
      </c>
      <c r="AS102" s="53">
        <v>3858</v>
      </c>
      <c r="AT102" s="53">
        <v>3936</v>
      </c>
      <c r="AU102" s="53">
        <v>4065</v>
      </c>
      <c r="AV102" s="53">
        <v>4182</v>
      </c>
      <c r="AW102" s="53">
        <v>4309</v>
      </c>
      <c r="AX102" s="53">
        <v>4403</v>
      </c>
      <c r="AY102" s="54">
        <v>4475</v>
      </c>
      <c r="BA102" s="50"/>
      <c r="BB102" s="51" t="s">
        <v>187</v>
      </c>
      <c r="BC102" s="52">
        <v>4490</v>
      </c>
      <c r="BD102" s="53">
        <v>4404</v>
      </c>
      <c r="BE102" s="53">
        <v>4432</v>
      </c>
      <c r="BF102" s="53">
        <v>4433</v>
      </c>
      <c r="BG102" s="53">
        <v>4307</v>
      </c>
      <c r="BH102" s="53">
        <v>4349</v>
      </c>
      <c r="BI102" s="53">
        <v>4362</v>
      </c>
      <c r="BJ102" s="53">
        <v>4422</v>
      </c>
      <c r="BK102" s="53">
        <v>4445</v>
      </c>
      <c r="BL102" s="53">
        <v>4648</v>
      </c>
      <c r="BM102" s="53">
        <v>4720</v>
      </c>
      <c r="BN102" s="54">
        <v>4736</v>
      </c>
      <c r="BO102" s="52">
        <v>4780</v>
      </c>
      <c r="BP102" s="53">
        <v>4859</v>
      </c>
      <c r="BQ102" s="53">
        <v>4914</v>
      </c>
      <c r="BR102" s="53">
        <v>5124</v>
      </c>
      <c r="BS102" s="53">
        <v>5288</v>
      </c>
      <c r="BT102" s="53">
        <v>5385</v>
      </c>
      <c r="BU102" s="53">
        <v>5507</v>
      </c>
      <c r="BV102" s="53">
        <v>5657</v>
      </c>
      <c r="BW102" s="53">
        <v>5767</v>
      </c>
      <c r="BX102" s="53">
        <v>5840</v>
      </c>
      <c r="BY102" s="53">
        <v>6070</v>
      </c>
      <c r="BZ102" s="54">
        <v>6103</v>
      </c>
      <c r="CA102" s="52">
        <v>6118</v>
      </c>
      <c r="CB102" s="53">
        <v>6160</v>
      </c>
      <c r="CC102" s="53">
        <v>6519</v>
      </c>
      <c r="CD102" s="53">
        <v>6614</v>
      </c>
      <c r="CE102" s="53">
        <v>7655</v>
      </c>
      <c r="CF102" s="53">
        <v>7589</v>
      </c>
      <c r="CG102" s="53">
        <v>7325</v>
      </c>
      <c r="CH102" s="53">
        <v>7309</v>
      </c>
      <c r="CI102" s="53">
        <v>7314</v>
      </c>
      <c r="CJ102" s="53">
        <v>7272</v>
      </c>
      <c r="CK102" s="53">
        <v>7246</v>
      </c>
      <c r="CL102" s="54">
        <v>7608</v>
      </c>
      <c r="CM102" s="52">
        <v>7554</v>
      </c>
      <c r="CN102" s="53">
        <v>7497</v>
      </c>
      <c r="CO102" s="53">
        <v>7494</v>
      </c>
      <c r="CP102" s="53">
        <v>7754</v>
      </c>
      <c r="CQ102" s="53">
        <v>7743</v>
      </c>
      <c r="CR102" s="53">
        <v>7738</v>
      </c>
      <c r="CS102" s="53">
        <v>7643</v>
      </c>
      <c r="CT102" s="53">
        <v>7922</v>
      </c>
      <c r="CU102" s="53">
        <v>7800</v>
      </c>
      <c r="CV102" s="53">
        <v>7827</v>
      </c>
      <c r="CW102" s="53">
        <v>7904</v>
      </c>
      <c r="CX102" s="54">
        <v>7942</v>
      </c>
      <c r="CY102" s="52">
        <v>7765</v>
      </c>
      <c r="CZ102" s="53">
        <v>7492</v>
      </c>
      <c r="DA102" s="53">
        <v>7551</v>
      </c>
      <c r="DB102" s="53">
        <v>7488</v>
      </c>
      <c r="DC102" s="53">
        <v>7318</v>
      </c>
      <c r="DD102" s="53">
        <v>7244</v>
      </c>
      <c r="DE102" s="53">
        <v>8172</v>
      </c>
      <c r="DF102" s="53">
        <v>8307</v>
      </c>
      <c r="DG102" s="53">
        <v>8329</v>
      </c>
      <c r="DH102" s="53">
        <v>8347</v>
      </c>
      <c r="DI102" s="53">
        <v>8384</v>
      </c>
      <c r="DJ102" s="54">
        <v>8338</v>
      </c>
      <c r="DK102" s="52">
        <v>8364</v>
      </c>
      <c r="DL102" s="53">
        <v>8360</v>
      </c>
      <c r="DM102" s="53">
        <v>8430</v>
      </c>
      <c r="DN102" s="53">
        <v>8460</v>
      </c>
      <c r="DO102" s="53">
        <v>8542</v>
      </c>
      <c r="DP102" s="53">
        <v>8547</v>
      </c>
      <c r="DQ102" s="53">
        <v>8612</v>
      </c>
      <c r="DR102" s="53">
        <v>8709</v>
      </c>
      <c r="DS102" s="53">
        <v>8654</v>
      </c>
      <c r="DT102" s="53">
        <v>8662</v>
      </c>
      <c r="DU102" s="53">
        <v>8637</v>
      </c>
      <c r="DV102" s="54">
        <v>8782</v>
      </c>
      <c r="DW102" s="52">
        <v>8726</v>
      </c>
      <c r="DX102" s="53">
        <v>8813</v>
      </c>
      <c r="DY102" s="54">
        <v>8723</v>
      </c>
    </row>
    <row r="103" spans="2:129" ht="12.5" x14ac:dyDescent="0.25">
      <c r="B103" s="50"/>
      <c r="C103" s="51" t="s">
        <v>188</v>
      </c>
      <c r="D103" s="52">
        <v>8</v>
      </c>
      <c r="E103" s="53">
        <v>9</v>
      </c>
      <c r="F103" s="53">
        <v>8</v>
      </c>
      <c r="G103" s="53">
        <v>10</v>
      </c>
      <c r="H103" s="53">
        <v>10</v>
      </c>
      <c r="I103" s="53">
        <v>10</v>
      </c>
      <c r="J103" s="53">
        <v>11</v>
      </c>
      <c r="K103" s="53">
        <v>11</v>
      </c>
      <c r="L103" s="53">
        <v>10</v>
      </c>
      <c r="M103" s="53">
        <v>6</v>
      </c>
      <c r="N103" s="53">
        <v>9</v>
      </c>
      <c r="O103" s="54">
        <v>10</v>
      </c>
      <c r="P103" s="53">
        <v>10</v>
      </c>
      <c r="Q103" s="53">
        <v>10</v>
      </c>
      <c r="R103" s="53">
        <v>11</v>
      </c>
      <c r="S103" s="53">
        <v>11</v>
      </c>
      <c r="T103" s="53">
        <v>11</v>
      </c>
      <c r="U103" s="53">
        <v>11</v>
      </c>
      <c r="V103" s="53">
        <v>12</v>
      </c>
      <c r="W103" s="53">
        <v>13</v>
      </c>
      <c r="X103" s="53">
        <v>14</v>
      </c>
      <c r="Y103" s="53">
        <v>8</v>
      </c>
      <c r="Z103" s="53">
        <v>7</v>
      </c>
      <c r="AA103" s="54">
        <v>12</v>
      </c>
      <c r="AB103" s="53">
        <v>11</v>
      </c>
      <c r="AC103" s="53">
        <v>10</v>
      </c>
      <c r="AD103" s="53">
        <v>10</v>
      </c>
      <c r="AE103" s="53">
        <v>7</v>
      </c>
      <c r="AF103" s="53">
        <v>10</v>
      </c>
      <c r="AG103" s="53">
        <v>9</v>
      </c>
      <c r="AH103" s="53">
        <v>9</v>
      </c>
      <c r="AI103" s="53">
        <v>9</v>
      </c>
      <c r="AJ103" s="53">
        <v>7</v>
      </c>
      <c r="AK103" s="53">
        <v>8</v>
      </c>
      <c r="AL103" s="53">
        <v>14</v>
      </c>
      <c r="AM103" s="54">
        <v>12</v>
      </c>
      <c r="AN103" s="53">
        <v>13</v>
      </c>
      <c r="AO103" s="53">
        <v>13</v>
      </c>
      <c r="AP103" s="53">
        <v>13</v>
      </c>
      <c r="AQ103" s="53">
        <v>12</v>
      </c>
      <c r="AR103" s="53">
        <v>11</v>
      </c>
      <c r="AS103" s="53">
        <v>13</v>
      </c>
      <c r="AT103" s="53">
        <v>12</v>
      </c>
      <c r="AU103" s="53">
        <v>12</v>
      </c>
      <c r="AV103" s="53">
        <v>11</v>
      </c>
      <c r="AW103" s="53">
        <v>13</v>
      </c>
      <c r="AX103" s="53">
        <v>11</v>
      </c>
      <c r="AY103" s="54">
        <v>11</v>
      </c>
      <c r="BA103" s="50"/>
      <c r="BB103" s="51" t="s">
        <v>188</v>
      </c>
      <c r="BC103" s="52">
        <v>11</v>
      </c>
      <c r="BD103" s="53">
        <v>11</v>
      </c>
      <c r="BE103" s="53">
        <v>10</v>
      </c>
      <c r="BF103" s="53">
        <v>10</v>
      </c>
      <c r="BG103" s="53">
        <v>10</v>
      </c>
      <c r="BH103" s="53">
        <v>9</v>
      </c>
      <c r="BI103" s="53">
        <v>9</v>
      </c>
      <c r="BJ103" s="53">
        <v>9</v>
      </c>
      <c r="BK103" s="53">
        <v>8</v>
      </c>
      <c r="BL103" s="53">
        <v>7</v>
      </c>
      <c r="BM103" s="53">
        <v>6</v>
      </c>
      <c r="BN103" s="54">
        <v>8</v>
      </c>
      <c r="BO103" s="52">
        <v>8</v>
      </c>
      <c r="BP103" s="53">
        <v>8</v>
      </c>
      <c r="BQ103" s="53">
        <v>8</v>
      </c>
      <c r="BR103" s="53">
        <v>8</v>
      </c>
      <c r="BS103" s="53">
        <v>8</v>
      </c>
      <c r="BT103" s="53">
        <v>8</v>
      </c>
      <c r="BU103" s="53">
        <v>12</v>
      </c>
      <c r="BV103" s="53">
        <v>13</v>
      </c>
      <c r="BW103" s="53">
        <v>13</v>
      </c>
      <c r="BX103" s="53">
        <v>15</v>
      </c>
      <c r="BY103" s="53">
        <v>14</v>
      </c>
      <c r="BZ103" s="54">
        <v>17</v>
      </c>
      <c r="CA103" s="52">
        <v>21</v>
      </c>
      <c r="CB103" s="53">
        <v>24</v>
      </c>
      <c r="CC103" s="53">
        <v>27</v>
      </c>
      <c r="CD103" s="53">
        <v>29</v>
      </c>
      <c r="CE103" s="53">
        <v>30</v>
      </c>
      <c r="CF103" s="53">
        <v>29</v>
      </c>
      <c r="CG103" s="53">
        <v>29</v>
      </c>
      <c r="CH103" s="53">
        <v>31</v>
      </c>
      <c r="CI103" s="53">
        <v>29</v>
      </c>
      <c r="CJ103" s="53">
        <v>28</v>
      </c>
      <c r="CK103" s="53">
        <v>28</v>
      </c>
      <c r="CL103" s="54">
        <v>50</v>
      </c>
      <c r="CM103" s="52">
        <v>29</v>
      </c>
      <c r="CN103" s="53">
        <v>31</v>
      </c>
      <c r="CO103" s="53">
        <v>43</v>
      </c>
      <c r="CP103" s="53">
        <v>41</v>
      </c>
      <c r="CQ103" s="53">
        <v>41</v>
      </c>
      <c r="CR103" s="53">
        <v>44</v>
      </c>
      <c r="CS103" s="53">
        <v>41</v>
      </c>
      <c r="CT103" s="53">
        <v>47</v>
      </c>
      <c r="CU103" s="53">
        <v>55</v>
      </c>
      <c r="CV103" s="53">
        <v>52</v>
      </c>
      <c r="CW103" s="53">
        <v>59</v>
      </c>
      <c r="CX103" s="54">
        <v>72</v>
      </c>
      <c r="CY103" s="52">
        <v>185</v>
      </c>
      <c r="CZ103" s="53">
        <v>209</v>
      </c>
      <c r="DA103" s="53">
        <v>231</v>
      </c>
      <c r="DB103" s="53">
        <v>232</v>
      </c>
      <c r="DC103" s="53">
        <v>238</v>
      </c>
      <c r="DD103" s="53">
        <v>245</v>
      </c>
      <c r="DE103" s="53">
        <v>254</v>
      </c>
      <c r="DF103" s="53">
        <v>260</v>
      </c>
      <c r="DG103" s="53">
        <v>267</v>
      </c>
      <c r="DH103" s="53">
        <v>268</v>
      </c>
      <c r="DI103" s="53">
        <v>277</v>
      </c>
      <c r="DJ103" s="54">
        <v>285</v>
      </c>
      <c r="DK103" s="52">
        <v>294</v>
      </c>
      <c r="DL103" s="53">
        <v>306</v>
      </c>
      <c r="DM103" s="53">
        <v>310</v>
      </c>
      <c r="DN103" s="53">
        <v>315</v>
      </c>
      <c r="DO103" s="53">
        <v>317</v>
      </c>
      <c r="DP103" s="53">
        <v>324</v>
      </c>
      <c r="DQ103" s="53">
        <v>329</v>
      </c>
      <c r="DR103" s="53">
        <v>331</v>
      </c>
      <c r="DS103" s="53">
        <v>347</v>
      </c>
      <c r="DT103" s="53">
        <v>357</v>
      </c>
      <c r="DU103" s="53">
        <v>370</v>
      </c>
      <c r="DV103" s="54">
        <v>383</v>
      </c>
      <c r="DW103" s="52">
        <v>409</v>
      </c>
      <c r="DX103" s="53">
        <v>429</v>
      </c>
      <c r="DY103" s="54">
        <v>430</v>
      </c>
    </row>
    <row r="104" spans="2:129" ht="12.5" x14ac:dyDescent="0.25">
      <c r="B104" s="50"/>
      <c r="C104" s="51" t="s">
        <v>189</v>
      </c>
      <c r="D104" s="52">
        <v>227</v>
      </c>
      <c r="E104" s="53">
        <v>219</v>
      </c>
      <c r="F104" s="53">
        <v>225</v>
      </c>
      <c r="G104" s="53">
        <v>228</v>
      </c>
      <c r="H104" s="53">
        <v>228</v>
      </c>
      <c r="I104" s="53">
        <v>225</v>
      </c>
      <c r="J104" s="53">
        <v>228</v>
      </c>
      <c r="K104" s="53">
        <v>237</v>
      </c>
      <c r="L104" s="53">
        <v>243</v>
      </c>
      <c r="M104" s="53">
        <v>241</v>
      </c>
      <c r="N104" s="53">
        <v>241</v>
      </c>
      <c r="O104" s="54">
        <v>241</v>
      </c>
      <c r="P104" s="53">
        <v>252</v>
      </c>
      <c r="Q104" s="53">
        <v>248</v>
      </c>
      <c r="R104" s="53">
        <v>254</v>
      </c>
      <c r="S104" s="53">
        <v>257</v>
      </c>
      <c r="T104" s="53">
        <v>259</v>
      </c>
      <c r="U104" s="53">
        <v>265</v>
      </c>
      <c r="V104" s="53">
        <v>269</v>
      </c>
      <c r="W104" s="53">
        <v>276</v>
      </c>
      <c r="X104" s="53">
        <v>278</v>
      </c>
      <c r="Y104" s="53">
        <v>284</v>
      </c>
      <c r="Z104" s="53">
        <v>282</v>
      </c>
      <c r="AA104" s="54">
        <v>295</v>
      </c>
      <c r="AB104" s="53">
        <v>294</v>
      </c>
      <c r="AC104" s="53">
        <v>291</v>
      </c>
      <c r="AD104" s="53">
        <v>296</v>
      </c>
      <c r="AE104" s="53">
        <v>292</v>
      </c>
      <c r="AF104" s="53">
        <v>293</v>
      </c>
      <c r="AG104" s="53">
        <v>293</v>
      </c>
      <c r="AH104" s="53">
        <v>293</v>
      </c>
      <c r="AI104" s="53">
        <v>293</v>
      </c>
      <c r="AJ104" s="53">
        <v>294</v>
      </c>
      <c r="AK104" s="53">
        <v>300</v>
      </c>
      <c r="AL104" s="53">
        <v>300</v>
      </c>
      <c r="AM104" s="54">
        <v>297</v>
      </c>
      <c r="AN104" s="53">
        <v>294</v>
      </c>
      <c r="AO104" s="53">
        <v>294</v>
      </c>
      <c r="AP104" s="53">
        <v>295</v>
      </c>
      <c r="AQ104" s="53">
        <v>298</v>
      </c>
      <c r="AR104" s="53">
        <v>293</v>
      </c>
      <c r="AS104" s="53">
        <v>289</v>
      </c>
      <c r="AT104" s="53">
        <v>287</v>
      </c>
      <c r="AU104" s="53">
        <v>287</v>
      </c>
      <c r="AV104" s="53">
        <v>279</v>
      </c>
      <c r="AW104" s="53">
        <v>282</v>
      </c>
      <c r="AX104" s="53">
        <v>283</v>
      </c>
      <c r="AY104" s="54">
        <v>274</v>
      </c>
      <c r="BA104" s="50"/>
      <c r="BB104" s="51" t="s">
        <v>189</v>
      </c>
      <c r="BC104" s="52">
        <v>273</v>
      </c>
      <c r="BD104" s="53">
        <v>274</v>
      </c>
      <c r="BE104" s="53">
        <v>273</v>
      </c>
      <c r="BF104" s="53">
        <v>271</v>
      </c>
      <c r="BG104" s="53">
        <v>272</v>
      </c>
      <c r="BH104" s="53">
        <v>274</v>
      </c>
      <c r="BI104" s="53">
        <v>275</v>
      </c>
      <c r="BJ104" s="53">
        <v>273</v>
      </c>
      <c r="BK104" s="53">
        <v>282</v>
      </c>
      <c r="BL104" s="53">
        <v>283</v>
      </c>
      <c r="BM104" s="53">
        <v>275</v>
      </c>
      <c r="BN104" s="54">
        <v>278</v>
      </c>
      <c r="BO104" s="52">
        <v>272</v>
      </c>
      <c r="BP104" s="53">
        <v>273</v>
      </c>
      <c r="BQ104" s="53">
        <v>279</v>
      </c>
      <c r="BR104" s="53">
        <v>276</v>
      </c>
      <c r="BS104" s="53">
        <v>280</v>
      </c>
      <c r="BT104" s="53">
        <v>284</v>
      </c>
      <c r="BU104" s="53">
        <v>626</v>
      </c>
      <c r="BV104" s="53">
        <v>673</v>
      </c>
      <c r="BW104" s="53">
        <v>732</v>
      </c>
      <c r="BX104" s="53">
        <v>775</v>
      </c>
      <c r="BY104" s="53">
        <v>783</v>
      </c>
      <c r="BZ104" s="54">
        <v>805</v>
      </c>
      <c r="CA104" s="52">
        <v>834</v>
      </c>
      <c r="CB104" s="53">
        <v>893</v>
      </c>
      <c r="CC104" s="53">
        <v>980</v>
      </c>
      <c r="CD104" s="53">
        <v>1157</v>
      </c>
      <c r="CE104" s="53">
        <v>1198</v>
      </c>
      <c r="CF104" s="53">
        <v>1203</v>
      </c>
      <c r="CG104" s="53">
        <v>1226</v>
      </c>
      <c r="CH104" s="53">
        <v>1222</v>
      </c>
      <c r="CI104" s="53">
        <v>1212</v>
      </c>
      <c r="CJ104" s="53">
        <v>1242</v>
      </c>
      <c r="CK104" s="53">
        <v>1279</v>
      </c>
      <c r="CL104" s="54">
        <v>1330</v>
      </c>
      <c r="CM104" s="52">
        <v>1326</v>
      </c>
      <c r="CN104" s="53">
        <v>1335</v>
      </c>
      <c r="CO104" s="53">
        <v>1392</v>
      </c>
      <c r="CP104" s="53">
        <v>1385</v>
      </c>
      <c r="CQ104" s="53">
        <v>1391</v>
      </c>
      <c r="CR104" s="53">
        <v>1408</v>
      </c>
      <c r="CS104" s="53">
        <v>1419</v>
      </c>
      <c r="CT104" s="53">
        <v>1527</v>
      </c>
      <c r="CU104" s="53">
        <v>1508</v>
      </c>
      <c r="CV104" s="53">
        <v>1516</v>
      </c>
      <c r="CW104" s="53">
        <v>1548</v>
      </c>
      <c r="CX104" s="54">
        <v>1571</v>
      </c>
      <c r="CY104" s="52">
        <v>1598</v>
      </c>
      <c r="CZ104" s="53">
        <v>1613</v>
      </c>
      <c r="DA104" s="53">
        <v>1659</v>
      </c>
      <c r="DB104" s="53">
        <v>1681</v>
      </c>
      <c r="DC104" s="53">
        <v>1691</v>
      </c>
      <c r="DD104" s="53">
        <v>1713</v>
      </c>
      <c r="DE104" s="53">
        <v>1718</v>
      </c>
      <c r="DF104" s="53">
        <v>1723</v>
      </c>
      <c r="DG104" s="53">
        <v>1723</v>
      </c>
      <c r="DH104" s="53">
        <v>1709</v>
      </c>
      <c r="DI104" s="53">
        <v>1712</v>
      </c>
      <c r="DJ104" s="54">
        <v>1726</v>
      </c>
      <c r="DK104" s="52">
        <v>1738</v>
      </c>
      <c r="DL104" s="53">
        <v>1772</v>
      </c>
      <c r="DM104" s="53">
        <v>1779</v>
      </c>
      <c r="DN104" s="53">
        <v>1761</v>
      </c>
      <c r="DO104" s="53">
        <v>1764</v>
      </c>
      <c r="DP104" s="53">
        <v>1759</v>
      </c>
      <c r="DQ104" s="53">
        <v>1768</v>
      </c>
      <c r="DR104" s="53">
        <v>1780</v>
      </c>
      <c r="DS104" s="53">
        <v>1814</v>
      </c>
      <c r="DT104" s="53">
        <v>1815</v>
      </c>
      <c r="DU104" s="53">
        <v>1811</v>
      </c>
      <c r="DV104" s="54">
        <v>1859</v>
      </c>
      <c r="DW104" s="52">
        <v>1902</v>
      </c>
      <c r="DX104" s="53">
        <v>1939</v>
      </c>
      <c r="DY104" s="54">
        <v>1939</v>
      </c>
    </row>
    <row r="105" spans="2:129" ht="12.5" x14ac:dyDescent="0.25">
      <c r="B105" s="50"/>
      <c r="C105" s="51" t="s">
        <v>190</v>
      </c>
      <c r="D105" s="52">
        <v>24</v>
      </c>
      <c r="E105" s="53">
        <v>23</v>
      </c>
      <c r="F105" s="53">
        <v>23</v>
      </c>
      <c r="G105" s="53">
        <v>23</v>
      </c>
      <c r="H105" s="53">
        <v>23</v>
      </c>
      <c r="I105" s="53">
        <v>23</v>
      </c>
      <c r="J105" s="53">
        <v>23</v>
      </c>
      <c r="K105" s="53">
        <v>23</v>
      </c>
      <c r="L105" s="53">
        <v>23</v>
      </c>
      <c r="M105" s="53">
        <v>23</v>
      </c>
      <c r="N105" s="53">
        <v>23</v>
      </c>
      <c r="O105" s="54">
        <v>23</v>
      </c>
      <c r="P105" s="53">
        <v>23</v>
      </c>
      <c r="Q105" s="53">
        <v>23</v>
      </c>
      <c r="R105" s="53">
        <v>23</v>
      </c>
      <c r="S105" s="53">
        <v>23</v>
      </c>
      <c r="T105" s="53">
        <v>23</v>
      </c>
      <c r="U105" s="53">
        <v>22</v>
      </c>
      <c r="V105" s="53">
        <v>22</v>
      </c>
      <c r="W105" s="53">
        <v>22</v>
      </c>
      <c r="X105" s="53">
        <v>22</v>
      </c>
      <c r="Y105" s="53">
        <v>23</v>
      </c>
      <c r="Z105" s="53">
        <v>23</v>
      </c>
      <c r="AA105" s="54">
        <v>23</v>
      </c>
      <c r="AB105" s="53">
        <v>23</v>
      </c>
      <c r="AC105" s="53">
        <v>23</v>
      </c>
      <c r="AD105" s="53">
        <v>23</v>
      </c>
      <c r="AE105" s="53">
        <v>23</v>
      </c>
      <c r="AF105" s="53">
        <v>23</v>
      </c>
      <c r="AG105" s="53">
        <v>22</v>
      </c>
      <c r="AH105" s="53">
        <v>22</v>
      </c>
      <c r="AI105" s="53">
        <v>22</v>
      </c>
      <c r="AJ105" s="53">
        <v>22</v>
      </c>
      <c r="AK105" s="53">
        <v>21</v>
      </c>
      <c r="AL105" s="53">
        <v>21</v>
      </c>
      <c r="AM105" s="54">
        <v>21</v>
      </c>
      <c r="AN105" s="53">
        <v>21</v>
      </c>
      <c r="AO105" s="53">
        <v>21</v>
      </c>
      <c r="AP105" s="53">
        <v>20</v>
      </c>
      <c r="AQ105" s="53">
        <v>20</v>
      </c>
      <c r="AR105" s="53">
        <v>20</v>
      </c>
      <c r="AS105" s="53">
        <v>20</v>
      </c>
      <c r="AT105" s="53">
        <v>20</v>
      </c>
      <c r="AU105" s="53">
        <v>20</v>
      </c>
      <c r="AV105" s="53">
        <v>20</v>
      </c>
      <c r="AW105" s="53">
        <v>20</v>
      </c>
      <c r="AX105" s="53">
        <v>20</v>
      </c>
      <c r="AY105" s="54">
        <v>20</v>
      </c>
      <c r="BA105" s="50"/>
      <c r="BB105" s="51" t="s">
        <v>190</v>
      </c>
      <c r="BC105" s="52">
        <v>20</v>
      </c>
      <c r="BD105" s="53">
        <v>20</v>
      </c>
      <c r="BE105" s="53">
        <v>20</v>
      </c>
      <c r="BF105" s="53">
        <v>20</v>
      </c>
      <c r="BG105" s="53">
        <v>20</v>
      </c>
      <c r="BH105" s="53">
        <v>20</v>
      </c>
      <c r="BI105" s="53">
        <v>20</v>
      </c>
      <c r="BJ105" s="53">
        <v>24</v>
      </c>
      <c r="BK105" s="53">
        <v>23</v>
      </c>
      <c r="BL105" s="53">
        <v>23</v>
      </c>
      <c r="BM105" s="53">
        <v>22</v>
      </c>
      <c r="BN105" s="54">
        <v>21</v>
      </c>
      <c r="BO105" s="52">
        <v>21</v>
      </c>
      <c r="BP105" s="53">
        <v>22</v>
      </c>
      <c r="BQ105" s="53">
        <v>24</v>
      </c>
      <c r="BR105" s="53">
        <v>32</v>
      </c>
      <c r="BS105" s="53">
        <v>36</v>
      </c>
      <c r="BT105" s="53">
        <v>38</v>
      </c>
      <c r="BU105" s="53">
        <v>49</v>
      </c>
      <c r="BV105" s="53">
        <v>56</v>
      </c>
      <c r="BW105" s="53">
        <v>68</v>
      </c>
      <c r="BX105" s="53">
        <v>90</v>
      </c>
      <c r="BY105" s="53">
        <v>108</v>
      </c>
      <c r="BZ105" s="54">
        <v>127</v>
      </c>
      <c r="CA105" s="52">
        <v>146</v>
      </c>
      <c r="CB105" s="53">
        <v>157</v>
      </c>
      <c r="CC105" s="53">
        <v>173</v>
      </c>
      <c r="CD105" s="53">
        <v>186</v>
      </c>
      <c r="CE105" s="53">
        <v>192</v>
      </c>
      <c r="CF105" s="53">
        <v>188</v>
      </c>
      <c r="CG105" s="53">
        <v>186</v>
      </c>
      <c r="CH105" s="53">
        <v>174</v>
      </c>
      <c r="CI105" s="53">
        <v>178</v>
      </c>
      <c r="CJ105" s="53">
        <v>182</v>
      </c>
      <c r="CK105" s="53">
        <v>194</v>
      </c>
      <c r="CL105" s="54">
        <v>230</v>
      </c>
      <c r="CM105" s="52">
        <v>238</v>
      </c>
      <c r="CN105" s="53">
        <v>266</v>
      </c>
      <c r="CO105" s="53">
        <v>299</v>
      </c>
      <c r="CP105" s="53">
        <v>320</v>
      </c>
      <c r="CQ105" s="53">
        <v>339</v>
      </c>
      <c r="CR105" s="53">
        <v>357</v>
      </c>
      <c r="CS105" s="53">
        <v>367</v>
      </c>
      <c r="CT105" s="53">
        <v>406</v>
      </c>
      <c r="CU105" s="53">
        <v>384</v>
      </c>
      <c r="CV105" s="53">
        <v>383</v>
      </c>
      <c r="CW105" s="53">
        <v>397</v>
      </c>
      <c r="CX105" s="54">
        <v>383</v>
      </c>
      <c r="CY105" s="52">
        <v>368</v>
      </c>
      <c r="CZ105" s="53">
        <v>374</v>
      </c>
      <c r="DA105" s="53">
        <v>453</v>
      </c>
      <c r="DB105" s="53">
        <v>473</v>
      </c>
      <c r="DC105" s="53">
        <v>490</v>
      </c>
      <c r="DD105" s="53">
        <v>519</v>
      </c>
      <c r="DE105" s="53">
        <v>544</v>
      </c>
      <c r="DF105" s="53">
        <v>556</v>
      </c>
      <c r="DG105" s="53">
        <v>565</v>
      </c>
      <c r="DH105" s="53">
        <v>564</v>
      </c>
      <c r="DI105" s="53">
        <v>572</v>
      </c>
      <c r="DJ105" s="54">
        <v>588</v>
      </c>
      <c r="DK105" s="52">
        <v>600</v>
      </c>
      <c r="DL105" s="53">
        <v>624</v>
      </c>
      <c r="DM105" s="53">
        <v>642</v>
      </c>
      <c r="DN105" s="53">
        <v>661</v>
      </c>
      <c r="DO105" s="53">
        <v>673</v>
      </c>
      <c r="DP105" s="53">
        <v>689</v>
      </c>
      <c r="DQ105" s="53">
        <v>703</v>
      </c>
      <c r="DR105" s="53">
        <v>737</v>
      </c>
      <c r="DS105" s="53">
        <v>752</v>
      </c>
      <c r="DT105" s="53">
        <v>753</v>
      </c>
      <c r="DU105" s="53">
        <v>767</v>
      </c>
      <c r="DV105" s="54">
        <v>776</v>
      </c>
      <c r="DW105" s="52">
        <v>807</v>
      </c>
      <c r="DX105" s="53">
        <v>815</v>
      </c>
      <c r="DY105" s="54">
        <v>841</v>
      </c>
    </row>
    <row r="106" spans="2:129" ht="12.5" x14ac:dyDescent="0.25">
      <c r="B106" s="50"/>
      <c r="C106" s="51" t="s">
        <v>191</v>
      </c>
      <c r="D106" s="52">
        <v>8</v>
      </c>
      <c r="E106" s="53">
        <v>8</v>
      </c>
      <c r="F106" s="53">
        <v>9</v>
      </c>
      <c r="G106" s="53">
        <v>9</v>
      </c>
      <c r="H106" s="53">
        <v>9</v>
      </c>
      <c r="I106" s="53">
        <v>10</v>
      </c>
      <c r="J106" s="53">
        <v>11</v>
      </c>
      <c r="K106" s="53">
        <v>10</v>
      </c>
      <c r="L106" s="53">
        <v>10</v>
      </c>
      <c r="M106" s="53">
        <v>9</v>
      </c>
      <c r="N106" s="53">
        <v>10</v>
      </c>
      <c r="O106" s="54">
        <v>10</v>
      </c>
      <c r="P106" s="53">
        <v>9</v>
      </c>
      <c r="Q106" s="53">
        <v>9</v>
      </c>
      <c r="R106" s="53">
        <v>10</v>
      </c>
      <c r="S106" s="53">
        <v>11</v>
      </c>
      <c r="T106" s="53">
        <v>10</v>
      </c>
      <c r="U106" s="53">
        <v>10</v>
      </c>
      <c r="V106" s="53">
        <v>11</v>
      </c>
      <c r="W106" s="53">
        <v>12</v>
      </c>
      <c r="X106" s="53">
        <v>12</v>
      </c>
      <c r="Y106" s="53">
        <v>9</v>
      </c>
      <c r="Z106" s="53">
        <v>10</v>
      </c>
      <c r="AA106" s="54">
        <v>10</v>
      </c>
      <c r="AB106" s="53">
        <v>10</v>
      </c>
      <c r="AC106" s="53">
        <v>10</v>
      </c>
      <c r="AD106" s="53">
        <v>10</v>
      </c>
      <c r="AE106" s="53">
        <v>7</v>
      </c>
      <c r="AF106" s="53">
        <v>11</v>
      </c>
      <c r="AG106" s="53">
        <v>11</v>
      </c>
      <c r="AH106" s="53">
        <v>11</v>
      </c>
      <c r="AI106" s="53">
        <v>11</v>
      </c>
      <c r="AJ106" s="53">
        <v>11</v>
      </c>
      <c r="AK106" s="53">
        <v>11</v>
      </c>
      <c r="AL106" s="53">
        <v>13</v>
      </c>
      <c r="AM106" s="54">
        <v>11</v>
      </c>
      <c r="AN106" s="53">
        <v>11</v>
      </c>
      <c r="AO106" s="53">
        <v>10</v>
      </c>
      <c r="AP106" s="53">
        <v>10</v>
      </c>
      <c r="AQ106" s="53">
        <v>10</v>
      </c>
      <c r="AR106" s="53">
        <v>10</v>
      </c>
      <c r="AS106" s="53">
        <v>9</v>
      </c>
      <c r="AT106" s="53">
        <v>8</v>
      </c>
      <c r="AU106" s="53">
        <v>8</v>
      </c>
      <c r="AV106" s="53">
        <v>8</v>
      </c>
      <c r="AW106" s="53">
        <v>8</v>
      </c>
      <c r="AX106" s="53">
        <v>8</v>
      </c>
      <c r="AY106" s="54">
        <v>7</v>
      </c>
      <c r="BA106" s="50"/>
      <c r="BB106" s="51" t="s">
        <v>191</v>
      </c>
      <c r="BC106" s="52">
        <v>7</v>
      </c>
      <c r="BD106" s="53">
        <v>7</v>
      </c>
      <c r="BE106" s="53">
        <v>7</v>
      </c>
      <c r="BF106" s="53">
        <v>7</v>
      </c>
      <c r="BG106" s="53">
        <v>7</v>
      </c>
      <c r="BH106" s="53">
        <v>7</v>
      </c>
      <c r="BI106" s="53">
        <v>8</v>
      </c>
      <c r="BJ106" s="53">
        <v>8</v>
      </c>
      <c r="BK106" s="53">
        <v>8</v>
      </c>
      <c r="BL106" s="53">
        <v>8</v>
      </c>
      <c r="BM106" s="53">
        <v>8</v>
      </c>
      <c r="BN106" s="54">
        <v>8</v>
      </c>
      <c r="BO106" s="52">
        <v>8</v>
      </c>
      <c r="BP106" s="53">
        <v>8</v>
      </c>
      <c r="BQ106" s="53">
        <v>8</v>
      </c>
      <c r="BR106" s="53">
        <v>8</v>
      </c>
      <c r="BS106" s="53">
        <v>9</v>
      </c>
      <c r="BT106" s="53">
        <v>10</v>
      </c>
      <c r="BU106" s="53">
        <v>11</v>
      </c>
      <c r="BV106" s="53">
        <v>11</v>
      </c>
      <c r="BW106" s="53">
        <v>12</v>
      </c>
      <c r="BX106" s="53">
        <v>11</v>
      </c>
      <c r="BY106" s="53">
        <v>127</v>
      </c>
      <c r="BZ106" s="54">
        <v>160</v>
      </c>
      <c r="CA106" s="52">
        <v>191</v>
      </c>
      <c r="CB106" s="53">
        <v>210</v>
      </c>
      <c r="CC106" s="53">
        <v>208</v>
      </c>
      <c r="CD106" s="53">
        <v>261</v>
      </c>
      <c r="CE106" s="53">
        <v>283</v>
      </c>
      <c r="CF106" s="53">
        <v>302</v>
      </c>
      <c r="CG106" s="53">
        <v>310</v>
      </c>
      <c r="CH106" s="53">
        <v>324</v>
      </c>
      <c r="CI106" s="53">
        <v>335</v>
      </c>
      <c r="CJ106" s="53">
        <v>346</v>
      </c>
      <c r="CK106" s="53">
        <v>352</v>
      </c>
      <c r="CL106" s="54">
        <v>365</v>
      </c>
      <c r="CM106" s="52">
        <v>359</v>
      </c>
      <c r="CN106" s="53">
        <v>367</v>
      </c>
      <c r="CO106" s="53">
        <v>391</v>
      </c>
      <c r="CP106" s="53">
        <v>393</v>
      </c>
      <c r="CQ106" s="53">
        <v>398</v>
      </c>
      <c r="CR106" s="53">
        <v>401</v>
      </c>
      <c r="CS106" s="53">
        <v>411</v>
      </c>
      <c r="CT106" s="53">
        <v>423</v>
      </c>
      <c r="CU106" s="53">
        <v>449</v>
      </c>
      <c r="CV106" s="53">
        <v>445</v>
      </c>
      <c r="CW106" s="53">
        <v>455</v>
      </c>
      <c r="CX106" s="54">
        <v>466</v>
      </c>
      <c r="CY106" s="52">
        <v>476</v>
      </c>
      <c r="CZ106" s="53">
        <v>468</v>
      </c>
      <c r="DA106" s="53">
        <v>470</v>
      </c>
      <c r="DB106" s="53">
        <v>484</v>
      </c>
      <c r="DC106" s="53">
        <v>485</v>
      </c>
      <c r="DD106" s="53">
        <v>483</v>
      </c>
      <c r="DE106" s="53">
        <v>484</v>
      </c>
      <c r="DF106" s="53">
        <v>492</v>
      </c>
      <c r="DG106" s="53">
        <v>506</v>
      </c>
      <c r="DH106" s="53">
        <v>502</v>
      </c>
      <c r="DI106" s="53">
        <v>513</v>
      </c>
      <c r="DJ106" s="54">
        <v>511</v>
      </c>
      <c r="DK106" s="52">
        <v>509</v>
      </c>
      <c r="DL106" s="53">
        <v>516</v>
      </c>
      <c r="DM106" s="53">
        <v>523</v>
      </c>
      <c r="DN106" s="53">
        <v>527</v>
      </c>
      <c r="DO106" s="53">
        <v>533</v>
      </c>
      <c r="DP106" s="53">
        <v>542</v>
      </c>
      <c r="DQ106" s="53">
        <v>538</v>
      </c>
      <c r="DR106" s="53">
        <v>542</v>
      </c>
      <c r="DS106" s="53">
        <v>543</v>
      </c>
      <c r="DT106" s="53">
        <v>553</v>
      </c>
      <c r="DU106" s="53">
        <v>559</v>
      </c>
      <c r="DV106" s="54">
        <v>569</v>
      </c>
      <c r="DW106" s="52">
        <v>570</v>
      </c>
      <c r="DX106" s="53">
        <v>577</v>
      </c>
      <c r="DY106" s="54">
        <v>585</v>
      </c>
    </row>
    <row r="107" spans="2:129" ht="12.5" x14ac:dyDescent="0.25">
      <c r="B107" s="50"/>
      <c r="C107" s="51" t="s">
        <v>192</v>
      </c>
      <c r="D107" s="52">
        <v>5386</v>
      </c>
      <c r="E107" s="53">
        <v>5390</v>
      </c>
      <c r="F107" s="53">
        <v>5569</v>
      </c>
      <c r="G107" s="53">
        <v>5729</v>
      </c>
      <c r="H107" s="53">
        <v>5758</v>
      </c>
      <c r="I107" s="53">
        <v>5752</v>
      </c>
      <c r="J107" s="53">
        <v>5825</v>
      </c>
      <c r="K107" s="53">
        <v>5907</v>
      </c>
      <c r="L107" s="53">
        <v>5929</v>
      </c>
      <c r="M107" s="53">
        <v>5978</v>
      </c>
      <c r="N107" s="53">
        <v>6032</v>
      </c>
      <c r="O107" s="54">
        <v>6065</v>
      </c>
      <c r="P107" s="53">
        <v>6109</v>
      </c>
      <c r="Q107" s="53">
        <v>6100</v>
      </c>
      <c r="R107" s="53">
        <v>6220</v>
      </c>
      <c r="S107" s="53">
        <v>6339</v>
      </c>
      <c r="T107" s="53">
        <v>6547</v>
      </c>
      <c r="U107" s="53">
        <v>6583</v>
      </c>
      <c r="V107" s="53">
        <v>6635</v>
      </c>
      <c r="W107" s="53">
        <v>6710</v>
      </c>
      <c r="X107" s="53">
        <v>6804</v>
      </c>
      <c r="Y107" s="53">
        <v>6912</v>
      </c>
      <c r="Z107" s="53">
        <v>6997</v>
      </c>
      <c r="AA107" s="54">
        <v>7089</v>
      </c>
      <c r="AB107" s="53">
        <v>7185</v>
      </c>
      <c r="AC107" s="53">
        <v>7268</v>
      </c>
      <c r="AD107" s="53">
        <v>7448</v>
      </c>
      <c r="AE107" s="53">
        <v>7552</v>
      </c>
      <c r="AF107" s="53">
        <v>7639</v>
      </c>
      <c r="AG107" s="53">
        <v>7718</v>
      </c>
      <c r="AH107" s="53">
        <v>7902</v>
      </c>
      <c r="AI107" s="53">
        <v>7928</v>
      </c>
      <c r="AJ107" s="53">
        <v>7944</v>
      </c>
      <c r="AK107" s="53">
        <v>8075</v>
      </c>
      <c r="AL107" s="53">
        <v>8118</v>
      </c>
      <c r="AM107" s="54">
        <v>8167</v>
      </c>
      <c r="AN107" s="53">
        <v>8153</v>
      </c>
      <c r="AO107" s="53">
        <v>8202</v>
      </c>
      <c r="AP107" s="53">
        <v>8302</v>
      </c>
      <c r="AQ107" s="53">
        <v>8392</v>
      </c>
      <c r="AR107" s="53">
        <v>8431</v>
      </c>
      <c r="AS107" s="53">
        <v>8480</v>
      </c>
      <c r="AT107" s="53">
        <v>8499</v>
      </c>
      <c r="AU107" s="53">
        <v>8538</v>
      </c>
      <c r="AV107" s="53">
        <v>8308</v>
      </c>
      <c r="AW107" s="53">
        <v>8357</v>
      </c>
      <c r="AX107" s="53">
        <v>8447</v>
      </c>
      <c r="AY107" s="54">
        <v>8678</v>
      </c>
      <c r="BA107" s="50"/>
      <c r="BB107" s="51" t="s">
        <v>192</v>
      </c>
      <c r="BC107" s="52">
        <v>8902</v>
      </c>
      <c r="BD107" s="53">
        <v>9200</v>
      </c>
      <c r="BE107" s="53">
        <v>9308</v>
      </c>
      <c r="BF107" s="53">
        <v>9361</v>
      </c>
      <c r="BG107" s="53">
        <v>9487</v>
      </c>
      <c r="BH107" s="53">
        <v>9529</v>
      </c>
      <c r="BI107" s="53">
        <v>9589</v>
      </c>
      <c r="BJ107" s="53">
        <v>9656</v>
      </c>
      <c r="BK107" s="53">
        <v>9703</v>
      </c>
      <c r="BL107" s="53">
        <v>9730</v>
      </c>
      <c r="BM107" s="53">
        <v>9773</v>
      </c>
      <c r="BN107" s="54">
        <v>9781</v>
      </c>
      <c r="BO107" s="52">
        <v>9783</v>
      </c>
      <c r="BP107" s="53">
        <v>9823</v>
      </c>
      <c r="BQ107" s="53">
        <v>10049</v>
      </c>
      <c r="BR107" s="53">
        <v>10170</v>
      </c>
      <c r="BS107" s="53">
        <v>10395</v>
      </c>
      <c r="BT107" s="53">
        <v>10633</v>
      </c>
      <c r="BU107" s="53">
        <v>10809</v>
      </c>
      <c r="BV107" s="53">
        <v>10965</v>
      </c>
      <c r="BW107" s="53">
        <v>11270</v>
      </c>
      <c r="BX107" s="53">
        <v>11433</v>
      </c>
      <c r="BY107" s="53">
        <v>13366</v>
      </c>
      <c r="BZ107" s="54">
        <v>13400</v>
      </c>
      <c r="CA107" s="52">
        <v>13462</v>
      </c>
      <c r="CB107" s="53">
        <v>13523</v>
      </c>
      <c r="CC107" s="53">
        <v>13714</v>
      </c>
      <c r="CD107" s="53">
        <v>13936</v>
      </c>
      <c r="CE107" s="53">
        <v>14011</v>
      </c>
      <c r="CF107" s="53">
        <v>14081</v>
      </c>
      <c r="CG107" s="53">
        <v>14152</v>
      </c>
      <c r="CH107" s="53">
        <v>14070</v>
      </c>
      <c r="CI107" s="53">
        <v>14135</v>
      </c>
      <c r="CJ107" s="53">
        <v>14190</v>
      </c>
      <c r="CK107" s="53">
        <v>14219</v>
      </c>
      <c r="CL107" s="54">
        <v>14283</v>
      </c>
      <c r="CM107" s="52">
        <v>14284</v>
      </c>
      <c r="CN107" s="53">
        <v>14249</v>
      </c>
      <c r="CO107" s="53">
        <v>14406</v>
      </c>
      <c r="CP107" s="53">
        <v>14386</v>
      </c>
      <c r="CQ107" s="53">
        <v>14461</v>
      </c>
      <c r="CR107" s="53">
        <v>14743</v>
      </c>
      <c r="CS107" s="53">
        <v>14871</v>
      </c>
      <c r="CT107" s="53">
        <v>14834</v>
      </c>
      <c r="CU107" s="53">
        <v>14801</v>
      </c>
      <c r="CV107" s="53">
        <v>14953</v>
      </c>
      <c r="CW107" s="53">
        <v>14939</v>
      </c>
      <c r="CX107" s="54">
        <v>15302</v>
      </c>
      <c r="CY107" s="52">
        <v>15432</v>
      </c>
      <c r="CZ107" s="53">
        <v>15435</v>
      </c>
      <c r="DA107" s="53">
        <v>15205</v>
      </c>
      <c r="DB107" s="53">
        <v>15259</v>
      </c>
      <c r="DC107" s="53">
        <v>15060</v>
      </c>
      <c r="DD107" s="53">
        <v>14969</v>
      </c>
      <c r="DE107" s="53">
        <v>15682</v>
      </c>
      <c r="DF107" s="53">
        <v>15761</v>
      </c>
      <c r="DG107" s="53">
        <v>15783</v>
      </c>
      <c r="DH107" s="53">
        <v>15814</v>
      </c>
      <c r="DI107" s="53">
        <v>15827</v>
      </c>
      <c r="DJ107" s="54">
        <v>15945</v>
      </c>
      <c r="DK107" s="52">
        <v>15989</v>
      </c>
      <c r="DL107" s="53">
        <v>15973</v>
      </c>
      <c r="DM107" s="53">
        <v>16090</v>
      </c>
      <c r="DN107" s="53">
        <v>16202</v>
      </c>
      <c r="DO107" s="53">
        <v>16301</v>
      </c>
      <c r="DP107" s="53">
        <v>16350</v>
      </c>
      <c r="DQ107" s="53">
        <v>16355</v>
      </c>
      <c r="DR107" s="53">
        <v>16399</v>
      </c>
      <c r="DS107" s="53">
        <v>16413</v>
      </c>
      <c r="DT107" s="53">
        <v>16515</v>
      </c>
      <c r="DU107" s="53">
        <v>16571</v>
      </c>
      <c r="DV107" s="54">
        <v>16668</v>
      </c>
      <c r="DW107" s="52">
        <v>16641</v>
      </c>
      <c r="DX107" s="53">
        <v>16673</v>
      </c>
      <c r="DY107" s="54">
        <v>16725</v>
      </c>
    </row>
    <row r="108" spans="2:129" ht="12.5" x14ac:dyDescent="0.25">
      <c r="B108" s="50"/>
      <c r="C108" s="51" t="s">
        <v>193</v>
      </c>
      <c r="D108" s="52">
        <v>86</v>
      </c>
      <c r="E108" s="53">
        <v>79</v>
      </c>
      <c r="F108" s="53">
        <v>76</v>
      </c>
      <c r="G108" s="53">
        <v>77</v>
      </c>
      <c r="H108" s="53">
        <v>78</v>
      </c>
      <c r="I108" s="53">
        <v>78</v>
      </c>
      <c r="J108" s="53">
        <v>79</v>
      </c>
      <c r="K108" s="53">
        <v>86</v>
      </c>
      <c r="L108" s="53">
        <v>88</v>
      </c>
      <c r="M108" s="53">
        <v>89</v>
      </c>
      <c r="N108" s="53">
        <v>89</v>
      </c>
      <c r="O108" s="54">
        <v>89</v>
      </c>
      <c r="P108" s="53">
        <v>100</v>
      </c>
      <c r="Q108" s="53">
        <v>106</v>
      </c>
      <c r="R108" s="53">
        <v>104</v>
      </c>
      <c r="S108" s="53">
        <v>100</v>
      </c>
      <c r="T108" s="53">
        <v>99</v>
      </c>
      <c r="U108" s="53">
        <v>99</v>
      </c>
      <c r="V108" s="53">
        <v>100</v>
      </c>
      <c r="W108" s="53">
        <v>98</v>
      </c>
      <c r="X108" s="53">
        <v>29</v>
      </c>
      <c r="Y108" s="53">
        <v>95</v>
      </c>
      <c r="Z108" s="53">
        <v>93</v>
      </c>
      <c r="AA108" s="54">
        <v>96</v>
      </c>
      <c r="AB108" s="53">
        <v>95</v>
      </c>
      <c r="AC108" s="53">
        <v>93</v>
      </c>
      <c r="AD108" s="53">
        <v>91</v>
      </c>
      <c r="AE108" s="53">
        <v>86</v>
      </c>
      <c r="AF108" s="53">
        <v>92</v>
      </c>
      <c r="AG108" s="53">
        <v>94</v>
      </c>
      <c r="AH108" s="53">
        <v>94</v>
      </c>
      <c r="AI108" s="53">
        <v>93</v>
      </c>
      <c r="AJ108" s="53">
        <v>93</v>
      </c>
      <c r="AK108" s="53">
        <v>95</v>
      </c>
      <c r="AL108" s="53">
        <v>111</v>
      </c>
      <c r="AM108" s="54">
        <v>90</v>
      </c>
      <c r="AN108" s="53">
        <v>91</v>
      </c>
      <c r="AO108" s="53">
        <v>90</v>
      </c>
      <c r="AP108" s="53">
        <v>90</v>
      </c>
      <c r="AQ108" s="53">
        <v>91</v>
      </c>
      <c r="AR108" s="53">
        <v>91</v>
      </c>
      <c r="AS108" s="53">
        <v>90</v>
      </c>
      <c r="AT108" s="53">
        <v>90</v>
      </c>
      <c r="AU108" s="53">
        <v>89</v>
      </c>
      <c r="AV108" s="53">
        <v>85</v>
      </c>
      <c r="AW108" s="53">
        <v>99</v>
      </c>
      <c r="AX108" s="53">
        <v>90</v>
      </c>
      <c r="AY108" s="54">
        <v>87</v>
      </c>
      <c r="BA108" s="50"/>
      <c r="BB108" s="51" t="s">
        <v>193</v>
      </c>
      <c r="BC108" s="52">
        <v>87</v>
      </c>
      <c r="BD108" s="53">
        <v>86</v>
      </c>
      <c r="BE108" s="53">
        <v>85</v>
      </c>
      <c r="BF108" s="53">
        <v>84</v>
      </c>
      <c r="BG108" s="53">
        <v>84</v>
      </c>
      <c r="BH108" s="53">
        <v>86</v>
      </c>
      <c r="BI108" s="53">
        <v>86</v>
      </c>
      <c r="BJ108" s="53">
        <v>85</v>
      </c>
      <c r="BK108" s="53">
        <v>93</v>
      </c>
      <c r="BL108" s="53">
        <v>96</v>
      </c>
      <c r="BM108" s="53">
        <v>97</v>
      </c>
      <c r="BN108" s="54">
        <v>98</v>
      </c>
      <c r="BO108" s="52">
        <v>97</v>
      </c>
      <c r="BP108" s="53">
        <v>97</v>
      </c>
      <c r="BQ108" s="53">
        <v>96</v>
      </c>
      <c r="BR108" s="53">
        <v>102</v>
      </c>
      <c r="BS108" s="53">
        <v>119</v>
      </c>
      <c r="BT108" s="53">
        <v>132</v>
      </c>
      <c r="BU108" s="53">
        <v>148</v>
      </c>
      <c r="BV108" s="53">
        <v>151</v>
      </c>
      <c r="BW108" s="53">
        <v>168</v>
      </c>
      <c r="BX108" s="53">
        <v>181</v>
      </c>
      <c r="BY108" s="53">
        <v>180</v>
      </c>
      <c r="BZ108" s="54">
        <v>182</v>
      </c>
      <c r="CA108" s="52">
        <v>193</v>
      </c>
      <c r="CB108" s="53">
        <v>202</v>
      </c>
      <c r="CC108" s="53">
        <v>236</v>
      </c>
      <c r="CD108" s="53">
        <v>278</v>
      </c>
      <c r="CE108" s="53">
        <v>293</v>
      </c>
      <c r="CF108" s="53">
        <v>286</v>
      </c>
      <c r="CG108" s="53">
        <v>279</v>
      </c>
      <c r="CH108" s="53">
        <v>295</v>
      </c>
      <c r="CI108" s="53">
        <v>305</v>
      </c>
      <c r="CJ108" s="53">
        <v>374</v>
      </c>
      <c r="CK108" s="53">
        <v>476</v>
      </c>
      <c r="CL108" s="54">
        <v>723</v>
      </c>
      <c r="CM108" s="52">
        <v>744</v>
      </c>
      <c r="CN108" s="53">
        <v>758</v>
      </c>
      <c r="CO108" s="53">
        <v>765</v>
      </c>
      <c r="CP108" s="53">
        <v>776</v>
      </c>
      <c r="CQ108" s="53">
        <v>799</v>
      </c>
      <c r="CR108" s="53">
        <v>821</v>
      </c>
      <c r="CS108" s="53">
        <v>829</v>
      </c>
      <c r="CT108" s="53">
        <v>876</v>
      </c>
      <c r="CU108" s="53">
        <v>847</v>
      </c>
      <c r="CV108" s="53">
        <v>858</v>
      </c>
      <c r="CW108" s="53">
        <v>872</v>
      </c>
      <c r="CX108" s="54">
        <v>881</v>
      </c>
      <c r="CY108" s="52">
        <v>890</v>
      </c>
      <c r="CZ108" s="53">
        <v>894</v>
      </c>
      <c r="DA108" s="53">
        <v>898</v>
      </c>
      <c r="DB108" s="53">
        <v>911</v>
      </c>
      <c r="DC108" s="53">
        <v>920</v>
      </c>
      <c r="DD108" s="53">
        <v>924</v>
      </c>
      <c r="DE108" s="53">
        <v>930</v>
      </c>
      <c r="DF108" s="53">
        <v>931</v>
      </c>
      <c r="DG108" s="53">
        <v>934</v>
      </c>
      <c r="DH108" s="53">
        <v>941</v>
      </c>
      <c r="DI108" s="53">
        <v>952</v>
      </c>
      <c r="DJ108" s="54">
        <v>949</v>
      </c>
      <c r="DK108" s="52">
        <v>950</v>
      </c>
      <c r="DL108" s="53">
        <v>963</v>
      </c>
      <c r="DM108" s="53">
        <v>980</v>
      </c>
      <c r="DN108" s="53">
        <v>988</v>
      </c>
      <c r="DO108" s="53">
        <v>991</v>
      </c>
      <c r="DP108" s="53">
        <v>1012</v>
      </c>
      <c r="DQ108" s="53">
        <v>1027</v>
      </c>
      <c r="DR108" s="53">
        <v>1048</v>
      </c>
      <c r="DS108" s="53">
        <v>1043</v>
      </c>
      <c r="DT108" s="53">
        <v>1060</v>
      </c>
      <c r="DU108" s="53">
        <v>1064</v>
      </c>
      <c r="DV108" s="54">
        <v>1075</v>
      </c>
      <c r="DW108" s="52">
        <v>1085</v>
      </c>
      <c r="DX108" s="53">
        <v>1084</v>
      </c>
      <c r="DY108" s="54">
        <v>1105</v>
      </c>
    </row>
    <row r="109" spans="2:129" ht="12.5" x14ac:dyDescent="0.25">
      <c r="B109" s="50"/>
      <c r="C109" s="51" t="s">
        <v>194</v>
      </c>
      <c r="D109" s="52">
        <v>48</v>
      </c>
      <c r="E109" s="53">
        <v>49</v>
      </c>
      <c r="F109" s="53">
        <v>46</v>
      </c>
      <c r="G109" s="53">
        <v>51</v>
      </c>
      <c r="H109" s="53">
        <v>51</v>
      </c>
      <c r="I109" s="53">
        <v>50</v>
      </c>
      <c r="J109" s="53">
        <v>51</v>
      </c>
      <c r="K109" s="53">
        <v>52</v>
      </c>
      <c r="L109" s="53">
        <v>49</v>
      </c>
      <c r="M109" s="53">
        <v>49</v>
      </c>
      <c r="N109" s="53">
        <v>51</v>
      </c>
      <c r="O109" s="54">
        <v>51</v>
      </c>
      <c r="P109" s="53">
        <v>53</v>
      </c>
      <c r="Q109" s="53">
        <v>54</v>
      </c>
      <c r="R109" s="53">
        <v>53</v>
      </c>
      <c r="S109" s="53">
        <v>55</v>
      </c>
      <c r="T109" s="53">
        <v>54</v>
      </c>
      <c r="U109" s="53">
        <v>57</v>
      </c>
      <c r="V109" s="53">
        <v>58</v>
      </c>
      <c r="W109" s="53">
        <v>60</v>
      </c>
      <c r="X109" s="53">
        <v>60</v>
      </c>
      <c r="Y109" s="53">
        <v>58</v>
      </c>
      <c r="Z109" s="53">
        <v>61</v>
      </c>
      <c r="AA109" s="54">
        <v>61</v>
      </c>
      <c r="AB109" s="53">
        <v>60</v>
      </c>
      <c r="AC109" s="53">
        <v>60</v>
      </c>
      <c r="AD109" s="53">
        <v>62</v>
      </c>
      <c r="AE109" s="53">
        <v>62</v>
      </c>
      <c r="AF109" s="53">
        <v>61</v>
      </c>
      <c r="AG109" s="53">
        <v>63</v>
      </c>
      <c r="AH109" s="53">
        <v>63</v>
      </c>
      <c r="AI109" s="53">
        <v>63</v>
      </c>
      <c r="AJ109" s="53">
        <v>63</v>
      </c>
      <c r="AK109" s="53">
        <v>64</v>
      </c>
      <c r="AL109" s="53">
        <v>67</v>
      </c>
      <c r="AM109" s="54">
        <v>61</v>
      </c>
      <c r="AN109" s="53">
        <v>63</v>
      </c>
      <c r="AO109" s="53">
        <v>64</v>
      </c>
      <c r="AP109" s="53">
        <v>65</v>
      </c>
      <c r="AQ109" s="53">
        <v>65</v>
      </c>
      <c r="AR109" s="53">
        <v>67</v>
      </c>
      <c r="AS109" s="53">
        <v>65</v>
      </c>
      <c r="AT109" s="53">
        <v>69</v>
      </c>
      <c r="AU109" s="53">
        <v>69</v>
      </c>
      <c r="AV109" s="53">
        <v>69</v>
      </c>
      <c r="AW109" s="53">
        <v>72</v>
      </c>
      <c r="AX109" s="53">
        <v>70</v>
      </c>
      <c r="AY109" s="54">
        <v>65</v>
      </c>
      <c r="BA109" s="50"/>
      <c r="BB109" s="51" t="s">
        <v>194</v>
      </c>
      <c r="BC109" s="52">
        <v>67</v>
      </c>
      <c r="BD109" s="53">
        <v>67</v>
      </c>
      <c r="BE109" s="53">
        <v>67</v>
      </c>
      <c r="BF109" s="53">
        <v>65</v>
      </c>
      <c r="BG109" s="53">
        <v>63</v>
      </c>
      <c r="BH109" s="53">
        <v>63</v>
      </c>
      <c r="BI109" s="53">
        <v>64</v>
      </c>
      <c r="BJ109" s="53">
        <v>61</v>
      </c>
      <c r="BK109" s="53">
        <v>64</v>
      </c>
      <c r="BL109" s="53">
        <v>65</v>
      </c>
      <c r="BM109" s="53">
        <v>64</v>
      </c>
      <c r="BN109" s="54">
        <v>62</v>
      </c>
      <c r="BO109" s="52">
        <v>61</v>
      </c>
      <c r="BP109" s="53">
        <v>60</v>
      </c>
      <c r="BQ109" s="53">
        <v>59</v>
      </c>
      <c r="BR109" s="53">
        <v>58</v>
      </c>
      <c r="BS109" s="53">
        <v>58</v>
      </c>
      <c r="BT109" s="53">
        <v>58</v>
      </c>
      <c r="BU109" s="53">
        <v>60</v>
      </c>
      <c r="BV109" s="53">
        <v>63</v>
      </c>
      <c r="BW109" s="53">
        <v>65</v>
      </c>
      <c r="BX109" s="53">
        <v>88</v>
      </c>
      <c r="BY109" s="53">
        <v>105</v>
      </c>
      <c r="BZ109" s="54">
        <v>118</v>
      </c>
      <c r="CA109" s="52">
        <v>125</v>
      </c>
      <c r="CB109" s="53">
        <v>137</v>
      </c>
      <c r="CC109" s="53">
        <v>137</v>
      </c>
      <c r="CD109" s="53">
        <v>182</v>
      </c>
      <c r="CE109" s="53">
        <v>194</v>
      </c>
      <c r="CF109" s="53">
        <v>204</v>
      </c>
      <c r="CG109" s="53">
        <v>210</v>
      </c>
      <c r="CH109" s="53">
        <v>226</v>
      </c>
      <c r="CI109" s="53">
        <v>233</v>
      </c>
      <c r="CJ109" s="53">
        <v>237</v>
      </c>
      <c r="CK109" s="53">
        <v>243</v>
      </c>
      <c r="CL109" s="54">
        <v>255</v>
      </c>
      <c r="CM109" s="52">
        <v>239</v>
      </c>
      <c r="CN109" s="53">
        <v>240</v>
      </c>
      <c r="CO109" s="53">
        <v>252</v>
      </c>
      <c r="CP109" s="53">
        <v>254</v>
      </c>
      <c r="CQ109" s="53">
        <v>251</v>
      </c>
      <c r="CR109" s="53">
        <v>249</v>
      </c>
      <c r="CS109" s="53">
        <v>253</v>
      </c>
      <c r="CT109" s="53">
        <v>265</v>
      </c>
      <c r="CU109" s="53">
        <v>285</v>
      </c>
      <c r="CV109" s="53">
        <v>295</v>
      </c>
      <c r="CW109" s="53">
        <v>307</v>
      </c>
      <c r="CX109" s="54">
        <v>318</v>
      </c>
      <c r="CY109" s="52">
        <v>322</v>
      </c>
      <c r="CZ109" s="53">
        <v>325</v>
      </c>
      <c r="DA109" s="53">
        <v>331</v>
      </c>
      <c r="DB109" s="53">
        <v>337</v>
      </c>
      <c r="DC109" s="53">
        <v>336</v>
      </c>
      <c r="DD109" s="53">
        <v>353</v>
      </c>
      <c r="DE109" s="53">
        <v>351</v>
      </c>
      <c r="DF109" s="53">
        <v>350</v>
      </c>
      <c r="DG109" s="53">
        <v>348</v>
      </c>
      <c r="DH109" s="53">
        <v>353</v>
      </c>
      <c r="DI109" s="53">
        <v>358</v>
      </c>
      <c r="DJ109" s="54">
        <v>359</v>
      </c>
      <c r="DK109" s="52">
        <v>362</v>
      </c>
      <c r="DL109" s="53">
        <v>376</v>
      </c>
      <c r="DM109" s="53">
        <v>370</v>
      </c>
      <c r="DN109" s="53">
        <v>380</v>
      </c>
      <c r="DO109" s="53">
        <v>388</v>
      </c>
      <c r="DP109" s="53">
        <v>398</v>
      </c>
      <c r="DQ109" s="53">
        <v>406</v>
      </c>
      <c r="DR109" s="53">
        <v>420</v>
      </c>
      <c r="DS109" s="53">
        <v>426</v>
      </c>
      <c r="DT109" s="53">
        <v>431</v>
      </c>
      <c r="DU109" s="53">
        <v>439</v>
      </c>
      <c r="DV109" s="54">
        <v>451</v>
      </c>
      <c r="DW109" s="52">
        <v>450</v>
      </c>
      <c r="DX109" s="53">
        <v>459</v>
      </c>
      <c r="DY109" s="54">
        <v>470</v>
      </c>
    </row>
    <row r="110" spans="2:129" ht="12.5" x14ac:dyDescent="0.25">
      <c r="B110" s="50"/>
      <c r="C110" s="51" t="s">
        <v>195</v>
      </c>
      <c r="D110" s="52">
        <v>672</v>
      </c>
      <c r="E110" s="53">
        <v>652</v>
      </c>
      <c r="F110" s="53">
        <v>636</v>
      </c>
      <c r="G110" s="53">
        <v>682</v>
      </c>
      <c r="H110" s="53">
        <v>693</v>
      </c>
      <c r="I110" s="53">
        <v>682</v>
      </c>
      <c r="J110" s="53">
        <v>693</v>
      </c>
      <c r="K110" s="53">
        <v>716</v>
      </c>
      <c r="L110" s="53">
        <v>724</v>
      </c>
      <c r="M110" s="53">
        <v>696</v>
      </c>
      <c r="N110" s="53">
        <v>749</v>
      </c>
      <c r="O110" s="54">
        <v>747</v>
      </c>
      <c r="P110" s="53">
        <v>759</v>
      </c>
      <c r="Q110" s="53">
        <v>768</v>
      </c>
      <c r="R110" s="53">
        <v>792</v>
      </c>
      <c r="S110" s="53">
        <v>795</v>
      </c>
      <c r="T110" s="53">
        <v>792</v>
      </c>
      <c r="U110" s="53">
        <v>776</v>
      </c>
      <c r="V110" s="53">
        <v>784</v>
      </c>
      <c r="W110" s="53">
        <v>781</v>
      </c>
      <c r="X110" s="53">
        <v>797</v>
      </c>
      <c r="Y110" s="53">
        <v>741</v>
      </c>
      <c r="Z110" s="53">
        <v>737</v>
      </c>
      <c r="AA110" s="54">
        <v>776</v>
      </c>
      <c r="AB110" s="53">
        <v>765</v>
      </c>
      <c r="AC110" s="53">
        <v>761</v>
      </c>
      <c r="AD110" s="53">
        <v>751</v>
      </c>
      <c r="AE110" s="53">
        <v>706</v>
      </c>
      <c r="AF110" s="53">
        <v>804</v>
      </c>
      <c r="AG110" s="53">
        <v>966</v>
      </c>
      <c r="AH110" s="53">
        <v>1067</v>
      </c>
      <c r="AI110" s="53">
        <v>1122</v>
      </c>
      <c r="AJ110" s="53">
        <v>1168</v>
      </c>
      <c r="AK110" s="53">
        <v>1207</v>
      </c>
      <c r="AL110" s="53">
        <v>1244</v>
      </c>
      <c r="AM110" s="54">
        <v>1296</v>
      </c>
      <c r="AN110" s="53">
        <v>1384</v>
      </c>
      <c r="AO110" s="53">
        <v>1392</v>
      </c>
      <c r="AP110" s="53">
        <v>1246</v>
      </c>
      <c r="AQ110" s="53">
        <v>1847</v>
      </c>
      <c r="AR110" s="53">
        <v>1290</v>
      </c>
      <c r="AS110" s="53">
        <v>1301</v>
      </c>
      <c r="AT110" s="53">
        <v>1404</v>
      </c>
      <c r="AU110" s="53">
        <v>1460</v>
      </c>
      <c r="AV110" s="53">
        <v>1481</v>
      </c>
      <c r="AW110" s="53">
        <v>1528</v>
      </c>
      <c r="AX110" s="53">
        <v>1531</v>
      </c>
      <c r="AY110" s="54">
        <v>1523</v>
      </c>
      <c r="BA110" s="50"/>
      <c r="BB110" s="51" t="s">
        <v>195</v>
      </c>
      <c r="BC110" s="52">
        <v>1538</v>
      </c>
      <c r="BD110" s="53">
        <v>1512</v>
      </c>
      <c r="BE110" s="53">
        <v>1961</v>
      </c>
      <c r="BF110" s="53">
        <v>1967</v>
      </c>
      <c r="BG110" s="53">
        <v>1473</v>
      </c>
      <c r="BH110" s="53">
        <v>1487</v>
      </c>
      <c r="BI110" s="53">
        <v>1473</v>
      </c>
      <c r="BJ110" s="53">
        <v>1488</v>
      </c>
      <c r="BK110" s="53">
        <v>1572</v>
      </c>
      <c r="BL110" s="53">
        <v>1690</v>
      </c>
      <c r="BM110" s="53">
        <v>1692</v>
      </c>
      <c r="BN110" s="54">
        <v>1700</v>
      </c>
      <c r="BO110" s="52">
        <v>1693</v>
      </c>
      <c r="BP110" s="53">
        <v>1702</v>
      </c>
      <c r="BQ110" s="53">
        <v>1739</v>
      </c>
      <c r="BR110" s="53">
        <v>1839</v>
      </c>
      <c r="BS110" s="53">
        <v>1974</v>
      </c>
      <c r="BT110" s="53">
        <v>2482</v>
      </c>
      <c r="BU110" s="53">
        <v>2618</v>
      </c>
      <c r="BV110" s="53">
        <v>2704</v>
      </c>
      <c r="BW110" s="53">
        <v>2748</v>
      </c>
      <c r="BX110" s="53">
        <v>2797</v>
      </c>
      <c r="BY110" s="53">
        <v>2818</v>
      </c>
      <c r="BZ110" s="54">
        <v>2868</v>
      </c>
      <c r="CA110" s="52">
        <v>2878</v>
      </c>
      <c r="CB110" s="53">
        <v>2975</v>
      </c>
      <c r="CC110" s="53">
        <v>2957</v>
      </c>
      <c r="CD110" s="53">
        <v>3087</v>
      </c>
      <c r="CE110" s="53">
        <v>3179</v>
      </c>
      <c r="CF110" s="53">
        <v>3238</v>
      </c>
      <c r="CG110" s="53">
        <v>3310</v>
      </c>
      <c r="CH110" s="53">
        <v>3363</v>
      </c>
      <c r="CI110" s="53">
        <v>3629</v>
      </c>
      <c r="CJ110" s="53">
        <v>3540</v>
      </c>
      <c r="CK110" s="53">
        <v>3445</v>
      </c>
      <c r="CL110" s="54">
        <v>3675</v>
      </c>
      <c r="CM110" s="52">
        <v>3629</v>
      </c>
      <c r="CN110" s="53">
        <v>3643</v>
      </c>
      <c r="CO110" s="53">
        <v>3629</v>
      </c>
      <c r="CP110" s="53">
        <v>3776</v>
      </c>
      <c r="CQ110" s="53">
        <v>3790</v>
      </c>
      <c r="CR110" s="53">
        <v>3834</v>
      </c>
      <c r="CS110" s="53">
        <v>3895</v>
      </c>
      <c r="CT110" s="53">
        <v>3958</v>
      </c>
      <c r="CU110" s="53">
        <v>4149</v>
      </c>
      <c r="CV110" s="53">
        <v>4190</v>
      </c>
      <c r="CW110" s="53">
        <v>4208</v>
      </c>
      <c r="CX110" s="54">
        <v>4282</v>
      </c>
      <c r="CY110" s="52">
        <v>4286</v>
      </c>
      <c r="CZ110" s="53">
        <v>4272</v>
      </c>
      <c r="DA110" s="53">
        <v>4268</v>
      </c>
      <c r="DB110" s="53">
        <v>4265</v>
      </c>
      <c r="DC110" s="53">
        <v>4198</v>
      </c>
      <c r="DD110" s="53">
        <v>4184</v>
      </c>
      <c r="DE110" s="53">
        <v>4372</v>
      </c>
      <c r="DF110" s="53">
        <v>4447</v>
      </c>
      <c r="DG110" s="53">
        <v>4483</v>
      </c>
      <c r="DH110" s="53">
        <v>4501</v>
      </c>
      <c r="DI110" s="53">
        <v>4482</v>
      </c>
      <c r="DJ110" s="54">
        <v>4466</v>
      </c>
      <c r="DK110" s="52">
        <v>4494</v>
      </c>
      <c r="DL110" s="53">
        <v>4483</v>
      </c>
      <c r="DM110" s="53">
        <v>4535</v>
      </c>
      <c r="DN110" s="53">
        <v>4549</v>
      </c>
      <c r="DO110" s="53">
        <v>4554</v>
      </c>
      <c r="DP110" s="53">
        <v>4573</v>
      </c>
      <c r="DQ110" s="53">
        <v>4585</v>
      </c>
      <c r="DR110" s="53">
        <v>4629</v>
      </c>
      <c r="DS110" s="53">
        <v>4620</v>
      </c>
      <c r="DT110" s="53">
        <v>4631</v>
      </c>
      <c r="DU110" s="53">
        <v>4677</v>
      </c>
      <c r="DV110" s="54">
        <v>4686</v>
      </c>
      <c r="DW110" s="52">
        <v>4721</v>
      </c>
      <c r="DX110" s="53">
        <v>4732</v>
      </c>
      <c r="DY110" s="54">
        <v>4755</v>
      </c>
    </row>
    <row r="111" spans="2:129" ht="12.5" x14ac:dyDescent="0.25">
      <c r="B111" s="50"/>
      <c r="C111" s="51" t="s">
        <v>196</v>
      </c>
      <c r="D111" s="52">
        <v>217</v>
      </c>
      <c r="E111" s="53">
        <v>202</v>
      </c>
      <c r="F111" s="53">
        <v>200</v>
      </c>
      <c r="G111" s="53">
        <v>204</v>
      </c>
      <c r="H111" s="53">
        <v>206</v>
      </c>
      <c r="I111" s="53">
        <v>206</v>
      </c>
      <c r="J111" s="53">
        <v>215</v>
      </c>
      <c r="K111" s="53">
        <v>213</v>
      </c>
      <c r="L111" s="53">
        <v>208</v>
      </c>
      <c r="M111" s="53">
        <v>203</v>
      </c>
      <c r="N111" s="53">
        <v>203</v>
      </c>
      <c r="O111" s="54">
        <v>202</v>
      </c>
      <c r="P111" s="53">
        <v>194</v>
      </c>
      <c r="Q111" s="53">
        <v>199</v>
      </c>
      <c r="R111" s="53">
        <v>205</v>
      </c>
      <c r="S111" s="53">
        <v>203</v>
      </c>
      <c r="T111" s="53">
        <v>213</v>
      </c>
      <c r="U111" s="53">
        <v>217</v>
      </c>
      <c r="V111" s="53">
        <v>220</v>
      </c>
      <c r="W111" s="53">
        <v>220</v>
      </c>
      <c r="X111" s="53">
        <v>223</v>
      </c>
      <c r="Y111" s="53">
        <v>221</v>
      </c>
      <c r="Z111" s="53">
        <v>223</v>
      </c>
      <c r="AA111" s="54">
        <v>224</v>
      </c>
      <c r="AB111" s="53">
        <v>207</v>
      </c>
      <c r="AC111" s="53">
        <v>206</v>
      </c>
      <c r="AD111" s="53">
        <v>176</v>
      </c>
      <c r="AE111" s="53">
        <v>169</v>
      </c>
      <c r="AF111" s="53">
        <v>169</v>
      </c>
      <c r="AG111" s="53">
        <v>166</v>
      </c>
      <c r="AH111" s="53">
        <v>160</v>
      </c>
      <c r="AI111" s="53">
        <v>160</v>
      </c>
      <c r="AJ111" s="53">
        <v>160</v>
      </c>
      <c r="AK111" s="53">
        <v>156</v>
      </c>
      <c r="AL111" s="53">
        <v>152</v>
      </c>
      <c r="AM111" s="54">
        <v>147</v>
      </c>
      <c r="AN111" s="53">
        <v>146</v>
      </c>
      <c r="AO111" s="53">
        <v>141</v>
      </c>
      <c r="AP111" s="53">
        <v>138</v>
      </c>
      <c r="AQ111" s="53">
        <v>139</v>
      </c>
      <c r="AR111" s="53">
        <v>140</v>
      </c>
      <c r="AS111" s="53">
        <v>138</v>
      </c>
      <c r="AT111" s="53">
        <v>141</v>
      </c>
      <c r="AU111" s="53">
        <v>144</v>
      </c>
      <c r="AV111" s="53">
        <v>143</v>
      </c>
      <c r="AW111" s="53">
        <v>141</v>
      </c>
      <c r="AX111" s="53">
        <v>142</v>
      </c>
      <c r="AY111" s="54">
        <v>91</v>
      </c>
      <c r="BA111" s="50"/>
      <c r="BB111" s="51" t="s">
        <v>196</v>
      </c>
      <c r="BC111" s="52">
        <v>89</v>
      </c>
      <c r="BD111" s="53">
        <v>85</v>
      </c>
      <c r="BE111" s="53">
        <v>1009</v>
      </c>
      <c r="BF111" s="53">
        <v>1010</v>
      </c>
      <c r="BG111" s="53">
        <v>997</v>
      </c>
      <c r="BH111" s="53">
        <v>1004</v>
      </c>
      <c r="BI111" s="53">
        <v>1687</v>
      </c>
      <c r="BJ111" s="53">
        <v>1705</v>
      </c>
      <c r="BK111" s="53">
        <v>1682</v>
      </c>
      <c r="BL111" s="53">
        <v>1748</v>
      </c>
      <c r="BM111" s="53">
        <v>1763</v>
      </c>
      <c r="BN111" s="54">
        <v>1754</v>
      </c>
      <c r="BO111" s="52">
        <v>1797</v>
      </c>
      <c r="BP111" s="53">
        <v>1793</v>
      </c>
      <c r="BQ111" s="53">
        <v>1745</v>
      </c>
      <c r="BR111" s="53">
        <v>1748</v>
      </c>
      <c r="BS111" s="53">
        <v>1822</v>
      </c>
      <c r="BT111" s="53">
        <v>178</v>
      </c>
      <c r="BU111" s="53">
        <v>189</v>
      </c>
      <c r="BV111" s="53">
        <v>187</v>
      </c>
      <c r="BW111" s="53">
        <v>185</v>
      </c>
      <c r="BX111" s="53">
        <v>190</v>
      </c>
      <c r="BY111" s="53">
        <v>168</v>
      </c>
      <c r="BZ111" s="54">
        <v>167</v>
      </c>
      <c r="CA111" s="52">
        <v>167</v>
      </c>
      <c r="CB111" s="53">
        <v>184</v>
      </c>
      <c r="CC111" s="53">
        <v>186</v>
      </c>
      <c r="CD111" s="53">
        <v>197</v>
      </c>
      <c r="CE111" s="53">
        <v>205</v>
      </c>
      <c r="CF111" s="53">
        <v>216</v>
      </c>
      <c r="CG111" s="53">
        <v>229</v>
      </c>
      <c r="CH111" s="53">
        <v>240</v>
      </c>
      <c r="CI111" s="53">
        <v>244</v>
      </c>
      <c r="CJ111" s="53">
        <v>245</v>
      </c>
      <c r="CK111" s="53">
        <v>249</v>
      </c>
      <c r="CL111" s="54">
        <v>260</v>
      </c>
      <c r="CM111" s="52">
        <v>265</v>
      </c>
      <c r="CN111" s="53">
        <v>267</v>
      </c>
      <c r="CO111" s="53">
        <v>276</v>
      </c>
      <c r="CP111" s="53">
        <v>276</v>
      </c>
      <c r="CQ111" s="53">
        <v>273</v>
      </c>
      <c r="CR111" s="53">
        <v>272</v>
      </c>
      <c r="CS111" s="53">
        <v>269</v>
      </c>
      <c r="CT111" s="53">
        <v>273</v>
      </c>
      <c r="CU111" s="53">
        <v>372</v>
      </c>
      <c r="CV111" s="53">
        <v>381</v>
      </c>
      <c r="CW111" s="53">
        <v>396</v>
      </c>
      <c r="CX111" s="54">
        <v>426</v>
      </c>
      <c r="CY111" s="52">
        <v>426</v>
      </c>
      <c r="CZ111" s="53">
        <v>434</v>
      </c>
      <c r="DA111" s="53">
        <v>466</v>
      </c>
      <c r="DB111" s="53">
        <v>485</v>
      </c>
      <c r="DC111" s="53">
        <v>978</v>
      </c>
      <c r="DD111" s="53">
        <v>1892</v>
      </c>
      <c r="DE111" s="53">
        <v>2016</v>
      </c>
      <c r="DF111" s="53">
        <v>1985</v>
      </c>
      <c r="DG111" s="53">
        <v>1977</v>
      </c>
      <c r="DH111" s="53">
        <v>1989</v>
      </c>
      <c r="DI111" s="53">
        <v>1959</v>
      </c>
      <c r="DJ111" s="54">
        <v>1957</v>
      </c>
      <c r="DK111" s="52">
        <v>1961</v>
      </c>
      <c r="DL111" s="53">
        <v>1982</v>
      </c>
      <c r="DM111" s="53">
        <v>1994</v>
      </c>
      <c r="DN111" s="53">
        <v>2002</v>
      </c>
      <c r="DO111" s="53">
        <v>2023</v>
      </c>
      <c r="DP111" s="53">
        <v>2022</v>
      </c>
      <c r="DQ111" s="53">
        <v>2024</v>
      </c>
      <c r="DR111" s="53">
        <v>2080</v>
      </c>
      <c r="DS111" s="53">
        <v>2063</v>
      </c>
      <c r="DT111" s="53">
        <v>2047</v>
      </c>
      <c r="DU111" s="53">
        <v>2035</v>
      </c>
      <c r="DV111" s="54">
        <v>2030</v>
      </c>
      <c r="DW111" s="52">
        <v>2033</v>
      </c>
      <c r="DX111" s="53">
        <v>2048</v>
      </c>
      <c r="DY111" s="54">
        <v>2031</v>
      </c>
    </row>
    <row r="112" spans="2:129" ht="12.5" x14ac:dyDescent="0.25">
      <c r="B112" s="50"/>
      <c r="C112" s="51" t="s">
        <v>197</v>
      </c>
      <c r="D112" s="52"/>
      <c r="E112" s="53"/>
      <c r="F112" s="53"/>
      <c r="G112" s="53"/>
      <c r="H112" s="53"/>
      <c r="I112" s="53"/>
      <c r="J112" s="53"/>
      <c r="K112" s="53"/>
      <c r="L112" s="53"/>
      <c r="M112" s="53"/>
      <c r="N112" s="53"/>
      <c r="O112" s="54"/>
      <c r="P112" s="53"/>
      <c r="Q112" s="53"/>
      <c r="R112" s="53"/>
      <c r="S112" s="53"/>
      <c r="T112" s="53"/>
      <c r="U112" s="53"/>
      <c r="V112" s="53"/>
      <c r="W112" s="53"/>
      <c r="X112" s="53"/>
      <c r="Y112" s="53"/>
      <c r="Z112" s="53"/>
      <c r="AA112" s="54"/>
      <c r="AB112" s="53"/>
      <c r="AC112" s="53"/>
      <c r="AD112" s="53"/>
      <c r="AE112" s="53"/>
      <c r="AF112" s="53"/>
      <c r="AG112" s="53"/>
      <c r="AH112" s="53"/>
      <c r="AI112" s="53"/>
      <c r="AJ112" s="53"/>
      <c r="AK112" s="53"/>
      <c r="AL112" s="53"/>
      <c r="AM112" s="54"/>
      <c r="AN112" s="53"/>
      <c r="AO112" s="53"/>
      <c r="AP112" s="53"/>
      <c r="AQ112" s="53"/>
      <c r="AR112" s="53"/>
      <c r="AS112" s="53"/>
      <c r="AT112" s="53"/>
      <c r="AU112" s="53"/>
      <c r="AV112" s="53"/>
      <c r="AW112" s="53"/>
      <c r="AX112" s="53"/>
      <c r="AY112" s="54"/>
      <c r="BA112" s="50"/>
      <c r="BB112" s="51" t="s">
        <v>197</v>
      </c>
      <c r="BC112" s="52"/>
      <c r="BD112" s="53">
        <v>1</v>
      </c>
      <c r="BE112" s="53"/>
      <c r="BF112" s="53">
        <v>1</v>
      </c>
      <c r="BG112" s="53">
        <v>1</v>
      </c>
      <c r="BH112" s="53">
        <v>1</v>
      </c>
      <c r="BI112" s="53">
        <v>1</v>
      </c>
      <c r="BJ112" s="53">
        <v>2</v>
      </c>
      <c r="BK112" s="53">
        <v>2</v>
      </c>
      <c r="BL112" s="53">
        <v>2</v>
      </c>
      <c r="BM112" s="53">
        <v>2</v>
      </c>
      <c r="BN112" s="54">
        <v>2</v>
      </c>
      <c r="BO112" s="52">
        <v>1</v>
      </c>
      <c r="BP112" s="53">
        <v>2</v>
      </c>
      <c r="BQ112" s="53">
        <v>2</v>
      </c>
      <c r="BR112" s="53">
        <v>2</v>
      </c>
      <c r="BS112" s="53">
        <v>2</v>
      </c>
      <c r="BT112" s="53">
        <v>4</v>
      </c>
      <c r="BU112" s="53">
        <v>16</v>
      </c>
      <c r="BV112" s="53">
        <v>20</v>
      </c>
      <c r="BW112" s="53">
        <v>24</v>
      </c>
      <c r="BX112" s="53">
        <v>29</v>
      </c>
      <c r="BY112" s="53">
        <v>40</v>
      </c>
      <c r="BZ112" s="54">
        <v>40</v>
      </c>
      <c r="CA112" s="52">
        <v>45</v>
      </c>
      <c r="CB112" s="53">
        <v>51</v>
      </c>
      <c r="CC112" s="53">
        <v>59</v>
      </c>
      <c r="CD112" s="53">
        <v>63</v>
      </c>
      <c r="CE112" s="53">
        <v>69</v>
      </c>
      <c r="CF112" s="53">
        <v>67</v>
      </c>
      <c r="CG112" s="53">
        <v>70</v>
      </c>
      <c r="CH112" s="53">
        <v>73</v>
      </c>
      <c r="CI112" s="53">
        <v>72</v>
      </c>
      <c r="CJ112" s="53">
        <v>72</v>
      </c>
      <c r="CK112" s="53">
        <v>85</v>
      </c>
      <c r="CL112" s="54">
        <v>89</v>
      </c>
      <c r="CM112" s="52">
        <v>114</v>
      </c>
      <c r="CN112" s="53">
        <v>112</v>
      </c>
      <c r="CO112" s="53">
        <v>127</v>
      </c>
      <c r="CP112" s="53">
        <v>133</v>
      </c>
      <c r="CQ112" s="53">
        <v>136</v>
      </c>
      <c r="CR112" s="53">
        <v>138</v>
      </c>
      <c r="CS112" s="53">
        <v>146</v>
      </c>
      <c r="CT112" s="53">
        <v>151</v>
      </c>
      <c r="CU112" s="53">
        <v>167</v>
      </c>
      <c r="CV112" s="53">
        <v>178</v>
      </c>
      <c r="CW112" s="53">
        <v>200</v>
      </c>
      <c r="CX112" s="54">
        <v>222</v>
      </c>
      <c r="CY112" s="52">
        <v>242</v>
      </c>
      <c r="CZ112" s="53">
        <v>266</v>
      </c>
      <c r="DA112" s="53">
        <v>281</v>
      </c>
      <c r="DB112" s="53">
        <v>296</v>
      </c>
      <c r="DC112" s="53">
        <v>560</v>
      </c>
      <c r="DD112" s="53">
        <v>835</v>
      </c>
      <c r="DE112" s="53">
        <v>925</v>
      </c>
      <c r="DF112" s="53">
        <v>976</v>
      </c>
      <c r="DG112" s="53">
        <v>1010</v>
      </c>
      <c r="DH112" s="53">
        <v>1042</v>
      </c>
      <c r="DI112" s="53">
        <v>1076</v>
      </c>
      <c r="DJ112" s="54">
        <v>1090</v>
      </c>
      <c r="DK112" s="52">
        <v>1135</v>
      </c>
      <c r="DL112" s="53">
        <v>1148</v>
      </c>
      <c r="DM112" s="53">
        <v>1167</v>
      </c>
      <c r="DN112" s="53">
        <v>1264</v>
      </c>
      <c r="DO112" s="53">
        <v>1309</v>
      </c>
      <c r="DP112" s="53">
        <v>1350</v>
      </c>
      <c r="DQ112" s="53">
        <v>1385</v>
      </c>
      <c r="DR112" s="53">
        <v>1432</v>
      </c>
      <c r="DS112" s="53">
        <v>1464</v>
      </c>
      <c r="DT112" s="53">
        <v>1494</v>
      </c>
      <c r="DU112" s="53">
        <v>1512</v>
      </c>
      <c r="DV112" s="54">
        <v>1526</v>
      </c>
      <c r="DW112" s="52">
        <v>1611</v>
      </c>
      <c r="DX112" s="53">
        <v>1684</v>
      </c>
      <c r="DY112" s="54">
        <v>1715</v>
      </c>
    </row>
    <row r="113" spans="2:129" ht="12.5" x14ac:dyDescent="0.25">
      <c r="B113" s="50"/>
      <c r="C113" s="51" t="s">
        <v>198</v>
      </c>
      <c r="D113" s="52">
        <v>233</v>
      </c>
      <c r="E113" s="53">
        <v>223</v>
      </c>
      <c r="F113" s="53">
        <v>229</v>
      </c>
      <c r="G113" s="53">
        <v>234</v>
      </c>
      <c r="H113" s="53">
        <v>235</v>
      </c>
      <c r="I113" s="53">
        <v>233</v>
      </c>
      <c r="J113" s="53">
        <v>238</v>
      </c>
      <c r="K113" s="53">
        <v>238</v>
      </c>
      <c r="L113" s="53">
        <v>240</v>
      </c>
      <c r="M113" s="53">
        <v>240</v>
      </c>
      <c r="N113" s="53">
        <v>242</v>
      </c>
      <c r="O113" s="54">
        <v>243</v>
      </c>
      <c r="P113" s="53">
        <v>237</v>
      </c>
      <c r="Q113" s="53">
        <v>234</v>
      </c>
      <c r="R113" s="53">
        <v>243</v>
      </c>
      <c r="S113" s="53">
        <v>245</v>
      </c>
      <c r="T113" s="53">
        <v>244</v>
      </c>
      <c r="U113" s="53">
        <v>247</v>
      </c>
      <c r="V113" s="53">
        <v>246</v>
      </c>
      <c r="W113" s="53">
        <v>246</v>
      </c>
      <c r="X113" s="53">
        <v>243</v>
      </c>
      <c r="Y113" s="53">
        <v>243</v>
      </c>
      <c r="Z113" s="53">
        <v>244</v>
      </c>
      <c r="AA113" s="54">
        <v>243</v>
      </c>
      <c r="AB113" s="53">
        <v>239</v>
      </c>
      <c r="AC113" s="53">
        <v>238</v>
      </c>
      <c r="AD113" s="53">
        <v>235</v>
      </c>
      <c r="AE113" s="53">
        <v>234</v>
      </c>
      <c r="AF113" s="53">
        <v>234</v>
      </c>
      <c r="AG113" s="53">
        <v>232</v>
      </c>
      <c r="AH113" s="53">
        <v>232</v>
      </c>
      <c r="AI113" s="53">
        <v>230</v>
      </c>
      <c r="AJ113" s="53">
        <v>230</v>
      </c>
      <c r="AK113" s="53">
        <v>237</v>
      </c>
      <c r="AL113" s="53">
        <v>237</v>
      </c>
      <c r="AM113" s="54">
        <v>230</v>
      </c>
      <c r="AN113" s="53">
        <v>229</v>
      </c>
      <c r="AO113" s="53">
        <v>228</v>
      </c>
      <c r="AP113" s="53">
        <v>224</v>
      </c>
      <c r="AQ113" s="53">
        <v>227</v>
      </c>
      <c r="AR113" s="53">
        <v>225</v>
      </c>
      <c r="AS113" s="53">
        <v>221</v>
      </c>
      <c r="AT113" s="53">
        <v>220</v>
      </c>
      <c r="AU113" s="53">
        <v>216</v>
      </c>
      <c r="AV113" s="53">
        <v>215</v>
      </c>
      <c r="AW113" s="53">
        <v>219</v>
      </c>
      <c r="AX113" s="53">
        <v>222</v>
      </c>
      <c r="AY113" s="54">
        <v>226</v>
      </c>
      <c r="BA113" s="50"/>
      <c r="BB113" s="51" t="s">
        <v>198</v>
      </c>
      <c r="BC113" s="52">
        <v>232</v>
      </c>
      <c r="BD113" s="53">
        <v>233</v>
      </c>
      <c r="BE113" s="53">
        <v>229</v>
      </c>
      <c r="BF113" s="53">
        <v>230</v>
      </c>
      <c r="BG113" s="53">
        <v>228</v>
      </c>
      <c r="BH113" s="53">
        <v>226</v>
      </c>
      <c r="BI113" s="53">
        <v>224</v>
      </c>
      <c r="BJ113" s="53">
        <v>225</v>
      </c>
      <c r="BK113" s="53">
        <v>225</v>
      </c>
      <c r="BL113" s="53">
        <v>222</v>
      </c>
      <c r="BM113" s="53">
        <v>223</v>
      </c>
      <c r="BN113" s="54">
        <v>218</v>
      </c>
      <c r="BO113" s="52">
        <v>213</v>
      </c>
      <c r="BP113" s="53">
        <v>214</v>
      </c>
      <c r="BQ113" s="53">
        <v>213</v>
      </c>
      <c r="BR113" s="53">
        <v>215</v>
      </c>
      <c r="BS113" s="53">
        <v>213</v>
      </c>
      <c r="BT113" s="53">
        <v>217</v>
      </c>
      <c r="BU113" s="53">
        <v>225</v>
      </c>
      <c r="BV113" s="53">
        <v>228</v>
      </c>
      <c r="BW113" s="53">
        <v>226</v>
      </c>
      <c r="BX113" s="53">
        <v>225</v>
      </c>
      <c r="BY113" s="53">
        <v>367</v>
      </c>
      <c r="BZ113" s="54">
        <v>369</v>
      </c>
      <c r="CA113" s="52">
        <v>366</v>
      </c>
      <c r="CB113" s="53">
        <v>567</v>
      </c>
      <c r="CC113" s="53">
        <v>603</v>
      </c>
      <c r="CD113" s="53">
        <v>626</v>
      </c>
      <c r="CE113" s="53">
        <v>653</v>
      </c>
      <c r="CF113" s="53">
        <v>651</v>
      </c>
      <c r="CG113" s="53">
        <v>648</v>
      </c>
      <c r="CH113" s="53">
        <v>639</v>
      </c>
      <c r="CI113" s="53">
        <v>629</v>
      </c>
      <c r="CJ113" s="53">
        <v>921</v>
      </c>
      <c r="CK113" s="53">
        <v>1329</v>
      </c>
      <c r="CL113" s="54">
        <v>1429</v>
      </c>
      <c r="CM113" s="52">
        <v>1445</v>
      </c>
      <c r="CN113" s="53">
        <v>1467</v>
      </c>
      <c r="CO113" s="53">
        <v>1508</v>
      </c>
      <c r="CP113" s="53">
        <v>1564</v>
      </c>
      <c r="CQ113" s="53">
        <v>1618</v>
      </c>
      <c r="CR113" s="53">
        <v>1655</v>
      </c>
      <c r="CS113" s="53">
        <v>1694</v>
      </c>
      <c r="CT113" s="53">
        <v>1752</v>
      </c>
      <c r="CU113" s="53">
        <v>1768</v>
      </c>
      <c r="CV113" s="53">
        <v>1817</v>
      </c>
      <c r="CW113" s="53">
        <v>1696</v>
      </c>
      <c r="CX113" s="54">
        <v>1743</v>
      </c>
      <c r="CY113" s="52">
        <v>1760</v>
      </c>
      <c r="CZ113" s="53">
        <v>1769</v>
      </c>
      <c r="DA113" s="53">
        <v>1549</v>
      </c>
      <c r="DB113" s="53">
        <v>1574</v>
      </c>
      <c r="DC113" s="53">
        <v>1564</v>
      </c>
      <c r="DD113" s="53">
        <v>1590</v>
      </c>
      <c r="DE113" s="53">
        <v>1603</v>
      </c>
      <c r="DF113" s="53">
        <v>1605</v>
      </c>
      <c r="DG113" s="53">
        <v>1599</v>
      </c>
      <c r="DH113" s="53">
        <v>1603</v>
      </c>
      <c r="DI113" s="53">
        <v>1614</v>
      </c>
      <c r="DJ113" s="54">
        <v>1623</v>
      </c>
      <c r="DK113" s="52">
        <v>1619</v>
      </c>
      <c r="DL113" s="53">
        <v>1623</v>
      </c>
      <c r="DM113" s="53">
        <v>1628</v>
      </c>
      <c r="DN113" s="53">
        <v>1659</v>
      </c>
      <c r="DO113" s="53">
        <v>1685</v>
      </c>
      <c r="DP113" s="53">
        <v>1712</v>
      </c>
      <c r="DQ113" s="53">
        <v>1728</v>
      </c>
      <c r="DR113" s="53">
        <v>1765</v>
      </c>
      <c r="DS113" s="53">
        <v>1781</v>
      </c>
      <c r="DT113" s="53">
        <v>1800</v>
      </c>
      <c r="DU113" s="53">
        <v>1799</v>
      </c>
      <c r="DV113" s="54">
        <v>1807</v>
      </c>
      <c r="DW113" s="52">
        <v>1825</v>
      </c>
      <c r="DX113" s="53">
        <v>1835</v>
      </c>
      <c r="DY113" s="54">
        <v>1852</v>
      </c>
    </row>
    <row r="114" spans="2:129" ht="12.5" x14ac:dyDescent="0.25">
      <c r="B114" s="50"/>
      <c r="C114" s="51" t="s">
        <v>199</v>
      </c>
      <c r="D114" s="52">
        <v>20</v>
      </c>
      <c r="E114" s="53">
        <v>20</v>
      </c>
      <c r="F114" s="53">
        <v>19</v>
      </c>
      <c r="G114" s="53">
        <v>23</v>
      </c>
      <c r="H114" s="53">
        <v>23</v>
      </c>
      <c r="I114" s="53">
        <v>23</v>
      </c>
      <c r="J114" s="53">
        <v>21</v>
      </c>
      <c r="K114" s="53">
        <v>24</v>
      </c>
      <c r="L114" s="53">
        <v>23</v>
      </c>
      <c r="M114" s="53">
        <v>24</v>
      </c>
      <c r="N114" s="53">
        <v>25</v>
      </c>
      <c r="O114" s="54">
        <v>25</v>
      </c>
      <c r="P114" s="53">
        <v>25</v>
      </c>
      <c r="Q114" s="53">
        <v>24</v>
      </c>
      <c r="R114" s="53">
        <v>24</v>
      </c>
      <c r="S114" s="53">
        <v>25</v>
      </c>
      <c r="T114" s="53">
        <v>25</v>
      </c>
      <c r="U114" s="53">
        <v>26</v>
      </c>
      <c r="V114" s="53">
        <v>26</v>
      </c>
      <c r="W114" s="53">
        <v>26</v>
      </c>
      <c r="X114" s="53">
        <v>26</v>
      </c>
      <c r="Y114" s="53">
        <v>24</v>
      </c>
      <c r="Z114" s="53">
        <v>20</v>
      </c>
      <c r="AA114" s="54">
        <v>25</v>
      </c>
      <c r="AB114" s="53">
        <v>21</v>
      </c>
      <c r="AC114" s="53">
        <v>14</v>
      </c>
      <c r="AD114" s="53">
        <v>11</v>
      </c>
      <c r="AE114" s="53">
        <v>8</v>
      </c>
      <c r="AF114" s="53">
        <v>9</v>
      </c>
      <c r="AG114" s="53">
        <v>9</v>
      </c>
      <c r="AH114" s="53">
        <v>8</v>
      </c>
      <c r="AI114" s="53">
        <v>8</v>
      </c>
      <c r="AJ114" s="53">
        <v>8</v>
      </c>
      <c r="AK114" s="53">
        <v>8</v>
      </c>
      <c r="AL114" s="53">
        <v>10</v>
      </c>
      <c r="AM114" s="54">
        <v>9</v>
      </c>
      <c r="AN114" s="53">
        <v>8</v>
      </c>
      <c r="AO114" s="53">
        <v>9</v>
      </c>
      <c r="AP114" s="53">
        <v>10</v>
      </c>
      <c r="AQ114" s="53">
        <v>8</v>
      </c>
      <c r="AR114" s="53">
        <v>8</v>
      </c>
      <c r="AS114" s="53">
        <v>9</v>
      </c>
      <c r="AT114" s="53">
        <v>10</v>
      </c>
      <c r="AU114" s="53">
        <v>9</v>
      </c>
      <c r="AV114" s="53">
        <v>9</v>
      </c>
      <c r="AW114" s="53">
        <v>9</v>
      </c>
      <c r="AX114" s="53">
        <v>9</v>
      </c>
      <c r="AY114" s="54">
        <v>9</v>
      </c>
      <c r="BA114" s="50"/>
      <c r="BB114" s="51" t="s">
        <v>199</v>
      </c>
      <c r="BC114" s="52">
        <v>9</v>
      </c>
      <c r="BD114" s="53">
        <v>9</v>
      </c>
      <c r="BE114" s="53">
        <v>232</v>
      </c>
      <c r="BF114" s="53">
        <v>232</v>
      </c>
      <c r="BG114" s="53">
        <v>219</v>
      </c>
      <c r="BH114" s="53">
        <v>222</v>
      </c>
      <c r="BI114" s="53">
        <v>226</v>
      </c>
      <c r="BJ114" s="53">
        <v>226</v>
      </c>
      <c r="BK114" s="53">
        <v>221</v>
      </c>
      <c r="BL114" s="53">
        <v>225</v>
      </c>
      <c r="BM114" s="53">
        <v>232</v>
      </c>
      <c r="BN114" s="54">
        <v>236</v>
      </c>
      <c r="BO114" s="52">
        <v>238</v>
      </c>
      <c r="BP114" s="53">
        <v>239</v>
      </c>
      <c r="BQ114" s="53">
        <v>236</v>
      </c>
      <c r="BR114" s="53">
        <v>241</v>
      </c>
      <c r="BS114" s="53">
        <v>244</v>
      </c>
      <c r="BT114" s="53">
        <v>257</v>
      </c>
      <c r="BU114" s="53">
        <v>279</v>
      </c>
      <c r="BV114" s="53">
        <v>283</v>
      </c>
      <c r="BW114" s="53">
        <v>290</v>
      </c>
      <c r="BX114" s="53">
        <v>296</v>
      </c>
      <c r="BY114" s="53">
        <v>297</v>
      </c>
      <c r="BZ114" s="54">
        <v>303</v>
      </c>
      <c r="CA114" s="52">
        <v>306</v>
      </c>
      <c r="CB114" s="53">
        <v>311</v>
      </c>
      <c r="CC114" s="53">
        <v>301</v>
      </c>
      <c r="CD114" s="53">
        <v>323</v>
      </c>
      <c r="CE114" s="53">
        <v>340</v>
      </c>
      <c r="CF114" s="53">
        <v>345</v>
      </c>
      <c r="CG114" s="53">
        <v>347</v>
      </c>
      <c r="CH114" s="53">
        <v>355</v>
      </c>
      <c r="CI114" s="53">
        <v>362</v>
      </c>
      <c r="CJ114" s="53">
        <v>364</v>
      </c>
      <c r="CK114" s="53">
        <v>365</v>
      </c>
      <c r="CL114" s="54">
        <v>382</v>
      </c>
      <c r="CM114" s="52">
        <v>375</v>
      </c>
      <c r="CN114" s="53">
        <v>382</v>
      </c>
      <c r="CO114" s="53">
        <v>392</v>
      </c>
      <c r="CP114" s="53">
        <v>396</v>
      </c>
      <c r="CQ114" s="53">
        <v>391</v>
      </c>
      <c r="CR114" s="53">
        <v>394</v>
      </c>
      <c r="CS114" s="53">
        <v>391</v>
      </c>
      <c r="CT114" s="53">
        <v>384</v>
      </c>
      <c r="CU114" s="53">
        <v>402</v>
      </c>
      <c r="CV114" s="53">
        <v>404</v>
      </c>
      <c r="CW114" s="53">
        <v>404</v>
      </c>
      <c r="CX114" s="54">
        <v>415</v>
      </c>
      <c r="CY114" s="52">
        <v>424</v>
      </c>
      <c r="CZ114" s="53">
        <v>420</v>
      </c>
      <c r="DA114" s="53">
        <v>419</v>
      </c>
      <c r="DB114" s="53">
        <v>421</v>
      </c>
      <c r="DC114" s="53">
        <v>425</v>
      </c>
      <c r="DD114" s="53">
        <v>426</v>
      </c>
      <c r="DE114" s="53">
        <v>428</v>
      </c>
      <c r="DF114" s="53">
        <v>429</v>
      </c>
      <c r="DG114" s="53">
        <v>432</v>
      </c>
      <c r="DH114" s="53">
        <v>443</v>
      </c>
      <c r="DI114" s="53">
        <v>444</v>
      </c>
      <c r="DJ114" s="54">
        <v>446</v>
      </c>
      <c r="DK114" s="52">
        <v>448</v>
      </c>
      <c r="DL114" s="53">
        <v>455</v>
      </c>
      <c r="DM114" s="53">
        <v>461</v>
      </c>
      <c r="DN114" s="53">
        <v>461</v>
      </c>
      <c r="DO114" s="53">
        <v>458</v>
      </c>
      <c r="DP114" s="53">
        <v>459</v>
      </c>
      <c r="DQ114" s="53">
        <v>463</v>
      </c>
      <c r="DR114" s="53">
        <v>470</v>
      </c>
      <c r="DS114" s="53">
        <v>471</v>
      </c>
      <c r="DT114" s="53">
        <v>473</v>
      </c>
      <c r="DU114" s="53">
        <v>471</v>
      </c>
      <c r="DV114" s="54">
        <v>474</v>
      </c>
      <c r="DW114" s="52">
        <v>478</v>
      </c>
      <c r="DX114" s="53">
        <v>484</v>
      </c>
      <c r="DY114" s="54">
        <v>486</v>
      </c>
    </row>
    <row r="115" spans="2:129" ht="12.5" x14ac:dyDescent="0.25">
      <c r="B115" s="50"/>
      <c r="C115" s="51" t="s">
        <v>456</v>
      </c>
      <c r="D115" s="52"/>
      <c r="E115" s="53"/>
      <c r="F115" s="53"/>
      <c r="G115" s="53"/>
      <c r="H115" s="53"/>
      <c r="I115" s="53"/>
      <c r="J115" s="53"/>
      <c r="K115" s="53"/>
      <c r="L115" s="53"/>
      <c r="M115" s="53"/>
      <c r="N115" s="53"/>
      <c r="O115" s="54"/>
      <c r="P115" s="53"/>
      <c r="Q115" s="53"/>
      <c r="R115" s="53"/>
      <c r="S115" s="53"/>
      <c r="T115" s="53"/>
      <c r="U115" s="53"/>
      <c r="V115" s="53"/>
      <c r="W115" s="53"/>
      <c r="X115" s="53"/>
      <c r="Y115" s="53"/>
      <c r="Z115" s="53"/>
      <c r="AA115" s="54"/>
      <c r="AB115" s="53"/>
      <c r="AC115" s="53"/>
      <c r="AD115" s="53"/>
      <c r="AE115" s="53"/>
      <c r="AF115" s="53"/>
      <c r="AG115" s="53"/>
      <c r="AH115" s="53"/>
      <c r="AI115" s="53"/>
      <c r="AJ115" s="53"/>
      <c r="AK115" s="53"/>
      <c r="AL115" s="53"/>
      <c r="AM115" s="54"/>
      <c r="AN115" s="53"/>
      <c r="AO115" s="53"/>
      <c r="AP115" s="53"/>
      <c r="AQ115" s="53"/>
      <c r="AR115" s="53"/>
      <c r="AS115" s="53"/>
      <c r="AT115" s="53"/>
      <c r="AU115" s="53"/>
      <c r="AV115" s="53"/>
      <c r="AW115" s="53"/>
      <c r="AX115" s="53"/>
      <c r="AY115" s="54"/>
      <c r="BA115" s="50"/>
      <c r="BB115" s="51" t="s">
        <v>456</v>
      </c>
      <c r="BC115" s="52"/>
      <c r="BD115" s="53"/>
      <c r="BE115" s="53"/>
      <c r="BF115" s="53"/>
      <c r="BG115" s="53"/>
      <c r="BH115" s="53"/>
      <c r="BI115" s="53"/>
      <c r="BJ115" s="53"/>
      <c r="BK115" s="53"/>
      <c r="BL115" s="53"/>
      <c r="BM115" s="53"/>
      <c r="BN115" s="54"/>
      <c r="BO115" s="52"/>
      <c r="BP115" s="53"/>
      <c r="BQ115" s="53"/>
      <c r="BR115" s="53"/>
      <c r="BS115" s="53"/>
      <c r="BT115" s="53">
        <v>2</v>
      </c>
      <c r="BU115" s="53">
        <v>4</v>
      </c>
      <c r="BV115" s="53">
        <v>4</v>
      </c>
      <c r="BW115" s="53">
        <v>4</v>
      </c>
      <c r="BX115" s="53">
        <v>4</v>
      </c>
      <c r="BY115" s="53">
        <v>59</v>
      </c>
      <c r="BZ115" s="54">
        <v>59</v>
      </c>
      <c r="CA115" s="52">
        <v>62</v>
      </c>
      <c r="CB115" s="53">
        <v>63</v>
      </c>
      <c r="CC115" s="53">
        <v>65</v>
      </c>
      <c r="CD115" s="53">
        <v>66</v>
      </c>
      <c r="CE115" s="53">
        <v>69</v>
      </c>
      <c r="CF115" s="53">
        <v>67</v>
      </c>
      <c r="CG115" s="53">
        <v>66</v>
      </c>
      <c r="CH115" s="53">
        <v>67</v>
      </c>
      <c r="CI115" s="53">
        <v>67</v>
      </c>
      <c r="CJ115" s="53">
        <v>66</v>
      </c>
      <c r="CK115" s="53">
        <v>67</v>
      </c>
      <c r="CL115" s="54">
        <v>87</v>
      </c>
      <c r="CM115" s="52">
        <v>70</v>
      </c>
      <c r="CN115" s="53">
        <v>74</v>
      </c>
      <c r="CO115" s="53">
        <v>90</v>
      </c>
      <c r="CP115" s="53">
        <v>94</v>
      </c>
      <c r="CQ115" s="53">
        <v>91</v>
      </c>
      <c r="CR115" s="53">
        <v>90</v>
      </c>
      <c r="CS115" s="53">
        <v>89</v>
      </c>
      <c r="CT115" s="53">
        <v>90</v>
      </c>
      <c r="CU115" s="53">
        <v>90</v>
      </c>
      <c r="CV115" s="53">
        <v>92</v>
      </c>
      <c r="CW115" s="53">
        <v>64</v>
      </c>
      <c r="CX115" s="54">
        <v>66</v>
      </c>
      <c r="CY115" s="52">
        <v>75</v>
      </c>
      <c r="CZ115" s="53">
        <v>78</v>
      </c>
      <c r="DA115" s="53">
        <v>88</v>
      </c>
      <c r="DB115" s="53">
        <v>87</v>
      </c>
      <c r="DC115" s="53">
        <v>84</v>
      </c>
      <c r="DD115" s="53">
        <v>94</v>
      </c>
      <c r="DE115" s="53">
        <v>97</v>
      </c>
      <c r="DF115" s="53">
        <v>99</v>
      </c>
      <c r="DG115" s="53">
        <v>104</v>
      </c>
      <c r="DH115" s="53">
        <v>108</v>
      </c>
      <c r="DI115" s="53">
        <v>111</v>
      </c>
      <c r="DJ115" s="54">
        <v>114</v>
      </c>
      <c r="DK115" s="52">
        <v>114</v>
      </c>
      <c r="DL115" s="53">
        <v>121</v>
      </c>
      <c r="DM115" s="53">
        <v>128</v>
      </c>
      <c r="DN115" s="53">
        <v>125</v>
      </c>
      <c r="DO115" s="53">
        <v>124</v>
      </c>
      <c r="DP115" s="53">
        <v>127</v>
      </c>
      <c r="DQ115" s="53">
        <v>131</v>
      </c>
      <c r="DR115" s="53">
        <v>132</v>
      </c>
      <c r="DS115" s="53">
        <v>142</v>
      </c>
      <c r="DT115" s="53">
        <v>146</v>
      </c>
      <c r="DU115" s="53">
        <v>145</v>
      </c>
      <c r="DV115" s="54">
        <v>149</v>
      </c>
      <c r="DW115" s="52">
        <v>155</v>
      </c>
      <c r="DX115" s="53">
        <v>166</v>
      </c>
      <c r="DY115" s="54">
        <v>168</v>
      </c>
    </row>
    <row r="116" spans="2:129" ht="12.5" x14ac:dyDescent="0.25">
      <c r="B116" s="50"/>
      <c r="C116" s="51" t="s">
        <v>200</v>
      </c>
      <c r="D116" s="52">
        <v>132</v>
      </c>
      <c r="E116" s="53">
        <v>124</v>
      </c>
      <c r="F116" s="53">
        <v>125</v>
      </c>
      <c r="G116" s="53">
        <v>130</v>
      </c>
      <c r="H116" s="53">
        <v>129</v>
      </c>
      <c r="I116" s="53">
        <v>129</v>
      </c>
      <c r="J116" s="53">
        <v>132</v>
      </c>
      <c r="K116" s="53">
        <v>136</v>
      </c>
      <c r="L116" s="53">
        <v>133</v>
      </c>
      <c r="M116" s="53">
        <v>133</v>
      </c>
      <c r="N116" s="53">
        <v>135</v>
      </c>
      <c r="O116" s="54">
        <v>134</v>
      </c>
      <c r="P116" s="53">
        <v>137</v>
      </c>
      <c r="Q116" s="53">
        <v>136</v>
      </c>
      <c r="R116" s="53">
        <v>144</v>
      </c>
      <c r="S116" s="53">
        <v>144</v>
      </c>
      <c r="T116" s="53">
        <v>142</v>
      </c>
      <c r="U116" s="53">
        <v>143</v>
      </c>
      <c r="V116" s="53">
        <v>147</v>
      </c>
      <c r="W116" s="53">
        <v>147</v>
      </c>
      <c r="X116" s="53">
        <v>149</v>
      </c>
      <c r="Y116" s="53">
        <v>145</v>
      </c>
      <c r="Z116" s="53">
        <v>144</v>
      </c>
      <c r="AA116" s="54">
        <v>150</v>
      </c>
      <c r="AB116" s="53">
        <v>149</v>
      </c>
      <c r="AC116" s="53">
        <v>148</v>
      </c>
      <c r="AD116" s="53">
        <v>147</v>
      </c>
      <c r="AE116" s="53">
        <v>146</v>
      </c>
      <c r="AF116" s="53">
        <v>149</v>
      </c>
      <c r="AG116" s="53">
        <v>151</v>
      </c>
      <c r="AH116" s="53">
        <v>151</v>
      </c>
      <c r="AI116" s="53">
        <v>150</v>
      </c>
      <c r="AJ116" s="53">
        <v>150</v>
      </c>
      <c r="AK116" s="53">
        <v>151</v>
      </c>
      <c r="AL116" s="53">
        <v>149</v>
      </c>
      <c r="AM116" s="54">
        <v>148</v>
      </c>
      <c r="AN116" s="53">
        <v>145</v>
      </c>
      <c r="AO116" s="53">
        <v>146</v>
      </c>
      <c r="AP116" s="53">
        <v>146</v>
      </c>
      <c r="AQ116" s="53">
        <v>148</v>
      </c>
      <c r="AR116" s="53">
        <v>147</v>
      </c>
      <c r="AS116" s="53">
        <v>148</v>
      </c>
      <c r="AT116" s="53">
        <v>146</v>
      </c>
      <c r="AU116" s="53">
        <v>147</v>
      </c>
      <c r="AV116" s="53">
        <v>145</v>
      </c>
      <c r="AW116" s="53">
        <v>146</v>
      </c>
      <c r="AX116" s="53">
        <v>146</v>
      </c>
      <c r="AY116" s="54">
        <v>148</v>
      </c>
      <c r="BA116" s="50"/>
      <c r="BB116" s="51" t="s">
        <v>200</v>
      </c>
      <c r="BC116" s="52">
        <v>148</v>
      </c>
      <c r="BD116" s="53">
        <v>145</v>
      </c>
      <c r="BE116" s="53">
        <v>144</v>
      </c>
      <c r="BF116" s="53">
        <v>141</v>
      </c>
      <c r="BG116" s="53">
        <v>144</v>
      </c>
      <c r="BH116" s="53">
        <v>142</v>
      </c>
      <c r="BI116" s="53">
        <v>139</v>
      </c>
      <c r="BJ116" s="53">
        <v>136</v>
      </c>
      <c r="BK116" s="53">
        <v>140</v>
      </c>
      <c r="BL116" s="53">
        <v>138</v>
      </c>
      <c r="BM116" s="53">
        <v>135</v>
      </c>
      <c r="BN116" s="54">
        <v>134</v>
      </c>
      <c r="BO116" s="52">
        <v>135</v>
      </c>
      <c r="BP116" s="53">
        <v>134</v>
      </c>
      <c r="BQ116" s="53">
        <v>134</v>
      </c>
      <c r="BR116" s="53">
        <v>131</v>
      </c>
      <c r="BS116" s="53">
        <v>129</v>
      </c>
      <c r="BT116" s="53">
        <v>128</v>
      </c>
      <c r="BU116" s="53">
        <v>128</v>
      </c>
      <c r="BV116" s="53">
        <v>128</v>
      </c>
      <c r="BW116" s="53">
        <v>127</v>
      </c>
      <c r="BX116" s="53">
        <v>214</v>
      </c>
      <c r="BY116" s="53">
        <v>284</v>
      </c>
      <c r="BZ116" s="54">
        <v>287</v>
      </c>
      <c r="CA116" s="52">
        <v>297</v>
      </c>
      <c r="CB116" s="53">
        <v>315</v>
      </c>
      <c r="CC116" s="53">
        <v>306</v>
      </c>
      <c r="CD116" s="53">
        <v>359</v>
      </c>
      <c r="CE116" s="53">
        <v>373</v>
      </c>
      <c r="CF116" s="53">
        <v>379</v>
      </c>
      <c r="CG116" s="53">
        <v>385</v>
      </c>
      <c r="CH116" s="53">
        <v>391</v>
      </c>
      <c r="CI116" s="53">
        <v>398</v>
      </c>
      <c r="CJ116" s="53">
        <v>408</v>
      </c>
      <c r="CK116" s="53">
        <v>414</v>
      </c>
      <c r="CL116" s="54">
        <v>421</v>
      </c>
      <c r="CM116" s="52">
        <v>410</v>
      </c>
      <c r="CN116" s="53">
        <v>421</v>
      </c>
      <c r="CO116" s="53">
        <v>417</v>
      </c>
      <c r="CP116" s="53">
        <v>419</v>
      </c>
      <c r="CQ116" s="53">
        <v>427</v>
      </c>
      <c r="CR116" s="53">
        <v>424</v>
      </c>
      <c r="CS116" s="53">
        <v>441</v>
      </c>
      <c r="CT116" s="53">
        <v>460</v>
      </c>
      <c r="CU116" s="53">
        <v>488</v>
      </c>
      <c r="CV116" s="53">
        <v>495</v>
      </c>
      <c r="CW116" s="53">
        <v>505</v>
      </c>
      <c r="CX116" s="54">
        <v>531</v>
      </c>
      <c r="CY116" s="52">
        <v>544</v>
      </c>
      <c r="CZ116" s="53">
        <v>558</v>
      </c>
      <c r="DA116" s="53">
        <v>603</v>
      </c>
      <c r="DB116" s="53">
        <v>596</v>
      </c>
      <c r="DC116" s="53">
        <v>592</v>
      </c>
      <c r="DD116" s="53">
        <v>614</v>
      </c>
      <c r="DE116" s="53">
        <v>624</v>
      </c>
      <c r="DF116" s="53">
        <v>626</v>
      </c>
      <c r="DG116" s="53">
        <v>631</v>
      </c>
      <c r="DH116" s="53">
        <v>652</v>
      </c>
      <c r="DI116" s="53">
        <v>600</v>
      </c>
      <c r="DJ116" s="54">
        <v>605</v>
      </c>
      <c r="DK116" s="52">
        <v>611</v>
      </c>
      <c r="DL116" s="53">
        <v>615</v>
      </c>
      <c r="DM116" s="53">
        <v>619</v>
      </c>
      <c r="DN116" s="53">
        <v>630</v>
      </c>
      <c r="DO116" s="53">
        <v>632</v>
      </c>
      <c r="DP116" s="53">
        <v>637</v>
      </c>
      <c r="DQ116" s="53">
        <v>651</v>
      </c>
      <c r="DR116" s="53">
        <v>663</v>
      </c>
      <c r="DS116" s="53">
        <v>683</v>
      </c>
      <c r="DT116" s="53">
        <v>684</v>
      </c>
      <c r="DU116" s="53">
        <v>694</v>
      </c>
      <c r="DV116" s="54">
        <v>714</v>
      </c>
      <c r="DW116" s="52">
        <v>728</v>
      </c>
      <c r="DX116" s="53">
        <v>734</v>
      </c>
      <c r="DY116" s="54">
        <v>755</v>
      </c>
    </row>
    <row r="117" spans="2:129" ht="12.5" x14ac:dyDescent="0.25">
      <c r="B117" s="50"/>
      <c r="C117" s="51" t="s">
        <v>201</v>
      </c>
      <c r="D117" s="52">
        <v>394</v>
      </c>
      <c r="E117" s="53">
        <v>380</v>
      </c>
      <c r="F117" s="53">
        <v>371</v>
      </c>
      <c r="G117" s="53">
        <v>377</v>
      </c>
      <c r="H117" s="53">
        <v>377</v>
      </c>
      <c r="I117" s="53">
        <v>376</v>
      </c>
      <c r="J117" s="53">
        <v>385</v>
      </c>
      <c r="K117" s="53">
        <v>406</v>
      </c>
      <c r="L117" s="53">
        <v>413</v>
      </c>
      <c r="M117" s="53">
        <v>407</v>
      </c>
      <c r="N117" s="53">
        <v>415</v>
      </c>
      <c r="O117" s="54">
        <v>414</v>
      </c>
      <c r="P117" s="53">
        <v>425</v>
      </c>
      <c r="Q117" s="53">
        <v>421</v>
      </c>
      <c r="R117" s="53">
        <v>417</v>
      </c>
      <c r="S117" s="53">
        <v>414</v>
      </c>
      <c r="T117" s="53">
        <v>421</v>
      </c>
      <c r="U117" s="53">
        <v>421</v>
      </c>
      <c r="V117" s="53">
        <v>421</v>
      </c>
      <c r="W117" s="53">
        <v>422</v>
      </c>
      <c r="X117" s="53">
        <v>420</v>
      </c>
      <c r="Y117" s="53">
        <v>413</v>
      </c>
      <c r="Z117" s="53">
        <v>422</v>
      </c>
      <c r="AA117" s="54">
        <v>418</v>
      </c>
      <c r="AB117" s="53">
        <v>419</v>
      </c>
      <c r="AC117" s="53">
        <v>418</v>
      </c>
      <c r="AD117" s="53">
        <v>416</v>
      </c>
      <c r="AE117" s="53">
        <v>407</v>
      </c>
      <c r="AF117" s="53">
        <v>422</v>
      </c>
      <c r="AG117" s="53">
        <v>417</v>
      </c>
      <c r="AH117" s="53">
        <v>393</v>
      </c>
      <c r="AI117" s="53">
        <v>389</v>
      </c>
      <c r="AJ117" s="53">
        <v>387</v>
      </c>
      <c r="AK117" s="53">
        <v>355</v>
      </c>
      <c r="AL117" s="53">
        <v>346</v>
      </c>
      <c r="AM117" s="54">
        <v>344</v>
      </c>
      <c r="AN117" s="53">
        <v>336</v>
      </c>
      <c r="AO117" s="53">
        <v>334</v>
      </c>
      <c r="AP117" s="53">
        <v>335</v>
      </c>
      <c r="AQ117" s="53">
        <v>335</v>
      </c>
      <c r="AR117" s="53">
        <v>911</v>
      </c>
      <c r="AS117" s="53">
        <v>897</v>
      </c>
      <c r="AT117" s="53">
        <v>893</v>
      </c>
      <c r="AU117" s="53">
        <v>915</v>
      </c>
      <c r="AV117" s="53">
        <v>841</v>
      </c>
      <c r="AW117" s="53">
        <v>859</v>
      </c>
      <c r="AX117" s="53">
        <v>874</v>
      </c>
      <c r="AY117" s="54">
        <v>924</v>
      </c>
      <c r="BA117" s="50"/>
      <c r="BB117" s="51" t="s">
        <v>201</v>
      </c>
      <c r="BC117" s="52">
        <v>940</v>
      </c>
      <c r="BD117" s="53">
        <v>890</v>
      </c>
      <c r="BE117" s="53">
        <v>882</v>
      </c>
      <c r="BF117" s="53">
        <v>880</v>
      </c>
      <c r="BG117" s="53">
        <v>833</v>
      </c>
      <c r="BH117" s="53">
        <v>825</v>
      </c>
      <c r="BI117" s="53">
        <v>811</v>
      </c>
      <c r="BJ117" s="53">
        <v>849</v>
      </c>
      <c r="BK117" s="53">
        <v>829</v>
      </c>
      <c r="BL117" s="53">
        <v>813</v>
      </c>
      <c r="BM117" s="53">
        <v>826</v>
      </c>
      <c r="BN117" s="54">
        <v>878</v>
      </c>
      <c r="BO117" s="52">
        <v>886</v>
      </c>
      <c r="BP117" s="53">
        <v>886</v>
      </c>
      <c r="BQ117" s="53">
        <v>892</v>
      </c>
      <c r="BR117" s="53">
        <v>898</v>
      </c>
      <c r="BS117" s="53">
        <v>940</v>
      </c>
      <c r="BT117" s="53">
        <v>978</v>
      </c>
      <c r="BU117" s="53">
        <v>1015</v>
      </c>
      <c r="BV117" s="53">
        <v>1050</v>
      </c>
      <c r="BW117" s="53">
        <v>1082</v>
      </c>
      <c r="BX117" s="53">
        <v>1119</v>
      </c>
      <c r="BY117" s="53">
        <v>1012</v>
      </c>
      <c r="BZ117" s="54">
        <v>1030</v>
      </c>
      <c r="CA117" s="52">
        <v>1059</v>
      </c>
      <c r="CB117" s="53">
        <v>1076</v>
      </c>
      <c r="CC117" s="53">
        <v>1052</v>
      </c>
      <c r="CD117" s="53">
        <v>1114</v>
      </c>
      <c r="CE117" s="53">
        <v>1154</v>
      </c>
      <c r="CF117" s="53">
        <v>1185</v>
      </c>
      <c r="CG117" s="53">
        <v>1214</v>
      </c>
      <c r="CH117" s="53">
        <v>1238</v>
      </c>
      <c r="CI117" s="53">
        <v>1252</v>
      </c>
      <c r="CJ117" s="53">
        <v>1268</v>
      </c>
      <c r="CK117" s="53">
        <v>1278</v>
      </c>
      <c r="CL117" s="54">
        <v>1273</v>
      </c>
      <c r="CM117" s="52">
        <v>1282</v>
      </c>
      <c r="CN117" s="53">
        <v>1279</v>
      </c>
      <c r="CO117" s="53">
        <v>1290</v>
      </c>
      <c r="CP117" s="53">
        <v>1307</v>
      </c>
      <c r="CQ117" s="53">
        <v>1312</v>
      </c>
      <c r="CR117" s="53">
        <v>1323</v>
      </c>
      <c r="CS117" s="53">
        <v>1333</v>
      </c>
      <c r="CT117" s="53">
        <v>1352</v>
      </c>
      <c r="CU117" s="53">
        <v>1394</v>
      </c>
      <c r="CV117" s="53">
        <v>1401</v>
      </c>
      <c r="CW117" s="53">
        <v>1409</v>
      </c>
      <c r="CX117" s="54">
        <v>1419</v>
      </c>
      <c r="CY117" s="52">
        <v>1417</v>
      </c>
      <c r="CZ117" s="53">
        <v>1413</v>
      </c>
      <c r="DA117" s="53">
        <v>1434</v>
      </c>
      <c r="DB117" s="53">
        <v>1438</v>
      </c>
      <c r="DC117" s="53">
        <v>1438</v>
      </c>
      <c r="DD117" s="53">
        <v>1456</v>
      </c>
      <c r="DE117" s="53">
        <v>1464</v>
      </c>
      <c r="DF117" s="53">
        <v>1456</v>
      </c>
      <c r="DG117" s="53">
        <v>1456</v>
      </c>
      <c r="DH117" s="53">
        <v>1447</v>
      </c>
      <c r="DI117" s="53">
        <v>1422</v>
      </c>
      <c r="DJ117" s="54">
        <v>1417</v>
      </c>
      <c r="DK117" s="52">
        <v>1400</v>
      </c>
      <c r="DL117" s="53">
        <v>1392</v>
      </c>
      <c r="DM117" s="53">
        <v>1397</v>
      </c>
      <c r="DN117" s="53">
        <v>1394</v>
      </c>
      <c r="DO117" s="53">
        <v>1393</v>
      </c>
      <c r="DP117" s="53">
        <v>1395</v>
      </c>
      <c r="DQ117" s="53">
        <v>1406</v>
      </c>
      <c r="DR117" s="53">
        <v>1392</v>
      </c>
      <c r="DS117" s="53">
        <v>1381</v>
      </c>
      <c r="DT117" s="53">
        <v>1374</v>
      </c>
      <c r="DU117" s="53">
        <v>1359</v>
      </c>
      <c r="DV117" s="54">
        <v>1346</v>
      </c>
      <c r="DW117" s="52">
        <v>1337</v>
      </c>
      <c r="DX117" s="53">
        <v>1304</v>
      </c>
      <c r="DY117" s="54">
        <v>1305</v>
      </c>
    </row>
    <row r="118" spans="2:129" ht="12.5" x14ac:dyDescent="0.25">
      <c r="B118" s="50"/>
      <c r="C118" s="51" t="s">
        <v>202</v>
      </c>
      <c r="D118" s="52">
        <v>79</v>
      </c>
      <c r="E118" s="53">
        <v>74</v>
      </c>
      <c r="F118" s="53">
        <v>76</v>
      </c>
      <c r="G118" s="53">
        <v>78</v>
      </c>
      <c r="H118" s="53">
        <v>78</v>
      </c>
      <c r="I118" s="53">
        <v>78</v>
      </c>
      <c r="J118" s="53">
        <v>79</v>
      </c>
      <c r="K118" s="53">
        <v>87</v>
      </c>
      <c r="L118" s="53">
        <v>89</v>
      </c>
      <c r="M118" s="53">
        <v>88</v>
      </c>
      <c r="N118" s="53">
        <v>88</v>
      </c>
      <c r="O118" s="54">
        <v>88</v>
      </c>
      <c r="P118" s="53">
        <v>94</v>
      </c>
      <c r="Q118" s="53">
        <v>96</v>
      </c>
      <c r="R118" s="53">
        <v>98</v>
      </c>
      <c r="S118" s="53">
        <v>101</v>
      </c>
      <c r="T118" s="53">
        <v>103</v>
      </c>
      <c r="U118" s="53">
        <v>106</v>
      </c>
      <c r="V118" s="53">
        <v>104</v>
      </c>
      <c r="W118" s="53">
        <v>106</v>
      </c>
      <c r="X118" s="53">
        <v>105</v>
      </c>
      <c r="Y118" s="53">
        <v>108</v>
      </c>
      <c r="Z118" s="53">
        <v>109</v>
      </c>
      <c r="AA118" s="54">
        <v>109</v>
      </c>
      <c r="AB118" s="53">
        <v>109</v>
      </c>
      <c r="AC118" s="53">
        <v>109</v>
      </c>
      <c r="AD118" s="53">
        <v>112</v>
      </c>
      <c r="AE118" s="53">
        <v>112</v>
      </c>
      <c r="AF118" s="53">
        <v>116</v>
      </c>
      <c r="AG118" s="53">
        <v>110</v>
      </c>
      <c r="AH118" s="53">
        <v>109</v>
      </c>
      <c r="AI118" s="53">
        <v>109</v>
      </c>
      <c r="AJ118" s="53">
        <v>110</v>
      </c>
      <c r="AK118" s="53">
        <v>116</v>
      </c>
      <c r="AL118" s="53">
        <v>108</v>
      </c>
      <c r="AM118" s="54">
        <v>110</v>
      </c>
      <c r="AN118" s="53">
        <v>109</v>
      </c>
      <c r="AO118" s="53">
        <v>107</v>
      </c>
      <c r="AP118" s="53">
        <v>108</v>
      </c>
      <c r="AQ118" s="53">
        <v>115</v>
      </c>
      <c r="AR118" s="53">
        <v>117</v>
      </c>
      <c r="AS118" s="53">
        <v>116</v>
      </c>
      <c r="AT118" s="53">
        <v>117</v>
      </c>
      <c r="AU118" s="53">
        <v>119</v>
      </c>
      <c r="AV118" s="53">
        <v>119</v>
      </c>
      <c r="AW118" s="53">
        <v>136</v>
      </c>
      <c r="AX118" s="53">
        <v>128</v>
      </c>
      <c r="AY118" s="54">
        <v>115</v>
      </c>
      <c r="BA118" s="50"/>
      <c r="BB118" s="51" t="s">
        <v>202</v>
      </c>
      <c r="BC118" s="52">
        <v>116</v>
      </c>
      <c r="BD118" s="53">
        <v>115</v>
      </c>
      <c r="BE118" s="53">
        <v>113</v>
      </c>
      <c r="BF118" s="53">
        <v>110</v>
      </c>
      <c r="BG118" s="53">
        <v>111</v>
      </c>
      <c r="BH118" s="53">
        <v>111</v>
      </c>
      <c r="BI118" s="53">
        <v>110</v>
      </c>
      <c r="BJ118" s="53">
        <v>111</v>
      </c>
      <c r="BK118" s="53">
        <v>112</v>
      </c>
      <c r="BL118" s="53">
        <v>110</v>
      </c>
      <c r="BM118" s="53">
        <v>114</v>
      </c>
      <c r="BN118" s="54">
        <v>114</v>
      </c>
      <c r="BO118" s="52">
        <v>112</v>
      </c>
      <c r="BP118" s="53">
        <v>110</v>
      </c>
      <c r="BQ118" s="53">
        <v>110</v>
      </c>
      <c r="BR118" s="53">
        <v>108</v>
      </c>
      <c r="BS118" s="53">
        <v>108</v>
      </c>
      <c r="BT118" s="53">
        <v>107</v>
      </c>
      <c r="BU118" s="53">
        <v>110</v>
      </c>
      <c r="BV118" s="53">
        <v>111</v>
      </c>
      <c r="BW118" s="53">
        <v>113</v>
      </c>
      <c r="BX118" s="53">
        <v>114</v>
      </c>
      <c r="BY118" s="53">
        <v>104</v>
      </c>
      <c r="BZ118" s="54">
        <v>106</v>
      </c>
      <c r="CA118" s="52">
        <v>104</v>
      </c>
      <c r="CB118" s="53">
        <v>109</v>
      </c>
      <c r="CC118" s="53">
        <v>114</v>
      </c>
      <c r="CD118" s="53">
        <v>114</v>
      </c>
      <c r="CE118" s="53">
        <v>115</v>
      </c>
      <c r="CF118" s="53">
        <v>112</v>
      </c>
      <c r="CG118" s="53">
        <v>112</v>
      </c>
      <c r="CH118" s="53">
        <v>114</v>
      </c>
      <c r="CI118" s="53">
        <v>105</v>
      </c>
      <c r="CJ118" s="53">
        <v>100</v>
      </c>
      <c r="CK118" s="53">
        <v>101</v>
      </c>
      <c r="CL118" s="54">
        <v>107</v>
      </c>
      <c r="CM118" s="52">
        <v>100</v>
      </c>
      <c r="CN118" s="53">
        <v>99</v>
      </c>
      <c r="CO118" s="53">
        <v>98</v>
      </c>
      <c r="CP118" s="53">
        <v>93</v>
      </c>
      <c r="CQ118" s="53">
        <v>89</v>
      </c>
      <c r="CR118" s="53">
        <v>844</v>
      </c>
      <c r="CS118" s="53">
        <v>1022</v>
      </c>
      <c r="CT118" s="53">
        <v>1075</v>
      </c>
      <c r="CU118" s="53">
        <v>1123</v>
      </c>
      <c r="CV118" s="53">
        <v>1155</v>
      </c>
      <c r="CW118" s="53">
        <v>1190</v>
      </c>
      <c r="CX118" s="54">
        <v>1212</v>
      </c>
      <c r="CY118" s="52">
        <v>1227</v>
      </c>
      <c r="CZ118" s="53">
        <v>1230</v>
      </c>
      <c r="DA118" s="53">
        <v>1291</v>
      </c>
      <c r="DB118" s="53">
        <v>1322</v>
      </c>
      <c r="DC118" s="53">
        <v>1323</v>
      </c>
      <c r="DD118" s="53">
        <v>1378</v>
      </c>
      <c r="DE118" s="53">
        <v>1403</v>
      </c>
      <c r="DF118" s="53">
        <v>1419</v>
      </c>
      <c r="DG118" s="53">
        <v>1431</v>
      </c>
      <c r="DH118" s="53">
        <v>1459</v>
      </c>
      <c r="DI118" s="53">
        <v>1480</v>
      </c>
      <c r="DJ118" s="54">
        <v>1491</v>
      </c>
      <c r="DK118" s="52">
        <v>1496</v>
      </c>
      <c r="DL118" s="53">
        <v>1511</v>
      </c>
      <c r="DM118" s="53">
        <v>1524</v>
      </c>
      <c r="DN118" s="53">
        <v>1542</v>
      </c>
      <c r="DO118" s="53">
        <v>1559</v>
      </c>
      <c r="DP118" s="53">
        <v>1581</v>
      </c>
      <c r="DQ118" s="53">
        <v>1606</v>
      </c>
      <c r="DR118" s="53">
        <v>1623</v>
      </c>
      <c r="DS118" s="53">
        <v>1627</v>
      </c>
      <c r="DT118" s="53">
        <v>1620</v>
      </c>
      <c r="DU118" s="53">
        <v>1642</v>
      </c>
      <c r="DV118" s="54">
        <v>1647</v>
      </c>
      <c r="DW118" s="52">
        <v>1671</v>
      </c>
      <c r="DX118" s="53">
        <v>1692</v>
      </c>
      <c r="DY118" s="54">
        <v>1695</v>
      </c>
    </row>
    <row r="119" spans="2:129" ht="12.5" x14ac:dyDescent="0.25">
      <c r="B119" s="50"/>
      <c r="C119" s="51" t="s">
        <v>203</v>
      </c>
      <c r="D119" s="52">
        <v>386</v>
      </c>
      <c r="E119" s="53">
        <v>352</v>
      </c>
      <c r="F119" s="53">
        <v>356</v>
      </c>
      <c r="G119" s="53">
        <v>354</v>
      </c>
      <c r="H119" s="53">
        <v>359</v>
      </c>
      <c r="I119" s="53">
        <v>355</v>
      </c>
      <c r="J119" s="53">
        <v>363</v>
      </c>
      <c r="K119" s="53">
        <v>381</v>
      </c>
      <c r="L119" s="53">
        <v>388</v>
      </c>
      <c r="M119" s="53">
        <v>400</v>
      </c>
      <c r="N119" s="53">
        <v>401</v>
      </c>
      <c r="O119" s="54">
        <v>400</v>
      </c>
      <c r="P119" s="53">
        <v>407</v>
      </c>
      <c r="Q119" s="53">
        <v>408</v>
      </c>
      <c r="R119" s="53">
        <v>417</v>
      </c>
      <c r="S119" s="53">
        <v>428</v>
      </c>
      <c r="T119" s="53">
        <v>435</v>
      </c>
      <c r="U119" s="53">
        <v>444</v>
      </c>
      <c r="V119" s="53">
        <v>450</v>
      </c>
      <c r="W119" s="53">
        <v>457</v>
      </c>
      <c r="X119" s="53">
        <v>464</v>
      </c>
      <c r="Y119" s="53">
        <v>479</v>
      </c>
      <c r="Z119" s="53">
        <v>482</v>
      </c>
      <c r="AA119" s="54">
        <v>486</v>
      </c>
      <c r="AB119" s="53">
        <v>476</v>
      </c>
      <c r="AC119" s="53">
        <v>477</v>
      </c>
      <c r="AD119" s="53">
        <v>489</v>
      </c>
      <c r="AE119" s="53">
        <v>503</v>
      </c>
      <c r="AF119" s="53">
        <v>530</v>
      </c>
      <c r="AG119" s="53">
        <v>539</v>
      </c>
      <c r="AH119" s="53">
        <v>540</v>
      </c>
      <c r="AI119" s="53">
        <v>540</v>
      </c>
      <c r="AJ119" s="53">
        <v>540</v>
      </c>
      <c r="AK119" s="53">
        <v>548</v>
      </c>
      <c r="AL119" s="53">
        <v>538</v>
      </c>
      <c r="AM119" s="54">
        <v>539</v>
      </c>
      <c r="AN119" s="53">
        <v>540</v>
      </c>
      <c r="AO119" s="53">
        <v>537</v>
      </c>
      <c r="AP119" s="53">
        <v>542</v>
      </c>
      <c r="AQ119" s="53">
        <v>536</v>
      </c>
      <c r="AR119" s="53">
        <v>532</v>
      </c>
      <c r="AS119" s="53">
        <v>534</v>
      </c>
      <c r="AT119" s="53">
        <v>535</v>
      </c>
      <c r="AU119" s="53">
        <v>530</v>
      </c>
      <c r="AV119" s="53">
        <v>525</v>
      </c>
      <c r="AW119" s="53">
        <v>533</v>
      </c>
      <c r="AX119" s="53">
        <v>526</v>
      </c>
      <c r="AY119" s="54">
        <v>521</v>
      </c>
      <c r="BA119" s="50"/>
      <c r="BB119" s="51" t="s">
        <v>203</v>
      </c>
      <c r="BC119" s="52">
        <v>519</v>
      </c>
      <c r="BD119" s="53">
        <v>509</v>
      </c>
      <c r="BE119" s="53">
        <v>511</v>
      </c>
      <c r="BF119" s="53">
        <v>501</v>
      </c>
      <c r="BG119" s="53">
        <v>493</v>
      </c>
      <c r="BH119" s="53">
        <v>510</v>
      </c>
      <c r="BI119" s="53">
        <v>518</v>
      </c>
      <c r="BJ119" s="53">
        <v>483</v>
      </c>
      <c r="BK119" s="53">
        <v>522</v>
      </c>
      <c r="BL119" s="53">
        <v>516</v>
      </c>
      <c r="BM119" s="53">
        <v>504</v>
      </c>
      <c r="BN119" s="54">
        <v>492</v>
      </c>
      <c r="BO119" s="52">
        <v>493</v>
      </c>
      <c r="BP119" s="53">
        <v>485</v>
      </c>
      <c r="BQ119" s="53">
        <v>480</v>
      </c>
      <c r="BR119" s="53">
        <v>471</v>
      </c>
      <c r="BS119" s="53">
        <v>475</v>
      </c>
      <c r="BT119" s="53">
        <v>482</v>
      </c>
      <c r="BU119" s="53">
        <v>486</v>
      </c>
      <c r="BV119" s="53">
        <v>495</v>
      </c>
      <c r="BW119" s="53">
        <v>516</v>
      </c>
      <c r="BX119" s="53">
        <v>547</v>
      </c>
      <c r="BY119" s="53">
        <v>548</v>
      </c>
      <c r="BZ119" s="54">
        <v>554</v>
      </c>
      <c r="CA119" s="52">
        <v>584</v>
      </c>
      <c r="CB119" s="53">
        <v>623</v>
      </c>
      <c r="CC119" s="53">
        <v>649</v>
      </c>
      <c r="CD119" s="53">
        <v>657</v>
      </c>
      <c r="CE119" s="53">
        <v>1800</v>
      </c>
      <c r="CF119" s="53">
        <v>2054</v>
      </c>
      <c r="CG119" s="53">
        <v>2301</v>
      </c>
      <c r="CH119" s="53">
        <v>2433</v>
      </c>
      <c r="CI119" s="53">
        <v>2518</v>
      </c>
      <c r="CJ119" s="53">
        <v>2616</v>
      </c>
      <c r="CK119" s="53">
        <v>2712</v>
      </c>
      <c r="CL119" s="54">
        <v>2799</v>
      </c>
      <c r="CM119" s="52">
        <v>2919</v>
      </c>
      <c r="CN119" s="53">
        <v>3023</v>
      </c>
      <c r="CO119" s="53">
        <v>3085</v>
      </c>
      <c r="CP119" s="53">
        <v>3110</v>
      </c>
      <c r="CQ119" s="53">
        <v>3147</v>
      </c>
      <c r="CR119" s="53">
        <v>3171</v>
      </c>
      <c r="CS119" s="53">
        <v>3218</v>
      </c>
      <c r="CT119" s="53">
        <v>3681</v>
      </c>
      <c r="CU119" s="53">
        <v>3793</v>
      </c>
      <c r="CV119" s="53">
        <v>3797</v>
      </c>
      <c r="CW119" s="53">
        <v>3853</v>
      </c>
      <c r="CX119" s="54">
        <v>3940</v>
      </c>
      <c r="CY119" s="52">
        <v>4083</v>
      </c>
      <c r="CZ119" s="53">
        <v>4170</v>
      </c>
      <c r="DA119" s="53">
        <v>4267</v>
      </c>
      <c r="DB119" s="53">
        <v>4313</v>
      </c>
      <c r="DC119" s="53">
        <v>4284</v>
      </c>
      <c r="DD119" s="53">
        <v>4266</v>
      </c>
      <c r="DE119" s="53">
        <v>4434</v>
      </c>
      <c r="DF119" s="53">
        <v>4492</v>
      </c>
      <c r="DG119" s="53">
        <v>4531</v>
      </c>
      <c r="DH119" s="53">
        <v>4534</v>
      </c>
      <c r="DI119" s="53">
        <v>4551</v>
      </c>
      <c r="DJ119" s="54">
        <v>4568</v>
      </c>
      <c r="DK119" s="52">
        <v>4736</v>
      </c>
      <c r="DL119" s="53">
        <v>4823</v>
      </c>
      <c r="DM119" s="53">
        <v>4839</v>
      </c>
      <c r="DN119" s="53">
        <v>4828</v>
      </c>
      <c r="DO119" s="53">
        <v>4824</v>
      </c>
      <c r="DP119" s="53">
        <v>4822</v>
      </c>
      <c r="DQ119" s="53">
        <v>4818</v>
      </c>
      <c r="DR119" s="53">
        <v>4916</v>
      </c>
      <c r="DS119" s="53">
        <v>4950</v>
      </c>
      <c r="DT119" s="53">
        <v>4955</v>
      </c>
      <c r="DU119" s="53">
        <v>4951</v>
      </c>
      <c r="DV119" s="54">
        <v>5041</v>
      </c>
      <c r="DW119" s="52">
        <v>5199</v>
      </c>
      <c r="DX119" s="53">
        <v>5301</v>
      </c>
      <c r="DY119" s="54">
        <v>5310</v>
      </c>
    </row>
    <row r="120" spans="2:129" ht="12.5" x14ac:dyDescent="0.25">
      <c r="B120" s="50"/>
      <c r="C120" s="51" t="s">
        <v>204</v>
      </c>
      <c r="D120" s="52">
        <v>7</v>
      </c>
      <c r="E120" s="53">
        <v>7</v>
      </c>
      <c r="F120" s="53">
        <v>6</v>
      </c>
      <c r="G120" s="53">
        <v>7</v>
      </c>
      <c r="H120" s="53">
        <v>7</v>
      </c>
      <c r="I120" s="53">
        <v>8</v>
      </c>
      <c r="J120" s="53">
        <v>9</v>
      </c>
      <c r="K120" s="53">
        <v>9</v>
      </c>
      <c r="L120" s="53">
        <v>9</v>
      </c>
      <c r="M120" s="53">
        <v>8</v>
      </c>
      <c r="N120" s="53">
        <v>11</v>
      </c>
      <c r="O120" s="54">
        <v>10</v>
      </c>
      <c r="P120" s="53">
        <v>10</v>
      </c>
      <c r="Q120" s="53">
        <v>10</v>
      </c>
      <c r="R120" s="53">
        <v>12</v>
      </c>
      <c r="S120" s="53">
        <v>13</v>
      </c>
      <c r="T120" s="53">
        <v>15</v>
      </c>
      <c r="U120" s="53">
        <v>14</v>
      </c>
      <c r="V120" s="53">
        <v>14</v>
      </c>
      <c r="W120" s="53">
        <v>15</v>
      </c>
      <c r="X120" s="53">
        <v>15</v>
      </c>
      <c r="Y120" s="53">
        <v>15</v>
      </c>
      <c r="Z120" s="53">
        <v>10</v>
      </c>
      <c r="AA120" s="54">
        <v>14</v>
      </c>
      <c r="AB120" s="53">
        <v>16</v>
      </c>
      <c r="AC120" s="53">
        <v>15</v>
      </c>
      <c r="AD120" s="53">
        <v>13</v>
      </c>
      <c r="AE120" s="53">
        <v>7</v>
      </c>
      <c r="AF120" s="53">
        <v>7</v>
      </c>
      <c r="AG120" s="53">
        <v>5</v>
      </c>
      <c r="AH120" s="53">
        <v>6</v>
      </c>
      <c r="AI120" s="53">
        <v>5</v>
      </c>
      <c r="AJ120" s="53">
        <v>4</v>
      </c>
      <c r="AK120" s="53">
        <v>4</v>
      </c>
      <c r="AL120" s="53">
        <v>3</v>
      </c>
      <c r="AM120" s="54">
        <v>3</v>
      </c>
      <c r="AN120" s="53">
        <v>1</v>
      </c>
      <c r="AO120" s="53">
        <v>1</v>
      </c>
      <c r="AP120" s="53">
        <v>1</v>
      </c>
      <c r="AQ120" s="53">
        <v>1</v>
      </c>
      <c r="AR120" s="53">
        <v>0</v>
      </c>
      <c r="AS120" s="53">
        <v>0</v>
      </c>
      <c r="AT120" s="53"/>
      <c r="AU120" s="53"/>
      <c r="AV120" s="53"/>
      <c r="AW120" s="53"/>
      <c r="AX120" s="53"/>
      <c r="AY120" s="54"/>
      <c r="BA120" s="50"/>
      <c r="BB120" s="51" t="s">
        <v>204</v>
      </c>
      <c r="BC120" s="52">
        <v>1</v>
      </c>
      <c r="BD120" s="53">
        <v>1</v>
      </c>
      <c r="BE120" s="53">
        <v>219</v>
      </c>
      <c r="BF120" s="53">
        <v>218</v>
      </c>
      <c r="BG120" s="53">
        <v>207</v>
      </c>
      <c r="BH120" s="53">
        <v>210</v>
      </c>
      <c r="BI120" s="53">
        <v>153</v>
      </c>
      <c r="BJ120" s="53">
        <v>152</v>
      </c>
      <c r="BK120" s="53">
        <v>150</v>
      </c>
      <c r="BL120" s="53">
        <v>153</v>
      </c>
      <c r="BM120" s="53">
        <v>153</v>
      </c>
      <c r="BN120" s="54">
        <v>155</v>
      </c>
      <c r="BO120" s="52">
        <v>158</v>
      </c>
      <c r="BP120" s="53">
        <v>159</v>
      </c>
      <c r="BQ120" s="53">
        <v>161</v>
      </c>
      <c r="BR120" s="53">
        <v>170</v>
      </c>
      <c r="BS120" s="53">
        <v>177</v>
      </c>
      <c r="BT120" s="53">
        <v>272</v>
      </c>
      <c r="BU120" s="53">
        <v>283</v>
      </c>
      <c r="BV120" s="53">
        <v>292</v>
      </c>
      <c r="BW120" s="53">
        <v>307</v>
      </c>
      <c r="BX120" s="53">
        <v>309</v>
      </c>
      <c r="BY120" s="53">
        <v>307</v>
      </c>
      <c r="BZ120" s="54">
        <v>312</v>
      </c>
      <c r="CA120" s="52">
        <v>322</v>
      </c>
      <c r="CB120" s="53">
        <v>323</v>
      </c>
      <c r="CC120" s="53">
        <v>320</v>
      </c>
      <c r="CD120" s="53">
        <v>348</v>
      </c>
      <c r="CE120" s="53">
        <v>357</v>
      </c>
      <c r="CF120" s="53">
        <v>362</v>
      </c>
      <c r="CG120" s="53">
        <v>366</v>
      </c>
      <c r="CH120" s="53">
        <v>369</v>
      </c>
      <c r="CI120" s="53">
        <v>371</v>
      </c>
      <c r="CJ120" s="53">
        <v>369</v>
      </c>
      <c r="CK120" s="53">
        <v>377</v>
      </c>
      <c r="CL120" s="54">
        <v>377</v>
      </c>
      <c r="CM120" s="52">
        <v>376</v>
      </c>
      <c r="CN120" s="53">
        <v>377</v>
      </c>
      <c r="CO120" s="53">
        <v>377</v>
      </c>
      <c r="CP120" s="53">
        <v>380</v>
      </c>
      <c r="CQ120" s="53">
        <v>381</v>
      </c>
      <c r="CR120" s="53">
        <v>381</v>
      </c>
      <c r="CS120" s="53">
        <v>389</v>
      </c>
      <c r="CT120" s="53">
        <v>394</v>
      </c>
      <c r="CU120" s="53">
        <v>401</v>
      </c>
      <c r="CV120" s="53">
        <v>406</v>
      </c>
      <c r="CW120" s="53">
        <v>408</v>
      </c>
      <c r="CX120" s="54">
        <v>404</v>
      </c>
      <c r="CY120" s="52">
        <v>409</v>
      </c>
      <c r="CZ120" s="53">
        <v>409</v>
      </c>
      <c r="DA120" s="53">
        <v>417</v>
      </c>
      <c r="DB120" s="53">
        <v>427</v>
      </c>
      <c r="DC120" s="53">
        <v>430</v>
      </c>
      <c r="DD120" s="53">
        <v>430</v>
      </c>
      <c r="DE120" s="53">
        <v>423</v>
      </c>
      <c r="DF120" s="53">
        <v>417</v>
      </c>
      <c r="DG120" s="53">
        <v>422</v>
      </c>
      <c r="DH120" s="53">
        <v>425</v>
      </c>
      <c r="DI120" s="53">
        <v>425</v>
      </c>
      <c r="DJ120" s="54">
        <v>422</v>
      </c>
      <c r="DK120" s="52">
        <v>425</v>
      </c>
      <c r="DL120" s="53">
        <v>414</v>
      </c>
      <c r="DM120" s="53">
        <v>409</v>
      </c>
      <c r="DN120" s="53">
        <v>405</v>
      </c>
      <c r="DO120" s="53">
        <v>404</v>
      </c>
      <c r="DP120" s="53">
        <v>400</v>
      </c>
      <c r="DQ120" s="53">
        <v>396</v>
      </c>
      <c r="DR120" s="53">
        <v>397</v>
      </c>
      <c r="DS120" s="53">
        <v>391</v>
      </c>
      <c r="DT120" s="53">
        <v>385</v>
      </c>
      <c r="DU120" s="53">
        <v>385</v>
      </c>
      <c r="DV120" s="54">
        <v>382</v>
      </c>
      <c r="DW120" s="52">
        <v>380</v>
      </c>
      <c r="DX120" s="53">
        <v>375</v>
      </c>
      <c r="DY120" s="54">
        <v>369</v>
      </c>
    </row>
    <row r="121" spans="2:129" ht="12.5" x14ac:dyDescent="0.25">
      <c r="B121" s="50"/>
      <c r="C121" s="51" t="s">
        <v>457</v>
      </c>
      <c r="D121" s="52"/>
      <c r="E121" s="53"/>
      <c r="F121" s="53"/>
      <c r="G121" s="53"/>
      <c r="H121" s="53"/>
      <c r="I121" s="53"/>
      <c r="J121" s="53"/>
      <c r="K121" s="53"/>
      <c r="L121" s="53"/>
      <c r="M121" s="53"/>
      <c r="N121" s="53"/>
      <c r="O121" s="54"/>
      <c r="P121" s="53"/>
      <c r="Q121" s="53"/>
      <c r="R121" s="53"/>
      <c r="S121" s="53"/>
      <c r="T121" s="53"/>
      <c r="U121" s="53"/>
      <c r="V121" s="53"/>
      <c r="W121" s="53"/>
      <c r="X121" s="53"/>
      <c r="Y121" s="53"/>
      <c r="Z121" s="53"/>
      <c r="AA121" s="54"/>
      <c r="AB121" s="53"/>
      <c r="AC121" s="53"/>
      <c r="AD121" s="53"/>
      <c r="AE121" s="53"/>
      <c r="AF121" s="53"/>
      <c r="AG121" s="53"/>
      <c r="AH121" s="53"/>
      <c r="AI121" s="53"/>
      <c r="AJ121" s="53"/>
      <c r="AK121" s="53"/>
      <c r="AL121" s="53"/>
      <c r="AM121" s="54"/>
      <c r="AN121" s="53"/>
      <c r="AO121" s="53"/>
      <c r="AP121" s="53"/>
      <c r="AQ121" s="53"/>
      <c r="AR121" s="53"/>
      <c r="AS121" s="53"/>
      <c r="AT121" s="53"/>
      <c r="AU121" s="53"/>
      <c r="AV121" s="53"/>
      <c r="AW121" s="53"/>
      <c r="AX121" s="53"/>
      <c r="AY121" s="54"/>
      <c r="BA121" s="50"/>
      <c r="BB121" s="51" t="s">
        <v>457</v>
      </c>
      <c r="BC121" s="52"/>
      <c r="BD121" s="53"/>
      <c r="BE121" s="53"/>
      <c r="BF121" s="53"/>
      <c r="BG121" s="53"/>
      <c r="BH121" s="53">
        <v>1</v>
      </c>
      <c r="BI121" s="53">
        <v>1</v>
      </c>
      <c r="BJ121" s="53">
        <v>1</v>
      </c>
      <c r="BK121" s="53">
        <v>1</v>
      </c>
      <c r="BL121" s="53">
        <v>1</v>
      </c>
      <c r="BM121" s="53">
        <v>1</v>
      </c>
      <c r="BN121" s="54">
        <v>2</v>
      </c>
      <c r="BO121" s="52">
        <v>2</v>
      </c>
      <c r="BP121" s="53">
        <v>4</v>
      </c>
      <c r="BQ121" s="53">
        <v>4</v>
      </c>
      <c r="BR121" s="53">
        <v>7</v>
      </c>
      <c r="BS121" s="53">
        <v>11</v>
      </c>
      <c r="BT121" s="53">
        <v>14</v>
      </c>
      <c r="BU121" s="53">
        <v>14</v>
      </c>
      <c r="BV121" s="53">
        <v>15</v>
      </c>
      <c r="BW121" s="53">
        <v>26</v>
      </c>
      <c r="BX121" s="53">
        <v>46</v>
      </c>
      <c r="BY121" s="53">
        <v>56</v>
      </c>
      <c r="BZ121" s="54">
        <v>54</v>
      </c>
      <c r="CA121" s="52">
        <v>60</v>
      </c>
      <c r="CB121" s="53">
        <v>73</v>
      </c>
      <c r="CC121" s="53">
        <v>92</v>
      </c>
      <c r="CD121" s="53">
        <v>111</v>
      </c>
      <c r="CE121" s="53">
        <v>106</v>
      </c>
      <c r="CF121" s="53">
        <v>104</v>
      </c>
      <c r="CG121" s="53">
        <v>109</v>
      </c>
      <c r="CH121" s="53">
        <v>116</v>
      </c>
      <c r="CI121" s="53">
        <v>117</v>
      </c>
      <c r="CJ121" s="53">
        <v>124</v>
      </c>
      <c r="CK121" s="53">
        <v>130</v>
      </c>
      <c r="CL121" s="54">
        <v>140</v>
      </c>
      <c r="CM121" s="52">
        <v>148</v>
      </c>
      <c r="CN121" s="53">
        <v>153</v>
      </c>
      <c r="CO121" s="53">
        <v>178</v>
      </c>
      <c r="CP121" s="53">
        <v>176</v>
      </c>
      <c r="CQ121" s="53">
        <v>180</v>
      </c>
      <c r="CR121" s="53">
        <v>192</v>
      </c>
      <c r="CS121" s="53">
        <v>186</v>
      </c>
      <c r="CT121" s="53">
        <v>225</v>
      </c>
      <c r="CU121" s="53">
        <v>203</v>
      </c>
      <c r="CV121" s="53">
        <v>202</v>
      </c>
      <c r="CW121" s="53">
        <v>204</v>
      </c>
      <c r="CX121" s="54">
        <v>200</v>
      </c>
      <c r="CY121" s="52">
        <v>192</v>
      </c>
      <c r="CZ121" s="53">
        <v>187</v>
      </c>
      <c r="DA121" s="53">
        <v>196</v>
      </c>
      <c r="DB121" s="53">
        <v>180</v>
      </c>
      <c r="DC121" s="53">
        <v>172</v>
      </c>
      <c r="DD121" s="53">
        <v>180</v>
      </c>
      <c r="DE121" s="53">
        <v>179</v>
      </c>
      <c r="DF121" s="53">
        <v>174</v>
      </c>
      <c r="DG121" s="53">
        <v>185</v>
      </c>
      <c r="DH121" s="53">
        <v>193</v>
      </c>
      <c r="DI121" s="53">
        <v>184</v>
      </c>
      <c r="DJ121" s="54">
        <v>181</v>
      </c>
      <c r="DK121" s="52">
        <v>190</v>
      </c>
      <c r="DL121" s="53">
        <v>205</v>
      </c>
      <c r="DM121" s="53">
        <v>215</v>
      </c>
      <c r="DN121" s="53">
        <v>212</v>
      </c>
      <c r="DO121" s="53">
        <v>223</v>
      </c>
      <c r="DP121" s="53">
        <v>214</v>
      </c>
      <c r="DQ121" s="53">
        <v>203</v>
      </c>
      <c r="DR121" s="53">
        <v>197</v>
      </c>
      <c r="DS121" s="53">
        <v>195</v>
      </c>
      <c r="DT121" s="53">
        <v>179</v>
      </c>
      <c r="DU121" s="53">
        <v>176</v>
      </c>
      <c r="DV121" s="54">
        <v>175</v>
      </c>
      <c r="DW121" s="52">
        <v>175</v>
      </c>
      <c r="DX121" s="53">
        <v>167</v>
      </c>
      <c r="DY121" s="54">
        <v>157</v>
      </c>
    </row>
    <row r="122" spans="2:129" ht="12.5" x14ac:dyDescent="0.25">
      <c r="B122" s="50"/>
      <c r="C122" s="51" t="s">
        <v>205</v>
      </c>
      <c r="D122" s="52">
        <v>117</v>
      </c>
      <c r="E122" s="53">
        <v>112</v>
      </c>
      <c r="F122" s="53">
        <v>114</v>
      </c>
      <c r="G122" s="53">
        <v>119</v>
      </c>
      <c r="H122" s="53">
        <v>119</v>
      </c>
      <c r="I122" s="53">
        <v>118</v>
      </c>
      <c r="J122" s="53">
        <v>120</v>
      </c>
      <c r="K122" s="53">
        <v>122</v>
      </c>
      <c r="L122" s="53">
        <v>124</v>
      </c>
      <c r="M122" s="53">
        <v>125</v>
      </c>
      <c r="N122" s="53">
        <v>132</v>
      </c>
      <c r="O122" s="54">
        <v>132</v>
      </c>
      <c r="P122" s="53">
        <v>133</v>
      </c>
      <c r="Q122" s="53">
        <v>134</v>
      </c>
      <c r="R122" s="53">
        <v>134</v>
      </c>
      <c r="S122" s="53">
        <v>138</v>
      </c>
      <c r="T122" s="53">
        <v>139</v>
      </c>
      <c r="U122" s="53">
        <v>139</v>
      </c>
      <c r="V122" s="53">
        <v>137</v>
      </c>
      <c r="W122" s="53">
        <v>141</v>
      </c>
      <c r="X122" s="53">
        <v>142</v>
      </c>
      <c r="Y122" s="53">
        <v>140</v>
      </c>
      <c r="Z122" s="53">
        <v>138</v>
      </c>
      <c r="AA122" s="54">
        <v>144</v>
      </c>
      <c r="AB122" s="53">
        <v>141</v>
      </c>
      <c r="AC122" s="53">
        <v>139</v>
      </c>
      <c r="AD122" s="53">
        <v>138</v>
      </c>
      <c r="AE122" s="53">
        <v>133</v>
      </c>
      <c r="AF122" s="53">
        <v>141</v>
      </c>
      <c r="AG122" s="53">
        <v>140</v>
      </c>
      <c r="AH122" s="53">
        <v>142</v>
      </c>
      <c r="AI122" s="53">
        <v>142</v>
      </c>
      <c r="AJ122" s="53">
        <v>142</v>
      </c>
      <c r="AK122" s="53">
        <v>144</v>
      </c>
      <c r="AL122" s="53">
        <v>141</v>
      </c>
      <c r="AM122" s="54">
        <v>139</v>
      </c>
      <c r="AN122" s="53">
        <v>140</v>
      </c>
      <c r="AO122" s="53">
        <v>139</v>
      </c>
      <c r="AP122" s="53">
        <v>137</v>
      </c>
      <c r="AQ122" s="53">
        <v>137</v>
      </c>
      <c r="AR122" s="53">
        <v>135</v>
      </c>
      <c r="AS122" s="53">
        <v>136</v>
      </c>
      <c r="AT122" s="53">
        <v>136</v>
      </c>
      <c r="AU122" s="53">
        <v>137</v>
      </c>
      <c r="AV122" s="53">
        <v>135</v>
      </c>
      <c r="AW122" s="53">
        <v>135</v>
      </c>
      <c r="AX122" s="53">
        <v>134</v>
      </c>
      <c r="AY122" s="54">
        <v>131</v>
      </c>
      <c r="BA122" s="50"/>
      <c r="BB122" s="51" t="s">
        <v>205</v>
      </c>
      <c r="BC122" s="52">
        <v>131</v>
      </c>
      <c r="BD122" s="53">
        <v>130</v>
      </c>
      <c r="BE122" s="53">
        <v>129</v>
      </c>
      <c r="BF122" s="53">
        <v>130</v>
      </c>
      <c r="BG122" s="53">
        <v>131</v>
      </c>
      <c r="BH122" s="53">
        <v>128</v>
      </c>
      <c r="BI122" s="53">
        <v>130</v>
      </c>
      <c r="BJ122" s="53">
        <v>127</v>
      </c>
      <c r="BK122" s="53">
        <v>131</v>
      </c>
      <c r="BL122" s="53">
        <v>128</v>
      </c>
      <c r="BM122" s="53">
        <v>125</v>
      </c>
      <c r="BN122" s="54">
        <v>126</v>
      </c>
      <c r="BO122" s="52">
        <v>125</v>
      </c>
      <c r="BP122" s="53">
        <v>119</v>
      </c>
      <c r="BQ122" s="53">
        <v>120</v>
      </c>
      <c r="BR122" s="53">
        <v>118</v>
      </c>
      <c r="BS122" s="53">
        <v>117</v>
      </c>
      <c r="BT122" s="53">
        <v>120</v>
      </c>
      <c r="BU122" s="53">
        <v>122</v>
      </c>
      <c r="BV122" s="53">
        <v>127</v>
      </c>
      <c r="BW122" s="53">
        <v>130</v>
      </c>
      <c r="BX122" s="53">
        <v>132</v>
      </c>
      <c r="BY122" s="53">
        <v>127</v>
      </c>
      <c r="BZ122" s="54">
        <v>130</v>
      </c>
      <c r="CA122" s="52">
        <v>136</v>
      </c>
      <c r="CB122" s="53">
        <v>141</v>
      </c>
      <c r="CC122" s="53">
        <v>164</v>
      </c>
      <c r="CD122" s="53">
        <v>180</v>
      </c>
      <c r="CE122" s="53">
        <v>195</v>
      </c>
      <c r="CF122" s="53">
        <v>190</v>
      </c>
      <c r="CG122" s="53">
        <v>184</v>
      </c>
      <c r="CH122" s="53">
        <v>176</v>
      </c>
      <c r="CI122" s="53">
        <v>582</v>
      </c>
      <c r="CJ122" s="53">
        <v>695</v>
      </c>
      <c r="CK122" s="53">
        <v>757</v>
      </c>
      <c r="CL122" s="54">
        <v>771</v>
      </c>
      <c r="CM122" s="52">
        <v>814</v>
      </c>
      <c r="CN122" s="53">
        <v>827</v>
      </c>
      <c r="CO122" s="53">
        <v>861</v>
      </c>
      <c r="CP122" s="53">
        <v>904</v>
      </c>
      <c r="CQ122" s="53">
        <v>969</v>
      </c>
      <c r="CR122" s="53">
        <v>1013</v>
      </c>
      <c r="CS122" s="53">
        <v>1077</v>
      </c>
      <c r="CT122" s="53">
        <v>1159</v>
      </c>
      <c r="CU122" s="53">
        <v>1186</v>
      </c>
      <c r="CV122" s="53">
        <v>1217</v>
      </c>
      <c r="CW122" s="53">
        <v>1246</v>
      </c>
      <c r="CX122" s="54">
        <v>1270</v>
      </c>
      <c r="CY122" s="52">
        <v>1296</v>
      </c>
      <c r="CZ122" s="53">
        <v>1313</v>
      </c>
      <c r="DA122" s="53">
        <v>1378</v>
      </c>
      <c r="DB122" s="53">
        <v>1397</v>
      </c>
      <c r="DC122" s="53">
        <v>1431</v>
      </c>
      <c r="DD122" s="53">
        <v>1459</v>
      </c>
      <c r="DE122" s="53">
        <v>1495</v>
      </c>
      <c r="DF122" s="53">
        <v>1530</v>
      </c>
      <c r="DG122" s="53">
        <v>1560</v>
      </c>
      <c r="DH122" s="53">
        <v>1591</v>
      </c>
      <c r="DI122" s="53">
        <v>1590</v>
      </c>
      <c r="DJ122" s="54">
        <v>1604</v>
      </c>
      <c r="DK122" s="52">
        <v>1600</v>
      </c>
      <c r="DL122" s="53">
        <v>1613</v>
      </c>
      <c r="DM122" s="53">
        <v>1633</v>
      </c>
      <c r="DN122" s="53">
        <v>1677</v>
      </c>
      <c r="DO122" s="53">
        <v>1705</v>
      </c>
      <c r="DP122" s="53">
        <v>1728</v>
      </c>
      <c r="DQ122" s="53">
        <v>1772</v>
      </c>
      <c r="DR122" s="53">
        <v>1792</v>
      </c>
      <c r="DS122" s="53">
        <v>1830</v>
      </c>
      <c r="DT122" s="53">
        <v>1852</v>
      </c>
      <c r="DU122" s="53">
        <v>1874</v>
      </c>
      <c r="DV122" s="54">
        <v>1905</v>
      </c>
      <c r="DW122" s="52">
        <v>1931</v>
      </c>
      <c r="DX122" s="53">
        <v>1956</v>
      </c>
      <c r="DY122" s="54">
        <v>1988</v>
      </c>
    </row>
    <row r="123" spans="2:129" ht="12.5" x14ac:dyDescent="0.25">
      <c r="B123" s="50"/>
      <c r="C123" s="51" t="s">
        <v>206</v>
      </c>
      <c r="D123" s="52">
        <v>34191</v>
      </c>
      <c r="E123" s="53">
        <v>33947</v>
      </c>
      <c r="F123" s="53">
        <v>34618</v>
      </c>
      <c r="G123" s="53">
        <v>35309</v>
      </c>
      <c r="H123" s="53">
        <v>35698</v>
      </c>
      <c r="I123" s="53">
        <v>35744</v>
      </c>
      <c r="J123" s="53">
        <v>36482</v>
      </c>
      <c r="K123" s="53">
        <v>37262</v>
      </c>
      <c r="L123" s="53">
        <v>37332</v>
      </c>
      <c r="M123" s="53">
        <v>37777</v>
      </c>
      <c r="N123" s="53">
        <v>38096</v>
      </c>
      <c r="O123" s="54">
        <v>37985</v>
      </c>
      <c r="P123" s="53">
        <v>38043</v>
      </c>
      <c r="Q123" s="53">
        <v>38098</v>
      </c>
      <c r="R123" s="53">
        <v>38709</v>
      </c>
      <c r="S123" s="53">
        <v>39319</v>
      </c>
      <c r="T123" s="53">
        <v>39681</v>
      </c>
      <c r="U123" s="53">
        <v>39997</v>
      </c>
      <c r="V123" s="53">
        <v>40476</v>
      </c>
      <c r="W123" s="53">
        <v>37911</v>
      </c>
      <c r="X123" s="53">
        <v>40693</v>
      </c>
      <c r="Y123" s="53">
        <v>40871</v>
      </c>
      <c r="Z123" s="53">
        <v>41118</v>
      </c>
      <c r="AA123" s="54">
        <v>41320</v>
      </c>
      <c r="AB123" s="53">
        <v>41102</v>
      </c>
      <c r="AC123" s="53">
        <v>41462</v>
      </c>
      <c r="AD123" s="53">
        <v>41814</v>
      </c>
      <c r="AE123" s="53">
        <v>42327</v>
      </c>
      <c r="AF123" s="53">
        <v>42750</v>
      </c>
      <c r="AG123" s="53">
        <v>42943</v>
      </c>
      <c r="AH123" s="53">
        <v>43019</v>
      </c>
      <c r="AI123" s="53">
        <v>43272</v>
      </c>
      <c r="AJ123" s="53">
        <v>43386</v>
      </c>
      <c r="AK123" s="53">
        <v>43494</v>
      </c>
      <c r="AL123" s="53">
        <v>43457</v>
      </c>
      <c r="AM123" s="54">
        <v>43384</v>
      </c>
      <c r="AN123" s="53">
        <v>43365</v>
      </c>
      <c r="AO123" s="53">
        <v>43468</v>
      </c>
      <c r="AP123" s="53">
        <v>43843</v>
      </c>
      <c r="AQ123" s="53">
        <v>44256</v>
      </c>
      <c r="AR123" s="53">
        <v>44875</v>
      </c>
      <c r="AS123" s="53">
        <v>45165</v>
      </c>
      <c r="AT123" s="53">
        <v>45184</v>
      </c>
      <c r="AU123" s="53">
        <v>46143</v>
      </c>
      <c r="AV123" s="53">
        <v>44966</v>
      </c>
      <c r="AW123" s="53">
        <v>44687</v>
      </c>
      <c r="AX123" s="53">
        <v>47121</v>
      </c>
      <c r="AY123" s="54">
        <v>48809</v>
      </c>
      <c r="BA123" s="50"/>
      <c r="BB123" s="51" t="s">
        <v>206</v>
      </c>
      <c r="BC123" s="52">
        <v>54421</v>
      </c>
      <c r="BD123" s="53">
        <v>54986</v>
      </c>
      <c r="BE123" s="53">
        <v>55602</v>
      </c>
      <c r="BF123" s="53">
        <v>55283</v>
      </c>
      <c r="BG123" s="53">
        <v>55062</v>
      </c>
      <c r="BH123" s="53">
        <v>55408</v>
      </c>
      <c r="BI123" s="53">
        <v>55612</v>
      </c>
      <c r="BJ123" s="53">
        <v>56219</v>
      </c>
      <c r="BK123" s="53">
        <v>56454</v>
      </c>
      <c r="BL123" s="53">
        <v>56611</v>
      </c>
      <c r="BM123" s="53">
        <v>56635</v>
      </c>
      <c r="BN123" s="54">
        <v>56419</v>
      </c>
      <c r="BO123" s="52">
        <v>56602</v>
      </c>
      <c r="BP123" s="53">
        <v>57363</v>
      </c>
      <c r="BQ123" s="53">
        <v>58547</v>
      </c>
      <c r="BR123" s="53">
        <v>60104</v>
      </c>
      <c r="BS123" s="53">
        <v>61011</v>
      </c>
      <c r="BT123" s="53">
        <v>61747</v>
      </c>
      <c r="BU123" s="53">
        <v>62471</v>
      </c>
      <c r="BV123" s="53">
        <v>63352</v>
      </c>
      <c r="BW123" s="53">
        <v>64287</v>
      </c>
      <c r="BX123" s="53">
        <v>64974</v>
      </c>
      <c r="BY123" s="53">
        <v>63201</v>
      </c>
      <c r="BZ123" s="54">
        <v>63137</v>
      </c>
      <c r="CA123" s="52">
        <v>63311</v>
      </c>
      <c r="CB123" s="53">
        <v>63717</v>
      </c>
      <c r="CC123" s="53">
        <v>64869</v>
      </c>
      <c r="CD123" s="53">
        <v>65626</v>
      </c>
      <c r="CE123" s="53">
        <v>64451</v>
      </c>
      <c r="CF123" s="53">
        <v>64804</v>
      </c>
      <c r="CG123" s="53">
        <v>65119</v>
      </c>
      <c r="CH123" s="53">
        <v>65105</v>
      </c>
      <c r="CI123" s="53">
        <v>65622</v>
      </c>
      <c r="CJ123" s="53">
        <v>65669</v>
      </c>
      <c r="CK123" s="53">
        <v>65365</v>
      </c>
      <c r="CL123" s="54">
        <v>65248</v>
      </c>
      <c r="CM123" s="52">
        <v>65584</v>
      </c>
      <c r="CN123" s="53">
        <v>66757</v>
      </c>
      <c r="CO123" s="53">
        <v>66533</v>
      </c>
      <c r="CP123" s="53">
        <v>67199</v>
      </c>
      <c r="CQ123" s="53">
        <v>67388</v>
      </c>
      <c r="CR123" s="53">
        <v>67345</v>
      </c>
      <c r="CS123" s="53">
        <v>67343</v>
      </c>
      <c r="CT123" s="53">
        <v>67511</v>
      </c>
      <c r="CU123" s="53">
        <v>67404</v>
      </c>
      <c r="CV123" s="53">
        <v>68300</v>
      </c>
      <c r="CW123" s="53">
        <v>68129</v>
      </c>
      <c r="CX123" s="54">
        <v>68965</v>
      </c>
      <c r="CY123" s="52">
        <v>69705</v>
      </c>
      <c r="CZ123" s="53">
        <v>69494</v>
      </c>
      <c r="DA123" s="53">
        <v>69828</v>
      </c>
      <c r="DB123" s="53">
        <v>69673</v>
      </c>
      <c r="DC123" s="53">
        <v>68537</v>
      </c>
      <c r="DD123" s="53">
        <v>68356</v>
      </c>
      <c r="DE123" s="53">
        <v>71289</v>
      </c>
      <c r="DF123" s="53">
        <v>71697</v>
      </c>
      <c r="DG123" s="53">
        <v>71682</v>
      </c>
      <c r="DH123" s="53">
        <v>71800</v>
      </c>
      <c r="DI123" s="53">
        <v>71814</v>
      </c>
      <c r="DJ123" s="54">
        <v>71712</v>
      </c>
      <c r="DK123" s="52">
        <v>71630</v>
      </c>
      <c r="DL123" s="53">
        <v>71667</v>
      </c>
      <c r="DM123" s="53">
        <v>71951</v>
      </c>
      <c r="DN123" s="53">
        <v>72535</v>
      </c>
      <c r="DO123" s="53">
        <v>72800</v>
      </c>
      <c r="DP123" s="53">
        <v>73051</v>
      </c>
      <c r="DQ123" s="53">
        <v>73414</v>
      </c>
      <c r="DR123" s="53">
        <v>73513</v>
      </c>
      <c r="DS123" s="53">
        <v>72989</v>
      </c>
      <c r="DT123" s="53">
        <v>73207</v>
      </c>
      <c r="DU123" s="53">
        <v>73107</v>
      </c>
      <c r="DV123" s="54">
        <v>73250</v>
      </c>
      <c r="DW123" s="52">
        <v>72960</v>
      </c>
      <c r="DX123" s="53">
        <v>73455</v>
      </c>
      <c r="DY123" s="54">
        <v>73511</v>
      </c>
    </row>
    <row r="124" spans="2:129" ht="12.5" x14ac:dyDescent="0.25">
      <c r="B124" s="50"/>
      <c r="C124" s="51" t="s">
        <v>207</v>
      </c>
      <c r="D124" s="52">
        <v>3105</v>
      </c>
      <c r="E124" s="53">
        <v>3115</v>
      </c>
      <c r="F124" s="53">
        <v>3205</v>
      </c>
      <c r="G124" s="53">
        <v>3339</v>
      </c>
      <c r="H124" s="53">
        <v>3394</v>
      </c>
      <c r="I124" s="53">
        <v>3415</v>
      </c>
      <c r="J124" s="53">
        <v>3482</v>
      </c>
      <c r="K124" s="53">
        <v>3557</v>
      </c>
      <c r="L124" s="53">
        <v>3613</v>
      </c>
      <c r="M124" s="53">
        <v>3599</v>
      </c>
      <c r="N124" s="53">
        <v>3634</v>
      </c>
      <c r="O124" s="54">
        <v>3598</v>
      </c>
      <c r="P124" s="53">
        <v>3611</v>
      </c>
      <c r="Q124" s="53">
        <v>3616</v>
      </c>
      <c r="R124" s="53">
        <v>3696</v>
      </c>
      <c r="S124" s="53">
        <v>3796</v>
      </c>
      <c r="T124" s="53">
        <v>3817</v>
      </c>
      <c r="U124" s="53">
        <v>3822</v>
      </c>
      <c r="V124" s="53">
        <v>3860</v>
      </c>
      <c r="W124" s="53">
        <v>3939</v>
      </c>
      <c r="X124" s="53">
        <v>3937</v>
      </c>
      <c r="Y124" s="53">
        <v>3952</v>
      </c>
      <c r="Z124" s="53">
        <v>3988</v>
      </c>
      <c r="AA124" s="54">
        <v>4034</v>
      </c>
      <c r="AB124" s="53">
        <v>4012</v>
      </c>
      <c r="AC124" s="53">
        <v>4032</v>
      </c>
      <c r="AD124" s="53">
        <v>4116</v>
      </c>
      <c r="AE124" s="53">
        <v>4136</v>
      </c>
      <c r="AF124" s="53">
        <v>4234</v>
      </c>
      <c r="AG124" s="53">
        <v>4280</v>
      </c>
      <c r="AH124" s="53">
        <v>4324</v>
      </c>
      <c r="AI124" s="53">
        <v>4352</v>
      </c>
      <c r="AJ124" s="53">
        <v>4382</v>
      </c>
      <c r="AK124" s="53">
        <v>4458</v>
      </c>
      <c r="AL124" s="53">
        <v>4546</v>
      </c>
      <c r="AM124" s="54">
        <v>4548</v>
      </c>
      <c r="AN124" s="53">
        <v>4510</v>
      </c>
      <c r="AO124" s="53">
        <v>4554</v>
      </c>
      <c r="AP124" s="53">
        <v>4602</v>
      </c>
      <c r="AQ124" s="53">
        <v>4641</v>
      </c>
      <c r="AR124" s="53">
        <v>4729</v>
      </c>
      <c r="AS124" s="53">
        <v>4778</v>
      </c>
      <c r="AT124" s="53">
        <v>4803</v>
      </c>
      <c r="AU124" s="53">
        <v>4862</v>
      </c>
      <c r="AV124" s="53">
        <v>4813</v>
      </c>
      <c r="AW124" s="53">
        <v>4920</v>
      </c>
      <c r="AX124" s="53">
        <v>4965</v>
      </c>
      <c r="AY124" s="54">
        <v>5255</v>
      </c>
      <c r="BA124" s="50"/>
      <c r="BB124" s="51" t="s">
        <v>207</v>
      </c>
      <c r="BC124" s="52">
        <v>5466</v>
      </c>
      <c r="BD124" s="53">
        <v>5718</v>
      </c>
      <c r="BE124" s="53">
        <v>5765</v>
      </c>
      <c r="BF124" s="53">
        <v>5747</v>
      </c>
      <c r="BG124" s="53">
        <v>5978</v>
      </c>
      <c r="BH124" s="53">
        <v>6128</v>
      </c>
      <c r="BI124" s="53">
        <v>6109</v>
      </c>
      <c r="BJ124" s="53">
        <v>6208</v>
      </c>
      <c r="BK124" s="53">
        <v>6324</v>
      </c>
      <c r="BL124" s="53">
        <v>6365</v>
      </c>
      <c r="BM124" s="53">
        <v>6335</v>
      </c>
      <c r="BN124" s="54">
        <v>6366</v>
      </c>
      <c r="BO124" s="52">
        <v>6393</v>
      </c>
      <c r="BP124" s="53">
        <v>6490</v>
      </c>
      <c r="BQ124" s="53">
        <v>6590</v>
      </c>
      <c r="BR124" s="53">
        <v>6894</v>
      </c>
      <c r="BS124" s="53">
        <v>7170</v>
      </c>
      <c r="BT124" s="53">
        <v>7381</v>
      </c>
      <c r="BU124" s="53">
        <v>7615</v>
      </c>
      <c r="BV124" s="53">
        <v>7858</v>
      </c>
      <c r="BW124" s="53">
        <v>8001</v>
      </c>
      <c r="BX124" s="53">
        <v>8127</v>
      </c>
      <c r="BY124" s="53">
        <v>8287</v>
      </c>
      <c r="BZ124" s="54">
        <v>8319</v>
      </c>
      <c r="CA124" s="52">
        <v>8397</v>
      </c>
      <c r="CB124" s="53">
        <v>8505</v>
      </c>
      <c r="CC124" s="53">
        <v>8856</v>
      </c>
      <c r="CD124" s="53">
        <v>9111</v>
      </c>
      <c r="CE124" s="53">
        <v>9885</v>
      </c>
      <c r="CF124" s="53">
        <v>10007</v>
      </c>
      <c r="CG124" s="53">
        <v>10064</v>
      </c>
      <c r="CH124" s="53">
        <v>10134</v>
      </c>
      <c r="CI124" s="53">
        <v>10378</v>
      </c>
      <c r="CJ124" s="53">
        <v>10596</v>
      </c>
      <c r="CK124" s="53">
        <v>11676</v>
      </c>
      <c r="CL124" s="54">
        <v>11594</v>
      </c>
      <c r="CM124" s="52">
        <v>11463</v>
      </c>
      <c r="CN124" s="53">
        <v>11427</v>
      </c>
      <c r="CO124" s="53">
        <v>11562</v>
      </c>
      <c r="CP124" s="53">
        <v>11469</v>
      </c>
      <c r="CQ124" s="53">
        <v>11495</v>
      </c>
      <c r="CR124" s="53">
        <v>11560</v>
      </c>
      <c r="CS124" s="53">
        <v>11659</v>
      </c>
      <c r="CT124" s="53">
        <v>11857</v>
      </c>
      <c r="CU124" s="53">
        <v>11730</v>
      </c>
      <c r="CV124" s="53">
        <v>11906</v>
      </c>
      <c r="CW124" s="53">
        <v>12030</v>
      </c>
      <c r="CX124" s="54">
        <v>12280</v>
      </c>
      <c r="CY124" s="52">
        <v>12455</v>
      </c>
      <c r="CZ124" s="53">
        <v>12519</v>
      </c>
      <c r="DA124" s="53">
        <v>12367</v>
      </c>
      <c r="DB124" s="53">
        <v>12490</v>
      </c>
      <c r="DC124" s="53">
        <v>12535</v>
      </c>
      <c r="DD124" s="53">
        <v>12455</v>
      </c>
      <c r="DE124" s="53">
        <v>13229</v>
      </c>
      <c r="DF124" s="53">
        <v>13350</v>
      </c>
      <c r="DG124" s="53">
        <v>13407</v>
      </c>
      <c r="DH124" s="53">
        <v>13418</v>
      </c>
      <c r="DI124" s="53">
        <v>13429</v>
      </c>
      <c r="DJ124" s="54">
        <v>13503</v>
      </c>
      <c r="DK124" s="52">
        <v>13513</v>
      </c>
      <c r="DL124" s="53">
        <v>13518</v>
      </c>
      <c r="DM124" s="53">
        <v>13584</v>
      </c>
      <c r="DN124" s="53">
        <v>13842</v>
      </c>
      <c r="DO124" s="53">
        <v>13931</v>
      </c>
      <c r="DP124" s="53">
        <v>13964</v>
      </c>
      <c r="DQ124" s="53">
        <v>13972</v>
      </c>
      <c r="DR124" s="53">
        <v>14257</v>
      </c>
      <c r="DS124" s="53">
        <v>14208</v>
      </c>
      <c r="DT124" s="53">
        <v>14316</v>
      </c>
      <c r="DU124" s="53">
        <v>14337</v>
      </c>
      <c r="DV124" s="54">
        <v>14471</v>
      </c>
      <c r="DW124" s="52">
        <v>14524</v>
      </c>
      <c r="DX124" s="53">
        <v>14599</v>
      </c>
      <c r="DY124" s="54">
        <v>14601</v>
      </c>
    </row>
    <row r="125" spans="2:129" ht="12.5" x14ac:dyDescent="0.25">
      <c r="B125" s="50"/>
      <c r="C125" s="51" t="s">
        <v>208</v>
      </c>
      <c r="D125" s="52">
        <v>591</v>
      </c>
      <c r="E125" s="53">
        <v>584</v>
      </c>
      <c r="F125" s="53">
        <v>594</v>
      </c>
      <c r="G125" s="53">
        <v>588</v>
      </c>
      <c r="H125" s="53">
        <v>586</v>
      </c>
      <c r="I125" s="53">
        <v>579</v>
      </c>
      <c r="J125" s="53">
        <v>595</v>
      </c>
      <c r="K125" s="53">
        <v>614</v>
      </c>
      <c r="L125" s="53">
        <v>635</v>
      </c>
      <c r="M125" s="53">
        <v>632</v>
      </c>
      <c r="N125" s="53">
        <v>641</v>
      </c>
      <c r="O125" s="54">
        <v>640</v>
      </c>
      <c r="P125" s="53">
        <v>644</v>
      </c>
      <c r="Q125" s="53">
        <v>651</v>
      </c>
      <c r="R125" s="53">
        <v>651</v>
      </c>
      <c r="S125" s="53">
        <v>661</v>
      </c>
      <c r="T125" s="53">
        <v>674</v>
      </c>
      <c r="U125" s="53">
        <v>686</v>
      </c>
      <c r="V125" s="53">
        <v>687</v>
      </c>
      <c r="W125" s="53">
        <v>694</v>
      </c>
      <c r="X125" s="53">
        <v>683</v>
      </c>
      <c r="Y125" s="53">
        <v>679</v>
      </c>
      <c r="Z125" s="53">
        <v>685</v>
      </c>
      <c r="AA125" s="54">
        <v>687</v>
      </c>
      <c r="AB125" s="53">
        <v>683</v>
      </c>
      <c r="AC125" s="53">
        <v>685</v>
      </c>
      <c r="AD125" s="53">
        <v>684</v>
      </c>
      <c r="AE125" s="53">
        <v>677</v>
      </c>
      <c r="AF125" s="53">
        <v>693</v>
      </c>
      <c r="AG125" s="53">
        <v>699</v>
      </c>
      <c r="AH125" s="53">
        <v>704</v>
      </c>
      <c r="AI125" s="53">
        <v>707</v>
      </c>
      <c r="AJ125" s="53">
        <v>707</v>
      </c>
      <c r="AK125" s="53">
        <v>709</v>
      </c>
      <c r="AL125" s="53">
        <v>704</v>
      </c>
      <c r="AM125" s="54">
        <v>709</v>
      </c>
      <c r="AN125" s="53">
        <v>716</v>
      </c>
      <c r="AO125" s="53">
        <v>717</v>
      </c>
      <c r="AP125" s="53">
        <v>715</v>
      </c>
      <c r="AQ125" s="53">
        <v>703</v>
      </c>
      <c r="AR125" s="53">
        <v>708</v>
      </c>
      <c r="AS125" s="53">
        <v>707</v>
      </c>
      <c r="AT125" s="53">
        <v>715</v>
      </c>
      <c r="AU125" s="53">
        <v>718</v>
      </c>
      <c r="AV125" s="53">
        <v>735</v>
      </c>
      <c r="AW125" s="53">
        <v>745</v>
      </c>
      <c r="AX125" s="53">
        <v>750</v>
      </c>
      <c r="AY125" s="54">
        <v>746</v>
      </c>
      <c r="BA125" s="50"/>
      <c r="BB125" s="51" t="s">
        <v>208</v>
      </c>
      <c r="BC125" s="52">
        <v>749</v>
      </c>
      <c r="BD125" s="53">
        <v>754</v>
      </c>
      <c r="BE125" s="53">
        <v>744</v>
      </c>
      <c r="BF125" s="53">
        <v>735</v>
      </c>
      <c r="BG125" s="53">
        <v>727</v>
      </c>
      <c r="BH125" s="53">
        <v>740</v>
      </c>
      <c r="BI125" s="53">
        <v>738</v>
      </c>
      <c r="BJ125" s="53">
        <v>730</v>
      </c>
      <c r="BK125" s="53">
        <v>741</v>
      </c>
      <c r="BL125" s="53">
        <v>733</v>
      </c>
      <c r="BM125" s="53">
        <v>733</v>
      </c>
      <c r="BN125" s="54">
        <v>729</v>
      </c>
      <c r="BO125" s="52">
        <v>718</v>
      </c>
      <c r="BP125" s="53">
        <v>714</v>
      </c>
      <c r="BQ125" s="53">
        <v>710</v>
      </c>
      <c r="BR125" s="53">
        <v>701</v>
      </c>
      <c r="BS125" s="53">
        <v>715</v>
      </c>
      <c r="BT125" s="53">
        <v>730</v>
      </c>
      <c r="BU125" s="53">
        <v>726</v>
      </c>
      <c r="BV125" s="53">
        <v>727</v>
      </c>
      <c r="BW125" s="53">
        <v>719</v>
      </c>
      <c r="BX125" s="53">
        <v>702</v>
      </c>
      <c r="BY125" s="53">
        <v>798</v>
      </c>
      <c r="BZ125" s="54">
        <v>756</v>
      </c>
      <c r="CA125" s="52">
        <v>778</v>
      </c>
      <c r="CB125" s="53">
        <v>745</v>
      </c>
      <c r="CC125" s="53">
        <v>725</v>
      </c>
      <c r="CD125" s="53">
        <v>700</v>
      </c>
      <c r="CE125" s="53">
        <v>616</v>
      </c>
      <c r="CF125" s="53">
        <v>637</v>
      </c>
      <c r="CG125" s="53">
        <v>604</v>
      </c>
      <c r="CH125" s="53">
        <v>1196</v>
      </c>
      <c r="CI125" s="53">
        <v>1413</v>
      </c>
      <c r="CJ125" s="53">
        <v>1520</v>
      </c>
      <c r="CK125" s="53">
        <v>1580</v>
      </c>
      <c r="CL125" s="54">
        <v>1600</v>
      </c>
      <c r="CM125" s="52">
        <v>1787</v>
      </c>
      <c r="CN125" s="53">
        <v>1764</v>
      </c>
      <c r="CO125" s="53">
        <v>1780</v>
      </c>
      <c r="CP125" s="53">
        <v>2070</v>
      </c>
      <c r="CQ125" s="53">
        <v>2131</v>
      </c>
      <c r="CR125" s="53">
        <v>2186</v>
      </c>
      <c r="CS125" s="53">
        <v>2203</v>
      </c>
      <c r="CT125" s="53">
        <v>2309</v>
      </c>
      <c r="CU125" s="53">
        <v>2369</v>
      </c>
      <c r="CV125" s="53">
        <v>2459</v>
      </c>
      <c r="CW125" s="53">
        <v>2485</v>
      </c>
      <c r="CX125" s="54">
        <v>2550</v>
      </c>
      <c r="CY125" s="52">
        <v>2612</v>
      </c>
      <c r="CZ125" s="53">
        <v>2653</v>
      </c>
      <c r="DA125" s="53">
        <v>2781</v>
      </c>
      <c r="DB125" s="53">
        <v>2769</v>
      </c>
      <c r="DC125" s="53">
        <v>2736</v>
      </c>
      <c r="DD125" s="53">
        <v>2749</v>
      </c>
      <c r="DE125" s="53">
        <v>2881</v>
      </c>
      <c r="DF125" s="53">
        <v>3006</v>
      </c>
      <c r="DG125" s="53">
        <v>3056</v>
      </c>
      <c r="DH125" s="53">
        <v>3079</v>
      </c>
      <c r="DI125" s="53">
        <v>3108</v>
      </c>
      <c r="DJ125" s="54">
        <v>3109</v>
      </c>
      <c r="DK125" s="52">
        <v>3136</v>
      </c>
      <c r="DL125" s="53">
        <v>3145</v>
      </c>
      <c r="DM125" s="53">
        <v>3172</v>
      </c>
      <c r="DN125" s="53">
        <v>3196</v>
      </c>
      <c r="DO125" s="53">
        <v>3231</v>
      </c>
      <c r="DP125" s="53">
        <v>3246</v>
      </c>
      <c r="DQ125" s="53">
        <v>3262</v>
      </c>
      <c r="DR125" s="53">
        <v>3406</v>
      </c>
      <c r="DS125" s="53">
        <v>3421</v>
      </c>
      <c r="DT125" s="53">
        <v>3426</v>
      </c>
      <c r="DU125" s="53">
        <v>3446</v>
      </c>
      <c r="DV125" s="54">
        <v>3485</v>
      </c>
      <c r="DW125" s="52">
        <v>3511</v>
      </c>
      <c r="DX125" s="53">
        <v>3544</v>
      </c>
      <c r="DY125" s="54">
        <v>3601</v>
      </c>
    </row>
    <row r="126" spans="2:129" ht="12.5" x14ac:dyDescent="0.25">
      <c r="B126" s="50"/>
      <c r="C126" s="51" t="s">
        <v>209</v>
      </c>
      <c r="D126" s="52">
        <v>6178</v>
      </c>
      <c r="E126" s="53">
        <v>6081</v>
      </c>
      <c r="F126" s="53">
        <v>6221</v>
      </c>
      <c r="G126" s="53">
        <v>6377</v>
      </c>
      <c r="H126" s="53">
        <v>6500</v>
      </c>
      <c r="I126" s="53">
        <v>6547</v>
      </c>
      <c r="J126" s="53">
        <v>6727</v>
      </c>
      <c r="K126" s="53">
        <v>6853</v>
      </c>
      <c r="L126" s="53">
        <v>6899</v>
      </c>
      <c r="M126" s="53">
        <v>6909</v>
      </c>
      <c r="N126" s="53">
        <v>6952</v>
      </c>
      <c r="O126" s="54">
        <v>6939</v>
      </c>
      <c r="P126" s="53">
        <v>6961</v>
      </c>
      <c r="Q126" s="53">
        <v>6991</v>
      </c>
      <c r="R126" s="53">
        <v>7115</v>
      </c>
      <c r="S126" s="53">
        <v>7227</v>
      </c>
      <c r="T126" s="53">
        <v>7308</v>
      </c>
      <c r="U126" s="53">
        <v>7496</v>
      </c>
      <c r="V126" s="53">
        <v>7620</v>
      </c>
      <c r="W126" s="53">
        <v>7728</v>
      </c>
      <c r="X126" s="53">
        <v>7827</v>
      </c>
      <c r="Y126" s="53">
        <v>7899</v>
      </c>
      <c r="Z126" s="53">
        <v>7963</v>
      </c>
      <c r="AA126" s="54">
        <v>8091</v>
      </c>
      <c r="AB126" s="53">
        <v>8119</v>
      </c>
      <c r="AC126" s="53">
        <v>8181</v>
      </c>
      <c r="AD126" s="53">
        <v>8257</v>
      </c>
      <c r="AE126" s="53">
        <v>8303</v>
      </c>
      <c r="AF126" s="53">
        <v>8355</v>
      </c>
      <c r="AG126" s="53">
        <v>8416</v>
      </c>
      <c r="AH126" s="53">
        <v>8416</v>
      </c>
      <c r="AI126" s="53">
        <v>8435</v>
      </c>
      <c r="AJ126" s="53">
        <v>8457</v>
      </c>
      <c r="AK126" s="53">
        <v>8556</v>
      </c>
      <c r="AL126" s="53">
        <v>8686</v>
      </c>
      <c r="AM126" s="54">
        <v>8592</v>
      </c>
      <c r="AN126" s="53">
        <v>8626</v>
      </c>
      <c r="AO126" s="53">
        <v>8678</v>
      </c>
      <c r="AP126" s="53">
        <v>8761</v>
      </c>
      <c r="AQ126" s="53">
        <v>8814</v>
      </c>
      <c r="AR126" s="53">
        <v>8829</v>
      </c>
      <c r="AS126" s="53">
        <v>8852</v>
      </c>
      <c r="AT126" s="53">
        <v>8904</v>
      </c>
      <c r="AU126" s="53">
        <v>8992</v>
      </c>
      <c r="AV126" s="53">
        <v>8441</v>
      </c>
      <c r="AW126" s="53">
        <v>8576</v>
      </c>
      <c r="AX126" s="53">
        <v>8725</v>
      </c>
      <c r="AY126" s="54">
        <v>9273</v>
      </c>
      <c r="BA126" s="50"/>
      <c r="BB126" s="51" t="s">
        <v>209</v>
      </c>
      <c r="BC126" s="52">
        <v>10265</v>
      </c>
      <c r="BD126" s="53">
        <v>10625</v>
      </c>
      <c r="BE126" s="53">
        <v>10860</v>
      </c>
      <c r="BF126" s="53">
        <v>10924</v>
      </c>
      <c r="BG126" s="53">
        <v>11185</v>
      </c>
      <c r="BH126" s="53">
        <v>11209</v>
      </c>
      <c r="BI126" s="53">
        <v>11296</v>
      </c>
      <c r="BJ126" s="53">
        <v>11305</v>
      </c>
      <c r="BK126" s="53">
        <v>11366</v>
      </c>
      <c r="BL126" s="53">
        <v>11353</v>
      </c>
      <c r="BM126" s="53">
        <v>11367</v>
      </c>
      <c r="BN126" s="54">
        <v>11354</v>
      </c>
      <c r="BO126" s="52">
        <v>11490</v>
      </c>
      <c r="BP126" s="53">
        <v>11639</v>
      </c>
      <c r="BQ126" s="53">
        <v>11781</v>
      </c>
      <c r="BR126" s="53">
        <v>12094</v>
      </c>
      <c r="BS126" s="53">
        <v>12323</v>
      </c>
      <c r="BT126" s="53">
        <v>12595</v>
      </c>
      <c r="BU126" s="53">
        <v>12793</v>
      </c>
      <c r="BV126" s="53">
        <v>12994</v>
      </c>
      <c r="BW126" s="53">
        <v>13207</v>
      </c>
      <c r="BX126" s="53">
        <v>13357</v>
      </c>
      <c r="BY126" s="53">
        <v>13606</v>
      </c>
      <c r="BZ126" s="54">
        <v>13655</v>
      </c>
      <c r="CA126" s="52">
        <v>13689</v>
      </c>
      <c r="CB126" s="53">
        <v>14199</v>
      </c>
      <c r="CC126" s="53">
        <v>14574</v>
      </c>
      <c r="CD126" s="53">
        <v>15007</v>
      </c>
      <c r="CE126" s="53">
        <v>15063</v>
      </c>
      <c r="CF126" s="53">
        <v>15205</v>
      </c>
      <c r="CG126" s="53">
        <v>15312</v>
      </c>
      <c r="CH126" s="53">
        <v>15203</v>
      </c>
      <c r="CI126" s="53">
        <v>15382</v>
      </c>
      <c r="CJ126" s="53">
        <v>15603</v>
      </c>
      <c r="CK126" s="53">
        <v>15550</v>
      </c>
      <c r="CL126" s="54">
        <v>15355</v>
      </c>
      <c r="CM126" s="52">
        <v>15247</v>
      </c>
      <c r="CN126" s="53">
        <v>15284</v>
      </c>
      <c r="CO126" s="53">
        <v>15594</v>
      </c>
      <c r="CP126" s="53">
        <v>15495</v>
      </c>
      <c r="CQ126" s="53">
        <v>15505</v>
      </c>
      <c r="CR126" s="53">
        <v>15598</v>
      </c>
      <c r="CS126" s="53">
        <v>15589</v>
      </c>
      <c r="CT126" s="53">
        <v>15671</v>
      </c>
      <c r="CU126" s="53">
        <v>15582</v>
      </c>
      <c r="CV126" s="53">
        <v>15633</v>
      </c>
      <c r="CW126" s="53">
        <v>15603</v>
      </c>
      <c r="CX126" s="54">
        <v>16046</v>
      </c>
      <c r="CY126" s="52">
        <v>15740</v>
      </c>
      <c r="CZ126" s="53">
        <v>15751</v>
      </c>
      <c r="DA126" s="53">
        <v>16103</v>
      </c>
      <c r="DB126" s="53">
        <v>16075</v>
      </c>
      <c r="DC126" s="53">
        <v>15746</v>
      </c>
      <c r="DD126" s="53">
        <v>15762</v>
      </c>
      <c r="DE126" s="53">
        <v>16766</v>
      </c>
      <c r="DF126" s="53">
        <v>17024</v>
      </c>
      <c r="DG126" s="53">
        <v>17003</v>
      </c>
      <c r="DH126" s="53">
        <v>17091</v>
      </c>
      <c r="DI126" s="53">
        <v>16971</v>
      </c>
      <c r="DJ126" s="54">
        <v>16926</v>
      </c>
      <c r="DK126" s="52">
        <v>16751</v>
      </c>
      <c r="DL126" s="53">
        <v>16783</v>
      </c>
      <c r="DM126" s="53">
        <v>16827</v>
      </c>
      <c r="DN126" s="53">
        <v>16999</v>
      </c>
      <c r="DO126" s="53">
        <v>16950</v>
      </c>
      <c r="DP126" s="53">
        <v>16903</v>
      </c>
      <c r="DQ126" s="53">
        <v>16936</v>
      </c>
      <c r="DR126" s="53">
        <v>17207</v>
      </c>
      <c r="DS126" s="53">
        <v>17087</v>
      </c>
      <c r="DT126" s="53">
        <v>17127</v>
      </c>
      <c r="DU126" s="53">
        <v>17014</v>
      </c>
      <c r="DV126" s="54">
        <v>17147</v>
      </c>
      <c r="DW126" s="52">
        <v>17022</v>
      </c>
      <c r="DX126" s="53">
        <v>17181</v>
      </c>
      <c r="DY126" s="54">
        <v>17183</v>
      </c>
    </row>
    <row r="127" spans="2:129" ht="12.5" x14ac:dyDescent="0.25">
      <c r="B127" s="50"/>
      <c r="C127" s="51" t="s">
        <v>210</v>
      </c>
      <c r="D127" s="52">
        <v>1084</v>
      </c>
      <c r="E127" s="53">
        <v>1040</v>
      </c>
      <c r="F127" s="53">
        <v>1006</v>
      </c>
      <c r="G127" s="53">
        <v>1066</v>
      </c>
      <c r="H127" s="53">
        <v>1079</v>
      </c>
      <c r="I127" s="53">
        <v>1075</v>
      </c>
      <c r="J127" s="53">
        <v>1107</v>
      </c>
      <c r="K127" s="53">
        <v>1142</v>
      </c>
      <c r="L127" s="53">
        <v>1168</v>
      </c>
      <c r="M127" s="53">
        <v>1121</v>
      </c>
      <c r="N127" s="53">
        <v>1174</v>
      </c>
      <c r="O127" s="54">
        <v>1170</v>
      </c>
      <c r="P127" s="53">
        <v>1183</v>
      </c>
      <c r="Q127" s="53">
        <v>1193</v>
      </c>
      <c r="R127" s="53">
        <v>1224</v>
      </c>
      <c r="S127" s="53">
        <v>1229</v>
      </c>
      <c r="T127" s="53">
        <v>1324</v>
      </c>
      <c r="U127" s="53">
        <v>1346</v>
      </c>
      <c r="V127" s="53">
        <v>1394</v>
      </c>
      <c r="W127" s="53">
        <v>1603</v>
      </c>
      <c r="X127" s="53">
        <v>1917</v>
      </c>
      <c r="Y127" s="53">
        <v>2237</v>
      </c>
      <c r="Z127" s="53">
        <v>2630</v>
      </c>
      <c r="AA127" s="54">
        <v>2833</v>
      </c>
      <c r="AB127" s="53">
        <v>2942</v>
      </c>
      <c r="AC127" s="53">
        <v>3033</v>
      </c>
      <c r="AD127" s="53">
        <v>3115</v>
      </c>
      <c r="AE127" s="53">
        <v>3208</v>
      </c>
      <c r="AF127" s="53">
        <v>3293</v>
      </c>
      <c r="AG127" s="53">
        <v>3350</v>
      </c>
      <c r="AH127" s="53">
        <v>3672</v>
      </c>
      <c r="AI127" s="53">
        <v>3817</v>
      </c>
      <c r="AJ127" s="53">
        <v>3890</v>
      </c>
      <c r="AK127" s="53">
        <v>3981</v>
      </c>
      <c r="AL127" s="53">
        <v>4040</v>
      </c>
      <c r="AM127" s="54">
        <v>4023</v>
      </c>
      <c r="AN127" s="53">
        <v>4171</v>
      </c>
      <c r="AO127" s="53">
        <v>4160</v>
      </c>
      <c r="AP127" s="53">
        <v>4230</v>
      </c>
      <c r="AQ127" s="53">
        <v>3745</v>
      </c>
      <c r="AR127" s="53">
        <v>3782</v>
      </c>
      <c r="AS127" s="53">
        <v>3862</v>
      </c>
      <c r="AT127" s="53">
        <v>3882</v>
      </c>
      <c r="AU127" s="53">
        <v>3891</v>
      </c>
      <c r="AV127" s="53">
        <v>3915</v>
      </c>
      <c r="AW127" s="53">
        <v>3948</v>
      </c>
      <c r="AX127" s="53">
        <v>3987</v>
      </c>
      <c r="AY127" s="54">
        <v>4083</v>
      </c>
      <c r="BA127" s="50"/>
      <c r="BB127" s="51" t="s">
        <v>210</v>
      </c>
      <c r="BC127" s="52">
        <v>3785</v>
      </c>
      <c r="BD127" s="53">
        <v>4046</v>
      </c>
      <c r="BE127" s="53">
        <v>4086</v>
      </c>
      <c r="BF127" s="53">
        <v>4072</v>
      </c>
      <c r="BG127" s="53">
        <v>3955</v>
      </c>
      <c r="BH127" s="53">
        <v>3965</v>
      </c>
      <c r="BI127" s="53">
        <v>3949</v>
      </c>
      <c r="BJ127" s="53">
        <v>3940</v>
      </c>
      <c r="BK127" s="53">
        <v>3960</v>
      </c>
      <c r="BL127" s="53">
        <v>3964</v>
      </c>
      <c r="BM127" s="53">
        <v>4099</v>
      </c>
      <c r="BN127" s="54">
        <v>4116</v>
      </c>
      <c r="BO127" s="52">
        <v>4143</v>
      </c>
      <c r="BP127" s="53">
        <v>4187</v>
      </c>
      <c r="BQ127" s="53">
        <v>4218</v>
      </c>
      <c r="BR127" s="53">
        <v>4345</v>
      </c>
      <c r="BS127" s="53">
        <v>4525</v>
      </c>
      <c r="BT127" s="53">
        <v>4684</v>
      </c>
      <c r="BU127" s="53">
        <v>4833</v>
      </c>
      <c r="BV127" s="53">
        <v>4944</v>
      </c>
      <c r="BW127" s="53">
        <v>5078</v>
      </c>
      <c r="BX127" s="53">
        <v>5173</v>
      </c>
      <c r="BY127" s="53">
        <v>5171</v>
      </c>
      <c r="BZ127" s="54">
        <v>5183</v>
      </c>
      <c r="CA127" s="52">
        <v>5211</v>
      </c>
      <c r="CB127" s="53">
        <v>5254</v>
      </c>
      <c r="CC127" s="53">
        <v>5590</v>
      </c>
      <c r="CD127" s="53">
        <v>6189</v>
      </c>
      <c r="CE127" s="53">
        <v>6367</v>
      </c>
      <c r="CF127" s="53">
        <v>6268</v>
      </c>
      <c r="CG127" s="53">
        <v>6136</v>
      </c>
      <c r="CH127" s="53">
        <v>6150</v>
      </c>
      <c r="CI127" s="53">
        <v>6125</v>
      </c>
      <c r="CJ127" s="53">
        <v>6083</v>
      </c>
      <c r="CK127" s="53">
        <v>6084</v>
      </c>
      <c r="CL127" s="54">
        <v>6068</v>
      </c>
      <c r="CM127" s="52">
        <v>6039</v>
      </c>
      <c r="CN127" s="53">
        <v>6052</v>
      </c>
      <c r="CO127" s="53">
        <v>6056</v>
      </c>
      <c r="CP127" s="53">
        <v>6141</v>
      </c>
      <c r="CQ127" s="53">
        <v>6122</v>
      </c>
      <c r="CR127" s="53">
        <v>6145</v>
      </c>
      <c r="CS127" s="53">
        <v>6159</v>
      </c>
      <c r="CT127" s="53">
        <v>6192</v>
      </c>
      <c r="CU127" s="53">
        <v>6096</v>
      </c>
      <c r="CV127" s="53">
        <v>6133</v>
      </c>
      <c r="CW127" s="53">
        <v>6174</v>
      </c>
      <c r="CX127" s="54">
        <v>6179</v>
      </c>
      <c r="CY127" s="52">
        <v>6173</v>
      </c>
      <c r="CZ127" s="53">
        <v>6160</v>
      </c>
      <c r="DA127" s="53">
        <v>6207</v>
      </c>
      <c r="DB127" s="53">
        <v>6132</v>
      </c>
      <c r="DC127" s="53">
        <v>6005</v>
      </c>
      <c r="DD127" s="53">
        <v>6002</v>
      </c>
      <c r="DE127" s="53">
        <v>6229</v>
      </c>
      <c r="DF127" s="53">
        <v>6340</v>
      </c>
      <c r="DG127" s="53">
        <v>6355</v>
      </c>
      <c r="DH127" s="53">
        <v>6347</v>
      </c>
      <c r="DI127" s="53">
        <v>6319</v>
      </c>
      <c r="DJ127" s="54">
        <v>6323</v>
      </c>
      <c r="DK127" s="52">
        <v>6295</v>
      </c>
      <c r="DL127" s="53">
        <v>6300</v>
      </c>
      <c r="DM127" s="53">
        <v>6353</v>
      </c>
      <c r="DN127" s="53">
        <v>6373</v>
      </c>
      <c r="DO127" s="53">
        <v>6420</v>
      </c>
      <c r="DP127" s="53">
        <v>6428</v>
      </c>
      <c r="DQ127" s="53">
        <v>6415</v>
      </c>
      <c r="DR127" s="53">
        <v>6418</v>
      </c>
      <c r="DS127" s="53">
        <v>6428</v>
      </c>
      <c r="DT127" s="53">
        <v>6445</v>
      </c>
      <c r="DU127" s="53">
        <v>6497</v>
      </c>
      <c r="DV127" s="54">
        <v>6525</v>
      </c>
      <c r="DW127" s="52">
        <v>6468</v>
      </c>
      <c r="DX127" s="53">
        <v>6492</v>
      </c>
      <c r="DY127" s="54">
        <v>6472</v>
      </c>
    </row>
    <row r="128" spans="2:129" ht="13" thickBot="1" x14ac:dyDescent="0.3">
      <c r="B128" s="69"/>
      <c r="C128" s="70" t="s">
        <v>211</v>
      </c>
      <c r="D128" s="71">
        <v>991</v>
      </c>
      <c r="E128" s="72">
        <v>912</v>
      </c>
      <c r="F128" s="72">
        <v>900</v>
      </c>
      <c r="G128" s="72">
        <v>953</v>
      </c>
      <c r="H128" s="72">
        <v>962</v>
      </c>
      <c r="I128" s="72">
        <v>952</v>
      </c>
      <c r="J128" s="72">
        <v>973</v>
      </c>
      <c r="K128" s="72">
        <v>1000</v>
      </c>
      <c r="L128" s="72">
        <v>1012</v>
      </c>
      <c r="M128" s="72">
        <v>992</v>
      </c>
      <c r="N128" s="72">
        <v>1022</v>
      </c>
      <c r="O128" s="73">
        <v>1016</v>
      </c>
      <c r="P128" s="72">
        <v>1049</v>
      </c>
      <c r="Q128" s="72">
        <v>1059</v>
      </c>
      <c r="R128" s="72">
        <v>1160</v>
      </c>
      <c r="S128" s="72">
        <v>1301</v>
      </c>
      <c r="T128" s="72">
        <v>1421</v>
      </c>
      <c r="U128" s="72">
        <v>1524</v>
      </c>
      <c r="V128" s="72">
        <v>1661</v>
      </c>
      <c r="W128" s="72">
        <v>1907</v>
      </c>
      <c r="X128" s="72">
        <v>2206</v>
      </c>
      <c r="Y128" s="72">
        <v>2423</v>
      </c>
      <c r="Z128" s="72">
        <v>2664</v>
      </c>
      <c r="AA128" s="73">
        <v>2806</v>
      </c>
      <c r="AB128" s="72">
        <v>3158</v>
      </c>
      <c r="AC128" s="72">
        <v>3349</v>
      </c>
      <c r="AD128" s="72">
        <v>3659</v>
      </c>
      <c r="AE128" s="72">
        <v>3841</v>
      </c>
      <c r="AF128" s="72">
        <v>4112</v>
      </c>
      <c r="AG128" s="72">
        <v>4175</v>
      </c>
      <c r="AH128" s="72">
        <v>4314</v>
      </c>
      <c r="AI128" s="72">
        <v>4399</v>
      </c>
      <c r="AJ128" s="72">
        <v>4427</v>
      </c>
      <c r="AK128" s="72">
        <v>4487</v>
      </c>
      <c r="AL128" s="72">
        <v>4548</v>
      </c>
      <c r="AM128" s="73">
        <v>4524</v>
      </c>
      <c r="AN128" s="72">
        <v>4630</v>
      </c>
      <c r="AO128" s="72">
        <v>4587</v>
      </c>
      <c r="AP128" s="72">
        <v>4671</v>
      </c>
      <c r="AQ128" s="72">
        <v>4725</v>
      </c>
      <c r="AR128" s="72">
        <v>4758</v>
      </c>
      <c r="AS128" s="72">
        <v>4785</v>
      </c>
      <c r="AT128" s="72">
        <v>4838</v>
      </c>
      <c r="AU128" s="72">
        <v>4849</v>
      </c>
      <c r="AV128" s="72">
        <v>4891</v>
      </c>
      <c r="AW128" s="72">
        <v>4965</v>
      </c>
      <c r="AX128" s="72">
        <v>4999</v>
      </c>
      <c r="AY128" s="73">
        <v>5127</v>
      </c>
      <c r="BA128" s="69"/>
      <c r="BB128" s="70" t="s">
        <v>211</v>
      </c>
      <c r="BC128" s="71">
        <v>4851</v>
      </c>
      <c r="BD128" s="72">
        <v>5083</v>
      </c>
      <c r="BE128" s="72">
        <v>3762</v>
      </c>
      <c r="BF128" s="72">
        <v>3768</v>
      </c>
      <c r="BG128" s="72">
        <v>3621</v>
      </c>
      <c r="BH128" s="72">
        <v>3631</v>
      </c>
      <c r="BI128" s="72">
        <v>3003</v>
      </c>
      <c r="BJ128" s="72">
        <v>2985</v>
      </c>
      <c r="BK128" s="72">
        <v>2955</v>
      </c>
      <c r="BL128" s="72">
        <v>2990</v>
      </c>
      <c r="BM128" s="72">
        <v>3019</v>
      </c>
      <c r="BN128" s="73">
        <v>2975</v>
      </c>
      <c r="BO128" s="71">
        <v>2962</v>
      </c>
      <c r="BP128" s="72">
        <v>2945</v>
      </c>
      <c r="BQ128" s="72">
        <v>2937</v>
      </c>
      <c r="BR128" s="72">
        <v>3022</v>
      </c>
      <c r="BS128" s="72">
        <v>3104</v>
      </c>
      <c r="BT128" s="72">
        <v>4795</v>
      </c>
      <c r="BU128" s="72">
        <v>4898</v>
      </c>
      <c r="BV128" s="72">
        <v>4960</v>
      </c>
      <c r="BW128" s="72">
        <v>5068</v>
      </c>
      <c r="BX128" s="72">
        <v>5179</v>
      </c>
      <c r="BY128" s="72">
        <v>5182</v>
      </c>
      <c r="BZ128" s="73">
        <v>5200</v>
      </c>
      <c r="CA128" s="71">
        <v>5225</v>
      </c>
      <c r="CB128" s="72">
        <v>5304</v>
      </c>
      <c r="CC128" s="72">
        <v>5797</v>
      </c>
      <c r="CD128" s="72">
        <v>6027</v>
      </c>
      <c r="CE128" s="72">
        <v>6276</v>
      </c>
      <c r="CF128" s="72">
        <v>6692</v>
      </c>
      <c r="CG128" s="72">
        <v>6724</v>
      </c>
      <c r="CH128" s="72">
        <v>6817</v>
      </c>
      <c r="CI128" s="72">
        <v>6700</v>
      </c>
      <c r="CJ128" s="72">
        <v>6703</v>
      </c>
      <c r="CK128" s="72">
        <v>6738</v>
      </c>
      <c r="CL128" s="73">
        <v>6974</v>
      </c>
      <c r="CM128" s="71">
        <v>6971</v>
      </c>
      <c r="CN128" s="72">
        <v>6985</v>
      </c>
      <c r="CO128" s="72">
        <v>7096</v>
      </c>
      <c r="CP128" s="72">
        <v>7163</v>
      </c>
      <c r="CQ128" s="72">
        <v>7193</v>
      </c>
      <c r="CR128" s="72">
        <v>7183</v>
      </c>
      <c r="CS128" s="72">
        <v>7222</v>
      </c>
      <c r="CT128" s="72">
        <v>7294</v>
      </c>
      <c r="CU128" s="72">
        <v>7046</v>
      </c>
      <c r="CV128" s="72">
        <v>7032</v>
      </c>
      <c r="CW128" s="72">
        <v>7069</v>
      </c>
      <c r="CX128" s="73">
        <v>7211</v>
      </c>
      <c r="CY128" s="71">
        <v>7186</v>
      </c>
      <c r="CZ128" s="72">
        <v>7256</v>
      </c>
      <c r="DA128" s="72">
        <v>7586</v>
      </c>
      <c r="DB128" s="72">
        <v>7538</v>
      </c>
      <c r="DC128" s="72">
        <v>6941</v>
      </c>
      <c r="DD128" s="72">
        <v>5966</v>
      </c>
      <c r="DE128" s="72">
        <v>6296</v>
      </c>
      <c r="DF128" s="72">
        <v>6432</v>
      </c>
      <c r="DG128" s="72">
        <v>6460</v>
      </c>
      <c r="DH128" s="72">
        <v>6473</v>
      </c>
      <c r="DI128" s="72">
        <v>6537</v>
      </c>
      <c r="DJ128" s="73">
        <v>6517</v>
      </c>
      <c r="DK128" s="71">
        <v>6561</v>
      </c>
      <c r="DL128" s="72">
        <v>6565</v>
      </c>
      <c r="DM128" s="72">
        <v>6570</v>
      </c>
      <c r="DN128" s="72">
        <v>6632</v>
      </c>
      <c r="DO128" s="72">
        <v>6645</v>
      </c>
      <c r="DP128" s="72">
        <v>6645</v>
      </c>
      <c r="DQ128" s="72">
        <v>6604</v>
      </c>
      <c r="DR128" s="72">
        <v>6666</v>
      </c>
      <c r="DS128" s="72">
        <v>6656</v>
      </c>
      <c r="DT128" s="72">
        <v>6613</v>
      </c>
      <c r="DU128" s="72">
        <v>6613</v>
      </c>
      <c r="DV128" s="73">
        <v>6628</v>
      </c>
      <c r="DW128" s="71">
        <v>6609</v>
      </c>
      <c r="DX128" s="72">
        <v>6610</v>
      </c>
      <c r="DY128" s="73">
        <v>6606</v>
      </c>
    </row>
    <row r="129" spans="2:129" ht="13" thickBot="1" x14ac:dyDescent="0.3">
      <c r="B129" s="60" t="s">
        <v>212</v>
      </c>
      <c r="C129" s="61"/>
      <c r="D129" s="62">
        <f t="shared" ref="D129:BO129" si="21">SUM(D96:D128)</f>
        <v>56891</v>
      </c>
      <c r="E129" s="63">
        <f t="shared" si="21"/>
        <v>56243</v>
      </c>
      <c r="F129" s="63">
        <f t="shared" si="21"/>
        <v>57240</v>
      </c>
      <c r="G129" s="63">
        <f t="shared" si="21"/>
        <v>58686</v>
      </c>
      <c r="H129" s="63">
        <f t="shared" si="21"/>
        <v>59322</v>
      </c>
      <c r="I129" s="63">
        <f t="shared" si="21"/>
        <v>59353</v>
      </c>
      <c r="J129" s="63">
        <f t="shared" si="21"/>
        <v>60592</v>
      </c>
      <c r="K129" s="63">
        <f t="shared" si="21"/>
        <v>61891</v>
      </c>
      <c r="L129" s="63">
        <f t="shared" si="21"/>
        <v>62202</v>
      </c>
      <c r="M129" s="63">
        <f t="shared" si="21"/>
        <v>62509</v>
      </c>
      <c r="N129" s="63">
        <f t="shared" si="21"/>
        <v>63283</v>
      </c>
      <c r="O129" s="64">
        <f t="shared" si="21"/>
        <v>63125</v>
      </c>
      <c r="P129" s="63">
        <f t="shared" si="21"/>
        <v>63391</v>
      </c>
      <c r="Q129" s="63">
        <f t="shared" si="21"/>
        <v>63510</v>
      </c>
      <c r="R129" s="63">
        <f t="shared" si="21"/>
        <v>64672</v>
      </c>
      <c r="S129" s="63">
        <f t="shared" si="21"/>
        <v>65830</v>
      </c>
      <c r="T129" s="63">
        <f t="shared" si="21"/>
        <v>66793</v>
      </c>
      <c r="U129" s="63">
        <f t="shared" si="21"/>
        <v>67502</v>
      </c>
      <c r="V129" s="63">
        <f t="shared" si="21"/>
        <v>68418</v>
      </c>
      <c r="W129" s="63">
        <f t="shared" si="21"/>
        <v>66596</v>
      </c>
      <c r="X129" s="63">
        <f t="shared" si="21"/>
        <v>70087</v>
      </c>
      <c r="Y129" s="63">
        <f t="shared" si="21"/>
        <v>70877</v>
      </c>
      <c r="Z129" s="63">
        <f t="shared" si="21"/>
        <v>71996</v>
      </c>
      <c r="AA129" s="64">
        <f t="shared" si="21"/>
        <v>73191</v>
      </c>
      <c r="AB129" s="63">
        <f t="shared" si="21"/>
        <v>73995</v>
      </c>
      <c r="AC129" s="63">
        <f t="shared" si="21"/>
        <v>75028</v>
      </c>
      <c r="AD129" s="63">
        <f t="shared" si="21"/>
        <v>76336</v>
      </c>
      <c r="AE129" s="63">
        <f t="shared" si="21"/>
        <v>77250</v>
      </c>
      <c r="AF129" s="63">
        <f t="shared" si="21"/>
        <v>78792</v>
      </c>
      <c r="AG129" s="63">
        <f t="shared" si="21"/>
        <v>79500</v>
      </c>
      <c r="AH129" s="63">
        <f t="shared" si="21"/>
        <v>80433</v>
      </c>
      <c r="AI129" s="63">
        <f t="shared" si="21"/>
        <v>81114</v>
      </c>
      <c r="AJ129" s="63">
        <f t="shared" si="21"/>
        <v>81489</v>
      </c>
      <c r="AK129" s="63">
        <f t="shared" si="21"/>
        <v>82139</v>
      </c>
      <c r="AL129" s="63">
        <f t="shared" si="21"/>
        <v>82591</v>
      </c>
      <c r="AM129" s="64">
        <f t="shared" si="21"/>
        <v>82638</v>
      </c>
      <c r="AN129" s="63">
        <f t="shared" si="21"/>
        <v>83239</v>
      </c>
      <c r="AO129" s="63">
        <f t="shared" si="21"/>
        <v>83428</v>
      </c>
      <c r="AP129" s="63">
        <f t="shared" si="21"/>
        <v>84350</v>
      </c>
      <c r="AQ129" s="63">
        <f t="shared" si="21"/>
        <v>85227</v>
      </c>
      <c r="AR129" s="63">
        <f t="shared" si="21"/>
        <v>86169</v>
      </c>
      <c r="AS129" s="63">
        <f t="shared" si="21"/>
        <v>86844</v>
      </c>
      <c r="AT129" s="63">
        <f t="shared" si="21"/>
        <v>87245</v>
      </c>
      <c r="AU129" s="63">
        <f t="shared" si="21"/>
        <v>88720</v>
      </c>
      <c r="AV129" s="63">
        <f t="shared" si="21"/>
        <v>86454</v>
      </c>
      <c r="AW129" s="63">
        <f t="shared" si="21"/>
        <v>86932</v>
      </c>
      <c r="AX129" s="63">
        <f t="shared" si="21"/>
        <v>89879</v>
      </c>
      <c r="AY129" s="64">
        <f t="shared" si="21"/>
        <v>93428</v>
      </c>
      <c r="BA129" s="60" t="s">
        <v>212</v>
      </c>
      <c r="BB129" s="61"/>
      <c r="BC129" s="62">
        <f t="shared" si="21"/>
        <v>100167</v>
      </c>
      <c r="BD129" s="63">
        <f t="shared" si="21"/>
        <v>102233</v>
      </c>
      <c r="BE129" s="63">
        <f t="shared" si="21"/>
        <v>103449</v>
      </c>
      <c r="BF129" s="63">
        <f t="shared" si="21"/>
        <v>103182</v>
      </c>
      <c r="BG129" s="63">
        <f t="shared" si="21"/>
        <v>103018</v>
      </c>
      <c r="BH129" s="63">
        <f t="shared" si="21"/>
        <v>103691</v>
      </c>
      <c r="BI129" s="63">
        <f t="shared" si="21"/>
        <v>103989</v>
      </c>
      <c r="BJ129" s="63">
        <f t="shared" si="21"/>
        <v>104882</v>
      </c>
      <c r="BK129" s="63">
        <f t="shared" si="21"/>
        <v>105485</v>
      </c>
      <c r="BL129" s="63">
        <f t="shared" si="21"/>
        <v>106188</v>
      </c>
      <c r="BM129" s="63">
        <f t="shared" si="21"/>
        <v>106505</v>
      </c>
      <c r="BN129" s="64">
        <f t="shared" si="21"/>
        <v>106320</v>
      </c>
      <c r="BO129" s="62">
        <f t="shared" si="21"/>
        <v>106978</v>
      </c>
      <c r="BP129" s="63">
        <f t="shared" ref="BP129:DM129" si="22">SUM(BP96:BP128)</f>
        <v>108211</v>
      </c>
      <c r="BQ129" s="63">
        <f t="shared" si="22"/>
        <v>109985</v>
      </c>
      <c r="BR129" s="63">
        <f t="shared" si="22"/>
        <v>112995</v>
      </c>
      <c r="BS129" s="63">
        <f t="shared" si="22"/>
        <v>115588</v>
      </c>
      <c r="BT129" s="63">
        <f t="shared" si="22"/>
        <v>117856</v>
      </c>
      <c r="BU129" s="63">
        <f t="shared" si="22"/>
        <v>120416</v>
      </c>
      <c r="BV129" s="63">
        <f t="shared" si="22"/>
        <v>122604</v>
      </c>
      <c r="BW129" s="63">
        <f t="shared" si="22"/>
        <v>124915</v>
      </c>
      <c r="BX129" s="63">
        <f t="shared" si="22"/>
        <v>126781</v>
      </c>
      <c r="BY129" s="63">
        <f t="shared" si="22"/>
        <v>127931</v>
      </c>
      <c r="BZ129" s="64">
        <f t="shared" si="22"/>
        <v>128244</v>
      </c>
      <c r="CA129" s="62">
        <f t="shared" si="22"/>
        <v>128937</v>
      </c>
      <c r="CB129" s="63">
        <f t="shared" si="22"/>
        <v>130823</v>
      </c>
      <c r="CC129" s="63">
        <f t="shared" si="22"/>
        <v>134454</v>
      </c>
      <c r="CD129" s="63">
        <f t="shared" si="22"/>
        <v>138072</v>
      </c>
      <c r="CE129" s="63">
        <f t="shared" si="22"/>
        <v>140828</v>
      </c>
      <c r="CF129" s="63">
        <f t="shared" si="22"/>
        <v>142261</v>
      </c>
      <c r="CG129" s="63">
        <f t="shared" si="22"/>
        <v>142893</v>
      </c>
      <c r="CH129" s="63">
        <f t="shared" si="22"/>
        <v>144189</v>
      </c>
      <c r="CI129" s="63">
        <f t="shared" si="22"/>
        <v>146292</v>
      </c>
      <c r="CJ129" s="63">
        <f t="shared" si="22"/>
        <v>147976</v>
      </c>
      <c r="CK129" s="63">
        <f t="shared" si="22"/>
        <v>150643</v>
      </c>
      <c r="CL129" s="64">
        <f t="shared" si="22"/>
        <v>153093</v>
      </c>
      <c r="CM129" s="62">
        <f t="shared" si="22"/>
        <v>153760</v>
      </c>
      <c r="CN129" s="63">
        <f t="shared" si="22"/>
        <v>155277</v>
      </c>
      <c r="CO129" s="63">
        <f t="shared" si="22"/>
        <v>156261</v>
      </c>
      <c r="CP129" s="63">
        <f t="shared" si="22"/>
        <v>158114</v>
      </c>
      <c r="CQ129" s="63">
        <f t="shared" si="22"/>
        <v>159019</v>
      </c>
      <c r="CR129" s="63">
        <f t="shared" si="22"/>
        <v>160619</v>
      </c>
      <c r="CS129" s="63">
        <f t="shared" si="22"/>
        <v>161363</v>
      </c>
      <c r="CT129" s="63">
        <f t="shared" si="22"/>
        <v>163569</v>
      </c>
      <c r="CU129" s="63">
        <f t="shared" si="22"/>
        <v>163536</v>
      </c>
      <c r="CV129" s="63">
        <f t="shared" si="22"/>
        <v>165351</v>
      </c>
      <c r="CW129" s="63">
        <f t="shared" si="22"/>
        <v>165747</v>
      </c>
      <c r="CX129" s="64">
        <f t="shared" si="22"/>
        <v>168415</v>
      </c>
      <c r="CY129" s="62">
        <f t="shared" si="22"/>
        <v>169496</v>
      </c>
      <c r="CZ129" s="63">
        <f t="shared" si="22"/>
        <v>169381</v>
      </c>
      <c r="DA129" s="63">
        <f t="shared" si="22"/>
        <v>170710</v>
      </c>
      <c r="DB129" s="63">
        <f t="shared" si="22"/>
        <v>170748</v>
      </c>
      <c r="DC129" s="63">
        <f t="shared" si="22"/>
        <v>168912</v>
      </c>
      <c r="DD129" s="63">
        <f t="shared" si="22"/>
        <v>168921</v>
      </c>
      <c r="DE129" s="63">
        <f t="shared" si="22"/>
        <v>177523</v>
      </c>
      <c r="DF129" s="63">
        <f t="shared" si="22"/>
        <v>179216</v>
      </c>
      <c r="DG129" s="63">
        <f t="shared" si="22"/>
        <v>179653</v>
      </c>
      <c r="DH129" s="63">
        <f t="shared" si="22"/>
        <v>180157</v>
      </c>
      <c r="DI129" s="63">
        <f t="shared" si="22"/>
        <v>180269</v>
      </c>
      <c r="DJ129" s="64">
        <f t="shared" si="22"/>
        <v>180348</v>
      </c>
      <c r="DK129" s="62">
        <f t="shared" si="22"/>
        <v>180496</v>
      </c>
      <c r="DL129" s="63">
        <f t="shared" si="22"/>
        <v>180933</v>
      </c>
      <c r="DM129" s="63">
        <f t="shared" si="22"/>
        <v>181900</v>
      </c>
      <c r="DN129" s="63">
        <f t="shared" ref="DN129:DW129" si="23">SUM(DN96:DN128)</f>
        <v>183502</v>
      </c>
      <c r="DO129" s="63">
        <f t="shared" si="23"/>
        <v>184438</v>
      </c>
      <c r="DP129" s="63">
        <f t="shared" si="23"/>
        <v>184999</v>
      </c>
      <c r="DQ129" s="63">
        <f t="shared" si="23"/>
        <v>185688</v>
      </c>
      <c r="DR129" s="63">
        <f t="shared" si="23"/>
        <v>187251</v>
      </c>
      <c r="DS129" s="63">
        <f t="shared" si="23"/>
        <v>186791</v>
      </c>
      <c r="DT129" s="63">
        <f t="shared" si="23"/>
        <v>187416</v>
      </c>
      <c r="DU129" s="63">
        <f t="shared" si="23"/>
        <v>187480</v>
      </c>
      <c r="DV129" s="64">
        <f t="shared" si="23"/>
        <v>188564</v>
      </c>
      <c r="DW129" s="62">
        <f t="shared" si="23"/>
        <v>188647</v>
      </c>
      <c r="DX129" s="63">
        <f t="shared" ref="DX129:DY129" si="24">SUM(DX96:DX128)</f>
        <v>189978</v>
      </c>
      <c r="DY129" s="64">
        <f t="shared" si="24"/>
        <v>190303</v>
      </c>
    </row>
    <row r="130" spans="2:129" ht="12.5" x14ac:dyDescent="0.25">
      <c r="B130" s="74">
        <v>7</v>
      </c>
      <c r="C130" s="65" t="s">
        <v>213</v>
      </c>
      <c r="D130" s="66">
        <v>864</v>
      </c>
      <c r="E130" s="67">
        <v>807</v>
      </c>
      <c r="F130" s="67">
        <v>806</v>
      </c>
      <c r="G130" s="67">
        <v>809</v>
      </c>
      <c r="H130" s="67">
        <v>841</v>
      </c>
      <c r="I130" s="67">
        <v>829</v>
      </c>
      <c r="J130" s="67">
        <v>851</v>
      </c>
      <c r="K130" s="67">
        <v>923</v>
      </c>
      <c r="L130" s="67">
        <v>954</v>
      </c>
      <c r="M130" s="67">
        <v>959</v>
      </c>
      <c r="N130" s="67">
        <v>962</v>
      </c>
      <c r="O130" s="68">
        <v>1802</v>
      </c>
      <c r="P130" s="67">
        <v>1873</v>
      </c>
      <c r="Q130" s="67">
        <v>2111</v>
      </c>
      <c r="R130" s="67">
        <v>2291</v>
      </c>
      <c r="S130" s="67">
        <v>2588</v>
      </c>
      <c r="T130" s="67">
        <v>2809</v>
      </c>
      <c r="U130" s="67">
        <v>3049</v>
      </c>
      <c r="V130" s="67">
        <v>3296</v>
      </c>
      <c r="W130" s="67">
        <v>3069</v>
      </c>
      <c r="X130" s="67">
        <v>3668</v>
      </c>
      <c r="Y130" s="67">
        <v>3811</v>
      </c>
      <c r="Z130" s="67">
        <v>3924</v>
      </c>
      <c r="AA130" s="68">
        <v>3931</v>
      </c>
      <c r="AB130" s="67">
        <v>3976</v>
      </c>
      <c r="AC130" s="67">
        <v>4041</v>
      </c>
      <c r="AD130" s="67">
        <v>4126</v>
      </c>
      <c r="AE130" s="67">
        <v>4221</v>
      </c>
      <c r="AF130" s="67">
        <v>4289</v>
      </c>
      <c r="AG130" s="67">
        <v>4325</v>
      </c>
      <c r="AH130" s="67">
        <v>4380</v>
      </c>
      <c r="AI130" s="67">
        <v>4412</v>
      </c>
      <c r="AJ130" s="67">
        <v>4427</v>
      </c>
      <c r="AK130" s="67">
        <v>4406</v>
      </c>
      <c r="AL130" s="67">
        <v>4394</v>
      </c>
      <c r="AM130" s="68">
        <v>4378</v>
      </c>
      <c r="AN130" s="67">
        <v>4414</v>
      </c>
      <c r="AO130" s="67">
        <v>4311</v>
      </c>
      <c r="AP130" s="67">
        <v>4367</v>
      </c>
      <c r="AQ130" s="67">
        <v>4357</v>
      </c>
      <c r="AR130" s="67">
        <v>4376</v>
      </c>
      <c r="AS130" s="67">
        <v>4345</v>
      </c>
      <c r="AT130" s="67">
        <v>4332</v>
      </c>
      <c r="AU130" s="67">
        <v>4344</v>
      </c>
      <c r="AV130" s="67">
        <v>4387</v>
      </c>
      <c r="AW130" s="67">
        <v>4435</v>
      </c>
      <c r="AX130" s="67">
        <v>4549</v>
      </c>
      <c r="AY130" s="68">
        <v>4616</v>
      </c>
      <c r="BA130" s="74">
        <v>7</v>
      </c>
      <c r="BB130" s="65" t="s">
        <v>213</v>
      </c>
      <c r="BC130" s="66">
        <v>4661</v>
      </c>
      <c r="BD130" s="67">
        <v>4487</v>
      </c>
      <c r="BE130" s="67">
        <v>4480</v>
      </c>
      <c r="BF130" s="67">
        <v>4483</v>
      </c>
      <c r="BG130" s="67">
        <v>4127</v>
      </c>
      <c r="BH130" s="67">
        <v>4111</v>
      </c>
      <c r="BI130" s="67">
        <v>4159</v>
      </c>
      <c r="BJ130" s="67">
        <v>4148</v>
      </c>
      <c r="BK130" s="67">
        <v>4116</v>
      </c>
      <c r="BL130" s="67">
        <v>4131</v>
      </c>
      <c r="BM130" s="67">
        <v>4141</v>
      </c>
      <c r="BN130" s="68">
        <v>4101</v>
      </c>
      <c r="BO130" s="66">
        <v>4142</v>
      </c>
      <c r="BP130" s="67">
        <v>4142</v>
      </c>
      <c r="BQ130" s="67">
        <v>4182</v>
      </c>
      <c r="BR130" s="67">
        <v>4307</v>
      </c>
      <c r="BS130" s="67">
        <v>4545</v>
      </c>
      <c r="BT130" s="67">
        <v>4765</v>
      </c>
      <c r="BU130" s="67">
        <v>4931</v>
      </c>
      <c r="BV130" s="67">
        <v>5096</v>
      </c>
      <c r="BW130" s="67">
        <v>5163</v>
      </c>
      <c r="BX130" s="67">
        <v>5295</v>
      </c>
      <c r="BY130" s="67">
        <v>5351</v>
      </c>
      <c r="BZ130" s="68">
        <v>5401</v>
      </c>
      <c r="CA130" s="66">
        <v>5487</v>
      </c>
      <c r="CB130" s="67">
        <v>5545</v>
      </c>
      <c r="CC130" s="67">
        <v>5802</v>
      </c>
      <c r="CD130" s="67">
        <v>6082</v>
      </c>
      <c r="CE130" s="67">
        <v>6458</v>
      </c>
      <c r="CF130" s="67">
        <v>7263</v>
      </c>
      <c r="CG130" s="67">
        <v>7603</v>
      </c>
      <c r="CH130" s="67">
        <v>7686</v>
      </c>
      <c r="CI130" s="67">
        <v>7266</v>
      </c>
      <c r="CJ130" s="67">
        <v>7258</v>
      </c>
      <c r="CK130" s="67">
        <v>7200</v>
      </c>
      <c r="CL130" s="68">
        <v>7510</v>
      </c>
      <c r="CM130" s="66">
        <v>7470</v>
      </c>
      <c r="CN130" s="67">
        <v>7437</v>
      </c>
      <c r="CO130" s="67">
        <v>7440</v>
      </c>
      <c r="CP130" s="67">
        <v>7632</v>
      </c>
      <c r="CQ130" s="67">
        <v>7629</v>
      </c>
      <c r="CR130" s="67">
        <v>7631</v>
      </c>
      <c r="CS130" s="67">
        <v>7641</v>
      </c>
      <c r="CT130" s="67">
        <v>7886</v>
      </c>
      <c r="CU130" s="67">
        <v>7912</v>
      </c>
      <c r="CV130" s="67">
        <v>7950</v>
      </c>
      <c r="CW130" s="67">
        <v>7998</v>
      </c>
      <c r="CX130" s="68">
        <v>7970</v>
      </c>
      <c r="CY130" s="66">
        <v>7921</v>
      </c>
      <c r="CZ130" s="67">
        <v>7875</v>
      </c>
      <c r="DA130" s="67">
        <v>7933</v>
      </c>
      <c r="DB130" s="67">
        <v>7906</v>
      </c>
      <c r="DC130" s="67">
        <v>7837</v>
      </c>
      <c r="DD130" s="67">
        <v>7796</v>
      </c>
      <c r="DE130" s="67">
        <v>7992</v>
      </c>
      <c r="DF130" s="67">
        <v>8278</v>
      </c>
      <c r="DG130" s="67">
        <v>8291</v>
      </c>
      <c r="DH130" s="67">
        <v>8309</v>
      </c>
      <c r="DI130" s="67">
        <v>8272</v>
      </c>
      <c r="DJ130" s="68">
        <v>8262</v>
      </c>
      <c r="DK130" s="66">
        <v>8304</v>
      </c>
      <c r="DL130" s="67">
        <v>8315</v>
      </c>
      <c r="DM130" s="67">
        <v>8380</v>
      </c>
      <c r="DN130" s="67">
        <v>8479</v>
      </c>
      <c r="DO130" s="67">
        <v>8588</v>
      </c>
      <c r="DP130" s="67">
        <v>8619</v>
      </c>
      <c r="DQ130" s="67">
        <v>8688</v>
      </c>
      <c r="DR130" s="67">
        <v>8774</v>
      </c>
      <c r="DS130" s="67">
        <v>8743</v>
      </c>
      <c r="DT130" s="67">
        <v>8684</v>
      </c>
      <c r="DU130" s="67">
        <v>8681</v>
      </c>
      <c r="DV130" s="68">
        <v>8746</v>
      </c>
      <c r="DW130" s="66">
        <v>8693</v>
      </c>
      <c r="DX130" s="67">
        <v>8734</v>
      </c>
      <c r="DY130" s="68">
        <v>8732</v>
      </c>
    </row>
    <row r="131" spans="2:129" ht="12.5" x14ac:dyDescent="0.25">
      <c r="B131" s="50"/>
      <c r="C131" s="51" t="s">
        <v>214</v>
      </c>
      <c r="D131" s="52">
        <v>65</v>
      </c>
      <c r="E131" s="53">
        <v>55</v>
      </c>
      <c r="F131" s="53">
        <v>56</v>
      </c>
      <c r="G131" s="53">
        <v>56</v>
      </c>
      <c r="H131" s="53">
        <v>56</v>
      </c>
      <c r="I131" s="53">
        <v>56</v>
      </c>
      <c r="J131" s="53">
        <v>57</v>
      </c>
      <c r="K131" s="53">
        <v>53</v>
      </c>
      <c r="L131" s="53">
        <v>52</v>
      </c>
      <c r="M131" s="53">
        <v>52</v>
      </c>
      <c r="N131" s="53">
        <v>52</v>
      </c>
      <c r="O131" s="54">
        <v>52</v>
      </c>
      <c r="P131" s="53">
        <v>50</v>
      </c>
      <c r="Q131" s="53">
        <v>49</v>
      </c>
      <c r="R131" s="53">
        <v>49</v>
      </c>
      <c r="S131" s="53">
        <v>49</v>
      </c>
      <c r="T131" s="53">
        <v>49</v>
      </c>
      <c r="U131" s="53">
        <v>47</v>
      </c>
      <c r="V131" s="53">
        <v>52</v>
      </c>
      <c r="W131" s="53">
        <v>50</v>
      </c>
      <c r="X131" s="53">
        <v>51</v>
      </c>
      <c r="Y131" s="53">
        <v>51</v>
      </c>
      <c r="Z131" s="53">
        <v>51</v>
      </c>
      <c r="AA131" s="54">
        <v>51</v>
      </c>
      <c r="AB131" s="53">
        <v>48</v>
      </c>
      <c r="AC131" s="53">
        <v>48</v>
      </c>
      <c r="AD131" s="53">
        <v>46</v>
      </c>
      <c r="AE131" s="53">
        <v>46</v>
      </c>
      <c r="AF131" s="53">
        <v>45</v>
      </c>
      <c r="AG131" s="53">
        <v>45</v>
      </c>
      <c r="AH131" s="53">
        <v>45</v>
      </c>
      <c r="AI131" s="53">
        <v>43</v>
      </c>
      <c r="AJ131" s="53">
        <v>43</v>
      </c>
      <c r="AK131" s="53">
        <v>37</v>
      </c>
      <c r="AL131" s="53">
        <v>35</v>
      </c>
      <c r="AM131" s="54">
        <v>35</v>
      </c>
      <c r="AN131" s="53">
        <v>32</v>
      </c>
      <c r="AO131" s="53">
        <v>30</v>
      </c>
      <c r="AP131" s="53">
        <v>31</v>
      </c>
      <c r="AQ131" s="53">
        <v>30</v>
      </c>
      <c r="AR131" s="53">
        <v>30</v>
      </c>
      <c r="AS131" s="53">
        <v>30</v>
      </c>
      <c r="AT131" s="53">
        <v>30</v>
      </c>
      <c r="AU131" s="53">
        <v>30</v>
      </c>
      <c r="AV131" s="53">
        <v>30</v>
      </c>
      <c r="AW131" s="53">
        <v>31</v>
      </c>
      <c r="AX131" s="53">
        <v>32</v>
      </c>
      <c r="AY131" s="54">
        <v>31</v>
      </c>
      <c r="BA131" s="50"/>
      <c r="BB131" s="51" t="s">
        <v>214</v>
      </c>
      <c r="BC131" s="52">
        <v>31</v>
      </c>
      <c r="BD131" s="53">
        <v>32</v>
      </c>
      <c r="BE131" s="53">
        <v>30</v>
      </c>
      <c r="BF131" s="53">
        <v>29</v>
      </c>
      <c r="BG131" s="53">
        <v>28</v>
      </c>
      <c r="BH131" s="53">
        <v>29</v>
      </c>
      <c r="BI131" s="53">
        <v>30</v>
      </c>
      <c r="BJ131" s="53">
        <v>29</v>
      </c>
      <c r="BK131" s="53">
        <v>29</v>
      </c>
      <c r="BL131" s="53">
        <v>28</v>
      </c>
      <c r="BM131" s="53">
        <v>28</v>
      </c>
      <c r="BN131" s="54">
        <v>28</v>
      </c>
      <c r="BO131" s="52">
        <v>28</v>
      </c>
      <c r="BP131" s="53">
        <v>29</v>
      </c>
      <c r="BQ131" s="53">
        <v>29</v>
      </c>
      <c r="BR131" s="53">
        <v>29</v>
      </c>
      <c r="BS131" s="53">
        <v>27</v>
      </c>
      <c r="BT131" s="53">
        <v>28</v>
      </c>
      <c r="BU131" s="53">
        <v>32</v>
      </c>
      <c r="BV131" s="53">
        <v>35</v>
      </c>
      <c r="BW131" s="53">
        <v>35</v>
      </c>
      <c r="BX131" s="53">
        <v>34</v>
      </c>
      <c r="BY131" s="53">
        <v>35</v>
      </c>
      <c r="BZ131" s="54">
        <v>34</v>
      </c>
      <c r="CA131" s="52">
        <v>32</v>
      </c>
      <c r="CB131" s="53">
        <v>31</v>
      </c>
      <c r="CC131" s="53">
        <v>34</v>
      </c>
      <c r="CD131" s="53">
        <v>39</v>
      </c>
      <c r="CE131" s="53">
        <v>40</v>
      </c>
      <c r="CF131" s="53">
        <v>42</v>
      </c>
      <c r="CG131" s="53">
        <v>123</v>
      </c>
      <c r="CH131" s="53">
        <v>157</v>
      </c>
      <c r="CI131" s="53">
        <v>175</v>
      </c>
      <c r="CJ131" s="53">
        <v>193</v>
      </c>
      <c r="CK131" s="53">
        <v>206</v>
      </c>
      <c r="CL131" s="54">
        <v>217</v>
      </c>
      <c r="CM131" s="52">
        <v>220</v>
      </c>
      <c r="CN131" s="53">
        <v>231</v>
      </c>
      <c r="CO131" s="53">
        <v>240</v>
      </c>
      <c r="CP131" s="53">
        <v>235</v>
      </c>
      <c r="CQ131" s="53">
        <v>239</v>
      </c>
      <c r="CR131" s="53">
        <v>241</v>
      </c>
      <c r="CS131" s="53">
        <v>242</v>
      </c>
      <c r="CT131" s="53">
        <v>245</v>
      </c>
      <c r="CU131" s="53">
        <v>249</v>
      </c>
      <c r="CV131" s="53">
        <v>248</v>
      </c>
      <c r="CW131" s="53">
        <v>244</v>
      </c>
      <c r="CX131" s="54">
        <v>258</v>
      </c>
      <c r="CY131" s="52">
        <v>260</v>
      </c>
      <c r="CZ131" s="53">
        <v>263</v>
      </c>
      <c r="DA131" s="53">
        <v>274</v>
      </c>
      <c r="DB131" s="53">
        <v>278</v>
      </c>
      <c r="DC131" s="53">
        <v>284</v>
      </c>
      <c r="DD131" s="53">
        <v>292</v>
      </c>
      <c r="DE131" s="53">
        <v>302</v>
      </c>
      <c r="DF131" s="53">
        <v>302</v>
      </c>
      <c r="DG131" s="53">
        <v>300</v>
      </c>
      <c r="DH131" s="53">
        <v>299</v>
      </c>
      <c r="DI131" s="53">
        <v>305</v>
      </c>
      <c r="DJ131" s="54">
        <v>309</v>
      </c>
      <c r="DK131" s="52">
        <v>304</v>
      </c>
      <c r="DL131" s="53">
        <v>306</v>
      </c>
      <c r="DM131" s="53">
        <v>305</v>
      </c>
      <c r="DN131" s="53">
        <v>306</v>
      </c>
      <c r="DO131" s="53">
        <v>312</v>
      </c>
      <c r="DP131" s="53">
        <v>316</v>
      </c>
      <c r="DQ131" s="53">
        <v>318</v>
      </c>
      <c r="DR131" s="53">
        <v>322</v>
      </c>
      <c r="DS131" s="53">
        <v>325</v>
      </c>
      <c r="DT131" s="53">
        <v>330</v>
      </c>
      <c r="DU131" s="53">
        <v>332</v>
      </c>
      <c r="DV131" s="54">
        <v>332</v>
      </c>
      <c r="DW131" s="52">
        <v>337</v>
      </c>
      <c r="DX131" s="53">
        <v>346</v>
      </c>
      <c r="DY131" s="54">
        <v>349</v>
      </c>
    </row>
    <row r="132" spans="2:129" ht="12.5" x14ac:dyDescent="0.25">
      <c r="B132" s="50"/>
      <c r="C132" s="51" t="s">
        <v>215</v>
      </c>
      <c r="D132" s="52">
        <v>106</v>
      </c>
      <c r="E132" s="53">
        <v>102</v>
      </c>
      <c r="F132" s="53">
        <v>101</v>
      </c>
      <c r="G132" s="53">
        <v>102</v>
      </c>
      <c r="H132" s="53">
        <v>101</v>
      </c>
      <c r="I132" s="53">
        <v>102</v>
      </c>
      <c r="J132" s="53">
        <v>101</v>
      </c>
      <c r="K132" s="53">
        <v>102</v>
      </c>
      <c r="L132" s="53">
        <v>99</v>
      </c>
      <c r="M132" s="53">
        <v>99</v>
      </c>
      <c r="N132" s="53">
        <v>98</v>
      </c>
      <c r="O132" s="54">
        <v>99</v>
      </c>
      <c r="P132" s="53">
        <v>99</v>
      </c>
      <c r="Q132" s="53">
        <v>98</v>
      </c>
      <c r="R132" s="53">
        <v>101</v>
      </c>
      <c r="S132" s="53">
        <v>101</v>
      </c>
      <c r="T132" s="53">
        <v>101</v>
      </c>
      <c r="U132" s="53">
        <v>101</v>
      </c>
      <c r="V132" s="53">
        <v>100</v>
      </c>
      <c r="W132" s="53">
        <v>95</v>
      </c>
      <c r="X132" s="53">
        <v>94</v>
      </c>
      <c r="Y132" s="53">
        <v>93</v>
      </c>
      <c r="Z132" s="53">
        <v>93</v>
      </c>
      <c r="AA132" s="54">
        <v>91</v>
      </c>
      <c r="AB132" s="53">
        <v>91</v>
      </c>
      <c r="AC132" s="53">
        <v>88</v>
      </c>
      <c r="AD132" s="53">
        <v>74</v>
      </c>
      <c r="AE132" s="53">
        <v>74</v>
      </c>
      <c r="AF132" s="53">
        <v>78</v>
      </c>
      <c r="AG132" s="53">
        <v>75</v>
      </c>
      <c r="AH132" s="53">
        <v>75</v>
      </c>
      <c r="AI132" s="53">
        <v>78</v>
      </c>
      <c r="AJ132" s="53">
        <v>92</v>
      </c>
      <c r="AK132" s="53">
        <v>95</v>
      </c>
      <c r="AL132" s="53">
        <v>95</v>
      </c>
      <c r="AM132" s="54">
        <v>93</v>
      </c>
      <c r="AN132" s="53">
        <v>96</v>
      </c>
      <c r="AO132" s="53">
        <v>97</v>
      </c>
      <c r="AP132" s="53">
        <v>98</v>
      </c>
      <c r="AQ132" s="53">
        <v>96</v>
      </c>
      <c r="AR132" s="53">
        <v>98</v>
      </c>
      <c r="AS132" s="53">
        <v>97</v>
      </c>
      <c r="AT132" s="53">
        <v>96</v>
      </c>
      <c r="AU132" s="53">
        <v>97</v>
      </c>
      <c r="AV132" s="53">
        <v>96</v>
      </c>
      <c r="AW132" s="53">
        <v>90</v>
      </c>
      <c r="AX132" s="53">
        <v>92</v>
      </c>
      <c r="AY132" s="54">
        <v>92</v>
      </c>
      <c r="BA132" s="50"/>
      <c r="BB132" s="51" t="s">
        <v>215</v>
      </c>
      <c r="BC132" s="52">
        <v>91</v>
      </c>
      <c r="BD132" s="53">
        <v>89</v>
      </c>
      <c r="BE132" s="53">
        <v>89</v>
      </c>
      <c r="BF132" s="53">
        <v>89</v>
      </c>
      <c r="BG132" s="53">
        <v>86</v>
      </c>
      <c r="BH132" s="53">
        <v>81</v>
      </c>
      <c r="BI132" s="53">
        <v>82</v>
      </c>
      <c r="BJ132" s="53">
        <v>83</v>
      </c>
      <c r="BK132" s="53">
        <v>84</v>
      </c>
      <c r="BL132" s="53">
        <v>85</v>
      </c>
      <c r="BM132" s="53">
        <v>82</v>
      </c>
      <c r="BN132" s="54">
        <v>80</v>
      </c>
      <c r="BO132" s="52">
        <v>74</v>
      </c>
      <c r="BP132" s="53">
        <v>74</v>
      </c>
      <c r="BQ132" s="53">
        <v>72</v>
      </c>
      <c r="BR132" s="53">
        <v>72</v>
      </c>
      <c r="BS132" s="53">
        <v>72</v>
      </c>
      <c r="BT132" s="53">
        <v>79</v>
      </c>
      <c r="BU132" s="53">
        <v>98</v>
      </c>
      <c r="BV132" s="53">
        <v>104</v>
      </c>
      <c r="BW132" s="53">
        <v>108</v>
      </c>
      <c r="BX132" s="53">
        <v>105</v>
      </c>
      <c r="BY132" s="53">
        <v>109</v>
      </c>
      <c r="BZ132" s="54">
        <v>113</v>
      </c>
      <c r="CA132" s="52">
        <v>128</v>
      </c>
      <c r="CB132" s="53">
        <v>140</v>
      </c>
      <c r="CC132" s="53">
        <v>151</v>
      </c>
      <c r="CD132" s="53">
        <v>153</v>
      </c>
      <c r="CE132" s="53">
        <v>143</v>
      </c>
      <c r="CF132" s="53">
        <v>133</v>
      </c>
      <c r="CG132" s="53">
        <v>139</v>
      </c>
      <c r="CH132" s="53">
        <v>139</v>
      </c>
      <c r="CI132" s="53">
        <v>133</v>
      </c>
      <c r="CJ132" s="53">
        <v>132</v>
      </c>
      <c r="CK132" s="53">
        <v>607</v>
      </c>
      <c r="CL132" s="54">
        <v>810</v>
      </c>
      <c r="CM132" s="52">
        <v>894</v>
      </c>
      <c r="CN132" s="53">
        <v>986</v>
      </c>
      <c r="CO132" s="53">
        <v>1060</v>
      </c>
      <c r="CP132" s="53">
        <v>1124</v>
      </c>
      <c r="CQ132" s="53">
        <v>1193</v>
      </c>
      <c r="CR132" s="53">
        <v>1230</v>
      </c>
      <c r="CS132" s="53">
        <v>1289</v>
      </c>
      <c r="CT132" s="53">
        <v>1332</v>
      </c>
      <c r="CU132" s="53">
        <v>1359</v>
      </c>
      <c r="CV132" s="53">
        <v>1381</v>
      </c>
      <c r="CW132" s="53">
        <v>1393</v>
      </c>
      <c r="CX132" s="54">
        <v>1403</v>
      </c>
      <c r="CY132" s="52">
        <v>1428</v>
      </c>
      <c r="CZ132" s="53">
        <v>1424</v>
      </c>
      <c r="DA132" s="53">
        <v>1469</v>
      </c>
      <c r="DB132" s="53">
        <v>1502</v>
      </c>
      <c r="DC132" s="53">
        <v>1504</v>
      </c>
      <c r="DD132" s="53">
        <v>1518</v>
      </c>
      <c r="DE132" s="53">
        <v>1520</v>
      </c>
      <c r="DF132" s="53">
        <v>1544</v>
      </c>
      <c r="DG132" s="53">
        <v>1551</v>
      </c>
      <c r="DH132" s="53">
        <v>1553</v>
      </c>
      <c r="DI132" s="53">
        <v>1555</v>
      </c>
      <c r="DJ132" s="54">
        <v>1580</v>
      </c>
      <c r="DK132" s="52">
        <v>1598</v>
      </c>
      <c r="DL132" s="53">
        <v>1624</v>
      </c>
      <c r="DM132" s="53">
        <v>1634</v>
      </c>
      <c r="DN132" s="53">
        <v>1642</v>
      </c>
      <c r="DO132" s="53">
        <v>1661</v>
      </c>
      <c r="DP132" s="53">
        <v>1691</v>
      </c>
      <c r="DQ132" s="53">
        <v>1714</v>
      </c>
      <c r="DR132" s="53">
        <v>1695</v>
      </c>
      <c r="DS132" s="53">
        <v>1658</v>
      </c>
      <c r="DT132" s="53">
        <v>1621</v>
      </c>
      <c r="DU132" s="53">
        <v>1612</v>
      </c>
      <c r="DV132" s="54">
        <v>1617</v>
      </c>
      <c r="DW132" s="52">
        <v>1614</v>
      </c>
      <c r="DX132" s="53">
        <v>1600</v>
      </c>
      <c r="DY132" s="54">
        <v>1594</v>
      </c>
    </row>
    <row r="133" spans="2:129" ht="12.5" x14ac:dyDescent="0.25">
      <c r="B133" s="50"/>
      <c r="C133" s="51" t="s">
        <v>216</v>
      </c>
      <c r="D133" s="52">
        <v>2107</v>
      </c>
      <c r="E133" s="53">
        <v>2083</v>
      </c>
      <c r="F133" s="53">
        <v>2125</v>
      </c>
      <c r="G133" s="53">
        <v>2170</v>
      </c>
      <c r="H133" s="53">
        <v>2214</v>
      </c>
      <c r="I133" s="53">
        <v>2230</v>
      </c>
      <c r="J133" s="53">
        <v>2287</v>
      </c>
      <c r="K133" s="53">
        <v>2380</v>
      </c>
      <c r="L133" s="53">
        <v>2424</v>
      </c>
      <c r="M133" s="53">
        <v>2480</v>
      </c>
      <c r="N133" s="53">
        <v>2488</v>
      </c>
      <c r="O133" s="54">
        <v>2466</v>
      </c>
      <c r="P133" s="53">
        <v>2446</v>
      </c>
      <c r="Q133" s="53">
        <v>2449</v>
      </c>
      <c r="R133" s="53">
        <v>2509</v>
      </c>
      <c r="S133" s="53">
        <v>2532</v>
      </c>
      <c r="T133" s="53">
        <v>2564</v>
      </c>
      <c r="U133" s="53">
        <v>2591</v>
      </c>
      <c r="V133" s="53">
        <v>2651</v>
      </c>
      <c r="W133" s="53">
        <v>2702</v>
      </c>
      <c r="X133" s="53">
        <v>2712</v>
      </c>
      <c r="Y133" s="53">
        <v>2760</v>
      </c>
      <c r="Z133" s="53">
        <v>2765</v>
      </c>
      <c r="AA133" s="54">
        <v>2817</v>
      </c>
      <c r="AB133" s="53">
        <v>2832</v>
      </c>
      <c r="AC133" s="53">
        <v>2852</v>
      </c>
      <c r="AD133" s="53">
        <v>2871</v>
      </c>
      <c r="AE133" s="53">
        <v>2876</v>
      </c>
      <c r="AF133" s="53">
        <v>2894</v>
      </c>
      <c r="AG133" s="53">
        <v>2926</v>
      </c>
      <c r="AH133" s="53">
        <v>2930</v>
      </c>
      <c r="AI133" s="53">
        <v>2943</v>
      </c>
      <c r="AJ133" s="53">
        <v>2964</v>
      </c>
      <c r="AK133" s="53">
        <v>3010</v>
      </c>
      <c r="AL133" s="53">
        <v>3036</v>
      </c>
      <c r="AM133" s="54">
        <v>3010</v>
      </c>
      <c r="AN133" s="53">
        <v>3007</v>
      </c>
      <c r="AO133" s="53">
        <v>2955</v>
      </c>
      <c r="AP133" s="53">
        <v>2940</v>
      </c>
      <c r="AQ133" s="53">
        <v>2957</v>
      </c>
      <c r="AR133" s="53">
        <v>2947</v>
      </c>
      <c r="AS133" s="53">
        <v>2945</v>
      </c>
      <c r="AT133" s="53">
        <v>2945</v>
      </c>
      <c r="AU133" s="53">
        <v>2962</v>
      </c>
      <c r="AV133" s="53">
        <v>2934</v>
      </c>
      <c r="AW133" s="53">
        <v>2929</v>
      </c>
      <c r="AX133" s="53">
        <v>2928</v>
      </c>
      <c r="AY133" s="54">
        <v>2903</v>
      </c>
      <c r="BA133" s="50"/>
      <c r="BB133" s="51" t="s">
        <v>216</v>
      </c>
      <c r="BC133" s="52">
        <v>2893</v>
      </c>
      <c r="BD133" s="53">
        <v>2900</v>
      </c>
      <c r="BE133" s="53">
        <v>2873</v>
      </c>
      <c r="BF133" s="53">
        <v>2917</v>
      </c>
      <c r="BG133" s="53">
        <v>2970</v>
      </c>
      <c r="BH133" s="53">
        <v>3049</v>
      </c>
      <c r="BI133" s="53">
        <v>3035</v>
      </c>
      <c r="BJ133" s="53">
        <v>3025</v>
      </c>
      <c r="BK133" s="53">
        <v>2963</v>
      </c>
      <c r="BL133" s="53">
        <v>2975</v>
      </c>
      <c r="BM133" s="53">
        <v>2968</v>
      </c>
      <c r="BN133" s="54">
        <v>2912</v>
      </c>
      <c r="BO133" s="52">
        <v>2884</v>
      </c>
      <c r="BP133" s="53">
        <v>2887</v>
      </c>
      <c r="BQ133" s="53">
        <v>2916</v>
      </c>
      <c r="BR133" s="53">
        <v>2990</v>
      </c>
      <c r="BS133" s="53">
        <v>3028</v>
      </c>
      <c r="BT133" s="53">
        <v>3039</v>
      </c>
      <c r="BU133" s="53">
        <v>3082</v>
      </c>
      <c r="BV133" s="53">
        <v>3092</v>
      </c>
      <c r="BW133" s="53">
        <v>3109</v>
      </c>
      <c r="BX133" s="53">
        <v>3160</v>
      </c>
      <c r="BY133" s="53">
        <v>3160</v>
      </c>
      <c r="BZ133" s="54">
        <v>3242</v>
      </c>
      <c r="CA133" s="52">
        <v>3303</v>
      </c>
      <c r="CB133" s="53">
        <v>4385</v>
      </c>
      <c r="CC133" s="53">
        <v>4292</v>
      </c>
      <c r="CD133" s="53">
        <v>4556</v>
      </c>
      <c r="CE133" s="53">
        <v>5382</v>
      </c>
      <c r="CF133" s="53">
        <v>5507</v>
      </c>
      <c r="CG133" s="53">
        <v>5632</v>
      </c>
      <c r="CH133" s="53">
        <v>5760</v>
      </c>
      <c r="CI133" s="53">
        <v>5786</v>
      </c>
      <c r="CJ133" s="53">
        <v>5854</v>
      </c>
      <c r="CK133" s="53">
        <v>5739</v>
      </c>
      <c r="CL133" s="54">
        <v>5684</v>
      </c>
      <c r="CM133" s="52">
        <v>5787</v>
      </c>
      <c r="CN133" s="53">
        <v>5801</v>
      </c>
      <c r="CO133" s="53">
        <v>5905</v>
      </c>
      <c r="CP133" s="53">
        <v>5936</v>
      </c>
      <c r="CQ133" s="53">
        <v>5977</v>
      </c>
      <c r="CR133" s="53">
        <v>5995</v>
      </c>
      <c r="CS133" s="53">
        <v>6053</v>
      </c>
      <c r="CT133" s="53">
        <v>6175</v>
      </c>
      <c r="CU133" s="53">
        <v>6579</v>
      </c>
      <c r="CV133" s="53">
        <v>6667</v>
      </c>
      <c r="CW133" s="53">
        <v>6693</v>
      </c>
      <c r="CX133" s="54">
        <v>6702</v>
      </c>
      <c r="CY133" s="52">
        <v>6635</v>
      </c>
      <c r="CZ133" s="53">
        <v>6562</v>
      </c>
      <c r="DA133" s="53">
        <v>6678</v>
      </c>
      <c r="DB133" s="53">
        <v>6668</v>
      </c>
      <c r="DC133" s="53">
        <v>6603</v>
      </c>
      <c r="DD133" s="53">
        <v>6558</v>
      </c>
      <c r="DE133" s="53">
        <v>7010</v>
      </c>
      <c r="DF133" s="53">
        <v>6994</v>
      </c>
      <c r="DG133" s="53">
        <v>7020</v>
      </c>
      <c r="DH133" s="53">
        <v>7019</v>
      </c>
      <c r="DI133" s="53">
        <v>6985</v>
      </c>
      <c r="DJ133" s="54">
        <v>6993</v>
      </c>
      <c r="DK133" s="52">
        <v>7019</v>
      </c>
      <c r="DL133" s="53">
        <v>7037</v>
      </c>
      <c r="DM133" s="53">
        <v>7078</v>
      </c>
      <c r="DN133" s="53">
        <v>7083</v>
      </c>
      <c r="DO133" s="53">
        <v>7128</v>
      </c>
      <c r="DP133" s="53">
        <v>7179</v>
      </c>
      <c r="DQ133" s="53">
        <v>7224</v>
      </c>
      <c r="DR133" s="53">
        <v>7299</v>
      </c>
      <c r="DS133" s="53">
        <v>7288</v>
      </c>
      <c r="DT133" s="53">
        <v>7302</v>
      </c>
      <c r="DU133" s="53">
        <v>7318</v>
      </c>
      <c r="DV133" s="54">
        <v>7399</v>
      </c>
      <c r="DW133" s="52">
        <v>7436</v>
      </c>
      <c r="DX133" s="53">
        <v>7506</v>
      </c>
      <c r="DY133" s="54">
        <v>7505</v>
      </c>
    </row>
    <row r="134" spans="2:129" ht="12.5" x14ac:dyDescent="0.25">
      <c r="B134" s="50"/>
      <c r="C134" s="51" t="s">
        <v>217</v>
      </c>
      <c r="D134" s="52">
        <v>44</v>
      </c>
      <c r="E134" s="53">
        <v>43</v>
      </c>
      <c r="F134" s="53">
        <v>43</v>
      </c>
      <c r="G134" s="53">
        <v>43</v>
      </c>
      <c r="H134" s="53">
        <v>43</v>
      </c>
      <c r="I134" s="53">
        <v>45</v>
      </c>
      <c r="J134" s="53">
        <v>47</v>
      </c>
      <c r="K134" s="53">
        <v>48</v>
      </c>
      <c r="L134" s="53">
        <v>49</v>
      </c>
      <c r="M134" s="53">
        <v>53</v>
      </c>
      <c r="N134" s="53">
        <v>53</v>
      </c>
      <c r="O134" s="54">
        <v>53</v>
      </c>
      <c r="P134" s="53">
        <v>55</v>
      </c>
      <c r="Q134" s="53">
        <v>56</v>
      </c>
      <c r="R134" s="53">
        <v>59</v>
      </c>
      <c r="S134" s="53">
        <v>58</v>
      </c>
      <c r="T134" s="53">
        <v>57</v>
      </c>
      <c r="U134" s="53">
        <v>58</v>
      </c>
      <c r="V134" s="53">
        <v>58</v>
      </c>
      <c r="W134" s="53">
        <v>57</v>
      </c>
      <c r="X134" s="53">
        <v>56</v>
      </c>
      <c r="Y134" s="53">
        <v>55</v>
      </c>
      <c r="Z134" s="53">
        <v>55</v>
      </c>
      <c r="AA134" s="54">
        <v>55</v>
      </c>
      <c r="AB134" s="53">
        <v>43</v>
      </c>
      <c r="AC134" s="53">
        <v>44</v>
      </c>
      <c r="AD134" s="53">
        <v>42</v>
      </c>
      <c r="AE134" s="53">
        <v>42</v>
      </c>
      <c r="AF134" s="53">
        <v>45</v>
      </c>
      <c r="AG134" s="53">
        <v>46</v>
      </c>
      <c r="AH134" s="53">
        <v>48</v>
      </c>
      <c r="AI134" s="53">
        <v>49</v>
      </c>
      <c r="AJ134" s="53">
        <v>49</v>
      </c>
      <c r="AK134" s="53">
        <v>49</v>
      </c>
      <c r="AL134" s="53">
        <v>49</v>
      </c>
      <c r="AM134" s="54">
        <v>49</v>
      </c>
      <c r="AN134" s="53">
        <v>53</v>
      </c>
      <c r="AO134" s="53">
        <v>52</v>
      </c>
      <c r="AP134" s="53">
        <v>49</v>
      </c>
      <c r="AQ134" s="53">
        <v>50</v>
      </c>
      <c r="AR134" s="53">
        <v>50</v>
      </c>
      <c r="AS134" s="53">
        <v>51</v>
      </c>
      <c r="AT134" s="53">
        <v>51</v>
      </c>
      <c r="AU134" s="53">
        <v>51</v>
      </c>
      <c r="AV134" s="53">
        <v>51</v>
      </c>
      <c r="AW134" s="53">
        <v>51</v>
      </c>
      <c r="AX134" s="53">
        <v>50</v>
      </c>
      <c r="AY134" s="54">
        <v>49</v>
      </c>
      <c r="BA134" s="50"/>
      <c r="BB134" s="51" t="s">
        <v>217</v>
      </c>
      <c r="BC134" s="52">
        <v>49</v>
      </c>
      <c r="BD134" s="53">
        <v>48</v>
      </c>
      <c r="BE134" s="53">
        <v>47</v>
      </c>
      <c r="BF134" s="53">
        <v>46</v>
      </c>
      <c r="BG134" s="53">
        <v>46</v>
      </c>
      <c r="BH134" s="53">
        <v>43</v>
      </c>
      <c r="BI134" s="53">
        <v>30</v>
      </c>
      <c r="BJ134" s="53">
        <v>30</v>
      </c>
      <c r="BK134" s="53">
        <v>30</v>
      </c>
      <c r="BL134" s="53">
        <v>30</v>
      </c>
      <c r="BM134" s="53">
        <v>30</v>
      </c>
      <c r="BN134" s="54">
        <v>30</v>
      </c>
      <c r="BO134" s="52">
        <v>30</v>
      </c>
      <c r="BP134" s="53">
        <v>30</v>
      </c>
      <c r="BQ134" s="53">
        <v>29</v>
      </c>
      <c r="BR134" s="53">
        <v>29</v>
      </c>
      <c r="BS134" s="53">
        <v>28</v>
      </c>
      <c r="BT134" s="53">
        <v>30</v>
      </c>
      <c r="BU134" s="53">
        <v>34</v>
      </c>
      <c r="BV134" s="53">
        <v>38</v>
      </c>
      <c r="BW134" s="53">
        <v>38</v>
      </c>
      <c r="BX134" s="53">
        <v>40</v>
      </c>
      <c r="BY134" s="53">
        <v>40</v>
      </c>
      <c r="BZ134" s="54">
        <v>43</v>
      </c>
      <c r="CA134" s="52">
        <v>46</v>
      </c>
      <c r="CB134" s="53">
        <v>50</v>
      </c>
      <c r="CC134" s="53">
        <v>54</v>
      </c>
      <c r="CD134" s="53">
        <v>56</v>
      </c>
      <c r="CE134" s="53">
        <v>57</v>
      </c>
      <c r="CF134" s="53">
        <v>56</v>
      </c>
      <c r="CG134" s="53">
        <v>56</v>
      </c>
      <c r="CH134" s="53">
        <v>201</v>
      </c>
      <c r="CI134" s="53">
        <v>221</v>
      </c>
      <c r="CJ134" s="53">
        <v>230</v>
      </c>
      <c r="CK134" s="53">
        <v>245</v>
      </c>
      <c r="CL134" s="54">
        <v>252</v>
      </c>
      <c r="CM134" s="52">
        <v>254</v>
      </c>
      <c r="CN134" s="53">
        <v>261</v>
      </c>
      <c r="CO134" s="53">
        <v>268</v>
      </c>
      <c r="CP134" s="53">
        <v>279</v>
      </c>
      <c r="CQ134" s="53">
        <v>276</v>
      </c>
      <c r="CR134" s="53">
        <v>277</v>
      </c>
      <c r="CS134" s="53">
        <v>279</v>
      </c>
      <c r="CT134" s="53">
        <v>283</v>
      </c>
      <c r="CU134" s="53">
        <v>280</v>
      </c>
      <c r="CV134" s="53">
        <v>275</v>
      </c>
      <c r="CW134" s="53">
        <v>279</v>
      </c>
      <c r="CX134" s="54">
        <v>281</v>
      </c>
      <c r="CY134" s="52">
        <v>286</v>
      </c>
      <c r="CZ134" s="53">
        <v>289</v>
      </c>
      <c r="DA134" s="53">
        <v>292</v>
      </c>
      <c r="DB134" s="53">
        <v>298</v>
      </c>
      <c r="DC134" s="53">
        <v>294</v>
      </c>
      <c r="DD134" s="53">
        <v>295</v>
      </c>
      <c r="DE134" s="53">
        <v>298</v>
      </c>
      <c r="DF134" s="53">
        <v>303</v>
      </c>
      <c r="DG134" s="53">
        <v>304</v>
      </c>
      <c r="DH134" s="53">
        <v>305</v>
      </c>
      <c r="DI134" s="53">
        <v>308</v>
      </c>
      <c r="DJ134" s="54">
        <v>309</v>
      </c>
      <c r="DK134" s="52">
        <v>312</v>
      </c>
      <c r="DL134" s="53">
        <v>308</v>
      </c>
      <c r="DM134" s="53">
        <v>313</v>
      </c>
      <c r="DN134" s="53">
        <v>310</v>
      </c>
      <c r="DO134" s="53">
        <v>309</v>
      </c>
      <c r="DP134" s="53">
        <v>314</v>
      </c>
      <c r="DQ134" s="53">
        <v>319</v>
      </c>
      <c r="DR134" s="53">
        <v>324</v>
      </c>
      <c r="DS134" s="53">
        <v>327</v>
      </c>
      <c r="DT134" s="53">
        <v>327</v>
      </c>
      <c r="DU134" s="53">
        <v>338</v>
      </c>
      <c r="DV134" s="54">
        <v>342</v>
      </c>
      <c r="DW134" s="52">
        <v>341</v>
      </c>
      <c r="DX134" s="53">
        <v>342</v>
      </c>
      <c r="DY134" s="54">
        <v>347</v>
      </c>
    </row>
    <row r="135" spans="2:129" ht="12.5" x14ac:dyDescent="0.25">
      <c r="B135" s="50"/>
      <c r="C135" s="51" t="s">
        <v>218</v>
      </c>
      <c r="D135" s="52">
        <v>16121</v>
      </c>
      <c r="E135" s="53">
        <v>15920</v>
      </c>
      <c r="F135" s="53">
        <v>16128</v>
      </c>
      <c r="G135" s="53">
        <v>16645</v>
      </c>
      <c r="H135" s="53">
        <v>16823</v>
      </c>
      <c r="I135" s="53">
        <v>16985</v>
      </c>
      <c r="J135" s="53">
        <v>17315</v>
      </c>
      <c r="K135" s="53">
        <v>17980</v>
      </c>
      <c r="L135" s="53">
        <v>18215</v>
      </c>
      <c r="M135" s="53">
        <v>18258</v>
      </c>
      <c r="N135" s="53">
        <v>18430</v>
      </c>
      <c r="O135" s="54">
        <v>18536</v>
      </c>
      <c r="P135" s="53">
        <v>18485</v>
      </c>
      <c r="Q135" s="53">
        <v>18651</v>
      </c>
      <c r="R135" s="53">
        <v>19053</v>
      </c>
      <c r="S135" s="53">
        <v>19445</v>
      </c>
      <c r="T135" s="53">
        <v>19761</v>
      </c>
      <c r="U135" s="53">
        <v>20200</v>
      </c>
      <c r="V135" s="53">
        <v>20392</v>
      </c>
      <c r="W135" s="53">
        <v>20338</v>
      </c>
      <c r="X135" s="53">
        <v>20773</v>
      </c>
      <c r="Y135" s="53">
        <v>20906</v>
      </c>
      <c r="Z135" s="53">
        <v>21037</v>
      </c>
      <c r="AA135" s="54">
        <v>21225</v>
      </c>
      <c r="AB135" s="53">
        <v>21327</v>
      </c>
      <c r="AC135" s="53">
        <v>21491</v>
      </c>
      <c r="AD135" s="53">
        <v>22223</v>
      </c>
      <c r="AE135" s="53">
        <v>22397</v>
      </c>
      <c r="AF135" s="53">
        <v>22849</v>
      </c>
      <c r="AG135" s="53">
        <v>23080</v>
      </c>
      <c r="AH135" s="53">
        <v>23234</v>
      </c>
      <c r="AI135" s="53">
        <v>23226</v>
      </c>
      <c r="AJ135" s="53">
        <v>23305</v>
      </c>
      <c r="AK135" s="53">
        <v>22943</v>
      </c>
      <c r="AL135" s="53">
        <v>22991</v>
      </c>
      <c r="AM135" s="54">
        <v>22782</v>
      </c>
      <c r="AN135" s="53">
        <v>22845</v>
      </c>
      <c r="AO135" s="53">
        <v>23006</v>
      </c>
      <c r="AP135" s="53">
        <v>23184</v>
      </c>
      <c r="AQ135" s="53">
        <v>23297</v>
      </c>
      <c r="AR135" s="53">
        <v>23520</v>
      </c>
      <c r="AS135" s="53">
        <v>23730</v>
      </c>
      <c r="AT135" s="53">
        <v>24111</v>
      </c>
      <c r="AU135" s="53">
        <v>24874</v>
      </c>
      <c r="AV135" s="53">
        <v>25833</v>
      </c>
      <c r="AW135" s="53">
        <v>26285</v>
      </c>
      <c r="AX135" s="53">
        <v>26538</v>
      </c>
      <c r="AY135" s="54">
        <v>26923</v>
      </c>
      <c r="BA135" s="50"/>
      <c r="BB135" s="51" t="s">
        <v>218</v>
      </c>
      <c r="BC135" s="52">
        <v>27285</v>
      </c>
      <c r="BD135" s="53">
        <v>27530</v>
      </c>
      <c r="BE135" s="53">
        <v>28091</v>
      </c>
      <c r="BF135" s="53">
        <v>28353</v>
      </c>
      <c r="BG135" s="53">
        <v>28102</v>
      </c>
      <c r="BH135" s="53">
        <v>28403</v>
      </c>
      <c r="BI135" s="53">
        <v>28668</v>
      </c>
      <c r="BJ135" s="53">
        <v>28866</v>
      </c>
      <c r="BK135" s="53">
        <v>29067</v>
      </c>
      <c r="BL135" s="53">
        <v>29156</v>
      </c>
      <c r="BM135" s="53">
        <v>29336</v>
      </c>
      <c r="BN135" s="54">
        <v>29275</v>
      </c>
      <c r="BO135" s="52">
        <v>29491</v>
      </c>
      <c r="BP135" s="53">
        <v>29929</v>
      </c>
      <c r="BQ135" s="53">
        <v>30377</v>
      </c>
      <c r="BR135" s="53">
        <v>30995</v>
      </c>
      <c r="BS135" s="53">
        <v>31562</v>
      </c>
      <c r="BT135" s="53">
        <v>32109</v>
      </c>
      <c r="BU135" s="53">
        <v>32641</v>
      </c>
      <c r="BV135" s="53">
        <v>33079</v>
      </c>
      <c r="BW135" s="53">
        <v>33593</v>
      </c>
      <c r="BX135" s="53">
        <v>34122</v>
      </c>
      <c r="BY135" s="53">
        <v>34464</v>
      </c>
      <c r="BZ135" s="54">
        <v>34608</v>
      </c>
      <c r="CA135" s="52">
        <v>34846</v>
      </c>
      <c r="CB135" s="53">
        <v>35089</v>
      </c>
      <c r="CC135" s="53">
        <v>36138</v>
      </c>
      <c r="CD135" s="53">
        <v>36730</v>
      </c>
      <c r="CE135" s="53">
        <v>36957</v>
      </c>
      <c r="CF135" s="53">
        <v>37326</v>
      </c>
      <c r="CG135" s="53">
        <v>37703</v>
      </c>
      <c r="CH135" s="53">
        <v>37829</v>
      </c>
      <c r="CI135" s="53">
        <v>38138</v>
      </c>
      <c r="CJ135" s="53">
        <v>38448</v>
      </c>
      <c r="CK135" s="53">
        <v>38635</v>
      </c>
      <c r="CL135" s="54">
        <v>38171</v>
      </c>
      <c r="CM135" s="52">
        <v>37907</v>
      </c>
      <c r="CN135" s="53">
        <v>37988</v>
      </c>
      <c r="CO135" s="53">
        <v>38525</v>
      </c>
      <c r="CP135" s="53">
        <v>38365</v>
      </c>
      <c r="CQ135" s="53">
        <v>38501</v>
      </c>
      <c r="CR135" s="53">
        <v>38600</v>
      </c>
      <c r="CS135" s="53">
        <v>38685</v>
      </c>
      <c r="CT135" s="53">
        <v>38831</v>
      </c>
      <c r="CU135" s="53">
        <v>38731</v>
      </c>
      <c r="CV135" s="53">
        <v>38917</v>
      </c>
      <c r="CW135" s="53">
        <v>38938</v>
      </c>
      <c r="CX135" s="54">
        <v>39230</v>
      </c>
      <c r="CY135" s="52">
        <v>38373</v>
      </c>
      <c r="CZ135" s="53">
        <v>38329</v>
      </c>
      <c r="DA135" s="53">
        <v>38889</v>
      </c>
      <c r="DB135" s="53">
        <v>39099</v>
      </c>
      <c r="DC135" s="53">
        <v>38540</v>
      </c>
      <c r="DD135" s="53">
        <v>38485</v>
      </c>
      <c r="DE135" s="53">
        <v>40283</v>
      </c>
      <c r="DF135" s="53">
        <v>40757</v>
      </c>
      <c r="DG135" s="53">
        <v>40820</v>
      </c>
      <c r="DH135" s="53">
        <v>40890</v>
      </c>
      <c r="DI135" s="53">
        <v>40717</v>
      </c>
      <c r="DJ135" s="54">
        <v>40684</v>
      </c>
      <c r="DK135" s="52">
        <v>40722</v>
      </c>
      <c r="DL135" s="53">
        <v>40881</v>
      </c>
      <c r="DM135" s="53">
        <v>41166</v>
      </c>
      <c r="DN135" s="53">
        <v>41538</v>
      </c>
      <c r="DO135" s="53">
        <v>41810</v>
      </c>
      <c r="DP135" s="53">
        <v>41793</v>
      </c>
      <c r="DQ135" s="53">
        <v>41942</v>
      </c>
      <c r="DR135" s="53">
        <v>42364</v>
      </c>
      <c r="DS135" s="53">
        <v>42387</v>
      </c>
      <c r="DT135" s="53">
        <v>42694</v>
      </c>
      <c r="DU135" s="53">
        <v>42640</v>
      </c>
      <c r="DV135" s="54">
        <v>42927</v>
      </c>
      <c r="DW135" s="52">
        <v>42697</v>
      </c>
      <c r="DX135" s="53">
        <v>43054</v>
      </c>
      <c r="DY135" s="54">
        <v>43221</v>
      </c>
    </row>
    <row r="136" spans="2:129" ht="12.5" x14ac:dyDescent="0.25">
      <c r="B136" s="50"/>
      <c r="C136" s="51" t="s">
        <v>219</v>
      </c>
      <c r="D136" s="52">
        <v>41</v>
      </c>
      <c r="E136" s="53">
        <v>42</v>
      </c>
      <c r="F136" s="53">
        <v>43</v>
      </c>
      <c r="G136" s="53">
        <v>44</v>
      </c>
      <c r="H136" s="53">
        <v>44</v>
      </c>
      <c r="I136" s="53">
        <v>44</v>
      </c>
      <c r="J136" s="53">
        <v>44</v>
      </c>
      <c r="K136" s="53">
        <v>44</v>
      </c>
      <c r="L136" s="53">
        <v>46</v>
      </c>
      <c r="M136" s="53">
        <v>46</v>
      </c>
      <c r="N136" s="53">
        <v>47</v>
      </c>
      <c r="O136" s="54">
        <v>47</v>
      </c>
      <c r="P136" s="53">
        <v>45</v>
      </c>
      <c r="Q136" s="53">
        <v>44</v>
      </c>
      <c r="R136" s="53">
        <v>43</v>
      </c>
      <c r="S136" s="53">
        <v>43</v>
      </c>
      <c r="T136" s="53">
        <v>42</v>
      </c>
      <c r="U136" s="53">
        <v>42</v>
      </c>
      <c r="V136" s="53">
        <v>42</v>
      </c>
      <c r="W136" s="53">
        <v>43</v>
      </c>
      <c r="X136" s="53">
        <v>43</v>
      </c>
      <c r="Y136" s="53">
        <v>43</v>
      </c>
      <c r="Z136" s="53">
        <v>43</v>
      </c>
      <c r="AA136" s="54">
        <v>43</v>
      </c>
      <c r="AB136" s="53">
        <v>43</v>
      </c>
      <c r="AC136" s="53">
        <v>42</v>
      </c>
      <c r="AD136" s="53">
        <v>34</v>
      </c>
      <c r="AE136" s="53">
        <v>33</v>
      </c>
      <c r="AF136" s="53">
        <v>30</v>
      </c>
      <c r="AG136" s="53">
        <v>30</v>
      </c>
      <c r="AH136" s="53">
        <v>30</v>
      </c>
      <c r="AI136" s="53">
        <v>29</v>
      </c>
      <c r="AJ136" s="53">
        <v>29</v>
      </c>
      <c r="AK136" s="53">
        <v>27</v>
      </c>
      <c r="AL136" s="53">
        <v>27</v>
      </c>
      <c r="AM136" s="54">
        <v>26</v>
      </c>
      <c r="AN136" s="53">
        <v>26</v>
      </c>
      <c r="AO136" s="53">
        <v>25</v>
      </c>
      <c r="AP136" s="53">
        <v>24</v>
      </c>
      <c r="AQ136" s="53">
        <v>23</v>
      </c>
      <c r="AR136" s="53">
        <v>22</v>
      </c>
      <c r="AS136" s="53">
        <v>22</v>
      </c>
      <c r="AT136" s="53">
        <v>23</v>
      </c>
      <c r="AU136" s="53">
        <v>22</v>
      </c>
      <c r="AV136" s="53">
        <v>22</v>
      </c>
      <c r="AW136" s="53">
        <v>20</v>
      </c>
      <c r="AX136" s="53">
        <v>20</v>
      </c>
      <c r="AY136" s="54">
        <v>20</v>
      </c>
      <c r="BA136" s="50"/>
      <c r="BB136" s="51" t="s">
        <v>219</v>
      </c>
      <c r="BC136" s="52">
        <v>19</v>
      </c>
      <c r="BD136" s="53">
        <v>19</v>
      </c>
      <c r="BE136" s="53">
        <v>19</v>
      </c>
      <c r="BF136" s="53">
        <v>19</v>
      </c>
      <c r="BG136" s="53">
        <v>17</v>
      </c>
      <c r="BH136" s="53">
        <v>17</v>
      </c>
      <c r="BI136" s="53">
        <v>7</v>
      </c>
      <c r="BJ136" s="53">
        <v>7</v>
      </c>
      <c r="BK136" s="53">
        <v>7</v>
      </c>
      <c r="BL136" s="53">
        <v>7</v>
      </c>
      <c r="BM136" s="53">
        <v>7</v>
      </c>
      <c r="BN136" s="54">
        <v>7</v>
      </c>
      <c r="BO136" s="52">
        <v>6</v>
      </c>
      <c r="BP136" s="53">
        <v>6</v>
      </c>
      <c r="BQ136" s="53">
        <v>6</v>
      </c>
      <c r="BR136" s="53">
        <v>6</v>
      </c>
      <c r="BS136" s="53">
        <v>6</v>
      </c>
      <c r="BT136" s="53">
        <v>6</v>
      </c>
      <c r="BU136" s="53">
        <v>4</v>
      </c>
      <c r="BV136" s="53">
        <v>4</v>
      </c>
      <c r="BW136" s="53">
        <v>4</v>
      </c>
      <c r="BX136" s="53">
        <v>4</v>
      </c>
      <c r="BY136" s="53">
        <v>4</v>
      </c>
      <c r="BZ136" s="54">
        <v>4</v>
      </c>
      <c r="CA136" s="52">
        <v>4</v>
      </c>
      <c r="CB136" s="53">
        <v>6</v>
      </c>
      <c r="CC136" s="53">
        <v>7</v>
      </c>
      <c r="CD136" s="53">
        <v>7</v>
      </c>
      <c r="CE136" s="53">
        <v>7</v>
      </c>
      <c r="CF136" s="53">
        <v>7</v>
      </c>
      <c r="CG136" s="53">
        <v>7</v>
      </c>
      <c r="CH136" s="53">
        <v>7</v>
      </c>
      <c r="CI136" s="53">
        <v>7</v>
      </c>
      <c r="CJ136" s="53">
        <v>4</v>
      </c>
      <c r="CK136" s="53">
        <v>5</v>
      </c>
      <c r="CL136" s="54">
        <v>4</v>
      </c>
      <c r="CM136" s="52">
        <v>5</v>
      </c>
      <c r="CN136" s="53">
        <v>2</v>
      </c>
      <c r="CO136" s="53">
        <v>3</v>
      </c>
      <c r="CP136" s="53">
        <v>3</v>
      </c>
      <c r="CQ136" s="53">
        <v>3</v>
      </c>
      <c r="CR136" s="53">
        <v>4</v>
      </c>
      <c r="CS136" s="53">
        <v>4</v>
      </c>
      <c r="CT136" s="53">
        <v>4</v>
      </c>
      <c r="CU136" s="53">
        <v>5</v>
      </c>
      <c r="CV136" s="53">
        <v>5</v>
      </c>
      <c r="CW136" s="53">
        <v>5</v>
      </c>
      <c r="CX136" s="54">
        <v>6</v>
      </c>
      <c r="CY136" s="52">
        <v>6</v>
      </c>
      <c r="CZ136" s="53">
        <v>6</v>
      </c>
      <c r="DA136" s="53">
        <v>7</v>
      </c>
      <c r="DB136" s="53">
        <v>7</v>
      </c>
      <c r="DC136" s="53">
        <v>9</v>
      </c>
      <c r="DD136" s="53">
        <v>10</v>
      </c>
      <c r="DE136" s="53">
        <v>12</v>
      </c>
      <c r="DF136" s="53">
        <v>12</v>
      </c>
      <c r="DG136" s="53">
        <v>12</v>
      </c>
      <c r="DH136" s="53">
        <v>12</v>
      </c>
      <c r="DI136" s="53">
        <v>14</v>
      </c>
      <c r="DJ136" s="54">
        <v>14</v>
      </c>
      <c r="DK136" s="52">
        <v>14</v>
      </c>
      <c r="DL136" s="53">
        <v>15</v>
      </c>
      <c r="DM136" s="53">
        <v>15</v>
      </c>
      <c r="DN136" s="53">
        <v>50</v>
      </c>
      <c r="DO136" s="53">
        <v>134</v>
      </c>
      <c r="DP136" s="53">
        <v>169</v>
      </c>
      <c r="DQ136" s="53">
        <v>190</v>
      </c>
      <c r="DR136" s="53">
        <v>200</v>
      </c>
      <c r="DS136" s="53">
        <v>203</v>
      </c>
      <c r="DT136" s="53">
        <v>212</v>
      </c>
      <c r="DU136" s="53">
        <v>219</v>
      </c>
      <c r="DV136" s="54">
        <v>225</v>
      </c>
      <c r="DW136" s="52">
        <v>226</v>
      </c>
      <c r="DX136" s="53">
        <v>228</v>
      </c>
      <c r="DY136" s="54">
        <v>229</v>
      </c>
    </row>
    <row r="137" spans="2:129" ht="12.5" x14ac:dyDescent="0.25">
      <c r="B137" s="50"/>
      <c r="C137" s="51" t="s">
        <v>220</v>
      </c>
      <c r="D137" s="52">
        <v>51</v>
      </c>
      <c r="E137" s="53">
        <v>50</v>
      </c>
      <c r="F137" s="53">
        <v>49</v>
      </c>
      <c r="G137" s="53">
        <v>49</v>
      </c>
      <c r="H137" s="53">
        <v>46</v>
      </c>
      <c r="I137" s="53">
        <v>46</v>
      </c>
      <c r="J137" s="53">
        <v>46</v>
      </c>
      <c r="K137" s="53">
        <v>46</v>
      </c>
      <c r="L137" s="53">
        <v>45</v>
      </c>
      <c r="M137" s="53">
        <v>44</v>
      </c>
      <c r="N137" s="53">
        <v>43</v>
      </c>
      <c r="O137" s="54">
        <v>43</v>
      </c>
      <c r="P137" s="53">
        <v>42</v>
      </c>
      <c r="Q137" s="53">
        <v>39</v>
      </c>
      <c r="R137" s="53">
        <v>39</v>
      </c>
      <c r="S137" s="53">
        <v>39</v>
      </c>
      <c r="T137" s="53">
        <v>36</v>
      </c>
      <c r="U137" s="53">
        <v>36</v>
      </c>
      <c r="V137" s="53">
        <v>34</v>
      </c>
      <c r="W137" s="53">
        <v>34</v>
      </c>
      <c r="X137" s="53">
        <v>34</v>
      </c>
      <c r="Y137" s="53">
        <v>33</v>
      </c>
      <c r="Z137" s="53">
        <v>32</v>
      </c>
      <c r="AA137" s="54">
        <v>32</v>
      </c>
      <c r="AB137" s="53">
        <v>22</v>
      </c>
      <c r="AC137" s="53">
        <v>23</v>
      </c>
      <c r="AD137" s="53">
        <v>21</v>
      </c>
      <c r="AE137" s="53">
        <v>21</v>
      </c>
      <c r="AF137" s="53">
        <v>21</v>
      </c>
      <c r="AG137" s="53">
        <v>21</v>
      </c>
      <c r="AH137" s="53">
        <v>21</v>
      </c>
      <c r="AI137" s="53">
        <v>21</v>
      </c>
      <c r="AJ137" s="53">
        <v>21</v>
      </c>
      <c r="AK137" s="53">
        <v>21</v>
      </c>
      <c r="AL137" s="53">
        <v>20</v>
      </c>
      <c r="AM137" s="54">
        <v>20</v>
      </c>
      <c r="AN137" s="53">
        <v>20</v>
      </c>
      <c r="AO137" s="53">
        <v>20</v>
      </c>
      <c r="AP137" s="53">
        <v>20</v>
      </c>
      <c r="AQ137" s="53">
        <v>18</v>
      </c>
      <c r="AR137" s="53">
        <v>18</v>
      </c>
      <c r="AS137" s="53">
        <v>18</v>
      </c>
      <c r="AT137" s="53">
        <v>18</v>
      </c>
      <c r="AU137" s="53">
        <v>17</v>
      </c>
      <c r="AV137" s="53">
        <v>17</v>
      </c>
      <c r="AW137" s="53">
        <v>18</v>
      </c>
      <c r="AX137" s="53">
        <v>17</v>
      </c>
      <c r="AY137" s="54">
        <v>17</v>
      </c>
      <c r="BA137" s="50"/>
      <c r="BB137" s="51" t="s">
        <v>220</v>
      </c>
      <c r="BC137" s="52">
        <v>16</v>
      </c>
      <c r="BD137" s="53">
        <v>16</v>
      </c>
      <c r="BE137" s="53">
        <v>15</v>
      </c>
      <c r="BF137" s="53">
        <v>15</v>
      </c>
      <c r="BG137" s="53">
        <v>15</v>
      </c>
      <c r="BH137" s="53">
        <v>15</v>
      </c>
      <c r="BI137" s="53">
        <v>14</v>
      </c>
      <c r="BJ137" s="53">
        <v>14</v>
      </c>
      <c r="BK137" s="53">
        <v>14</v>
      </c>
      <c r="BL137" s="53">
        <v>13</v>
      </c>
      <c r="BM137" s="53">
        <v>13</v>
      </c>
      <c r="BN137" s="54">
        <v>13</v>
      </c>
      <c r="BO137" s="52">
        <v>13</v>
      </c>
      <c r="BP137" s="53">
        <v>13</v>
      </c>
      <c r="BQ137" s="53">
        <v>13</v>
      </c>
      <c r="BR137" s="53">
        <v>13</v>
      </c>
      <c r="BS137" s="53">
        <v>13</v>
      </c>
      <c r="BT137" s="53">
        <v>14</v>
      </c>
      <c r="BU137" s="53">
        <v>20</v>
      </c>
      <c r="BV137" s="53">
        <v>23</v>
      </c>
      <c r="BW137" s="53">
        <v>25</v>
      </c>
      <c r="BX137" s="53">
        <v>25</v>
      </c>
      <c r="BY137" s="53">
        <v>159</v>
      </c>
      <c r="BZ137" s="54">
        <v>59</v>
      </c>
      <c r="CA137" s="52">
        <v>209</v>
      </c>
      <c r="CB137" s="53">
        <v>216</v>
      </c>
      <c r="CC137" s="53">
        <v>209</v>
      </c>
      <c r="CD137" s="53">
        <v>248</v>
      </c>
      <c r="CE137" s="53">
        <v>273</v>
      </c>
      <c r="CF137" s="53">
        <v>300</v>
      </c>
      <c r="CG137" s="53">
        <v>315</v>
      </c>
      <c r="CH137" s="53">
        <v>325</v>
      </c>
      <c r="CI137" s="53">
        <v>339</v>
      </c>
      <c r="CJ137" s="53">
        <v>348</v>
      </c>
      <c r="CK137" s="53">
        <v>352</v>
      </c>
      <c r="CL137" s="54">
        <v>365</v>
      </c>
      <c r="CM137" s="52">
        <v>362</v>
      </c>
      <c r="CN137" s="53">
        <v>358</v>
      </c>
      <c r="CO137" s="53">
        <v>365</v>
      </c>
      <c r="CP137" s="53">
        <v>378</v>
      </c>
      <c r="CQ137" s="53">
        <v>381</v>
      </c>
      <c r="CR137" s="53">
        <v>390</v>
      </c>
      <c r="CS137" s="53">
        <v>410</v>
      </c>
      <c r="CT137" s="53">
        <v>431</v>
      </c>
      <c r="CU137" s="53">
        <v>475</v>
      </c>
      <c r="CV137" s="53">
        <v>494</v>
      </c>
      <c r="CW137" s="53">
        <v>483</v>
      </c>
      <c r="CX137" s="54">
        <v>503</v>
      </c>
      <c r="CY137" s="52">
        <v>504</v>
      </c>
      <c r="CZ137" s="53">
        <v>509</v>
      </c>
      <c r="DA137" s="53">
        <v>513</v>
      </c>
      <c r="DB137" s="53">
        <v>523</v>
      </c>
      <c r="DC137" s="53">
        <v>526</v>
      </c>
      <c r="DD137" s="53">
        <v>532</v>
      </c>
      <c r="DE137" s="53">
        <v>539</v>
      </c>
      <c r="DF137" s="53">
        <v>542</v>
      </c>
      <c r="DG137" s="53">
        <v>550</v>
      </c>
      <c r="DH137" s="53">
        <v>556</v>
      </c>
      <c r="DI137" s="53">
        <v>577</v>
      </c>
      <c r="DJ137" s="54">
        <v>586</v>
      </c>
      <c r="DK137" s="52">
        <v>593</v>
      </c>
      <c r="DL137" s="53">
        <v>596</v>
      </c>
      <c r="DM137" s="53">
        <v>618</v>
      </c>
      <c r="DN137" s="53">
        <v>632</v>
      </c>
      <c r="DO137" s="53">
        <v>641</v>
      </c>
      <c r="DP137" s="53">
        <v>647</v>
      </c>
      <c r="DQ137" s="53">
        <v>668</v>
      </c>
      <c r="DR137" s="53">
        <v>686</v>
      </c>
      <c r="DS137" s="53">
        <v>707</v>
      </c>
      <c r="DT137" s="53">
        <v>723</v>
      </c>
      <c r="DU137" s="53">
        <v>735</v>
      </c>
      <c r="DV137" s="54">
        <v>749</v>
      </c>
      <c r="DW137" s="52">
        <v>768</v>
      </c>
      <c r="DX137" s="53">
        <v>780</v>
      </c>
      <c r="DY137" s="54">
        <v>784</v>
      </c>
    </row>
    <row r="138" spans="2:129" ht="12.5" x14ac:dyDescent="0.25">
      <c r="B138" s="50"/>
      <c r="C138" s="51" t="s">
        <v>221</v>
      </c>
      <c r="D138" s="52">
        <v>18</v>
      </c>
      <c r="E138" s="53">
        <v>18</v>
      </c>
      <c r="F138" s="53">
        <v>18</v>
      </c>
      <c r="G138" s="53">
        <v>18</v>
      </c>
      <c r="H138" s="53">
        <v>18</v>
      </c>
      <c r="I138" s="53">
        <v>18</v>
      </c>
      <c r="J138" s="53">
        <v>18</v>
      </c>
      <c r="K138" s="53">
        <v>18</v>
      </c>
      <c r="L138" s="53">
        <v>18</v>
      </c>
      <c r="M138" s="53">
        <v>18</v>
      </c>
      <c r="N138" s="53">
        <v>19</v>
      </c>
      <c r="O138" s="54">
        <v>20</v>
      </c>
      <c r="P138" s="53">
        <v>20</v>
      </c>
      <c r="Q138" s="53">
        <v>20</v>
      </c>
      <c r="R138" s="53">
        <v>20</v>
      </c>
      <c r="S138" s="53">
        <v>19</v>
      </c>
      <c r="T138" s="53">
        <v>18</v>
      </c>
      <c r="U138" s="53">
        <v>91</v>
      </c>
      <c r="V138" s="53">
        <v>91</v>
      </c>
      <c r="W138" s="53">
        <v>87</v>
      </c>
      <c r="X138" s="53">
        <v>93</v>
      </c>
      <c r="Y138" s="53">
        <v>92</v>
      </c>
      <c r="Z138" s="53">
        <v>95</v>
      </c>
      <c r="AA138" s="54">
        <v>98</v>
      </c>
      <c r="AB138" s="53">
        <v>82</v>
      </c>
      <c r="AC138" s="53">
        <v>85</v>
      </c>
      <c r="AD138" s="53">
        <v>87</v>
      </c>
      <c r="AE138" s="53">
        <v>78</v>
      </c>
      <c r="AF138" s="53">
        <v>70</v>
      </c>
      <c r="AG138" s="53">
        <v>69</v>
      </c>
      <c r="AH138" s="53">
        <v>66</v>
      </c>
      <c r="AI138" s="53">
        <v>63</v>
      </c>
      <c r="AJ138" s="53">
        <v>63</v>
      </c>
      <c r="AK138" s="53">
        <v>62</v>
      </c>
      <c r="AL138" s="53">
        <v>63</v>
      </c>
      <c r="AM138" s="54">
        <v>60</v>
      </c>
      <c r="AN138" s="53">
        <v>59</v>
      </c>
      <c r="AO138" s="53">
        <v>63</v>
      </c>
      <c r="AP138" s="53">
        <v>65</v>
      </c>
      <c r="AQ138" s="53">
        <v>55</v>
      </c>
      <c r="AR138" s="53">
        <v>51</v>
      </c>
      <c r="AS138" s="53">
        <v>51</v>
      </c>
      <c r="AT138" s="53">
        <v>48</v>
      </c>
      <c r="AU138" s="53">
        <v>125</v>
      </c>
      <c r="AV138" s="53">
        <v>123</v>
      </c>
      <c r="AW138" s="53">
        <v>122</v>
      </c>
      <c r="AX138" s="53">
        <v>127</v>
      </c>
      <c r="AY138" s="54">
        <v>122</v>
      </c>
      <c r="BA138" s="50"/>
      <c r="BB138" s="51" t="s">
        <v>221</v>
      </c>
      <c r="BC138" s="52">
        <v>121</v>
      </c>
      <c r="BD138" s="53">
        <v>123</v>
      </c>
      <c r="BE138" s="53">
        <v>127</v>
      </c>
      <c r="BF138" s="53">
        <v>118</v>
      </c>
      <c r="BG138" s="53">
        <v>121</v>
      </c>
      <c r="BH138" s="53">
        <v>119</v>
      </c>
      <c r="BI138" s="53">
        <v>122</v>
      </c>
      <c r="BJ138" s="53">
        <v>108</v>
      </c>
      <c r="BK138" s="53">
        <v>117</v>
      </c>
      <c r="BL138" s="53">
        <v>111</v>
      </c>
      <c r="BM138" s="53">
        <v>113</v>
      </c>
      <c r="BN138" s="54">
        <v>119</v>
      </c>
      <c r="BO138" s="52">
        <v>115</v>
      </c>
      <c r="BP138" s="53">
        <v>125</v>
      </c>
      <c r="BQ138" s="53">
        <v>128</v>
      </c>
      <c r="BR138" s="53">
        <v>147</v>
      </c>
      <c r="BS138" s="53">
        <v>148</v>
      </c>
      <c r="BT138" s="53">
        <v>156</v>
      </c>
      <c r="BU138" s="53">
        <v>169</v>
      </c>
      <c r="BV138" s="53">
        <v>168</v>
      </c>
      <c r="BW138" s="53">
        <v>171</v>
      </c>
      <c r="BX138" s="53">
        <v>171</v>
      </c>
      <c r="BY138" s="53">
        <v>177</v>
      </c>
      <c r="BZ138" s="54">
        <v>240</v>
      </c>
      <c r="CA138" s="52">
        <v>258</v>
      </c>
      <c r="CB138" s="53">
        <v>242</v>
      </c>
      <c r="CC138" s="53">
        <v>244</v>
      </c>
      <c r="CD138" s="53">
        <v>298</v>
      </c>
      <c r="CE138" s="53">
        <v>306</v>
      </c>
      <c r="CF138" s="53">
        <v>308</v>
      </c>
      <c r="CG138" s="53">
        <v>328</v>
      </c>
      <c r="CH138" s="53">
        <v>329</v>
      </c>
      <c r="CI138" s="53">
        <v>347</v>
      </c>
      <c r="CJ138" s="53">
        <v>355</v>
      </c>
      <c r="CK138" s="53">
        <v>358</v>
      </c>
      <c r="CL138" s="54">
        <v>361</v>
      </c>
      <c r="CM138" s="52">
        <v>303</v>
      </c>
      <c r="CN138" s="53">
        <v>359</v>
      </c>
      <c r="CO138" s="53">
        <v>366</v>
      </c>
      <c r="CP138" s="53">
        <v>378</v>
      </c>
      <c r="CQ138" s="53">
        <v>372</v>
      </c>
      <c r="CR138" s="53">
        <v>378</v>
      </c>
      <c r="CS138" s="53">
        <v>371</v>
      </c>
      <c r="CT138" s="53">
        <v>394</v>
      </c>
      <c r="CU138" s="53">
        <v>658</v>
      </c>
      <c r="CV138" s="53">
        <v>705</v>
      </c>
      <c r="CW138" s="53">
        <v>722</v>
      </c>
      <c r="CX138" s="54">
        <v>760</v>
      </c>
      <c r="CY138" s="52">
        <v>808</v>
      </c>
      <c r="CZ138" s="53">
        <v>904</v>
      </c>
      <c r="DA138" s="53">
        <v>938</v>
      </c>
      <c r="DB138" s="53">
        <v>943</v>
      </c>
      <c r="DC138" s="53">
        <v>947</v>
      </c>
      <c r="DD138" s="53">
        <v>942</v>
      </c>
      <c r="DE138" s="53">
        <v>952</v>
      </c>
      <c r="DF138" s="53">
        <v>942</v>
      </c>
      <c r="DG138" s="53">
        <v>947</v>
      </c>
      <c r="DH138" s="53">
        <v>976</v>
      </c>
      <c r="DI138" s="53">
        <v>994</v>
      </c>
      <c r="DJ138" s="54">
        <v>1016</v>
      </c>
      <c r="DK138" s="52">
        <v>1046</v>
      </c>
      <c r="DL138" s="53">
        <v>1063</v>
      </c>
      <c r="DM138" s="53">
        <v>1079</v>
      </c>
      <c r="DN138" s="53">
        <v>1088</v>
      </c>
      <c r="DO138" s="53">
        <v>1091</v>
      </c>
      <c r="DP138" s="53">
        <v>1101</v>
      </c>
      <c r="DQ138" s="53">
        <v>1089</v>
      </c>
      <c r="DR138" s="53">
        <v>1102</v>
      </c>
      <c r="DS138" s="53">
        <v>1120</v>
      </c>
      <c r="DT138" s="53">
        <v>1150</v>
      </c>
      <c r="DU138" s="53">
        <v>1169</v>
      </c>
      <c r="DV138" s="54">
        <v>1196</v>
      </c>
      <c r="DW138" s="52">
        <v>1267</v>
      </c>
      <c r="DX138" s="53">
        <v>1276</v>
      </c>
      <c r="DY138" s="54">
        <v>1286</v>
      </c>
    </row>
    <row r="139" spans="2:129" ht="12.5" x14ac:dyDescent="0.25">
      <c r="B139" s="50"/>
      <c r="C139" s="51" t="s">
        <v>222</v>
      </c>
      <c r="D139" s="52">
        <v>7045</v>
      </c>
      <c r="E139" s="53">
        <v>6867</v>
      </c>
      <c r="F139" s="53">
        <v>7085</v>
      </c>
      <c r="G139" s="53">
        <v>7291</v>
      </c>
      <c r="H139" s="53">
        <v>7363</v>
      </c>
      <c r="I139" s="53">
        <v>7419</v>
      </c>
      <c r="J139" s="53">
        <v>7544</v>
      </c>
      <c r="K139" s="53">
        <v>7609</v>
      </c>
      <c r="L139" s="53">
        <v>7716</v>
      </c>
      <c r="M139" s="53">
        <v>7938</v>
      </c>
      <c r="N139" s="53">
        <v>8013</v>
      </c>
      <c r="O139" s="54">
        <v>8069</v>
      </c>
      <c r="P139" s="53">
        <v>8099</v>
      </c>
      <c r="Q139" s="53">
        <v>8141</v>
      </c>
      <c r="R139" s="53">
        <v>8331</v>
      </c>
      <c r="S139" s="53">
        <v>8477</v>
      </c>
      <c r="T139" s="53">
        <v>8606</v>
      </c>
      <c r="U139" s="53">
        <v>8675</v>
      </c>
      <c r="V139" s="53">
        <v>8768</v>
      </c>
      <c r="W139" s="53">
        <v>8479</v>
      </c>
      <c r="X139" s="53">
        <v>8873</v>
      </c>
      <c r="Y139" s="53">
        <v>8948</v>
      </c>
      <c r="Z139" s="53">
        <v>9011</v>
      </c>
      <c r="AA139" s="54">
        <v>9074</v>
      </c>
      <c r="AB139" s="53">
        <v>9089</v>
      </c>
      <c r="AC139" s="53">
        <v>9187</v>
      </c>
      <c r="AD139" s="53">
        <v>9397</v>
      </c>
      <c r="AE139" s="53">
        <v>9484</v>
      </c>
      <c r="AF139" s="53">
        <v>9576</v>
      </c>
      <c r="AG139" s="53">
        <v>9663</v>
      </c>
      <c r="AH139" s="53">
        <v>9743</v>
      </c>
      <c r="AI139" s="53">
        <v>9737</v>
      </c>
      <c r="AJ139" s="53">
        <v>9717</v>
      </c>
      <c r="AK139" s="53">
        <v>9971</v>
      </c>
      <c r="AL139" s="53">
        <v>11388</v>
      </c>
      <c r="AM139" s="54">
        <v>12205</v>
      </c>
      <c r="AN139" s="53">
        <v>12330</v>
      </c>
      <c r="AO139" s="53">
        <v>12120</v>
      </c>
      <c r="AP139" s="53">
        <v>12216</v>
      </c>
      <c r="AQ139" s="53">
        <v>12279</v>
      </c>
      <c r="AR139" s="53">
        <v>12372</v>
      </c>
      <c r="AS139" s="53">
        <v>12443</v>
      </c>
      <c r="AT139" s="53">
        <v>12315</v>
      </c>
      <c r="AU139" s="53">
        <v>12395</v>
      </c>
      <c r="AV139" s="53">
        <v>13520</v>
      </c>
      <c r="AW139" s="53">
        <v>13917</v>
      </c>
      <c r="AX139" s="53">
        <v>13970</v>
      </c>
      <c r="AY139" s="54">
        <v>14131</v>
      </c>
      <c r="BA139" s="50"/>
      <c r="BB139" s="51" t="s">
        <v>222</v>
      </c>
      <c r="BC139" s="52">
        <v>13966</v>
      </c>
      <c r="BD139" s="53">
        <v>13395</v>
      </c>
      <c r="BE139" s="53">
        <v>13536</v>
      </c>
      <c r="BF139" s="53">
        <v>13816</v>
      </c>
      <c r="BG139" s="53">
        <v>12854</v>
      </c>
      <c r="BH139" s="53">
        <v>12928</v>
      </c>
      <c r="BI139" s="53">
        <v>13015</v>
      </c>
      <c r="BJ139" s="53">
        <v>13006</v>
      </c>
      <c r="BK139" s="53">
        <v>12972</v>
      </c>
      <c r="BL139" s="53">
        <v>12889</v>
      </c>
      <c r="BM139" s="53">
        <v>12954</v>
      </c>
      <c r="BN139" s="54">
        <v>12818</v>
      </c>
      <c r="BO139" s="52">
        <v>12696</v>
      </c>
      <c r="BP139" s="53">
        <v>12737</v>
      </c>
      <c r="BQ139" s="53">
        <v>12844</v>
      </c>
      <c r="BR139" s="53">
        <v>13172</v>
      </c>
      <c r="BS139" s="53">
        <v>13275</v>
      </c>
      <c r="BT139" s="53">
        <v>13395</v>
      </c>
      <c r="BU139" s="53">
        <v>13554</v>
      </c>
      <c r="BV139" s="53">
        <v>13723</v>
      </c>
      <c r="BW139" s="53">
        <v>13954</v>
      </c>
      <c r="BX139" s="53">
        <v>14178</v>
      </c>
      <c r="BY139" s="53">
        <v>14365</v>
      </c>
      <c r="BZ139" s="54">
        <v>14384</v>
      </c>
      <c r="CA139" s="52">
        <v>14406</v>
      </c>
      <c r="CB139" s="53">
        <v>14386</v>
      </c>
      <c r="CC139" s="53">
        <v>14784</v>
      </c>
      <c r="CD139" s="53">
        <v>15059</v>
      </c>
      <c r="CE139" s="53">
        <v>15226</v>
      </c>
      <c r="CF139" s="53">
        <v>15220</v>
      </c>
      <c r="CG139" s="53">
        <v>15310</v>
      </c>
      <c r="CH139" s="53">
        <v>15260</v>
      </c>
      <c r="CI139" s="53">
        <v>15358</v>
      </c>
      <c r="CJ139" s="53">
        <v>15325</v>
      </c>
      <c r="CK139" s="53">
        <v>15365</v>
      </c>
      <c r="CL139" s="54">
        <v>15288</v>
      </c>
      <c r="CM139" s="52">
        <v>15179</v>
      </c>
      <c r="CN139" s="53">
        <v>15068</v>
      </c>
      <c r="CO139" s="53">
        <v>15267</v>
      </c>
      <c r="CP139" s="53">
        <v>15393</v>
      </c>
      <c r="CQ139" s="53">
        <v>15434</v>
      </c>
      <c r="CR139" s="53">
        <v>15542</v>
      </c>
      <c r="CS139" s="53">
        <v>15548</v>
      </c>
      <c r="CT139" s="53">
        <v>15751</v>
      </c>
      <c r="CU139" s="53">
        <v>15749</v>
      </c>
      <c r="CV139" s="53">
        <v>15868</v>
      </c>
      <c r="CW139" s="53">
        <v>15940</v>
      </c>
      <c r="CX139" s="54">
        <v>16293</v>
      </c>
      <c r="CY139" s="52">
        <v>16115</v>
      </c>
      <c r="CZ139" s="53">
        <v>16188</v>
      </c>
      <c r="DA139" s="53">
        <v>16648</v>
      </c>
      <c r="DB139" s="53">
        <v>16620</v>
      </c>
      <c r="DC139" s="53">
        <v>16230</v>
      </c>
      <c r="DD139" s="53">
        <v>16193</v>
      </c>
      <c r="DE139" s="53">
        <v>17181</v>
      </c>
      <c r="DF139" s="53">
        <v>17495</v>
      </c>
      <c r="DG139" s="53">
        <v>17541</v>
      </c>
      <c r="DH139" s="53">
        <v>17596</v>
      </c>
      <c r="DI139" s="53">
        <v>17657</v>
      </c>
      <c r="DJ139" s="54">
        <v>17681</v>
      </c>
      <c r="DK139" s="52">
        <v>17694</v>
      </c>
      <c r="DL139" s="53">
        <v>17730</v>
      </c>
      <c r="DM139" s="53">
        <v>17849</v>
      </c>
      <c r="DN139" s="53">
        <v>18000</v>
      </c>
      <c r="DO139" s="53">
        <v>18068</v>
      </c>
      <c r="DP139" s="53">
        <v>18136</v>
      </c>
      <c r="DQ139" s="53">
        <v>18169</v>
      </c>
      <c r="DR139" s="53">
        <v>18387</v>
      </c>
      <c r="DS139" s="53">
        <v>18512</v>
      </c>
      <c r="DT139" s="53">
        <v>18552</v>
      </c>
      <c r="DU139" s="53">
        <v>18535</v>
      </c>
      <c r="DV139" s="54">
        <v>18660</v>
      </c>
      <c r="DW139" s="52">
        <v>18594</v>
      </c>
      <c r="DX139" s="53">
        <v>18772</v>
      </c>
      <c r="DY139" s="54">
        <v>18771</v>
      </c>
    </row>
    <row r="140" spans="2:129" ht="12.5" x14ac:dyDescent="0.25">
      <c r="B140" s="50"/>
      <c r="C140" s="51" t="s">
        <v>223</v>
      </c>
      <c r="D140" s="52">
        <v>382</v>
      </c>
      <c r="E140" s="53">
        <v>374</v>
      </c>
      <c r="F140" s="53">
        <v>384</v>
      </c>
      <c r="G140" s="53">
        <v>394</v>
      </c>
      <c r="H140" s="53">
        <v>402</v>
      </c>
      <c r="I140" s="53">
        <v>406</v>
      </c>
      <c r="J140" s="53">
        <v>413</v>
      </c>
      <c r="K140" s="53">
        <v>440</v>
      </c>
      <c r="L140" s="53">
        <v>433</v>
      </c>
      <c r="M140" s="53">
        <v>426</v>
      </c>
      <c r="N140" s="53">
        <v>423</v>
      </c>
      <c r="O140" s="54">
        <v>413</v>
      </c>
      <c r="P140" s="53">
        <v>418</v>
      </c>
      <c r="Q140" s="53">
        <v>411</v>
      </c>
      <c r="R140" s="53">
        <v>418</v>
      </c>
      <c r="S140" s="53">
        <v>412</v>
      </c>
      <c r="T140" s="53">
        <v>410</v>
      </c>
      <c r="U140" s="53">
        <v>447</v>
      </c>
      <c r="V140" s="53">
        <v>454</v>
      </c>
      <c r="W140" s="53">
        <v>459</v>
      </c>
      <c r="X140" s="53">
        <v>463</v>
      </c>
      <c r="Y140" s="53">
        <v>466</v>
      </c>
      <c r="Z140" s="53">
        <v>462</v>
      </c>
      <c r="AA140" s="54">
        <v>456</v>
      </c>
      <c r="AB140" s="53">
        <v>470</v>
      </c>
      <c r="AC140" s="53">
        <v>468</v>
      </c>
      <c r="AD140" s="53">
        <v>469</v>
      </c>
      <c r="AE140" s="53">
        <v>467</v>
      </c>
      <c r="AF140" s="53">
        <v>463</v>
      </c>
      <c r="AG140" s="53">
        <v>458</v>
      </c>
      <c r="AH140" s="53">
        <v>450</v>
      </c>
      <c r="AI140" s="53">
        <v>443</v>
      </c>
      <c r="AJ140" s="53">
        <v>448</v>
      </c>
      <c r="AK140" s="53">
        <v>431</v>
      </c>
      <c r="AL140" s="53">
        <v>425</v>
      </c>
      <c r="AM140" s="54">
        <v>403</v>
      </c>
      <c r="AN140" s="53">
        <v>390</v>
      </c>
      <c r="AO140" s="53">
        <v>446</v>
      </c>
      <c r="AP140" s="53">
        <v>535</v>
      </c>
      <c r="AQ140" s="53">
        <v>563</v>
      </c>
      <c r="AR140" s="53">
        <v>585</v>
      </c>
      <c r="AS140" s="53">
        <v>618</v>
      </c>
      <c r="AT140" s="53">
        <v>628</v>
      </c>
      <c r="AU140" s="53">
        <v>679</v>
      </c>
      <c r="AV140" s="53">
        <v>675</v>
      </c>
      <c r="AW140" s="53">
        <v>692</v>
      </c>
      <c r="AX140" s="53">
        <v>701</v>
      </c>
      <c r="AY140" s="54">
        <v>721</v>
      </c>
      <c r="BA140" s="50"/>
      <c r="BB140" s="51" t="s">
        <v>223</v>
      </c>
      <c r="BC140" s="52">
        <v>737</v>
      </c>
      <c r="BD140" s="53">
        <v>681</v>
      </c>
      <c r="BE140" s="53">
        <v>695</v>
      </c>
      <c r="BF140" s="53">
        <v>700</v>
      </c>
      <c r="BG140" s="53">
        <v>626</v>
      </c>
      <c r="BH140" s="53">
        <v>625</v>
      </c>
      <c r="BI140" s="53">
        <v>631</v>
      </c>
      <c r="BJ140" s="53">
        <v>703</v>
      </c>
      <c r="BK140" s="53">
        <v>671</v>
      </c>
      <c r="BL140" s="53">
        <v>680</v>
      </c>
      <c r="BM140" s="53">
        <v>688</v>
      </c>
      <c r="BN140" s="54">
        <v>683</v>
      </c>
      <c r="BO140" s="52">
        <v>685</v>
      </c>
      <c r="BP140" s="53">
        <v>690</v>
      </c>
      <c r="BQ140" s="53">
        <v>678</v>
      </c>
      <c r="BR140" s="53">
        <v>714</v>
      </c>
      <c r="BS140" s="53">
        <v>742</v>
      </c>
      <c r="BT140" s="53">
        <v>778</v>
      </c>
      <c r="BU140" s="53">
        <v>832</v>
      </c>
      <c r="BV140" s="53">
        <v>871</v>
      </c>
      <c r="BW140" s="53">
        <v>927</v>
      </c>
      <c r="BX140" s="53">
        <v>968</v>
      </c>
      <c r="BY140" s="53">
        <v>975</v>
      </c>
      <c r="BZ140" s="54">
        <v>1004</v>
      </c>
      <c r="CA140" s="52">
        <v>1020</v>
      </c>
      <c r="CB140" s="53">
        <v>1058</v>
      </c>
      <c r="CC140" s="53">
        <v>1249</v>
      </c>
      <c r="CD140" s="53">
        <v>1509</v>
      </c>
      <c r="CE140" s="53">
        <v>1604</v>
      </c>
      <c r="CF140" s="53">
        <v>1613</v>
      </c>
      <c r="CG140" s="53">
        <v>1594</v>
      </c>
      <c r="CH140" s="53">
        <v>1595</v>
      </c>
      <c r="CI140" s="53">
        <v>1583</v>
      </c>
      <c r="CJ140" s="53">
        <v>1592</v>
      </c>
      <c r="CK140" s="53">
        <v>1576</v>
      </c>
      <c r="CL140" s="54">
        <v>1624</v>
      </c>
      <c r="CM140" s="52">
        <v>1509</v>
      </c>
      <c r="CN140" s="53">
        <v>1602</v>
      </c>
      <c r="CO140" s="53">
        <v>1625</v>
      </c>
      <c r="CP140" s="53">
        <v>1626</v>
      </c>
      <c r="CQ140" s="53">
        <v>1632</v>
      </c>
      <c r="CR140" s="53">
        <v>1609</v>
      </c>
      <c r="CS140" s="53">
        <v>1614</v>
      </c>
      <c r="CT140" s="53">
        <v>1656</v>
      </c>
      <c r="CU140" s="53">
        <v>1621</v>
      </c>
      <c r="CV140" s="53">
        <v>1630</v>
      </c>
      <c r="CW140" s="53">
        <v>1627</v>
      </c>
      <c r="CX140" s="54">
        <v>1630</v>
      </c>
      <c r="CY140" s="52">
        <v>1625</v>
      </c>
      <c r="CZ140" s="53">
        <v>1628</v>
      </c>
      <c r="DA140" s="53">
        <v>1661</v>
      </c>
      <c r="DB140" s="53">
        <v>1652</v>
      </c>
      <c r="DC140" s="53">
        <v>1623</v>
      </c>
      <c r="DD140" s="53">
        <v>1604</v>
      </c>
      <c r="DE140" s="53">
        <v>1665</v>
      </c>
      <c r="DF140" s="53">
        <v>1649</v>
      </c>
      <c r="DG140" s="53">
        <v>1627</v>
      </c>
      <c r="DH140" s="53">
        <v>1622</v>
      </c>
      <c r="DI140" s="53">
        <v>1630</v>
      </c>
      <c r="DJ140" s="54">
        <v>1617</v>
      </c>
      <c r="DK140" s="52">
        <v>1598</v>
      </c>
      <c r="DL140" s="53">
        <v>1581</v>
      </c>
      <c r="DM140" s="53">
        <v>1610</v>
      </c>
      <c r="DN140" s="53">
        <v>1595</v>
      </c>
      <c r="DO140" s="53">
        <v>1607</v>
      </c>
      <c r="DP140" s="53">
        <v>1617</v>
      </c>
      <c r="DQ140" s="53">
        <v>1602</v>
      </c>
      <c r="DR140" s="53">
        <v>1591</v>
      </c>
      <c r="DS140" s="53">
        <v>3325</v>
      </c>
      <c r="DT140" s="53">
        <v>3500</v>
      </c>
      <c r="DU140" s="53">
        <v>3580</v>
      </c>
      <c r="DV140" s="54">
        <v>3614</v>
      </c>
      <c r="DW140" s="52">
        <v>3632</v>
      </c>
      <c r="DX140" s="53">
        <v>3657</v>
      </c>
      <c r="DY140" s="54">
        <v>3736</v>
      </c>
    </row>
    <row r="141" spans="2:129" ht="12.5" x14ac:dyDescent="0.25">
      <c r="B141" s="50"/>
      <c r="C141" s="51" t="s">
        <v>224</v>
      </c>
      <c r="D141" s="52">
        <v>134</v>
      </c>
      <c r="E141" s="53">
        <v>136</v>
      </c>
      <c r="F141" s="53">
        <v>142</v>
      </c>
      <c r="G141" s="53">
        <v>143</v>
      </c>
      <c r="H141" s="53">
        <v>140</v>
      </c>
      <c r="I141" s="53">
        <v>143</v>
      </c>
      <c r="J141" s="53">
        <v>143</v>
      </c>
      <c r="K141" s="53">
        <v>140</v>
      </c>
      <c r="L141" s="53">
        <v>141</v>
      </c>
      <c r="M141" s="53">
        <v>138</v>
      </c>
      <c r="N141" s="53">
        <v>139</v>
      </c>
      <c r="O141" s="54">
        <v>136</v>
      </c>
      <c r="P141" s="53">
        <v>136</v>
      </c>
      <c r="Q141" s="53">
        <v>137</v>
      </c>
      <c r="R141" s="53">
        <v>137</v>
      </c>
      <c r="S141" s="53">
        <v>134</v>
      </c>
      <c r="T141" s="53">
        <v>133</v>
      </c>
      <c r="U141" s="53">
        <v>130</v>
      </c>
      <c r="V141" s="53">
        <v>128</v>
      </c>
      <c r="W141" s="53">
        <v>129</v>
      </c>
      <c r="X141" s="53">
        <v>128</v>
      </c>
      <c r="Y141" s="53">
        <v>336</v>
      </c>
      <c r="Z141" s="53">
        <v>441</v>
      </c>
      <c r="AA141" s="54">
        <v>497</v>
      </c>
      <c r="AB141" s="53">
        <v>627</v>
      </c>
      <c r="AC141" s="53">
        <v>698</v>
      </c>
      <c r="AD141" s="53">
        <v>735</v>
      </c>
      <c r="AE141" s="53">
        <v>749</v>
      </c>
      <c r="AF141" s="53">
        <v>777</v>
      </c>
      <c r="AG141" s="53">
        <v>813</v>
      </c>
      <c r="AH141" s="53">
        <v>829</v>
      </c>
      <c r="AI141" s="53">
        <v>835</v>
      </c>
      <c r="AJ141" s="53">
        <v>855</v>
      </c>
      <c r="AK141" s="53">
        <v>856</v>
      </c>
      <c r="AL141" s="53">
        <v>929</v>
      </c>
      <c r="AM141" s="54">
        <v>989</v>
      </c>
      <c r="AN141" s="53">
        <v>1013</v>
      </c>
      <c r="AO141" s="53">
        <v>1354</v>
      </c>
      <c r="AP141" s="53">
        <v>1642</v>
      </c>
      <c r="AQ141" s="53">
        <v>1732</v>
      </c>
      <c r="AR141" s="53">
        <v>1788</v>
      </c>
      <c r="AS141" s="53">
        <v>1801</v>
      </c>
      <c r="AT141" s="53">
        <v>1691</v>
      </c>
      <c r="AU141" s="53">
        <v>1833</v>
      </c>
      <c r="AV141" s="53">
        <v>1815</v>
      </c>
      <c r="AW141" s="53">
        <v>1852</v>
      </c>
      <c r="AX141" s="53">
        <v>1886</v>
      </c>
      <c r="AY141" s="54">
        <v>1919</v>
      </c>
      <c r="BA141" s="50"/>
      <c r="BB141" s="51" t="s">
        <v>224</v>
      </c>
      <c r="BC141" s="52">
        <v>1934</v>
      </c>
      <c r="BD141" s="53">
        <v>1925</v>
      </c>
      <c r="BE141" s="53">
        <v>2026</v>
      </c>
      <c r="BF141" s="53">
        <v>2019</v>
      </c>
      <c r="BG141" s="53">
        <v>1824</v>
      </c>
      <c r="BH141" s="53">
        <v>1838</v>
      </c>
      <c r="BI141" s="53">
        <v>1819</v>
      </c>
      <c r="BJ141" s="53">
        <v>1846</v>
      </c>
      <c r="BK141" s="53">
        <v>1853</v>
      </c>
      <c r="BL141" s="53">
        <v>1863</v>
      </c>
      <c r="BM141" s="53">
        <v>1861</v>
      </c>
      <c r="BN141" s="54">
        <v>1865</v>
      </c>
      <c r="BO141" s="52">
        <v>1888</v>
      </c>
      <c r="BP141" s="53">
        <v>1929</v>
      </c>
      <c r="BQ141" s="53">
        <v>2002</v>
      </c>
      <c r="BR141" s="53">
        <v>2109</v>
      </c>
      <c r="BS141" s="53">
        <v>2145</v>
      </c>
      <c r="BT141" s="53">
        <v>2200</v>
      </c>
      <c r="BU141" s="53">
        <v>2246</v>
      </c>
      <c r="BV141" s="53">
        <v>2294</v>
      </c>
      <c r="BW141" s="53">
        <v>2311</v>
      </c>
      <c r="BX141" s="53">
        <v>2406</v>
      </c>
      <c r="BY141" s="53">
        <v>3271</v>
      </c>
      <c r="BZ141" s="54">
        <v>3274</v>
      </c>
      <c r="CA141" s="52">
        <v>3283</v>
      </c>
      <c r="CB141" s="53">
        <v>3294</v>
      </c>
      <c r="CC141" s="53">
        <v>3347</v>
      </c>
      <c r="CD141" s="53">
        <v>3424</v>
      </c>
      <c r="CE141" s="53">
        <v>3533</v>
      </c>
      <c r="CF141" s="53">
        <v>3523</v>
      </c>
      <c r="CG141" s="53">
        <v>3536</v>
      </c>
      <c r="CH141" s="53">
        <v>3538</v>
      </c>
      <c r="CI141" s="53">
        <v>3618</v>
      </c>
      <c r="CJ141" s="53">
        <v>3768</v>
      </c>
      <c r="CK141" s="53">
        <v>3812</v>
      </c>
      <c r="CL141" s="54">
        <v>3827</v>
      </c>
      <c r="CM141" s="52">
        <v>3856</v>
      </c>
      <c r="CN141" s="53">
        <v>3842</v>
      </c>
      <c r="CO141" s="53">
        <v>3951</v>
      </c>
      <c r="CP141" s="53">
        <v>4002</v>
      </c>
      <c r="CQ141" s="53">
        <v>4022</v>
      </c>
      <c r="CR141" s="53">
        <v>4091</v>
      </c>
      <c r="CS141" s="53">
        <v>4128</v>
      </c>
      <c r="CT141" s="53">
        <v>4214</v>
      </c>
      <c r="CU141" s="53">
        <v>4283</v>
      </c>
      <c r="CV141" s="53">
        <v>4302</v>
      </c>
      <c r="CW141" s="53">
        <v>4333</v>
      </c>
      <c r="CX141" s="54">
        <v>4507</v>
      </c>
      <c r="CY141" s="52">
        <v>4486</v>
      </c>
      <c r="CZ141" s="53">
        <v>4496</v>
      </c>
      <c r="DA141" s="53">
        <v>4680</v>
      </c>
      <c r="DB141" s="53">
        <v>4588</v>
      </c>
      <c r="DC141" s="53">
        <v>4420</v>
      </c>
      <c r="DD141" s="53">
        <v>4380</v>
      </c>
      <c r="DE141" s="53">
        <v>4835</v>
      </c>
      <c r="DF141" s="53">
        <v>4872</v>
      </c>
      <c r="DG141" s="53">
        <v>4870</v>
      </c>
      <c r="DH141" s="53">
        <v>4862</v>
      </c>
      <c r="DI141" s="53">
        <v>4858</v>
      </c>
      <c r="DJ141" s="54">
        <v>4843</v>
      </c>
      <c r="DK141" s="52">
        <v>4869</v>
      </c>
      <c r="DL141" s="53">
        <v>4870</v>
      </c>
      <c r="DM141" s="53">
        <v>4918</v>
      </c>
      <c r="DN141" s="53">
        <v>5029</v>
      </c>
      <c r="DO141" s="53">
        <v>5041</v>
      </c>
      <c r="DP141" s="53">
        <v>5070</v>
      </c>
      <c r="DQ141" s="53">
        <v>5075</v>
      </c>
      <c r="DR141" s="53">
        <v>5116</v>
      </c>
      <c r="DS141" s="53">
        <v>5127</v>
      </c>
      <c r="DT141" s="53">
        <v>5104</v>
      </c>
      <c r="DU141" s="53">
        <v>5107</v>
      </c>
      <c r="DV141" s="54">
        <v>5133</v>
      </c>
      <c r="DW141" s="52">
        <v>5120</v>
      </c>
      <c r="DX141" s="53">
        <v>5140</v>
      </c>
      <c r="DY141" s="54">
        <v>5190</v>
      </c>
    </row>
    <row r="142" spans="2:129" ht="12.5" x14ac:dyDescent="0.25">
      <c r="B142" s="50"/>
      <c r="C142" s="51" t="s">
        <v>225</v>
      </c>
      <c r="D142" s="52">
        <v>1480</v>
      </c>
      <c r="E142" s="53">
        <v>1450</v>
      </c>
      <c r="F142" s="53">
        <v>1385</v>
      </c>
      <c r="G142" s="53">
        <v>1491</v>
      </c>
      <c r="H142" s="53">
        <v>1516</v>
      </c>
      <c r="I142" s="53">
        <v>1500</v>
      </c>
      <c r="J142" s="53">
        <v>1534</v>
      </c>
      <c r="K142" s="53">
        <v>1602</v>
      </c>
      <c r="L142" s="53">
        <v>1609</v>
      </c>
      <c r="M142" s="53">
        <v>1545</v>
      </c>
      <c r="N142" s="53">
        <v>1625</v>
      </c>
      <c r="O142" s="54">
        <v>1612</v>
      </c>
      <c r="P142" s="53">
        <v>1660</v>
      </c>
      <c r="Q142" s="53">
        <v>1641</v>
      </c>
      <c r="R142" s="53">
        <v>1640</v>
      </c>
      <c r="S142" s="53">
        <v>1645</v>
      </c>
      <c r="T142" s="53">
        <v>1672</v>
      </c>
      <c r="U142" s="53">
        <v>1790</v>
      </c>
      <c r="V142" s="53">
        <v>1813</v>
      </c>
      <c r="W142" s="53">
        <v>1819</v>
      </c>
      <c r="X142" s="53">
        <v>1837</v>
      </c>
      <c r="Y142" s="53">
        <v>1792</v>
      </c>
      <c r="Z142" s="53">
        <v>1772</v>
      </c>
      <c r="AA142" s="54">
        <v>1875</v>
      </c>
      <c r="AB142" s="53">
        <v>1859</v>
      </c>
      <c r="AC142" s="53">
        <v>1865</v>
      </c>
      <c r="AD142" s="53">
        <v>1856</v>
      </c>
      <c r="AE142" s="53">
        <v>1787</v>
      </c>
      <c r="AF142" s="53">
        <v>1875</v>
      </c>
      <c r="AG142" s="53">
        <v>1865</v>
      </c>
      <c r="AH142" s="53">
        <v>1850</v>
      </c>
      <c r="AI142" s="53">
        <v>1825</v>
      </c>
      <c r="AJ142" s="53">
        <v>1828</v>
      </c>
      <c r="AK142" s="53">
        <v>1822</v>
      </c>
      <c r="AL142" s="53">
        <v>1793</v>
      </c>
      <c r="AM142" s="54">
        <v>1763</v>
      </c>
      <c r="AN142" s="53">
        <v>1729</v>
      </c>
      <c r="AO142" s="53">
        <v>1715</v>
      </c>
      <c r="AP142" s="53">
        <v>1699</v>
      </c>
      <c r="AQ142" s="53">
        <v>1666</v>
      </c>
      <c r="AR142" s="53">
        <v>1633</v>
      </c>
      <c r="AS142" s="53">
        <v>1600</v>
      </c>
      <c r="AT142" s="53">
        <v>1561</v>
      </c>
      <c r="AU142" s="53">
        <v>2178</v>
      </c>
      <c r="AV142" s="53">
        <v>2430</v>
      </c>
      <c r="AW142" s="53">
        <v>2862</v>
      </c>
      <c r="AX142" s="53">
        <v>3027</v>
      </c>
      <c r="AY142" s="54">
        <v>3073</v>
      </c>
      <c r="BA142" s="50"/>
      <c r="BB142" s="51" t="s">
        <v>225</v>
      </c>
      <c r="BC142" s="52">
        <v>3127</v>
      </c>
      <c r="BD142" s="53">
        <v>3106</v>
      </c>
      <c r="BE142" s="53">
        <v>3190</v>
      </c>
      <c r="BF142" s="53">
        <v>3166</v>
      </c>
      <c r="BG142" s="53">
        <v>3087</v>
      </c>
      <c r="BH142" s="53">
        <v>3133</v>
      </c>
      <c r="BI142" s="53">
        <v>3143</v>
      </c>
      <c r="BJ142" s="53">
        <v>3158</v>
      </c>
      <c r="BK142" s="53">
        <v>3210</v>
      </c>
      <c r="BL142" s="53">
        <v>3184</v>
      </c>
      <c r="BM142" s="53">
        <v>3261</v>
      </c>
      <c r="BN142" s="54">
        <v>3279</v>
      </c>
      <c r="BO142" s="52">
        <v>3332</v>
      </c>
      <c r="BP142" s="53">
        <v>3389</v>
      </c>
      <c r="BQ142" s="53">
        <v>3502</v>
      </c>
      <c r="BR142" s="53">
        <v>3626</v>
      </c>
      <c r="BS142" s="53">
        <v>3686</v>
      </c>
      <c r="BT142" s="53">
        <v>3805</v>
      </c>
      <c r="BU142" s="53">
        <v>3902</v>
      </c>
      <c r="BV142" s="53">
        <v>3975</v>
      </c>
      <c r="BW142" s="53">
        <v>4040</v>
      </c>
      <c r="BX142" s="53">
        <v>4074</v>
      </c>
      <c r="BY142" s="53">
        <v>4079</v>
      </c>
      <c r="BZ142" s="54">
        <v>4117</v>
      </c>
      <c r="CA142" s="52">
        <v>4177</v>
      </c>
      <c r="CB142" s="53">
        <v>4252</v>
      </c>
      <c r="CC142" s="53">
        <v>4415</v>
      </c>
      <c r="CD142" s="53">
        <v>4588</v>
      </c>
      <c r="CE142" s="53">
        <v>4700</v>
      </c>
      <c r="CF142" s="53">
        <v>5195</v>
      </c>
      <c r="CG142" s="53">
        <v>5253</v>
      </c>
      <c r="CH142" s="53">
        <v>5085</v>
      </c>
      <c r="CI142" s="53">
        <v>5078</v>
      </c>
      <c r="CJ142" s="53">
        <v>5086</v>
      </c>
      <c r="CK142" s="53">
        <v>5075</v>
      </c>
      <c r="CL142" s="54">
        <v>5208</v>
      </c>
      <c r="CM142" s="52">
        <v>5083</v>
      </c>
      <c r="CN142" s="53">
        <v>5162</v>
      </c>
      <c r="CO142" s="53">
        <v>5197</v>
      </c>
      <c r="CP142" s="53">
        <v>5344</v>
      </c>
      <c r="CQ142" s="53">
        <v>5341</v>
      </c>
      <c r="CR142" s="53">
        <v>5381</v>
      </c>
      <c r="CS142" s="53">
        <v>5382</v>
      </c>
      <c r="CT142" s="53">
        <v>5463</v>
      </c>
      <c r="CU142" s="53">
        <v>5451</v>
      </c>
      <c r="CV142" s="53">
        <v>5499</v>
      </c>
      <c r="CW142" s="53">
        <v>5529</v>
      </c>
      <c r="CX142" s="54">
        <v>5512</v>
      </c>
      <c r="CY142" s="52">
        <v>5501</v>
      </c>
      <c r="CZ142" s="53">
        <v>5472</v>
      </c>
      <c r="DA142" s="53">
        <v>5643</v>
      </c>
      <c r="DB142" s="53">
        <v>5582</v>
      </c>
      <c r="DC142" s="53">
        <v>5485</v>
      </c>
      <c r="DD142" s="53">
        <v>5407</v>
      </c>
      <c r="DE142" s="53">
        <v>5636</v>
      </c>
      <c r="DF142" s="53">
        <v>5674</v>
      </c>
      <c r="DG142" s="53">
        <v>5679</v>
      </c>
      <c r="DH142" s="53">
        <v>5664</v>
      </c>
      <c r="DI142" s="53">
        <v>5710</v>
      </c>
      <c r="DJ142" s="54">
        <v>5703</v>
      </c>
      <c r="DK142" s="52">
        <v>5689</v>
      </c>
      <c r="DL142" s="53">
        <v>5679</v>
      </c>
      <c r="DM142" s="53">
        <v>5678</v>
      </c>
      <c r="DN142" s="53">
        <v>5709</v>
      </c>
      <c r="DO142" s="53">
        <v>5727</v>
      </c>
      <c r="DP142" s="53">
        <v>5774</v>
      </c>
      <c r="DQ142" s="53">
        <v>5719</v>
      </c>
      <c r="DR142" s="53">
        <v>5744</v>
      </c>
      <c r="DS142" s="53">
        <v>5823</v>
      </c>
      <c r="DT142" s="53">
        <v>5864</v>
      </c>
      <c r="DU142" s="53">
        <v>5870</v>
      </c>
      <c r="DV142" s="54">
        <v>5870</v>
      </c>
      <c r="DW142" s="52">
        <v>5898</v>
      </c>
      <c r="DX142" s="53">
        <v>5940</v>
      </c>
      <c r="DY142" s="54">
        <v>5980</v>
      </c>
    </row>
    <row r="143" spans="2:129" ht="12.5" x14ac:dyDescent="0.25">
      <c r="B143" s="50"/>
      <c r="C143" s="51" t="s">
        <v>226</v>
      </c>
      <c r="D143" s="52">
        <v>1581</v>
      </c>
      <c r="E143" s="53">
        <v>1533</v>
      </c>
      <c r="F143" s="53">
        <v>1574</v>
      </c>
      <c r="G143" s="53">
        <v>1627</v>
      </c>
      <c r="H143" s="53">
        <v>1619</v>
      </c>
      <c r="I143" s="53">
        <v>1604</v>
      </c>
      <c r="J143" s="53">
        <v>1648</v>
      </c>
      <c r="K143" s="53">
        <v>1712</v>
      </c>
      <c r="L143" s="53">
        <v>1695</v>
      </c>
      <c r="M143" s="53">
        <v>1751</v>
      </c>
      <c r="N143" s="53">
        <v>1729</v>
      </c>
      <c r="O143" s="54">
        <v>1874</v>
      </c>
      <c r="P143" s="53">
        <v>2004</v>
      </c>
      <c r="Q143" s="53">
        <v>2176</v>
      </c>
      <c r="R143" s="53">
        <v>2262</v>
      </c>
      <c r="S143" s="53">
        <v>2529</v>
      </c>
      <c r="T143" s="53">
        <v>2763</v>
      </c>
      <c r="U143" s="53">
        <v>3114</v>
      </c>
      <c r="V143" s="53">
        <v>3378</v>
      </c>
      <c r="W143" s="53">
        <v>3530</v>
      </c>
      <c r="X143" s="53">
        <v>3585</v>
      </c>
      <c r="Y143" s="53">
        <v>3627</v>
      </c>
      <c r="Z143" s="53">
        <v>3642</v>
      </c>
      <c r="AA143" s="54">
        <v>3656</v>
      </c>
      <c r="AB143" s="53">
        <v>3731</v>
      </c>
      <c r="AC143" s="53">
        <v>3745</v>
      </c>
      <c r="AD143" s="53">
        <v>3840</v>
      </c>
      <c r="AE143" s="53">
        <v>3872</v>
      </c>
      <c r="AF143" s="53">
        <v>3931</v>
      </c>
      <c r="AG143" s="53">
        <v>3961</v>
      </c>
      <c r="AH143" s="53">
        <v>3991</v>
      </c>
      <c r="AI143" s="53">
        <v>3997</v>
      </c>
      <c r="AJ143" s="53">
        <v>4021</v>
      </c>
      <c r="AK143" s="53">
        <v>4047</v>
      </c>
      <c r="AL143" s="53">
        <v>4046</v>
      </c>
      <c r="AM143" s="54">
        <v>4016</v>
      </c>
      <c r="AN143" s="53">
        <v>4063</v>
      </c>
      <c r="AO143" s="53">
        <v>4027</v>
      </c>
      <c r="AP143" s="53">
        <v>4060</v>
      </c>
      <c r="AQ143" s="53">
        <v>4073</v>
      </c>
      <c r="AR143" s="53">
        <v>4136</v>
      </c>
      <c r="AS143" s="53">
        <v>4159</v>
      </c>
      <c r="AT143" s="53">
        <v>4088</v>
      </c>
      <c r="AU143" s="53">
        <v>4163</v>
      </c>
      <c r="AV143" s="53">
        <v>4249</v>
      </c>
      <c r="AW143" s="53">
        <v>4274</v>
      </c>
      <c r="AX143" s="53">
        <v>4299</v>
      </c>
      <c r="AY143" s="54">
        <v>4378</v>
      </c>
      <c r="BA143" s="50"/>
      <c r="BB143" s="51" t="s">
        <v>226</v>
      </c>
      <c r="BC143" s="52">
        <v>4430</v>
      </c>
      <c r="BD143" s="53">
        <v>4337</v>
      </c>
      <c r="BE143" s="53">
        <v>4365</v>
      </c>
      <c r="BF143" s="53">
        <v>4360</v>
      </c>
      <c r="BG143" s="53">
        <v>4262</v>
      </c>
      <c r="BH143" s="53">
        <v>4229</v>
      </c>
      <c r="BI143" s="53">
        <v>4226</v>
      </c>
      <c r="BJ143" s="53">
        <v>4223</v>
      </c>
      <c r="BK143" s="53">
        <v>4254</v>
      </c>
      <c r="BL143" s="53">
        <v>4251</v>
      </c>
      <c r="BM143" s="53">
        <v>4277</v>
      </c>
      <c r="BN143" s="54">
        <v>4299</v>
      </c>
      <c r="BO143" s="52">
        <v>4466</v>
      </c>
      <c r="BP143" s="53">
        <v>4534</v>
      </c>
      <c r="BQ143" s="53">
        <v>4515</v>
      </c>
      <c r="BR143" s="53">
        <v>4563</v>
      </c>
      <c r="BS143" s="53">
        <v>4630</v>
      </c>
      <c r="BT143" s="53">
        <v>4776</v>
      </c>
      <c r="BU143" s="53">
        <v>4884</v>
      </c>
      <c r="BV143" s="53">
        <v>5015</v>
      </c>
      <c r="BW143" s="53">
        <v>5120</v>
      </c>
      <c r="BX143" s="53">
        <v>5202</v>
      </c>
      <c r="BY143" s="53">
        <v>5343</v>
      </c>
      <c r="BZ143" s="54">
        <v>5347</v>
      </c>
      <c r="CA143" s="52">
        <v>5339</v>
      </c>
      <c r="CB143" s="53">
        <v>5416</v>
      </c>
      <c r="CC143" s="53">
        <v>5600</v>
      </c>
      <c r="CD143" s="53">
        <v>5763</v>
      </c>
      <c r="CE143" s="53">
        <v>5858</v>
      </c>
      <c r="CF143" s="53">
        <v>5955</v>
      </c>
      <c r="CG143" s="53">
        <v>6037</v>
      </c>
      <c r="CH143" s="53">
        <v>6953</v>
      </c>
      <c r="CI143" s="53">
        <v>6775</v>
      </c>
      <c r="CJ143" s="53">
        <v>6624</v>
      </c>
      <c r="CK143" s="53">
        <v>6558</v>
      </c>
      <c r="CL143" s="54">
        <v>6682</v>
      </c>
      <c r="CM143" s="52">
        <v>6488</v>
      </c>
      <c r="CN143" s="53">
        <v>6597</v>
      </c>
      <c r="CO143" s="53">
        <v>6621</v>
      </c>
      <c r="CP143" s="53">
        <v>6796</v>
      </c>
      <c r="CQ143" s="53">
        <v>6818</v>
      </c>
      <c r="CR143" s="53">
        <v>6798</v>
      </c>
      <c r="CS143" s="53">
        <v>6813</v>
      </c>
      <c r="CT143" s="53">
        <v>7023</v>
      </c>
      <c r="CU143" s="53">
        <v>7111</v>
      </c>
      <c r="CV143" s="53">
        <v>7151</v>
      </c>
      <c r="CW143" s="53">
        <v>7155</v>
      </c>
      <c r="CX143" s="54">
        <v>7155</v>
      </c>
      <c r="CY143" s="52">
        <v>7146</v>
      </c>
      <c r="CZ143" s="53">
        <v>7102</v>
      </c>
      <c r="DA143" s="53">
        <v>7565</v>
      </c>
      <c r="DB143" s="53">
        <v>7505</v>
      </c>
      <c r="DC143" s="53">
        <v>7345</v>
      </c>
      <c r="DD143" s="53">
        <v>7267</v>
      </c>
      <c r="DE143" s="53">
        <v>7607</v>
      </c>
      <c r="DF143" s="53">
        <v>7925</v>
      </c>
      <c r="DG143" s="53">
        <v>7889</v>
      </c>
      <c r="DH143" s="53">
        <v>7876</v>
      </c>
      <c r="DI143" s="53">
        <v>7877</v>
      </c>
      <c r="DJ143" s="54">
        <v>7931</v>
      </c>
      <c r="DK143" s="52">
        <v>7910</v>
      </c>
      <c r="DL143" s="53">
        <v>7961</v>
      </c>
      <c r="DM143" s="53">
        <v>7991</v>
      </c>
      <c r="DN143" s="53">
        <v>8043</v>
      </c>
      <c r="DO143" s="53">
        <v>8098</v>
      </c>
      <c r="DP143" s="53">
        <v>8126</v>
      </c>
      <c r="DQ143" s="53">
        <v>8172</v>
      </c>
      <c r="DR143" s="53">
        <v>8190</v>
      </c>
      <c r="DS143" s="53">
        <v>9385</v>
      </c>
      <c r="DT143" s="53">
        <v>9440</v>
      </c>
      <c r="DU143" s="53">
        <v>9451</v>
      </c>
      <c r="DV143" s="54">
        <v>9548</v>
      </c>
      <c r="DW143" s="52">
        <v>9498</v>
      </c>
      <c r="DX143" s="53">
        <v>9594</v>
      </c>
      <c r="DY143" s="54">
        <v>9814</v>
      </c>
    </row>
    <row r="144" spans="2:129" ht="12.5" x14ac:dyDescent="0.25">
      <c r="B144" s="50"/>
      <c r="C144" s="51" t="s">
        <v>227</v>
      </c>
      <c r="D144" s="52">
        <v>105</v>
      </c>
      <c r="E144" s="53">
        <v>114</v>
      </c>
      <c r="F144" s="53">
        <v>133</v>
      </c>
      <c r="G144" s="53">
        <v>142</v>
      </c>
      <c r="H144" s="53">
        <v>151</v>
      </c>
      <c r="I144" s="53">
        <v>150</v>
      </c>
      <c r="J144" s="53">
        <v>154</v>
      </c>
      <c r="K144" s="53">
        <v>166</v>
      </c>
      <c r="L144" s="53">
        <v>159</v>
      </c>
      <c r="M144" s="53">
        <v>163</v>
      </c>
      <c r="N144" s="53">
        <v>164</v>
      </c>
      <c r="O144" s="54">
        <v>165</v>
      </c>
      <c r="P144" s="53">
        <v>162</v>
      </c>
      <c r="Q144" s="53">
        <v>164</v>
      </c>
      <c r="R144" s="53">
        <v>172</v>
      </c>
      <c r="S144" s="53">
        <v>186</v>
      </c>
      <c r="T144" s="53">
        <v>195</v>
      </c>
      <c r="U144" s="53">
        <v>202</v>
      </c>
      <c r="V144" s="53">
        <v>205</v>
      </c>
      <c r="W144" s="53">
        <v>69</v>
      </c>
      <c r="X144" s="53">
        <v>203</v>
      </c>
      <c r="Y144" s="53">
        <v>206</v>
      </c>
      <c r="Z144" s="53">
        <v>206</v>
      </c>
      <c r="AA144" s="54">
        <v>204</v>
      </c>
      <c r="AB144" s="53">
        <v>197</v>
      </c>
      <c r="AC144" s="53">
        <v>199</v>
      </c>
      <c r="AD144" s="53">
        <v>187</v>
      </c>
      <c r="AE144" s="53">
        <v>193</v>
      </c>
      <c r="AF144" s="53">
        <v>199</v>
      </c>
      <c r="AG144" s="53">
        <v>196</v>
      </c>
      <c r="AH144" s="53">
        <v>195</v>
      </c>
      <c r="AI144" s="53">
        <v>195</v>
      </c>
      <c r="AJ144" s="53">
        <v>199</v>
      </c>
      <c r="AK144" s="53">
        <v>200</v>
      </c>
      <c r="AL144" s="53">
        <v>201</v>
      </c>
      <c r="AM144" s="54">
        <v>192</v>
      </c>
      <c r="AN144" s="53">
        <v>189</v>
      </c>
      <c r="AO144" s="53">
        <v>184</v>
      </c>
      <c r="AP144" s="53">
        <v>196</v>
      </c>
      <c r="AQ144" s="53">
        <v>189</v>
      </c>
      <c r="AR144" s="53">
        <v>186</v>
      </c>
      <c r="AS144" s="53">
        <v>185</v>
      </c>
      <c r="AT144" s="53">
        <v>185</v>
      </c>
      <c r="AU144" s="53">
        <v>184</v>
      </c>
      <c r="AV144" s="53">
        <v>31</v>
      </c>
      <c r="AW144" s="53">
        <v>43</v>
      </c>
      <c r="AX144" s="53">
        <v>34</v>
      </c>
      <c r="AY144" s="54">
        <v>30</v>
      </c>
      <c r="BA144" s="50"/>
      <c r="BB144" s="51" t="s">
        <v>227</v>
      </c>
      <c r="BC144" s="52">
        <v>34</v>
      </c>
      <c r="BD144" s="53">
        <v>32</v>
      </c>
      <c r="BE144" s="53">
        <v>32</v>
      </c>
      <c r="BF144" s="53">
        <v>32</v>
      </c>
      <c r="BG144" s="53">
        <v>32</v>
      </c>
      <c r="BH144" s="53">
        <v>34</v>
      </c>
      <c r="BI144" s="53">
        <v>33</v>
      </c>
      <c r="BJ144" s="53">
        <v>32</v>
      </c>
      <c r="BK144" s="53">
        <v>36</v>
      </c>
      <c r="BL144" s="53">
        <v>36</v>
      </c>
      <c r="BM144" s="53">
        <v>35</v>
      </c>
      <c r="BN144" s="54">
        <v>35</v>
      </c>
      <c r="BO144" s="52">
        <v>35</v>
      </c>
      <c r="BP144" s="53">
        <v>35</v>
      </c>
      <c r="BQ144" s="53">
        <v>35</v>
      </c>
      <c r="BR144" s="53">
        <v>34</v>
      </c>
      <c r="BS144" s="53">
        <v>33</v>
      </c>
      <c r="BT144" s="53">
        <v>34</v>
      </c>
      <c r="BU144" s="53">
        <v>39</v>
      </c>
      <c r="BV144" s="53">
        <v>41</v>
      </c>
      <c r="BW144" s="53">
        <v>44</v>
      </c>
      <c r="BX144" s="53">
        <v>45</v>
      </c>
      <c r="BY144" s="53">
        <v>58</v>
      </c>
      <c r="BZ144" s="54">
        <v>57</v>
      </c>
      <c r="CA144" s="52">
        <v>61</v>
      </c>
      <c r="CB144" s="53">
        <v>59</v>
      </c>
      <c r="CC144" s="53">
        <v>69</v>
      </c>
      <c r="CD144" s="53">
        <v>68</v>
      </c>
      <c r="CE144" s="53">
        <v>73</v>
      </c>
      <c r="CF144" s="53">
        <v>72</v>
      </c>
      <c r="CG144" s="53">
        <v>68</v>
      </c>
      <c r="CH144" s="53">
        <v>70</v>
      </c>
      <c r="CI144" s="53">
        <v>71</v>
      </c>
      <c r="CJ144" s="53">
        <v>67</v>
      </c>
      <c r="CK144" s="53">
        <v>67</v>
      </c>
      <c r="CL144" s="54">
        <v>79</v>
      </c>
      <c r="CM144" s="52">
        <v>72</v>
      </c>
      <c r="CN144" s="53">
        <v>142</v>
      </c>
      <c r="CO144" s="53">
        <v>173</v>
      </c>
      <c r="CP144" s="53">
        <v>203</v>
      </c>
      <c r="CQ144" s="53">
        <v>221</v>
      </c>
      <c r="CR144" s="53">
        <v>232</v>
      </c>
      <c r="CS144" s="53">
        <v>246</v>
      </c>
      <c r="CT144" s="53">
        <v>248</v>
      </c>
      <c r="CU144" s="53">
        <v>250</v>
      </c>
      <c r="CV144" s="53">
        <v>262</v>
      </c>
      <c r="CW144" s="53">
        <v>261</v>
      </c>
      <c r="CX144" s="54">
        <v>261</v>
      </c>
      <c r="CY144" s="52">
        <v>268</v>
      </c>
      <c r="CZ144" s="53">
        <v>275</v>
      </c>
      <c r="DA144" s="53">
        <v>282</v>
      </c>
      <c r="DB144" s="53">
        <v>286</v>
      </c>
      <c r="DC144" s="53">
        <v>287</v>
      </c>
      <c r="DD144" s="53">
        <v>292</v>
      </c>
      <c r="DE144" s="53">
        <v>297</v>
      </c>
      <c r="DF144" s="53">
        <v>293</v>
      </c>
      <c r="DG144" s="53">
        <v>298</v>
      </c>
      <c r="DH144" s="53">
        <v>304</v>
      </c>
      <c r="DI144" s="53">
        <v>306</v>
      </c>
      <c r="DJ144" s="54">
        <v>305</v>
      </c>
      <c r="DK144" s="52">
        <v>308</v>
      </c>
      <c r="DL144" s="53">
        <v>305</v>
      </c>
      <c r="DM144" s="53">
        <v>318</v>
      </c>
      <c r="DN144" s="53">
        <v>319</v>
      </c>
      <c r="DO144" s="53">
        <v>321</v>
      </c>
      <c r="DP144" s="53">
        <v>324</v>
      </c>
      <c r="DQ144" s="53">
        <v>329</v>
      </c>
      <c r="DR144" s="53">
        <v>335</v>
      </c>
      <c r="DS144" s="53">
        <v>339</v>
      </c>
      <c r="DT144" s="53">
        <v>344</v>
      </c>
      <c r="DU144" s="53">
        <v>343</v>
      </c>
      <c r="DV144" s="54">
        <v>349</v>
      </c>
      <c r="DW144" s="52">
        <v>357</v>
      </c>
      <c r="DX144" s="53">
        <v>352</v>
      </c>
      <c r="DY144" s="54">
        <v>362</v>
      </c>
    </row>
    <row r="145" spans="2:129" ht="12.5" x14ac:dyDescent="0.25">
      <c r="B145" s="50"/>
      <c r="C145" s="51" t="s">
        <v>228</v>
      </c>
      <c r="D145" s="52">
        <v>1</v>
      </c>
      <c r="E145" s="53">
        <v>1</v>
      </c>
      <c r="F145" s="53">
        <v>2</v>
      </c>
      <c r="G145" s="53">
        <v>4</v>
      </c>
      <c r="H145" s="53">
        <v>4</v>
      </c>
      <c r="I145" s="53">
        <v>4</v>
      </c>
      <c r="J145" s="53">
        <v>4</v>
      </c>
      <c r="K145" s="53">
        <v>3</v>
      </c>
      <c r="L145" s="53">
        <v>2</v>
      </c>
      <c r="M145" s="53">
        <v>2</v>
      </c>
      <c r="N145" s="53">
        <v>2</v>
      </c>
      <c r="O145" s="54">
        <v>2</v>
      </c>
      <c r="P145" s="53">
        <v>2</v>
      </c>
      <c r="Q145" s="53">
        <v>1</v>
      </c>
      <c r="R145" s="53">
        <v>1</v>
      </c>
      <c r="S145" s="53">
        <v>1</v>
      </c>
      <c r="T145" s="53">
        <v>1</v>
      </c>
      <c r="U145" s="53">
        <v>1</v>
      </c>
      <c r="V145" s="53">
        <v>1</v>
      </c>
      <c r="W145" s="53">
        <v>1</v>
      </c>
      <c r="X145" s="53">
        <v>1</v>
      </c>
      <c r="Y145" s="53">
        <v>1</v>
      </c>
      <c r="Z145" s="53">
        <v>1</v>
      </c>
      <c r="AA145" s="54">
        <v>0</v>
      </c>
      <c r="AB145" s="53">
        <v>0</v>
      </c>
      <c r="AC145" s="53"/>
      <c r="AD145" s="53"/>
      <c r="AE145" s="53"/>
      <c r="AF145" s="53"/>
      <c r="AG145" s="53"/>
      <c r="AH145" s="53"/>
      <c r="AI145" s="53"/>
      <c r="AJ145" s="53"/>
      <c r="AK145" s="53"/>
      <c r="AL145" s="53"/>
      <c r="AM145" s="54"/>
      <c r="AN145" s="53"/>
      <c r="AO145" s="53"/>
      <c r="AP145" s="53"/>
      <c r="AQ145" s="53"/>
      <c r="AR145" s="53"/>
      <c r="AS145" s="53"/>
      <c r="AT145" s="53"/>
      <c r="AU145" s="53"/>
      <c r="AV145" s="53"/>
      <c r="AW145" s="53"/>
      <c r="AX145" s="53"/>
      <c r="AY145" s="54"/>
      <c r="BA145" s="50"/>
      <c r="BB145" s="51" t="s">
        <v>228</v>
      </c>
      <c r="BC145" s="52"/>
      <c r="BD145" s="53"/>
      <c r="BE145" s="53"/>
      <c r="BF145" s="53"/>
      <c r="BG145" s="53"/>
      <c r="BH145" s="53"/>
      <c r="BI145" s="53"/>
      <c r="BJ145" s="53"/>
      <c r="BK145" s="53"/>
      <c r="BL145" s="53"/>
      <c r="BM145" s="53"/>
      <c r="BN145" s="54"/>
      <c r="BO145" s="52"/>
      <c r="BP145" s="53"/>
      <c r="BQ145" s="53"/>
      <c r="BR145" s="53"/>
      <c r="BS145" s="53">
        <v>1</v>
      </c>
      <c r="BT145" s="53">
        <v>2</v>
      </c>
      <c r="BU145" s="53">
        <v>3</v>
      </c>
      <c r="BV145" s="53">
        <v>4</v>
      </c>
      <c r="BW145" s="53">
        <v>8</v>
      </c>
      <c r="BX145" s="53">
        <v>9</v>
      </c>
      <c r="BY145" s="53">
        <v>11</v>
      </c>
      <c r="BZ145" s="54">
        <v>12</v>
      </c>
      <c r="CA145" s="52">
        <v>15</v>
      </c>
      <c r="CB145" s="53">
        <v>18</v>
      </c>
      <c r="CC145" s="53">
        <v>21</v>
      </c>
      <c r="CD145" s="53">
        <v>2</v>
      </c>
      <c r="CE145" s="53">
        <v>17</v>
      </c>
      <c r="CF145" s="53">
        <v>20</v>
      </c>
      <c r="CG145" s="53">
        <v>21</v>
      </c>
      <c r="CH145" s="53">
        <v>22</v>
      </c>
      <c r="CI145" s="53">
        <v>178</v>
      </c>
      <c r="CJ145" s="53">
        <v>399</v>
      </c>
      <c r="CK145" s="53">
        <v>487</v>
      </c>
      <c r="CL145" s="54">
        <v>538</v>
      </c>
      <c r="CM145" s="52">
        <v>632</v>
      </c>
      <c r="CN145" s="53">
        <v>682</v>
      </c>
      <c r="CO145" s="53">
        <v>705</v>
      </c>
      <c r="CP145" s="53">
        <v>726</v>
      </c>
      <c r="CQ145" s="53">
        <v>739</v>
      </c>
      <c r="CR145" s="53">
        <v>757</v>
      </c>
      <c r="CS145" s="53">
        <v>784</v>
      </c>
      <c r="CT145" s="53">
        <v>820</v>
      </c>
      <c r="CU145" s="53">
        <v>854</v>
      </c>
      <c r="CV145" s="53">
        <v>892</v>
      </c>
      <c r="CW145" s="53">
        <v>926</v>
      </c>
      <c r="CX145" s="54">
        <v>964</v>
      </c>
      <c r="CY145" s="52">
        <v>1052</v>
      </c>
      <c r="CZ145" s="53">
        <v>1089</v>
      </c>
      <c r="DA145" s="53">
        <v>1097</v>
      </c>
      <c r="DB145" s="53">
        <v>1120</v>
      </c>
      <c r="DC145" s="53">
        <v>1097</v>
      </c>
      <c r="DD145" s="53">
        <v>1092</v>
      </c>
      <c r="DE145" s="53">
        <v>1112</v>
      </c>
      <c r="DF145" s="53">
        <v>1113</v>
      </c>
      <c r="DG145" s="53">
        <v>1120</v>
      </c>
      <c r="DH145" s="53">
        <v>1140</v>
      </c>
      <c r="DI145" s="53">
        <v>1168</v>
      </c>
      <c r="DJ145" s="54">
        <v>1206</v>
      </c>
      <c r="DK145" s="52">
        <v>1254</v>
      </c>
      <c r="DL145" s="53">
        <v>1305</v>
      </c>
      <c r="DM145" s="53">
        <v>1312</v>
      </c>
      <c r="DN145" s="53">
        <v>1301</v>
      </c>
      <c r="DO145" s="53">
        <v>1289</v>
      </c>
      <c r="DP145" s="53">
        <v>1290</v>
      </c>
      <c r="DQ145" s="53">
        <v>1301</v>
      </c>
      <c r="DR145" s="53">
        <v>1316</v>
      </c>
      <c r="DS145" s="53">
        <v>1357</v>
      </c>
      <c r="DT145" s="53">
        <v>1373</v>
      </c>
      <c r="DU145" s="53">
        <v>1386</v>
      </c>
      <c r="DV145" s="54">
        <v>1429</v>
      </c>
      <c r="DW145" s="52">
        <v>1531</v>
      </c>
      <c r="DX145" s="53">
        <v>1574</v>
      </c>
      <c r="DY145" s="54">
        <v>1578</v>
      </c>
    </row>
    <row r="146" spans="2:129" ht="12.5" x14ac:dyDescent="0.25">
      <c r="B146" s="50"/>
      <c r="C146" s="51" t="s">
        <v>229</v>
      </c>
      <c r="D146" s="52">
        <v>50</v>
      </c>
      <c r="E146" s="53">
        <v>50</v>
      </c>
      <c r="F146" s="53">
        <v>46</v>
      </c>
      <c r="G146" s="53">
        <v>47</v>
      </c>
      <c r="H146" s="53">
        <v>47</v>
      </c>
      <c r="I146" s="53">
        <v>48</v>
      </c>
      <c r="J146" s="53">
        <v>48</v>
      </c>
      <c r="K146" s="53">
        <v>47</v>
      </c>
      <c r="L146" s="53">
        <v>45</v>
      </c>
      <c r="M146" s="53">
        <v>47</v>
      </c>
      <c r="N146" s="53">
        <v>37</v>
      </c>
      <c r="O146" s="54">
        <v>39</v>
      </c>
      <c r="P146" s="53">
        <v>38</v>
      </c>
      <c r="Q146" s="53">
        <v>38</v>
      </c>
      <c r="R146" s="53">
        <v>38</v>
      </c>
      <c r="S146" s="53">
        <v>38</v>
      </c>
      <c r="T146" s="53">
        <v>38</v>
      </c>
      <c r="U146" s="53">
        <v>34</v>
      </c>
      <c r="V146" s="53">
        <v>34</v>
      </c>
      <c r="W146" s="53">
        <v>34</v>
      </c>
      <c r="X146" s="53">
        <v>33</v>
      </c>
      <c r="Y146" s="53">
        <v>33</v>
      </c>
      <c r="Z146" s="53">
        <v>33</v>
      </c>
      <c r="AA146" s="54">
        <v>33</v>
      </c>
      <c r="AB146" s="53">
        <v>33</v>
      </c>
      <c r="AC146" s="53">
        <v>34</v>
      </c>
      <c r="AD146" s="53">
        <v>28</v>
      </c>
      <c r="AE146" s="53">
        <v>27</v>
      </c>
      <c r="AF146" s="53">
        <v>27</v>
      </c>
      <c r="AG146" s="53">
        <v>29</v>
      </c>
      <c r="AH146" s="53">
        <v>29</v>
      </c>
      <c r="AI146" s="53">
        <v>28</v>
      </c>
      <c r="AJ146" s="53">
        <v>28</v>
      </c>
      <c r="AK146" s="53">
        <v>28</v>
      </c>
      <c r="AL146" s="53">
        <v>28</v>
      </c>
      <c r="AM146" s="54">
        <v>28</v>
      </c>
      <c r="AN146" s="53">
        <v>29</v>
      </c>
      <c r="AO146" s="53">
        <v>29</v>
      </c>
      <c r="AP146" s="53">
        <v>29</v>
      </c>
      <c r="AQ146" s="53">
        <v>29</v>
      </c>
      <c r="AR146" s="53">
        <v>28</v>
      </c>
      <c r="AS146" s="53">
        <v>28</v>
      </c>
      <c r="AT146" s="53">
        <v>28</v>
      </c>
      <c r="AU146" s="53">
        <v>29</v>
      </c>
      <c r="AV146" s="53">
        <v>29</v>
      </c>
      <c r="AW146" s="53">
        <v>28</v>
      </c>
      <c r="AX146" s="53">
        <v>25</v>
      </c>
      <c r="AY146" s="54">
        <v>24</v>
      </c>
      <c r="BA146" s="50"/>
      <c r="BB146" s="51" t="s">
        <v>229</v>
      </c>
      <c r="BC146" s="52">
        <v>24</v>
      </c>
      <c r="BD146" s="53">
        <v>23</v>
      </c>
      <c r="BE146" s="53">
        <v>23</v>
      </c>
      <c r="BF146" s="53">
        <v>23</v>
      </c>
      <c r="BG146" s="53">
        <v>23</v>
      </c>
      <c r="BH146" s="53">
        <v>23</v>
      </c>
      <c r="BI146" s="53">
        <v>23</v>
      </c>
      <c r="BJ146" s="53">
        <v>23</v>
      </c>
      <c r="BK146" s="53">
        <v>23</v>
      </c>
      <c r="BL146" s="53">
        <v>22</v>
      </c>
      <c r="BM146" s="53">
        <v>22</v>
      </c>
      <c r="BN146" s="54">
        <v>22</v>
      </c>
      <c r="BO146" s="52">
        <v>22</v>
      </c>
      <c r="BP146" s="53">
        <v>21</v>
      </c>
      <c r="BQ146" s="53">
        <v>21</v>
      </c>
      <c r="BR146" s="53">
        <v>21</v>
      </c>
      <c r="BS146" s="53">
        <v>21</v>
      </c>
      <c r="BT146" s="53">
        <v>22</v>
      </c>
      <c r="BU146" s="53">
        <v>30</v>
      </c>
      <c r="BV146" s="53">
        <v>31</v>
      </c>
      <c r="BW146" s="53">
        <v>34</v>
      </c>
      <c r="BX146" s="53">
        <v>34</v>
      </c>
      <c r="BY146" s="53">
        <v>171</v>
      </c>
      <c r="BZ146" s="54">
        <v>174</v>
      </c>
      <c r="CA146" s="52">
        <v>176</v>
      </c>
      <c r="CB146" s="53">
        <v>180</v>
      </c>
      <c r="CC146" s="53">
        <v>188</v>
      </c>
      <c r="CD146" s="53">
        <v>195</v>
      </c>
      <c r="CE146" s="53">
        <v>202</v>
      </c>
      <c r="CF146" s="53">
        <v>201</v>
      </c>
      <c r="CG146" s="53">
        <v>203</v>
      </c>
      <c r="CH146" s="53">
        <v>198</v>
      </c>
      <c r="CI146" s="53">
        <v>199</v>
      </c>
      <c r="CJ146" s="53">
        <v>200</v>
      </c>
      <c r="CK146" s="53">
        <v>203</v>
      </c>
      <c r="CL146" s="54">
        <v>214</v>
      </c>
      <c r="CM146" s="52">
        <v>208</v>
      </c>
      <c r="CN146" s="53">
        <v>207</v>
      </c>
      <c r="CO146" s="53">
        <v>216</v>
      </c>
      <c r="CP146" s="53">
        <v>216</v>
      </c>
      <c r="CQ146" s="53">
        <v>210</v>
      </c>
      <c r="CR146" s="53">
        <v>212</v>
      </c>
      <c r="CS146" s="53">
        <v>216</v>
      </c>
      <c r="CT146" s="53">
        <v>219</v>
      </c>
      <c r="CU146" s="53">
        <v>218</v>
      </c>
      <c r="CV146" s="53">
        <v>216</v>
      </c>
      <c r="CW146" s="53">
        <v>340</v>
      </c>
      <c r="CX146" s="54">
        <v>394</v>
      </c>
      <c r="CY146" s="52">
        <v>391</v>
      </c>
      <c r="CZ146" s="53">
        <v>370</v>
      </c>
      <c r="DA146" s="53">
        <v>412</v>
      </c>
      <c r="DB146" s="53">
        <v>394</v>
      </c>
      <c r="DC146" s="53">
        <v>370</v>
      </c>
      <c r="DD146" s="53">
        <v>371</v>
      </c>
      <c r="DE146" s="53">
        <v>386</v>
      </c>
      <c r="DF146" s="53">
        <v>395</v>
      </c>
      <c r="DG146" s="53">
        <v>405</v>
      </c>
      <c r="DH146" s="53">
        <v>415</v>
      </c>
      <c r="DI146" s="53">
        <v>410</v>
      </c>
      <c r="DJ146" s="54">
        <v>415</v>
      </c>
      <c r="DK146" s="52">
        <v>415</v>
      </c>
      <c r="DL146" s="53">
        <v>412</v>
      </c>
      <c r="DM146" s="53">
        <v>414</v>
      </c>
      <c r="DN146" s="53">
        <v>410</v>
      </c>
      <c r="DO146" s="53">
        <v>415</v>
      </c>
      <c r="DP146" s="53">
        <v>422</v>
      </c>
      <c r="DQ146" s="53">
        <v>440</v>
      </c>
      <c r="DR146" s="53">
        <v>447</v>
      </c>
      <c r="DS146" s="53">
        <v>447</v>
      </c>
      <c r="DT146" s="53">
        <v>444</v>
      </c>
      <c r="DU146" s="53">
        <v>445</v>
      </c>
      <c r="DV146" s="54">
        <v>445</v>
      </c>
      <c r="DW146" s="52">
        <v>450</v>
      </c>
      <c r="DX146" s="53">
        <v>455</v>
      </c>
      <c r="DY146" s="54">
        <v>465</v>
      </c>
    </row>
    <row r="147" spans="2:129" ht="12.5" x14ac:dyDescent="0.25">
      <c r="B147" s="50"/>
      <c r="C147" s="51" t="s">
        <v>230</v>
      </c>
      <c r="D147" s="52">
        <v>135</v>
      </c>
      <c r="E147" s="53">
        <v>133</v>
      </c>
      <c r="F147" s="53">
        <v>127</v>
      </c>
      <c r="G147" s="53">
        <v>136</v>
      </c>
      <c r="H147" s="53">
        <v>138</v>
      </c>
      <c r="I147" s="53">
        <v>140</v>
      </c>
      <c r="J147" s="53">
        <v>142</v>
      </c>
      <c r="K147" s="53">
        <v>148</v>
      </c>
      <c r="L147" s="53">
        <v>149</v>
      </c>
      <c r="M147" s="53">
        <v>130</v>
      </c>
      <c r="N147" s="53">
        <v>148</v>
      </c>
      <c r="O147" s="54">
        <v>146</v>
      </c>
      <c r="P147" s="53">
        <v>143</v>
      </c>
      <c r="Q147" s="53">
        <v>142</v>
      </c>
      <c r="R147" s="53">
        <v>141</v>
      </c>
      <c r="S147" s="53">
        <v>145</v>
      </c>
      <c r="T147" s="53">
        <v>147</v>
      </c>
      <c r="U147" s="53">
        <v>152</v>
      </c>
      <c r="V147" s="53">
        <v>153</v>
      </c>
      <c r="W147" s="53">
        <v>148</v>
      </c>
      <c r="X147" s="53">
        <v>140</v>
      </c>
      <c r="Y147" s="53">
        <v>119</v>
      </c>
      <c r="Z147" s="53">
        <v>119</v>
      </c>
      <c r="AA147" s="54">
        <v>137</v>
      </c>
      <c r="AB147" s="53">
        <v>129</v>
      </c>
      <c r="AC147" s="53">
        <v>133</v>
      </c>
      <c r="AD147" s="53">
        <v>130</v>
      </c>
      <c r="AE147" s="53">
        <v>108</v>
      </c>
      <c r="AF147" s="53">
        <v>126</v>
      </c>
      <c r="AG147" s="53">
        <v>127</v>
      </c>
      <c r="AH147" s="53">
        <v>125</v>
      </c>
      <c r="AI147" s="53">
        <v>116</v>
      </c>
      <c r="AJ147" s="53">
        <v>115</v>
      </c>
      <c r="AK147" s="53">
        <v>111</v>
      </c>
      <c r="AL147" s="53">
        <v>164</v>
      </c>
      <c r="AM147" s="54">
        <v>106</v>
      </c>
      <c r="AN147" s="53">
        <v>103</v>
      </c>
      <c r="AO147" s="53">
        <v>104</v>
      </c>
      <c r="AP147" s="53">
        <v>98</v>
      </c>
      <c r="AQ147" s="53">
        <v>96</v>
      </c>
      <c r="AR147" s="53">
        <v>90</v>
      </c>
      <c r="AS147" s="53">
        <v>89</v>
      </c>
      <c r="AT147" s="53">
        <v>86</v>
      </c>
      <c r="AU147" s="53">
        <v>132</v>
      </c>
      <c r="AV147" s="53">
        <v>122</v>
      </c>
      <c r="AW147" s="53">
        <v>131</v>
      </c>
      <c r="AX147" s="53">
        <v>133</v>
      </c>
      <c r="AY147" s="54">
        <v>142</v>
      </c>
      <c r="BA147" s="50"/>
      <c r="BB147" s="51" t="s">
        <v>230</v>
      </c>
      <c r="BC147" s="52">
        <v>146</v>
      </c>
      <c r="BD147" s="53">
        <v>157</v>
      </c>
      <c r="BE147" s="53">
        <v>156</v>
      </c>
      <c r="BF147" s="53">
        <v>158</v>
      </c>
      <c r="BG147" s="53">
        <v>162</v>
      </c>
      <c r="BH147" s="53">
        <v>163</v>
      </c>
      <c r="BI147" s="53">
        <v>163</v>
      </c>
      <c r="BJ147" s="53">
        <v>167</v>
      </c>
      <c r="BK147" s="53">
        <v>313</v>
      </c>
      <c r="BL147" s="53">
        <v>369</v>
      </c>
      <c r="BM147" s="53">
        <v>400</v>
      </c>
      <c r="BN147" s="54">
        <v>427</v>
      </c>
      <c r="BO147" s="52">
        <v>436</v>
      </c>
      <c r="BP147" s="53">
        <v>472</v>
      </c>
      <c r="BQ147" s="53">
        <v>514</v>
      </c>
      <c r="BR147" s="53">
        <v>541</v>
      </c>
      <c r="BS147" s="53">
        <v>585</v>
      </c>
      <c r="BT147" s="53">
        <v>669</v>
      </c>
      <c r="BU147" s="53">
        <v>740</v>
      </c>
      <c r="BV147" s="53">
        <v>775</v>
      </c>
      <c r="BW147" s="53">
        <v>813</v>
      </c>
      <c r="BX147" s="53">
        <v>848</v>
      </c>
      <c r="BY147" s="53">
        <v>860</v>
      </c>
      <c r="BZ147" s="54">
        <v>864</v>
      </c>
      <c r="CA147" s="52">
        <v>879</v>
      </c>
      <c r="CB147" s="53">
        <v>915</v>
      </c>
      <c r="CC147" s="53">
        <v>942</v>
      </c>
      <c r="CD147" s="53">
        <v>1000</v>
      </c>
      <c r="CE147" s="53">
        <v>1046</v>
      </c>
      <c r="CF147" s="53">
        <v>1070</v>
      </c>
      <c r="CG147" s="53">
        <v>1091</v>
      </c>
      <c r="CH147" s="53">
        <v>1102</v>
      </c>
      <c r="CI147" s="53">
        <v>1108</v>
      </c>
      <c r="CJ147" s="53">
        <v>1168</v>
      </c>
      <c r="CK147" s="53">
        <v>1215</v>
      </c>
      <c r="CL147" s="54">
        <v>1307</v>
      </c>
      <c r="CM147" s="52">
        <v>1188</v>
      </c>
      <c r="CN147" s="53">
        <v>1330</v>
      </c>
      <c r="CO147" s="53">
        <v>1349</v>
      </c>
      <c r="CP147" s="53">
        <v>1341</v>
      </c>
      <c r="CQ147" s="53">
        <v>1357</v>
      </c>
      <c r="CR147" s="53">
        <v>1360</v>
      </c>
      <c r="CS147" s="53">
        <v>1382</v>
      </c>
      <c r="CT147" s="53">
        <v>1427</v>
      </c>
      <c r="CU147" s="53">
        <v>1448</v>
      </c>
      <c r="CV147" s="53">
        <v>1448</v>
      </c>
      <c r="CW147" s="53">
        <v>1475</v>
      </c>
      <c r="CX147" s="54">
        <v>1489</v>
      </c>
      <c r="CY147" s="52">
        <v>1478</v>
      </c>
      <c r="CZ147" s="53">
        <v>1470</v>
      </c>
      <c r="DA147" s="53">
        <v>1489</v>
      </c>
      <c r="DB147" s="53">
        <v>1497</v>
      </c>
      <c r="DC147" s="53">
        <v>1505</v>
      </c>
      <c r="DD147" s="53">
        <v>1508</v>
      </c>
      <c r="DE147" s="53">
        <v>1490</v>
      </c>
      <c r="DF147" s="53">
        <v>1511</v>
      </c>
      <c r="DG147" s="53">
        <v>1502</v>
      </c>
      <c r="DH147" s="53">
        <v>1503</v>
      </c>
      <c r="DI147" s="53">
        <v>1483</v>
      </c>
      <c r="DJ147" s="54">
        <v>1478</v>
      </c>
      <c r="DK147" s="52">
        <v>1480</v>
      </c>
      <c r="DL147" s="53">
        <v>1461</v>
      </c>
      <c r="DM147" s="53">
        <v>1467</v>
      </c>
      <c r="DN147" s="53">
        <v>1481</v>
      </c>
      <c r="DO147" s="53">
        <v>1477</v>
      </c>
      <c r="DP147" s="53">
        <v>1469</v>
      </c>
      <c r="DQ147" s="53">
        <v>1412</v>
      </c>
      <c r="DR147" s="53">
        <v>1410</v>
      </c>
      <c r="DS147" s="53">
        <v>1414</v>
      </c>
      <c r="DT147" s="53">
        <v>1461</v>
      </c>
      <c r="DU147" s="53">
        <v>1457</v>
      </c>
      <c r="DV147" s="54">
        <v>1452</v>
      </c>
      <c r="DW147" s="52">
        <v>1462</v>
      </c>
      <c r="DX147" s="53">
        <v>1421</v>
      </c>
      <c r="DY147" s="54">
        <v>1428</v>
      </c>
    </row>
    <row r="148" spans="2:129" ht="12.5" x14ac:dyDescent="0.25">
      <c r="B148" s="50"/>
      <c r="C148" s="51" t="s">
        <v>231</v>
      </c>
      <c r="D148" s="52">
        <v>112</v>
      </c>
      <c r="E148" s="53">
        <v>110</v>
      </c>
      <c r="F148" s="53">
        <v>114</v>
      </c>
      <c r="G148" s="53">
        <v>114</v>
      </c>
      <c r="H148" s="53">
        <v>111</v>
      </c>
      <c r="I148" s="53">
        <v>112</v>
      </c>
      <c r="J148" s="53">
        <v>112</v>
      </c>
      <c r="K148" s="53">
        <v>114</v>
      </c>
      <c r="L148" s="53">
        <v>114</v>
      </c>
      <c r="M148" s="53">
        <v>116</v>
      </c>
      <c r="N148" s="53">
        <v>114</v>
      </c>
      <c r="O148" s="54">
        <v>111</v>
      </c>
      <c r="P148" s="53">
        <v>109</v>
      </c>
      <c r="Q148" s="53">
        <v>108</v>
      </c>
      <c r="R148" s="53">
        <v>106</v>
      </c>
      <c r="S148" s="53">
        <v>101</v>
      </c>
      <c r="T148" s="53">
        <v>103</v>
      </c>
      <c r="U148" s="53">
        <v>103</v>
      </c>
      <c r="V148" s="53">
        <v>104</v>
      </c>
      <c r="W148" s="53">
        <v>98</v>
      </c>
      <c r="X148" s="53">
        <v>106</v>
      </c>
      <c r="Y148" s="53">
        <v>106</v>
      </c>
      <c r="Z148" s="53">
        <v>108</v>
      </c>
      <c r="AA148" s="54">
        <v>103</v>
      </c>
      <c r="AB148" s="53">
        <v>102</v>
      </c>
      <c r="AC148" s="53">
        <v>100</v>
      </c>
      <c r="AD148" s="53">
        <v>96</v>
      </c>
      <c r="AE148" s="53">
        <v>90</v>
      </c>
      <c r="AF148" s="53">
        <v>87</v>
      </c>
      <c r="AG148" s="53">
        <v>83</v>
      </c>
      <c r="AH148" s="53">
        <v>80</v>
      </c>
      <c r="AI148" s="53">
        <v>73</v>
      </c>
      <c r="AJ148" s="53">
        <v>71</v>
      </c>
      <c r="AK148" s="53">
        <v>68</v>
      </c>
      <c r="AL148" s="53">
        <v>66</v>
      </c>
      <c r="AM148" s="54">
        <v>60</v>
      </c>
      <c r="AN148" s="53">
        <v>57</v>
      </c>
      <c r="AO148" s="53">
        <v>186</v>
      </c>
      <c r="AP148" s="53">
        <v>252</v>
      </c>
      <c r="AQ148" s="53">
        <v>236</v>
      </c>
      <c r="AR148" s="53">
        <v>247</v>
      </c>
      <c r="AS148" s="53">
        <v>258</v>
      </c>
      <c r="AT148" s="53">
        <v>260</v>
      </c>
      <c r="AU148" s="53">
        <v>280</v>
      </c>
      <c r="AV148" s="53">
        <v>282</v>
      </c>
      <c r="AW148" s="53">
        <v>297</v>
      </c>
      <c r="AX148" s="53">
        <v>292</v>
      </c>
      <c r="AY148" s="54">
        <v>311</v>
      </c>
      <c r="BA148" s="50"/>
      <c r="BB148" s="51" t="s">
        <v>231</v>
      </c>
      <c r="BC148" s="52">
        <v>333</v>
      </c>
      <c r="BD148" s="53">
        <v>316</v>
      </c>
      <c r="BE148" s="53">
        <v>303</v>
      </c>
      <c r="BF148" s="53">
        <v>302</v>
      </c>
      <c r="BG148" s="53">
        <v>276</v>
      </c>
      <c r="BH148" s="53">
        <v>280</v>
      </c>
      <c r="BI148" s="53">
        <v>299</v>
      </c>
      <c r="BJ148" s="53">
        <v>368</v>
      </c>
      <c r="BK148" s="53">
        <v>427</v>
      </c>
      <c r="BL148" s="53">
        <v>456</v>
      </c>
      <c r="BM148" s="53">
        <v>452</v>
      </c>
      <c r="BN148" s="54">
        <v>442</v>
      </c>
      <c r="BO148" s="52">
        <v>449</v>
      </c>
      <c r="BP148" s="53">
        <v>457</v>
      </c>
      <c r="BQ148" s="53">
        <v>456</v>
      </c>
      <c r="BR148" s="53">
        <v>454</v>
      </c>
      <c r="BS148" s="53">
        <v>475</v>
      </c>
      <c r="BT148" s="53">
        <v>498</v>
      </c>
      <c r="BU148" s="53">
        <v>529</v>
      </c>
      <c r="BV148" s="53">
        <v>579</v>
      </c>
      <c r="BW148" s="53">
        <v>591</v>
      </c>
      <c r="BX148" s="53">
        <v>584</v>
      </c>
      <c r="BY148" s="53">
        <v>568</v>
      </c>
      <c r="BZ148" s="54">
        <v>575</v>
      </c>
      <c r="CA148" s="52">
        <v>581</v>
      </c>
      <c r="CB148" s="53">
        <v>571</v>
      </c>
      <c r="CC148" s="53">
        <v>547</v>
      </c>
      <c r="CD148" s="53">
        <v>563</v>
      </c>
      <c r="CE148" s="53">
        <v>564</v>
      </c>
      <c r="CF148" s="53">
        <v>556</v>
      </c>
      <c r="CG148" s="53">
        <v>569</v>
      </c>
      <c r="CH148" s="53">
        <v>565</v>
      </c>
      <c r="CI148" s="53">
        <v>565</v>
      </c>
      <c r="CJ148" s="53">
        <v>576</v>
      </c>
      <c r="CK148" s="53">
        <v>577</v>
      </c>
      <c r="CL148" s="54">
        <v>575</v>
      </c>
      <c r="CM148" s="52">
        <v>552</v>
      </c>
      <c r="CN148" s="53">
        <v>558</v>
      </c>
      <c r="CO148" s="53">
        <v>570</v>
      </c>
      <c r="CP148" s="53">
        <v>575</v>
      </c>
      <c r="CQ148" s="53">
        <v>578</v>
      </c>
      <c r="CR148" s="53">
        <v>593</v>
      </c>
      <c r="CS148" s="53">
        <v>591</v>
      </c>
      <c r="CT148" s="53">
        <v>604</v>
      </c>
      <c r="CU148" s="53">
        <v>620</v>
      </c>
      <c r="CV148" s="53">
        <v>636</v>
      </c>
      <c r="CW148" s="53">
        <v>645</v>
      </c>
      <c r="CX148" s="54">
        <v>642</v>
      </c>
      <c r="CY148" s="52">
        <v>668</v>
      </c>
      <c r="CZ148" s="53">
        <v>670</v>
      </c>
      <c r="DA148" s="53">
        <v>695</v>
      </c>
      <c r="DB148" s="53">
        <v>698</v>
      </c>
      <c r="DC148" s="53">
        <v>692</v>
      </c>
      <c r="DD148" s="53">
        <v>692</v>
      </c>
      <c r="DE148" s="53">
        <v>693</v>
      </c>
      <c r="DF148" s="53">
        <v>685</v>
      </c>
      <c r="DG148" s="53">
        <v>676</v>
      </c>
      <c r="DH148" s="53">
        <v>681</v>
      </c>
      <c r="DI148" s="53">
        <v>691</v>
      </c>
      <c r="DJ148" s="54">
        <v>692</v>
      </c>
      <c r="DK148" s="52">
        <v>692</v>
      </c>
      <c r="DL148" s="53">
        <v>690</v>
      </c>
      <c r="DM148" s="53">
        <v>695</v>
      </c>
      <c r="DN148" s="53">
        <v>697</v>
      </c>
      <c r="DO148" s="53">
        <v>704</v>
      </c>
      <c r="DP148" s="53">
        <v>707</v>
      </c>
      <c r="DQ148" s="53">
        <v>721</v>
      </c>
      <c r="DR148" s="53">
        <v>736</v>
      </c>
      <c r="DS148" s="53">
        <v>2810</v>
      </c>
      <c r="DT148" s="53">
        <v>2930</v>
      </c>
      <c r="DU148" s="53">
        <v>2959</v>
      </c>
      <c r="DV148" s="54">
        <v>3002</v>
      </c>
      <c r="DW148" s="52">
        <v>3020</v>
      </c>
      <c r="DX148" s="53">
        <v>3035</v>
      </c>
      <c r="DY148" s="54">
        <v>3062</v>
      </c>
    </row>
    <row r="149" spans="2:129" ht="12.5" x14ac:dyDescent="0.25">
      <c r="B149" s="50"/>
      <c r="C149" s="51" t="s">
        <v>232</v>
      </c>
      <c r="D149" s="52">
        <v>41</v>
      </c>
      <c r="E149" s="53">
        <v>41</v>
      </c>
      <c r="F149" s="53">
        <v>41</v>
      </c>
      <c r="G149" s="53">
        <v>40</v>
      </c>
      <c r="H149" s="53">
        <v>40</v>
      </c>
      <c r="I149" s="53">
        <v>41</v>
      </c>
      <c r="J149" s="53">
        <v>41</v>
      </c>
      <c r="K149" s="53">
        <v>41</v>
      </c>
      <c r="L149" s="53">
        <v>43</v>
      </c>
      <c r="M149" s="53">
        <v>43</v>
      </c>
      <c r="N149" s="53">
        <v>42</v>
      </c>
      <c r="O149" s="54">
        <v>42</v>
      </c>
      <c r="P149" s="53">
        <v>42</v>
      </c>
      <c r="Q149" s="53">
        <v>42</v>
      </c>
      <c r="R149" s="53">
        <v>41</v>
      </c>
      <c r="S149" s="53">
        <v>41</v>
      </c>
      <c r="T149" s="53">
        <v>41</v>
      </c>
      <c r="U149" s="53">
        <v>41</v>
      </c>
      <c r="V149" s="53">
        <v>41</v>
      </c>
      <c r="W149" s="53">
        <v>41</v>
      </c>
      <c r="X149" s="53">
        <v>41</v>
      </c>
      <c r="Y149" s="53">
        <v>41</v>
      </c>
      <c r="Z149" s="53">
        <v>40</v>
      </c>
      <c r="AA149" s="54">
        <v>40</v>
      </c>
      <c r="AB149" s="53">
        <v>40</v>
      </c>
      <c r="AC149" s="53">
        <v>40</v>
      </c>
      <c r="AD149" s="53">
        <v>27</v>
      </c>
      <c r="AE149" s="53">
        <v>27</v>
      </c>
      <c r="AF149" s="53">
        <v>27</v>
      </c>
      <c r="AG149" s="53">
        <v>27</v>
      </c>
      <c r="AH149" s="53">
        <v>27</v>
      </c>
      <c r="AI149" s="53">
        <v>26</v>
      </c>
      <c r="AJ149" s="53">
        <v>27</v>
      </c>
      <c r="AK149" s="53">
        <v>27</v>
      </c>
      <c r="AL149" s="53">
        <v>27</v>
      </c>
      <c r="AM149" s="54">
        <v>26</v>
      </c>
      <c r="AN149" s="53">
        <v>26</v>
      </c>
      <c r="AO149" s="53">
        <v>27</v>
      </c>
      <c r="AP149" s="53">
        <v>26</v>
      </c>
      <c r="AQ149" s="53">
        <v>25</v>
      </c>
      <c r="AR149" s="53">
        <v>25</v>
      </c>
      <c r="AS149" s="53">
        <v>25</v>
      </c>
      <c r="AT149" s="53">
        <v>24</v>
      </c>
      <c r="AU149" s="53">
        <v>23</v>
      </c>
      <c r="AV149" s="53">
        <v>23</v>
      </c>
      <c r="AW149" s="53">
        <v>23</v>
      </c>
      <c r="AX149" s="53">
        <v>22</v>
      </c>
      <c r="AY149" s="54">
        <v>22</v>
      </c>
      <c r="BA149" s="50"/>
      <c r="BB149" s="51" t="s">
        <v>232</v>
      </c>
      <c r="BC149" s="52">
        <v>21</v>
      </c>
      <c r="BD149" s="53">
        <v>21</v>
      </c>
      <c r="BE149" s="53">
        <v>21</v>
      </c>
      <c r="BF149" s="53">
        <v>20</v>
      </c>
      <c r="BG149" s="53">
        <v>19</v>
      </c>
      <c r="BH149" s="53">
        <v>21</v>
      </c>
      <c r="BI149" s="53">
        <v>20</v>
      </c>
      <c r="BJ149" s="53">
        <v>27</v>
      </c>
      <c r="BK149" s="53">
        <v>20</v>
      </c>
      <c r="BL149" s="53">
        <v>19</v>
      </c>
      <c r="BM149" s="53">
        <v>20</v>
      </c>
      <c r="BN149" s="54">
        <v>20</v>
      </c>
      <c r="BO149" s="52">
        <v>19</v>
      </c>
      <c r="BP149" s="53">
        <v>19</v>
      </c>
      <c r="BQ149" s="53">
        <v>18</v>
      </c>
      <c r="BR149" s="53">
        <v>18</v>
      </c>
      <c r="BS149" s="53">
        <v>18</v>
      </c>
      <c r="BT149" s="53">
        <v>21</v>
      </c>
      <c r="BU149" s="53">
        <v>25</v>
      </c>
      <c r="BV149" s="53">
        <v>23</v>
      </c>
      <c r="BW149" s="53">
        <v>24</v>
      </c>
      <c r="BX149" s="53">
        <v>26</v>
      </c>
      <c r="BY149" s="53">
        <v>27</v>
      </c>
      <c r="BZ149" s="54">
        <v>27</v>
      </c>
      <c r="CA149" s="52">
        <v>32</v>
      </c>
      <c r="CB149" s="53">
        <v>38</v>
      </c>
      <c r="CC149" s="53">
        <v>49</v>
      </c>
      <c r="CD149" s="53">
        <v>51</v>
      </c>
      <c r="CE149" s="53">
        <v>51</v>
      </c>
      <c r="CF149" s="53">
        <v>49</v>
      </c>
      <c r="CG149" s="53">
        <v>53</v>
      </c>
      <c r="CH149" s="53">
        <v>52</v>
      </c>
      <c r="CI149" s="53">
        <v>50</v>
      </c>
      <c r="CJ149" s="53">
        <v>45</v>
      </c>
      <c r="CK149" s="53">
        <v>44</v>
      </c>
      <c r="CL149" s="54">
        <v>303</v>
      </c>
      <c r="CM149" s="52">
        <v>352</v>
      </c>
      <c r="CN149" s="53">
        <v>392</v>
      </c>
      <c r="CO149" s="53">
        <v>427</v>
      </c>
      <c r="CP149" s="53">
        <v>449</v>
      </c>
      <c r="CQ149" s="53">
        <v>473</v>
      </c>
      <c r="CR149" s="53">
        <v>507</v>
      </c>
      <c r="CS149" s="53">
        <v>505</v>
      </c>
      <c r="CT149" s="53">
        <v>521</v>
      </c>
      <c r="CU149" s="53">
        <v>550</v>
      </c>
      <c r="CV149" s="53">
        <v>554</v>
      </c>
      <c r="CW149" s="53">
        <v>558</v>
      </c>
      <c r="CX149" s="54">
        <v>567</v>
      </c>
      <c r="CY149" s="52">
        <v>572</v>
      </c>
      <c r="CZ149" s="53">
        <v>567</v>
      </c>
      <c r="DA149" s="53">
        <v>589</v>
      </c>
      <c r="DB149" s="53">
        <v>597</v>
      </c>
      <c r="DC149" s="53">
        <v>610</v>
      </c>
      <c r="DD149" s="53">
        <v>604</v>
      </c>
      <c r="DE149" s="53">
        <v>623</v>
      </c>
      <c r="DF149" s="53">
        <v>637</v>
      </c>
      <c r="DG149" s="53">
        <v>637</v>
      </c>
      <c r="DH149" s="53">
        <v>643</v>
      </c>
      <c r="DI149" s="53">
        <v>653</v>
      </c>
      <c r="DJ149" s="54">
        <v>665</v>
      </c>
      <c r="DK149" s="52">
        <v>664</v>
      </c>
      <c r="DL149" s="53">
        <v>673</v>
      </c>
      <c r="DM149" s="53">
        <v>680</v>
      </c>
      <c r="DN149" s="53">
        <v>686</v>
      </c>
      <c r="DO149" s="53">
        <v>696</v>
      </c>
      <c r="DP149" s="53">
        <v>707</v>
      </c>
      <c r="DQ149" s="53">
        <v>712</v>
      </c>
      <c r="DR149" s="53">
        <v>721</v>
      </c>
      <c r="DS149" s="53">
        <v>730</v>
      </c>
      <c r="DT149" s="53">
        <v>738</v>
      </c>
      <c r="DU149" s="53">
        <v>749</v>
      </c>
      <c r="DV149" s="54">
        <v>762</v>
      </c>
      <c r="DW149" s="52">
        <v>769</v>
      </c>
      <c r="DX149" s="53">
        <v>773</v>
      </c>
      <c r="DY149" s="54">
        <v>795</v>
      </c>
    </row>
    <row r="150" spans="2:129" ht="12.5" x14ac:dyDescent="0.25">
      <c r="B150" s="50"/>
      <c r="C150" s="51" t="s">
        <v>233</v>
      </c>
      <c r="D150" s="52">
        <v>365</v>
      </c>
      <c r="E150" s="53">
        <v>366</v>
      </c>
      <c r="F150" s="53">
        <v>361</v>
      </c>
      <c r="G150" s="53">
        <v>389</v>
      </c>
      <c r="H150" s="53">
        <v>382</v>
      </c>
      <c r="I150" s="53">
        <v>382</v>
      </c>
      <c r="J150" s="53">
        <v>389</v>
      </c>
      <c r="K150" s="53">
        <v>396</v>
      </c>
      <c r="L150" s="53">
        <v>398</v>
      </c>
      <c r="M150" s="53">
        <v>370</v>
      </c>
      <c r="N150" s="53">
        <v>400</v>
      </c>
      <c r="O150" s="54">
        <v>397</v>
      </c>
      <c r="P150" s="53">
        <v>406</v>
      </c>
      <c r="Q150" s="53">
        <v>407</v>
      </c>
      <c r="R150" s="53">
        <v>396</v>
      </c>
      <c r="S150" s="53">
        <v>395</v>
      </c>
      <c r="T150" s="53">
        <v>395</v>
      </c>
      <c r="U150" s="53">
        <v>439</v>
      </c>
      <c r="V150" s="53">
        <v>442</v>
      </c>
      <c r="W150" s="53">
        <v>441</v>
      </c>
      <c r="X150" s="53">
        <v>436</v>
      </c>
      <c r="Y150" s="53">
        <v>420</v>
      </c>
      <c r="Z150" s="53">
        <v>407</v>
      </c>
      <c r="AA150" s="54">
        <v>429</v>
      </c>
      <c r="AB150" s="53">
        <v>428</v>
      </c>
      <c r="AC150" s="53">
        <v>426</v>
      </c>
      <c r="AD150" s="53">
        <v>427</v>
      </c>
      <c r="AE150" s="53">
        <v>404</v>
      </c>
      <c r="AF150" s="53">
        <v>433</v>
      </c>
      <c r="AG150" s="53">
        <v>425</v>
      </c>
      <c r="AH150" s="53">
        <v>425</v>
      </c>
      <c r="AI150" s="53">
        <v>426</v>
      </c>
      <c r="AJ150" s="53">
        <v>417</v>
      </c>
      <c r="AK150" s="53">
        <v>414</v>
      </c>
      <c r="AL150" s="53">
        <v>406</v>
      </c>
      <c r="AM150" s="54">
        <v>399</v>
      </c>
      <c r="AN150" s="53">
        <v>393</v>
      </c>
      <c r="AO150" s="53">
        <v>394</v>
      </c>
      <c r="AP150" s="53">
        <v>393</v>
      </c>
      <c r="AQ150" s="53">
        <v>381</v>
      </c>
      <c r="AR150" s="53">
        <v>365</v>
      </c>
      <c r="AS150" s="53">
        <v>354</v>
      </c>
      <c r="AT150" s="53">
        <v>352</v>
      </c>
      <c r="AU150" s="53">
        <v>369</v>
      </c>
      <c r="AV150" s="53">
        <v>357</v>
      </c>
      <c r="AW150" s="53">
        <v>449</v>
      </c>
      <c r="AX150" s="53">
        <v>535</v>
      </c>
      <c r="AY150" s="54">
        <v>577</v>
      </c>
      <c r="BA150" s="50"/>
      <c r="BB150" s="51" t="s">
        <v>233</v>
      </c>
      <c r="BC150" s="52">
        <v>599</v>
      </c>
      <c r="BD150" s="53">
        <v>655</v>
      </c>
      <c r="BE150" s="53">
        <v>672</v>
      </c>
      <c r="BF150" s="53">
        <v>663</v>
      </c>
      <c r="BG150" s="53">
        <v>659</v>
      </c>
      <c r="BH150" s="53">
        <v>679</v>
      </c>
      <c r="BI150" s="53">
        <v>678</v>
      </c>
      <c r="BJ150" s="53">
        <v>704</v>
      </c>
      <c r="BK150" s="53">
        <v>725</v>
      </c>
      <c r="BL150" s="53">
        <v>724</v>
      </c>
      <c r="BM150" s="53">
        <v>724</v>
      </c>
      <c r="BN150" s="54">
        <v>723</v>
      </c>
      <c r="BO150" s="52">
        <v>713</v>
      </c>
      <c r="BP150" s="53">
        <v>723</v>
      </c>
      <c r="BQ150" s="53">
        <v>721</v>
      </c>
      <c r="BR150" s="53">
        <v>723</v>
      </c>
      <c r="BS150" s="53">
        <v>760</v>
      </c>
      <c r="BT150" s="53">
        <v>817</v>
      </c>
      <c r="BU150" s="53">
        <v>878</v>
      </c>
      <c r="BV150" s="53">
        <v>920</v>
      </c>
      <c r="BW150" s="53">
        <v>953</v>
      </c>
      <c r="BX150" s="53">
        <v>974</v>
      </c>
      <c r="BY150" s="53">
        <v>993</v>
      </c>
      <c r="BZ150" s="54">
        <v>1004</v>
      </c>
      <c r="CA150" s="52">
        <v>1020</v>
      </c>
      <c r="CB150" s="53">
        <v>1053</v>
      </c>
      <c r="CC150" s="53">
        <v>1029</v>
      </c>
      <c r="CD150" s="53">
        <v>1079</v>
      </c>
      <c r="CE150" s="53">
        <v>1103</v>
      </c>
      <c r="CF150" s="53">
        <v>1132</v>
      </c>
      <c r="CG150" s="53">
        <v>1160</v>
      </c>
      <c r="CH150" s="53">
        <v>1177</v>
      </c>
      <c r="CI150" s="53">
        <v>1179</v>
      </c>
      <c r="CJ150" s="53">
        <v>1189</v>
      </c>
      <c r="CK150" s="53">
        <v>1196</v>
      </c>
      <c r="CL150" s="54">
        <v>1209</v>
      </c>
      <c r="CM150" s="52">
        <v>1179</v>
      </c>
      <c r="CN150" s="53">
        <v>1204</v>
      </c>
      <c r="CO150" s="53">
        <v>1225</v>
      </c>
      <c r="CP150" s="53">
        <v>1363</v>
      </c>
      <c r="CQ150" s="53">
        <v>1398</v>
      </c>
      <c r="CR150" s="53">
        <v>1420</v>
      </c>
      <c r="CS150" s="53">
        <v>1419</v>
      </c>
      <c r="CT150" s="53">
        <v>1458</v>
      </c>
      <c r="CU150" s="53">
        <v>1522</v>
      </c>
      <c r="CV150" s="53">
        <v>1532</v>
      </c>
      <c r="CW150" s="53">
        <v>1547</v>
      </c>
      <c r="CX150" s="54">
        <v>1553</v>
      </c>
      <c r="CY150" s="52">
        <v>1560</v>
      </c>
      <c r="CZ150" s="53">
        <v>1566</v>
      </c>
      <c r="DA150" s="53">
        <v>1663</v>
      </c>
      <c r="DB150" s="53">
        <v>1658</v>
      </c>
      <c r="DC150" s="53">
        <v>1643</v>
      </c>
      <c r="DD150" s="53">
        <v>1662</v>
      </c>
      <c r="DE150" s="53">
        <v>1680</v>
      </c>
      <c r="DF150" s="53">
        <v>1677</v>
      </c>
      <c r="DG150" s="53">
        <v>1670</v>
      </c>
      <c r="DH150" s="53">
        <v>1676</v>
      </c>
      <c r="DI150" s="53">
        <v>1678</v>
      </c>
      <c r="DJ150" s="54">
        <v>1678</v>
      </c>
      <c r="DK150" s="52">
        <v>1683</v>
      </c>
      <c r="DL150" s="53">
        <v>1696</v>
      </c>
      <c r="DM150" s="53">
        <v>1709</v>
      </c>
      <c r="DN150" s="53">
        <v>1717</v>
      </c>
      <c r="DO150" s="53">
        <v>1724</v>
      </c>
      <c r="DP150" s="53">
        <v>1746</v>
      </c>
      <c r="DQ150" s="53">
        <v>1742</v>
      </c>
      <c r="DR150" s="53">
        <v>1767</v>
      </c>
      <c r="DS150" s="53">
        <v>1785</v>
      </c>
      <c r="DT150" s="53">
        <v>1813</v>
      </c>
      <c r="DU150" s="53">
        <v>1813</v>
      </c>
      <c r="DV150" s="54">
        <v>1812</v>
      </c>
      <c r="DW150" s="52">
        <v>1829</v>
      </c>
      <c r="DX150" s="53">
        <v>1813</v>
      </c>
      <c r="DY150" s="54">
        <v>1825</v>
      </c>
    </row>
    <row r="151" spans="2:129" ht="12.5" x14ac:dyDescent="0.25">
      <c r="B151" s="50"/>
      <c r="C151" s="51" t="s">
        <v>234</v>
      </c>
      <c r="D151" s="52">
        <v>94</v>
      </c>
      <c r="E151" s="53">
        <v>95</v>
      </c>
      <c r="F151" s="53">
        <v>69</v>
      </c>
      <c r="G151" s="53">
        <v>94</v>
      </c>
      <c r="H151" s="53">
        <v>92</v>
      </c>
      <c r="I151" s="53">
        <v>97</v>
      </c>
      <c r="J151" s="53">
        <v>97</v>
      </c>
      <c r="K151" s="53">
        <v>94</v>
      </c>
      <c r="L151" s="53">
        <v>92</v>
      </c>
      <c r="M151" s="53">
        <v>77</v>
      </c>
      <c r="N151" s="53">
        <v>91</v>
      </c>
      <c r="O151" s="54">
        <v>90</v>
      </c>
      <c r="P151" s="53">
        <v>87</v>
      </c>
      <c r="Q151" s="53">
        <v>89</v>
      </c>
      <c r="R151" s="53">
        <v>90</v>
      </c>
      <c r="S151" s="53">
        <v>88</v>
      </c>
      <c r="T151" s="53">
        <v>92</v>
      </c>
      <c r="U151" s="53">
        <v>113</v>
      </c>
      <c r="V151" s="53">
        <v>116</v>
      </c>
      <c r="W151" s="53">
        <v>121</v>
      </c>
      <c r="X151" s="53">
        <v>122</v>
      </c>
      <c r="Y151" s="53">
        <v>109</v>
      </c>
      <c r="Z151" s="53">
        <v>96</v>
      </c>
      <c r="AA151" s="54">
        <v>118</v>
      </c>
      <c r="AB151" s="53">
        <v>111</v>
      </c>
      <c r="AC151" s="53">
        <v>112</v>
      </c>
      <c r="AD151" s="53">
        <v>119</v>
      </c>
      <c r="AE151" s="53">
        <v>96</v>
      </c>
      <c r="AF151" s="53">
        <v>113</v>
      </c>
      <c r="AG151" s="53">
        <v>109</v>
      </c>
      <c r="AH151" s="53">
        <v>112</v>
      </c>
      <c r="AI151" s="53">
        <v>110</v>
      </c>
      <c r="AJ151" s="53">
        <v>108</v>
      </c>
      <c r="AK151" s="53">
        <v>109</v>
      </c>
      <c r="AL151" s="53">
        <v>103</v>
      </c>
      <c r="AM151" s="54">
        <v>97</v>
      </c>
      <c r="AN151" s="53">
        <v>90</v>
      </c>
      <c r="AO151" s="53">
        <v>90</v>
      </c>
      <c r="AP151" s="53">
        <v>84</v>
      </c>
      <c r="AQ151" s="53">
        <v>79</v>
      </c>
      <c r="AR151" s="53">
        <v>73</v>
      </c>
      <c r="AS151" s="53">
        <v>72</v>
      </c>
      <c r="AT151" s="53">
        <v>72</v>
      </c>
      <c r="AU151" s="53">
        <v>91</v>
      </c>
      <c r="AV151" s="53">
        <v>87</v>
      </c>
      <c r="AW151" s="53">
        <v>101</v>
      </c>
      <c r="AX151" s="53">
        <v>84</v>
      </c>
      <c r="AY151" s="54">
        <v>81</v>
      </c>
      <c r="BA151" s="50"/>
      <c r="BB151" s="51" t="s">
        <v>234</v>
      </c>
      <c r="BC151" s="52">
        <v>76</v>
      </c>
      <c r="BD151" s="53">
        <v>74</v>
      </c>
      <c r="BE151" s="53">
        <v>71</v>
      </c>
      <c r="BF151" s="53">
        <v>71</v>
      </c>
      <c r="BG151" s="53">
        <v>73</v>
      </c>
      <c r="BH151" s="53">
        <v>76</v>
      </c>
      <c r="BI151" s="53">
        <v>75</v>
      </c>
      <c r="BJ151" s="53">
        <v>75</v>
      </c>
      <c r="BK151" s="53">
        <v>71</v>
      </c>
      <c r="BL151" s="53">
        <v>66</v>
      </c>
      <c r="BM151" s="53">
        <v>66</v>
      </c>
      <c r="BN151" s="54">
        <v>72</v>
      </c>
      <c r="BO151" s="52">
        <v>69</v>
      </c>
      <c r="BP151" s="53">
        <v>80</v>
      </c>
      <c r="BQ151" s="53">
        <v>77</v>
      </c>
      <c r="BR151" s="53">
        <v>84</v>
      </c>
      <c r="BS151" s="53">
        <v>91</v>
      </c>
      <c r="BT151" s="53">
        <v>105</v>
      </c>
      <c r="BU151" s="53">
        <v>110</v>
      </c>
      <c r="BV151" s="53">
        <v>116</v>
      </c>
      <c r="BW151" s="53">
        <v>123</v>
      </c>
      <c r="BX151" s="53">
        <v>128</v>
      </c>
      <c r="BY151" s="53">
        <v>240</v>
      </c>
      <c r="BZ151" s="54">
        <v>234</v>
      </c>
      <c r="CA151" s="52">
        <v>229</v>
      </c>
      <c r="CB151" s="53">
        <v>223</v>
      </c>
      <c r="CC151" s="53">
        <v>211</v>
      </c>
      <c r="CD151" s="53">
        <v>207</v>
      </c>
      <c r="CE151" s="53">
        <v>205</v>
      </c>
      <c r="CF151" s="53">
        <v>204</v>
      </c>
      <c r="CG151" s="53">
        <v>201</v>
      </c>
      <c r="CH151" s="53">
        <v>194</v>
      </c>
      <c r="CI151" s="53">
        <v>185</v>
      </c>
      <c r="CJ151" s="53">
        <v>187</v>
      </c>
      <c r="CK151" s="53">
        <v>186</v>
      </c>
      <c r="CL151" s="54">
        <v>195</v>
      </c>
      <c r="CM151" s="52">
        <v>126</v>
      </c>
      <c r="CN151" s="53">
        <v>188</v>
      </c>
      <c r="CO151" s="53">
        <v>187</v>
      </c>
      <c r="CP151" s="53">
        <v>178</v>
      </c>
      <c r="CQ151" s="53">
        <v>180</v>
      </c>
      <c r="CR151" s="53">
        <v>176</v>
      </c>
      <c r="CS151" s="53">
        <v>70</v>
      </c>
      <c r="CT151" s="53">
        <v>173</v>
      </c>
      <c r="CU151" s="53">
        <v>199</v>
      </c>
      <c r="CV151" s="53">
        <v>211</v>
      </c>
      <c r="CW151" s="53">
        <v>211</v>
      </c>
      <c r="CX151" s="54">
        <v>202</v>
      </c>
      <c r="CY151" s="52">
        <v>205</v>
      </c>
      <c r="CZ151" s="53">
        <v>210</v>
      </c>
      <c r="DA151" s="53">
        <v>211</v>
      </c>
      <c r="DB151" s="53">
        <v>219</v>
      </c>
      <c r="DC151" s="53">
        <v>221</v>
      </c>
      <c r="DD151" s="53">
        <v>231</v>
      </c>
      <c r="DE151" s="53">
        <v>232</v>
      </c>
      <c r="DF151" s="53">
        <v>233</v>
      </c>
      <c r="DG151" s="53">
        <v>231</v>
      </c>
      <c r="DH151" s="53">
        <v>228</v>
      </c>
      <c r="DI151" s="53">
        <v>230</v>
      </c>
      <c r="DJ151" s="54">
        <v>233</v>
      </c>
      <c r="DK151" s="52">
        <v>240</v>
      </c>
      <c r="DL151" s="53">
        <v>233</v>
      </c>
      <c r="DM151" s="53">
        <v>232</v>
      </c>
      <c r="DN151" s="53">
        <v>234</v>
      </c>
      <c r="DO151" s="53">
        <v>236</v>
      </c>
      <c r="DP151" s="53">
        <v>237</v>
      </c>
      <c r="DQ151" s="53">
        <v>228</v>
      </c>
      <c r="DR151" s="53">
        <v>235</v>
      </c>
      <c r="DS151" s="53">
        <v>238</v>
      </c>
      <c r="DT151" s="53">
        <v>262</v>
      </c>
      <c r="DU151" s="53">
        <v>260</v>
      </c>
      <c r="DV151" s="54">
        <v>259</v>
      </c>
      <c r="DW151" s="52">
        <v>257</v>
      </c>
      <c r="DX151" s="53">
        <v>250</v>
      </c>
      <c r="DY151" s="54">
        <v>250</v>
      </c>
    </row>
    <row r="152" spans="2:129" ht="12.5" x14ac:dyDescent="0.25">
      <c r="B152" s="50"/>
      <c r="C152" s="51" t="s">
        <v>235</v>
      </c>
      <c r="D152" s="52">
        <v>757</v>
      </c>
      <c r="E152" s="53">
        <v>739</v>
      </c>
      <c r="F152" s="53">
        <v>755</v>
      </c>
      <c r="G152" s="53">
        <v>783</v>
      </c>
      <c r="H152" s="53">
        <v>783</v>
      </c>
      <c r="I152" s="53">
        <v>779</v>
      </c>
      <c r="J152" s="53">
        <v>795</v>
      </c>
      <c r="K152" s="53">
        <v>816</v>
      </c>
      <c r="L152" s="53">
        <v>817</v>
      </c>
      <c r="M152" s="53">
        <v>824</v>
      </c>
      <c r="N152" s="53">
        <v>821</v>
      </c>
      <c r="O152" s="54">
        <v>819</v>
      </c>
      <c r="P152" s="53">
        <v>820</v>
      </c>
      <c r="Q152" s="53">
        <v>816</v>
      </c>
      <c r="R152" s="53">
        <v>831</v>
      </c>
      <c r="S152" s="53">
        <v>835</v>
      </c>
      <c r="T152" s="53">
        <v>850</v>
      </c>
      <c r="U152" s="53">
        <v>863</v>
      </c>
      <c r="V152" s="53">
        <v>870</v>
      </c>
      <c r="W152" s="53">
        <v>621</v>
      </c>
      <c r="X152" s="53">
        <v>885</v>
      </c>
      <c r="Y152" s="53">
        <v>890</v>
      </c>
      <c r="Z152" s="53">
        <v>875</v>
      </c>
      <c r="AA152" s="54">
        <v>871</v>
      </c>
      <c r="AB152" s="53">
        <v>868</v>
      </c>
      <c r="AC152" s="53">
        <v>866</v>
      </c>
      <c r="AD152" s="53">
        <v>868</v>
      </c>
      <c r="AE152" s="53">
        <v>870</v>
      </c>
      <c r="AF152" s="53">
        <v>869</v>
      </c>
      <c r="AG152" s="53">
        <v>869</v>
      </c>
      <c r="AH152" s="53">
        <v>857</v>
      </c>
      <c r="AI152" s="53">
        <v>853</v>
      </c>
      <c r="AJ152" s="53">
        <v>856</v>
      </c>
      <c r="AK152" s="53">
        <v>864</v>
      </c>
      <c r="AL152" s="53">
        <v>873</v>
      </c>
      <c r="AM152" s="54">
        <v>833</v>
      </c>
      <c r="AN152" s="53">
        <v>820</v>
      </c>
      <c r="AO152" s="53">
        <v>813</v>
      </c>
      <c r="AP152" s="53">
        <v>794</v>
      </c>
      <c r="AQ152" s="53">
        <v>780</v>
      </c>
      <c r="AR152" s="53">
        <v>771</v>
      </c>
      <c r="AS152" s="53">
        <v>773</v>
      </c>
      <c r="AT152" s="53">
        <v>763</v>
      </c>
      <c r="AU152" s="53">
        <v>818</v>
      </c>
      <c r="AV152" s="53">
        <v>882</v>
      </c>
      <c r="AW152" s="53">
        <v>1521</v>
      </c>
      <c r="AX152" s="53">
        <v>1932</v>
      </c>
      <c r="AY152" s="54">
        <v>2074</v>
      </c>
      <c r="BA152" s="50"/>
      <c r="BB152" s="51" t="s">
        <v>235</v>
      </c>
      <c r="BC152" s="52">
        <v>2142</v>
      </c>
      <c r="BD152" s="53">
        <v>2201</v>
      </c>
      <c r="BE152" s="53">
        <v>2271</v>
      </c>
      <c r="BF152" s="53">
        <v>2260</v>
      </c>
      <c r="BG152" s="53">
        <v>2223</v>
      </c>
      <c r="BH152" s="53">
        <v>2247</v>
      </c>
      <c r="BI152" s="53">
        <v>2237</v>
      </c>
      <c r="BJ152" s="53">
        <v>2243</v>
      </c>
      <c r="BK152" s="53">
        <v>2295</v>
      </c>
      <c r="BL152" s="53">
        <v>2317</v>
      </c>
      <c r="BM152" s="53">
        <v>2311</v>
      </c>
      <c r="BN152" s="54">
        <v>2310</v>
      </c>
      <c r="BO152" s="52">
        <v>2347</v>
      </c>
      <c r="BP152" s="53">
        <v>2439</v>
      </c>
      <c r="BQ152" s="53">
        <v>2497</v>
      </c>
      <c r="BR152" s="53">
        <v>2652</v>
      </c>
      <c r="BS152" s="53">
        <v>2729</v>
      </c>
      <c r="BT152" s="53">
        <v>2871</v>
      </c>
      <c r="BU152" s="53">
        <v>3009</v>
      </c>
      <c r="BV152" s="53">
        <v>3127</v>
      </c>
      <c r="BW152" s="53">
        <v>3189</v>
      </c>
      <c r="BX152" s="53">
        <v>3274</v>
      </c>
      <c r="BY152" s="53">
        <v>3261</v>
      </c>
      <c r="BZ152" s="54">
        <v>3300</v>
      </c>
      <c r="CA152" s="52">
        <v>3331</v>
      </c>
      <c r="CB152" s="53">
        <v>3383</v>
      </c>
      <c r="CC152" s="53">
        <v>3492</v>
      </c>
      <c r="CD152" s="53">
        <v>3650</v>
      </c>
      <c r="CE152" s="53">
        <v>3681</v>
      </c>
      <c r="CF152" s="53">
        <v>3730</v>
      </c>
      <c r="CG152" s="53">
        <v>3774</v>
      </c>
      <c r="CH152" s="53">
        <v>3836</v>
      </c>
      <c r="CI152" s="53">
        <v>3848</v>
      </c>
      <c r="CJ152" s="53">
        <v>3879</v>
      </c>
      <c r="CK152" s="53">
        <v>3916</v>
      </c>
      <c r="CL152" s="54">
        <v>3967</v>
      </c>
      <c r="CM152" s="52">
        <v>4335</v>
      </c>
      <c r="CN152" s="53">
        <v>4264</v>
      </c>
      <c r="CO152" s="53">
        <v>4186</v>
      </c>
      <c r="CP152" s="53">
        <v>4654</v>
      </c>
      <c r="CQ152" s="53">
        <v>4605</v>
      </c>
      <c r="CR152" s="53">
        <v>4535</v>
      </c>
      <c r="CS152" s="53">
        <v>4522</v>
      </c>
      <c r="CT152" s="53">
        <v>4543</v>
      </c>
      <c r="CU152" s="53">
        <v>4553</v>
      </c>
      <c r="CV152" s="53">
        <v>4604</v>
      </c>
      <c r="CW152" s="53">
        <v>4606</v>
      </c>
      <c r="CX152" s="54">
        <v>4613</v>
      </c>
      <c r="CY152" s="52">
        <v>4630</v>
      </c>
      <c r="CZ152" s="53">
        <v>4600</v>
      </c>
      <c r="DA152" s="53">
        <v>4689</v>
      </c>
      <c r="DB152" s="53">
        <v>4636</v>
      </c>
      <c r="DC152" s="53">
        <v>4578</v>
      </c>
      <c r="DD152" s="53">
        <v>4539</v>
      </c>
      <c r="DE152" s="53">
        <v>4552</v>
      </c>
      <c r="DF152" s="53">
        <v>4766</v>
      </c>
      <c r="DG152" s="53">
        <v>4818</v>
      </c>
      <c r="DH152" s="53">
        <v>4864</v>
      </c>
      <c r="DI152" s="53">
        <v>4970</v>
      </c>
      <c r="DJ152" s="54">
        <v>4996</v>
      </c>
      <c r="DK152" s="52">
        <v>4967</v>
      </c>
      <c r="DL152" s="53">
        <v>4971</v>
      </c>
      <c r="DM152" s="53">
        <v>5009</v>
      </c>
      <c r="DN152" s="53">
        <v>5054</v>
      </c>
      <c r="DO152" s="53">
        <v>5085</v>
      </c>
      <c r="DP152" s="53">
        <v>5110</v>
      </c>
      <c r="DQ152" s="53">
        <v>5090</v>
      </c>
      <c r="DR152" s="53">
        <v>5122</v>
      </c>
      <c r="DS152" s="53">
        <v>5116</v>
      </c>
      <c r="DT152" s="53">
        <v>5116</v>
      </c>
      <c r="DU152" s="53">
        <v>5099</v>
      </c>
      <c r="DV152" s="54">
        <v>5161</v>
      </c>
      <c r="DW152" s="52">
        <v>5128</v>
      </c>
      <c r="DX152" s="53">
        <v>5149</v>
      </c>
      <c r="DY152" s="54">
        <v>5160</v>
      </c>
    </row>
    <row r="153" spans="2:129" ht="12.5" x14ac:dyDescent="0.25">
      <c r="B153" s="50"/>
      <c r="C153" s="51" t="s">
        <v>236</v>
      </c>
      <c r="D153" s="52">
        <v>1370</v>
      </c>
      <c r="E153" s="53">
        <v>1312</v>
      </c>
      <c r="F153" s="53">
        <v>1322</v>
      </c>
      <c r="G153" s="53">
        <v>1345</v>
      </c>
      <c r="H153" s="53">
        <v>1345</v>
      </c>
      <c r="I153" s="53">
        <v>1329</v>
      </c>
      <c r="J153" s="53">
        <v>1350</v>
      </c>
      <c r="K153" s="53">
        <v>1372</v>
      </c>
      <c r="L153" s="53">
        <v>1362</v>
      </c>
      <c r="M153" s="53">
        <v>1366</v>
      </c>
      <c r="N153" s="53">
        <v>1358</v>
      </c>
      <c r="O153" s="54">
        <v>1349</v>
      </c>
      <c r="P153" s="53">
        <v>1348</v>
      </c>
      <c r="Q153" s="53">
        <v>1332</v>
      </c>
      <c r="R153" s="53">
        <v>1338</v>
      </c>
      <c r="S153" s="53">
        <v>1331</v>
      </c>
      <c r="T153" s="53">
        <v>1317</v>
      </c>
      <c r="U153" s="53">
        <v>1332</v>
      </c>
      <c r="V153" s="53">
        <v>1345</v>
      </c>
      <c r="W153" s="53">
        <v>1338</v>
      </c>
      <c r="X153" s="53">
        <v>1318</v>
      </c>
      <c r="Y153" s="53">
        <v>1323</v>
      </c>
      <c r="Z153" s="53">
        <v>1309</v>
      </c>
      <c r="AA153" s="54">
        <v>1318</v>
      </c>
      <c r="AB153" s="53">
        <v>1311</v>
      </c>
      <c r="AC153" s="53">
        <v>1312</v>
      </c>
      <c r="AD153" s="53">
        <v>1295</v>
      </c>
      <c r="AE153" s="53">
        <v>1287</v>
      </c>
      <c r="AF153" s="53">
        <v>1271</v>
      </c>
      <c r="AG153" s="53">
        <v>1266</v>
      </c>
      <c r="AH153" s="53">
        <v>1268</v>
      </c>
      <c r="AI153" s="53">
        <v>1262</v>
      </c>
      <c r="AJ153" s="53">
        <v>1255</v>
      </c>
      <c r="AK153" s="53">
        <v>1018</v>
      </c>
      <c r="AL153" s="53">
        <v>1014</v>
      </c>
      <c r="AM153" s="54">
        <v>999</v>
      </c>
      <c r="AN153" s="53">
        <v>1665</v>
      </c>
      <c r="AO153" s="53">
        <v>2263</v>
      </c>
      <c r="AP153" s="53">
        <v>2444</v>
      </c>
      <c r="AQ153" s="53">
        <v>2509</v>
      </c>
      <c r="AR153" s="53">
        <v>2574</v>
      </c>
      <c r="AS153" s="53">
        <v>2634</v>
      </c>
      <c r="AT153" s="53">
        <v>2580</v>
      </c>
      <c r="AU153" s="53">
        <v>2610</v>
      </c>
      <c r="AV153" s="53">
        <v>2723</v>
      </c>
      <c r="AW153" s="53">
        <v>2828</v>
      </c>
      <c r="AX153" s="53">
        <v>2845</v>
      </c>
      <c r="AY153" s="54">
        <v>2871</v>
      </c>
      <c r="BA153" s="50"/>
      <c r="BB153" s="51" t="s">
        <v>236</v>
      </c>
      <c r="BC153" s="52">
        <v>2896</v>
      </c>
      <c r="BD153" s="53">
        <v>2728</v>
      </c>
      <c r="BE153" s="53">
        <v>2733</v>
      </c>
      <c r="BF153" s="53">
        <v>2722</v>
      </c>
      <c r="BG153" s="53">
        <v>2303</v>
      </c>
      <c r="BH153" s="53">
        <v>2244</v>
      </c>
      <c r="BI153" s="53">
        <v>2199</v>
      </c>
      <c r="BJ153" s="53">
        <v>2159</v>
      </c>
      <c r="BK153" s="53">
        <v>2137</v>
      </c>
      <c r="BL153" s="53">
        <v>2081</v>
      </c>
      <c r="BM153" s="53">
        <v>2096</v>
      </c>
      <c r="BN153" s="54">
        <v>2078</v>
      </c>
      <c r="BO153" s="52">
        <v>2112</v>
      </c>
      <c r="BP153" s="53">
        <v>2115</v>
      </c>
      <c r="BQ153" s="53">
        <v>2094</v>
      </c>
      <c r="BR153" s="53">
        <v>2106</v>
      </c>
      <c r="BS153" s="53">
        <v>2143</v>
      </c>
      <c r="BT153" s="53">
        <v>2214</v>
      </c>
      <c r="BU153" s="53">
        <v>2251</v>
      </c>
      <c r="BV153" s="53">
        <v>2274</v>
      </c>
      <c r="BW153" s="53">
        <v>2295</v>
      </c>
      <c r="BX153" s="53">
        <v>2331</v>
      </c>
      <c r="BY153" s="53">
        <v>2310</v>
      </c>
      <c r="BZ153" s="54">
        <v>2312</v>
      </c>
      <c r="CA153" s="52">
        <v>2282</v>
      </c>
      <c r="CB153" s="53">
        <v>2323</v>
      </c>
      <c r="CC153" s="53">
        <v>2392</v>
      </c>
      <c r="CD153" s="53">
        <v>2526</v>
      </c>
      <c r="CE153" s="53">
        <v>3019</v>
      </c>
      <c r="CF153" s="53">
        <v>3009</v>
      </c>
      <c r="CG153" s="53">
        <v>3008</v>
      </c>
      <c r="CH153" s="53">
        <v>3043</v>
      </c>
      <c r="CI153" s="53">
        <v>3010</v>
      </c>
      <c r="CJ153" s="53">
        <v>2997</v>
      </c>
      <c r="CK153" s="53">
        <v>2974</v>
      </c>
      <c r="CL153" s="54">
        <v>2987</v>
      </c>
      <c r="CM153" s="52">
        <v>2962</v>
      </c>
      <c r="CN153" s="53">
        <v>2964</v>
      </c>
      <c r="CO153" s="53">
        <v>2995</v>
      </c>
      <c r="CP153" s="53">
        <v>3171</v>
      </c>
      <c r="CQ153" s="53">
        <v>3153</v>
      </c>
      <c r="CR153" s="53">
        <v>3156</v>
      </c>
      <c r="CS153" s="53">
        <v>3159</v>
      </c>
      <c r="CT153" s="53">
        <v>3325</v>
      </c>
      <c r="CU153" s="53">
        <v>3310</v>
      </c>
      <c r="CV153" s="53">
        <v>3319</v>
      </c>
      <c r="CW153" s="53">
        <v>3326</v>
      </c>
      <c r="CX153" s="54">
        <v>3326</v>
      </c>
      <c r="CY153" s="52">
        <v>3265</v>
      </c>
      <c r="CZ153" s="53">
        <v>3215</v>
      </c>
      <c r="DA153" s="53">
        <v>3233</v>
      </c>
      <c r="DB153" s="53">
        <v>3285</v>
      </c>
      <c r="DC153" s="53">
        <v>3304</v>
      </c>
      <c r="DD153" s="53">
        <v>3466</v>
      </c>
      <c r="DE153" s="53">
        <v>3808</v>
      </c>
      <c r="DF153" s="53">
        <v>3989</v>
      </c>
      <c r="DG153" s="53">
        <v>3998</v>
      </c>
      <c r="DH153" s="53">
        <v>4019</v>
      </c>
      <c r="DI153" s="53">
        <v>4042</v>
      </c>
      <c r="DJ153" s="54">
        <v>4043</v>
      </c>
      <c r="DK153" s="52">
        <v>4034</v>
      </c>
      <c r="DL153" s="53">
        <v>4083</v>
      </c>
      <c r="DM153" s="53">
        <v>4139</v>
      </c>
      <c r="DN153" s="53">
        <v>4210</v>
      </c>
      <c r="DO153" s="53">
        <v>4294</v>
      </c>
      <c r="DP153" s="53">
        <v>4323</v>
      </c>
      <c r="DQ153" s="53">
        <v>4389</v>
      </c>
      <c r="DR153" s="53">
        <v>4497</v>
      </c>
      <c r="DS153" s="53">
        <v>4521</v>
      </c>
      <c r="DT153" s="53">
        <v>4583</v>
      </c>
      <c r="DU153" s="53">
        <v>4586</v>
      </c>
      <c r="DV153" s="54">
        <v>4619</v>
      </c>
      <c r="DW153" s="52">
        <v>4647</v>
      </c>
      <c r="DX153" s="53">
        <v>4704</v>
      </c>
      <c r="DY153" s="54">
        <v>4759</v>
      </c>
    </row>
    <row r="154" spans="2:129" ht="12.5" x14ac:dyDescent="0.25">
      <c r="B154" s="50"/>
      <c r="C154" s="51" t="s">
        <v>237</v>
      </c>
      <c r="D154" s="52">
        <v>72</v>
      </c>
      <c r="E154" s="53">
        <v>72</v>
      </c>
      <c r="F154" s="53">
        <v>73</v>
      </c>
      <c r="G154" s="53">
        <v>70</v>
      </c>
      <c r="H154" s="53">
        <v>70</v>
      </c>
      <c r="I154" s="53">
        <v>72</v>
      </c>
      <c r="J154" s="53">
        <v>72</v>
      </c>
      <c r="K154" s="53">
        <v>74</v>
      </c>
      <c r="L154" s="53">
        <v>73</v>
      </c>
      <c r="M154" s="53">
        <v>97</v>
      </c>
      <c r="N154" s="53">
        <v>96</v>
      </c>
      <c r="O154" s="54">
        <v>96</v>
      </c>
      <c r="P154" s="53">
        <v>129</v>
      </c>
      <c r="Q154" s="53">
        <v>132</v>
      </c>
      <c r="R154" s="53">
        <v>130</v>
      </c>
      <c r="S154" s="53">
        <v>130</v>
      </c>
      <c r="T154" s="53">
        <v>136</v>
      </c>
      <c r="U154" s="53">
        <v>139</v>
      </c>
      <c r="V154" s="53">
        <v>147</v>
      </c>
      <c r="W154" s="53">
        <v>70</v>
      </c>
      <c r="X154" s="53">
        <v>140</v>
      </c>
      <c r="Y154" s="53">
        <v>139</v>
      </c>
      <c r="Z154" s="53">
        <v>137</v>
      </c>
      <c r="AA154" s="54">
        <v>133</v>
      </c>
      <c r="AB154" s="53">
        <v>128</v>
      </c>
      <c r="AC154" s="53">
        <v>128</v>
      </c>
      <c r="AD154" s="53">
        <v>91</v>
      </c>
      <c r="AE154" s="53">
        <v>89</v>
      </c>
      <c r="AF154" s="53">
        <v>96</v>
      </c>
      <c r="AG154" s="53">
        <v>89</v>
      </c>
      <c r="AH154" s="53">
        <v>91</v>
      </c>
      <c r="AI154" s="53">
        <v>90</v>
      </c>
      <c r="AJ154" s="53">
        <v>91</v>
      </c>
      <c r="AK154" s="53">
        <v>97</v>
      </c>
      <c r="AL154" s="53">
        <v>94</v>
      </c>
      <c r="AM154" s="54">
        <v>93</v>
      </c>
      <c r="AN154" s="53">
        <v>97</v>
      </c>
      <c r="AO154" s="53">
        <v>96</v>
      </c>
      <c r="AP154" s="53">
        <v>99</v>
      </c>
      <c r="AQ154" s="53">
        <v>94</v>
      </c>
      <c r="AR154" s="53">
        <v>95</v>
      </c>
      <c r="AS154" s="53">
        <v>96</v>
      </c>
      <c r="AT154" s="53">
        <v>96</v>
      </c>
      <c r="AU154" s="53">
        <v>97</v>
      </c>
      <c r="AV154" s="53">
        <v>93</v>
      </c>
      <c r="AW154" s="53">
        <v>114</v>
      </c>
      <c r="AX154" s="53">
        <v>96</v>
      </c>
      <c r="AY154" s="54">
        <v>89</v>
      </c>
      <c r="BA154" s="50"/>
      <c r="BB154" s="51" t="s">
        <v>237</v>
      </c>
      <c r="BC154" s="52">
        <v>85</v>
      </c>
      <c r="BD154" s="53">
        <v>83</v>
      </c>
      <c r="BE154" s="53">
        <v>83</v>
      </c>
      <c r="BF154" s="53">
        <v>81</v>
      </c>
      <c r="BG154" s="53">
        <v>79</v>
      </c>
      <c r="BH154" s="53">
        <v>77</v>
      </c>
      <c r="BI154" s="53">
        <v>78</v>
      </c>
      <c r="BJ154" s="53">
        <v>76</v>
      </c>
      <c r="BK154" s="53">
        <v>73</v>
      </c>
      <c r="BL154" s="53">
        <v>70</v>
      </c>
      <c r="BM154" s="53">
        <v>70</v>
      </c>
      <c r="BN154" s="54">
        <v>69</v>
      </c>
      <c r="BO154" s="52">
        <v>66</v>
      </c>
      <c r="BP154" s="53">
        <v>63</v>
      </c>
      <c r="BQ154" s="53">
        <v>63</v>
      </c>
      <c r="BR154" s="53">
        <v>62</v>
      </c>
      <c r="BS154" s="53">
        <v>61</v>
      </c>
      <c r="BT154" s="53">
        <v>62</v>
      </c>
      <c r="BU154" s="53">
        <v>66</v>
      </c>
      <c r="BV154" s="53">
        <v>67</v>
      </c>
      <c r="BW154" s="53">
        <v>66</v>
      </c>
      <c r="BX154" s="53">
        <v>65</v>
      </c>
      <c r="BY154" s="53">
        <v>62</v>
      </c>
      <c r="BZ154" s="54">
        <v>63</v>
      </c>
      <c r="CA154" s="52">
        <v>65</v>
      </c>
      <c r="CB154" s="53">
        <v>63</v>
      </c>
      <c r="CC154" s="53">
        <v>66</v>
      </c>
      <c r="CD154" s="53">
        <v>69</v>
      </c>
      <c r="CE154" s="53">
        <v>69</v>
      </c>
      <c r="CF154" s="53">
        <v>65</v>
      </c>
      <c r="CG154" s="53">
        <v>66</v>
      </c>
      <c r="CH154" s="53">
        <v>65</v>
      </c>
      <c r="CI154" s="53">
        <v>64</v>
      </c>
      <c r="CJ154" s="53">
        <v>63</v>
      </c>
      <c r="CK154" s="53">
        <v>291</v>
      </c>
      <c r="CL154" s="54">
        <v>328</v>
      </c>
      <c r="CM154" s="52">
        <v>360</v>
      </c>
      <c r="CN154" s="53">
        <v>375</v>
      </c>
      <c r="CO154" s="53">
        <v>411</v>
      </c>
      <c r="CP154" s="53">
        <v>429</v>
      </c>
      <c r="CQ154" s="53">
        <v>444</v>
      </c>
      <c r="CR154" s="53">
        <v>453</v>
      </c>
      <c r="CS154" s="53">
        <v>478</v>
      </c>
      <c r="CT154" s="53">
        <v>478</v>
      </c>
      <c r="CU154" s="53">
        <v>475</v>
      </c>
      <c r="CV154" s="53">
        <v>471</v>
      </c>
      <c r="CW154" s="53">
        <v>473</v>
      </c>
      <c r="CX154" s="54">
        <v>484</v>
      </c>
      <c r="CY154" s="52">
        <v>485</v>
      </c>
      <c r="CZ154" s="53">
        <v>496</v>
      </c>
      <c r="DA154" s="53">
        <v>524</v>
      </c>
      <c r="DB154" s="53">
        <v>532</v>
      </c>
      <c r="DC154" s="53">
        <v>542</v>
      </c>
      <c r="DD154" s="53">
        <v>554</v>
      </c>
      <c r="DE154" s="53">
        <v>564</v>
      </c>
      <c r="DF154" s="53">
        <v>587</v>
      </c>
      <c r="DG154" s="53">
        <v>597</v>
      </c>
      <c r="DH154" s="53">
        <v>626</v>
      </c>
      <c r="DI154" s="53">
        <v>631</v>
      </c>
      <c r="DJ154" s="54">
        <v>631</v>
      </c>
      <c r="DK154" s="52">
        <v>636</v>
      </c>
      <c r="DL154" s="53">
        <v>643</v>
      </c>
      <c r="DM154" s="53">
        <v>642</v>
      </c>
      <c r="DN154" s="53">
        <v>639</v>
      </c>
      <c r="DO154" s="53">
        <v>641</v>
      </c>
      <c r="DP154" s="53">
        <v>648</v>
      </c>
      <c r="DQ154" s="53">
        <v>656</v>
      </c>
      <c r="DR154" s="53">
        <v>662</v>
      </c>
      <c r="DS154" s="53">
        <v>663</v>
      </c>
      <c r="DT154" s="53">
        <v>670</v>
      </c>
      <c r="DU154" s="53">
        <v>664</v>
      </c>
      <c r="DV154" s="54">
        <v>669</v>
      </c>
      <c r="DW154" s="52">
        <v>673</v>
      </c>
      <c r="DX154" s="53">
        <v>682</v>
      </c>
      <c r="DY154" s="54">
        <v>703</v>
      </c>
    </row>
    <row r="155" spans="2:129" ht="12.5" x14ac:dyDescent="0.25">
      <c r="B155" s="50"/>
      <c r="C155" s="51" t="s">
        <v>238</v>
      </c>
      <c r="D155" s="52">
        <v>29313</v>
      </c>
      <c r="E155" s="53">
        <v>28909</v>
      </c>
      <c r="F155" s="53">
        <v>30010</v>
      </c>
      <c r="G155" s="53">
        <v>30802</v>
      </c>
      <c r="H155" s="53">
        <v>31210</v>
      </c>
      <c r="I155" s="53">
        <v>31385</v>
      </c>
      <c r="J155" s="53">
        <v>32164</v>
      </c>
      <c r="K155" s="53">
        <v>32809</v>
      </c>
      <c r="L155" s="53">
        <v>32956</v>
      </c>
      <c r="M155" s="53">
        <v>33090</v>
      </c>
      <c r="N155" s="53">
        <v>33129</v>
      </c>
      <c r="O155" s="54">
        <v>33192</v>
      </c>
      <c r="P155" s="53">
        <v>32891</v>
      </c>
      <c r="Q155" s="53">
        <v>32754</v>
      </c>
      <c r="R155" s="53">
        <v>34268</v>
      </c>
      <c r="S155" s="53">
        <v>34609</v>
      </c>
      <c r="T155" s="53">
        <v>35029</v>
      </c>
      <c r="U155" s="53">
        <v>35339</v>
      </c>
      <c r="V155" s="53">
        <v>35826</v>
      </c>
      <c r="W155" s="53">
        <v>31449</v>
      </c>
      <c r="X155" s="53">
        <v>36543</v>
      </c>
      <c r="Y155" s="53">
        <v>37052</v>
      </c>
      <c r="Z155" s="53">
        <v>37193</v>
      </c>
      <c r="AA155" s="54">
        <v>37166</v>
      </c>
      <c r="AB155" s="53">
        <v>37135</v>
      </c>
      <c r="AC155" s="53">
        <v>37474</v>
      </c>
      <c r="AD155" s="53">
        <v>38406</v>
      </c>
      <c r="AE155" s="53">
        <v>38827</v>
      </c>
      <c r="AF155" s="53">
        <v>39208</v>
      </c>
      <c r="AG155" s="53">
        <v>39573</v>
      </c>
      <c r="AH155" s="53">
        <v>39777</v>
      </c>
      <c r="AI155" s="53">
        <v>40001</v>
      </c>
      <c r="AJ155" s="53">
        <v>40357</v>
      </c>
      <c r="AK155" s="53">
        <v>40642</v>
      </c>
      <c r="AL155" s="53">
        <v>40665</v>
      </c>
      <c r="AM155" s="54">
        <v>40463</v>
      </c>
      <c r="AN155" s="53">
        <v>40099</v>
      </c>
      <c r="AO155" s="53">
        <v>40015</v>
      </c>
      <c r="AP155" s="53">
        <v>40683</v>
      </c>
      <c r="AQ155" s="53">
        <v>41137</v>
      </c>
      <c r="AR155" s="53">
        <v>41587</v>
      </c>
      <c r="AS155" s="53">
        <v>42803</v>
      </c>
      <c r="AT155" s="53">
        <v>45425</v>
      </c>
      <c r="AU155" s="53">
        <v>47214</v>
      </c>
      <c r="AV155" s="53">
        <v>48534</v>
      </c>
      <c r="AW155" s="53">
        <v>47949</v>
      </c>
      <c r="AX155" s="53">
        <v>47802</v>
      </c>
      <c r="AY155" s="54">
        <v>48231</v>
      </c>
      <c r="BA155" s="50"/>
      <c r="BB155" s="51" t="s">
        <v>238</v>
      </c>
      <c r="BC155" s="52">
        <v>53070</v>
      </c>
      <c r="BD155" s="53">
        <v>51913</v>
      </c>
      <c r="BE155" s="53">
        <v>52662</v>
      </c>
      <c r="BF155" s="53">
        <v>52590</v>
      </c>
      <c r="BG155" s="53">
        <v>52209</v>
      </c>
      <c r="BH155" s="53">
        <v>52274</v>
      </c>
      <c r="BI155" s="53">
        <v>52646</v>
      </c>
      <c r="BJ155" s="53">
        <v>52594</v>
      </c>
      <c r="BK155" s="53">
        <v>52681</v>
      </c>
      <c r="BL155" s="53">
        <v>52859</v>
      </c>
      <c r="BM155" s="53">
        <v>53068</v>
      </c>
      <c r="BN155" s="54">
        <v>52925</v>
      </c>
      <c r="BO155" s="52">
        <v>53093</v>
      </c>
      <c r="BP155" s="53">
        <v>53886</v>
      </c>
      <c r="BQ155" s="53">
        <v>54834</v>
      </c>
      <c r="BR155" s="53">
        <v>55907</v>
      </c>
      <c r="BS155" s="53">
        <v>56502</v>
      </c>
      <c r="BT155" s="53">
        <v>57298</v>
      </c>
      <c r="BU155" s="53">
        <v>57898</v>
      </c>
      <c r="BV155" s="53">
        <v>58442</v>
      </c>
      <c r="BW155" s="53">
        <v>59024</v>
      </c>
      <c r="BX155" s="53">
        <v>59568</v>
      </c>
      <c r="BY155" s="53">
        <v>58185</v>
      </c>
      <c r="BZ155" s="54">
        <v>58279</v>
      </c>
      <c r="CA155" s="52">
        <v>58440</v>
      </c>
      <c r="CB155" s="53">
        <v>58381</v>
      </c>
      <c r="CC155" s="53">
        <v>60089</v>
      </c>
      <c r="CD155" s="53">
        <v>60688</v>
      </c>
      <c r="CE155" s="53">
        <v>59979</v>
      </c>
      <c r="CF155" s="53">
        <v>60824</v>
      </c>
      <c r="CG155" s="53">
        <v>61179</v>
      </c>
      <c r="CH155" s="53">
        <v>61050</v>
      </c>
      <c r="CI155" s="53">
        <v>61361</v>
      </c>
      <c r="CJ155" s="53">
        <v>61671</v>
      </c>
      <c r="CK155" s="53">
        <v>61488</v>
      </c>
      <c r="CL155" s="54">
        <v>61133</v>
      </c>
      <c r="CM155" s="52">
        <v>61059</v>
      </c>
      <c r="CN155" s="53">
        <v>60671</v>
      </c>
      <c r="CO155" s="53">
        <v>61909</v>
      </c>
      <c r="CP155" s="53">
        <v>62099</v>
      </c>
      <c r="CQ155" s="53">
        <v>62208</v>
      </c>
      <c r="CR155" s="53">
        <v>62321</v>
      </c>
      <c r="CS155" s="53">
        <v>62352</v>
      </c>
      <c r="CT155" s="53">
        <v>62526</v>
      </c>
      <c r="CU155" s="53">
        <v>62084</v>
      </c>
      <c r="CV155" s="53">
        <v>62501</v>
      </c>
      <c r="CW155" s="53">
        <v>62445</v>
      </c>
      <c r="CX155" s="54">
        <v>63319</v>
      </c>
      <c r="CY155" s="52">
        <v>62409</v>
      </c>
      <c r="CZ155" s="53">
        <v>62425</v>
      </c>
      <c r="DA155" s="53">
        <v>65322</v>
      </c>
      <c r="DB155" s="53">
        <v>64567</v>
      </c>
      <c r="DC155" s="53">
        <v>63176</v>
      </c>
      <c r="DD155" s="53">
        <v>63206</v>
      </c>
      <c r="DE155" s="53">
        <v>65876</v>
      </c>
      <c r="DF155" s="53">
        <v>66329</v>
      </c>
      <c r="DG155" s="53">
        <v>66239</v>
      </c>
      <c r="DH155" s="53">
        <v>66273</v>
      </c>
      <c r="DI155" s="53">
        <v>66121</v>
      </c>
      <c r="DJ155" s="54">
        <v>66161</v>
      </c>
      <c r="DK155" s="52">
        <v>65929</v>
      </c>
      <c r="DL155" s="53">
        <v>65688</v>
      </c>
      <c r="DM155" s="53">
        <v>66723</v>
      </c>
      <c r="DN155" s="53">
        <v>67466</v>
      </c>
      <c r="DO155" s="53">
        <v>67903</v>
      </c>
      <c r="DP155" s="53">
        <v>68060</v>
      </c>
      <c r="DQ155" s="53">
        <v>68099</v>
      </c>
      <c r="DR155" s="53">
        <v>68485</v>
      </c>
      <c r="DS155" s="53">
        <v>68556</v>
      </c>
      <c r="DT155" s="53">
        <v>68447</v>
      </c>
      <c r="DU155" s="53">
        <v>68344</v>
      </c>
      <c r="DV155" s="54">
        <v>68312</v>
      </c>
      <c r="DW155" s="52">
        <v>67765</v>
      </c>
      <c r="DX155" s="53">
        <v>68035</v>
      </c>
      <c r="DY155" s="54">
        <v>68909</v>
      </c>
    </row>
    <row r="156" spans="2:129" ht="12.5" x14ac:dyDescent="0.25">
      <c r="B156" s="50"/>
      <c r="C156" s="51" t="s">
        <v>239</v>
      </c>
      <c r="D156" s="52">
        <v>418</v>
      </c>
      <c r="E156" s="53">
        <v>407</v>
      </c>
      <c r="F156" s="53">
        <v>384</v>
      </c>
      <c r="G156" s="53">
        <v>415</v>
      </c>
      <c r="H156" s="53">
        <v>417</v>
      </c>
      <c r="I156" s="53">
        <v>411</v>
      </c>
      <c r="J156" s="53">
        <v>420</v>
      </c>
      <c r="K156" s="53">
        <v>417</v>
      </c>
      <c r="L156" s="53">
        <v>423</v>
      </c>
      <c r="M156" s="53">
        <v>386</v>
      </c>
      <c r="N156" s="53">
        <v>422</v>
      </c>
      <c r="O156" s="54">
        <v>418</v>
      </c>
      <c r="P156" s="53">
        <v>422</v>
      </c>
      <c r="Q156" s="53">
        <v>425</v>
      </c>
      <c r="R156" s="53">
        <v>422</v>
      </c>
      <c r="S156" s="53">
        <v>423</v>
      </c>
      <c r="T156" s="53">
        <v>420</v>
      </c>
      <c r="U156" s="53">
        <v>420</v>
      </c>
      <c r="V156" s="53">
        <v>424</v>
      </c>
      <c r="W156" s="53">
        <v>420</v>
      </c>
      <c r="X156" s="53">
        <v>422</v>
      </c>
      <c r="Y156" s="53">
        <v>394</v>
      </c>
      <c r="Z156" s="53">
        <v>393</v>
      </c>
      <c r="AA156" s="54">
        <v>441</v>
      </c>
      <c r="AB156" s="53">
        <v>439</v>
      </c>
      <c r="AC156" s="53">
        <v>438</v>
      </c>
      <c r="AD156" s="53">
        <v>445</v>
      </c>
      <c r="AE156" s="53">
        <v>406</v>
      </c>
      <c r="AF156" s="53">
        <v>446</v>
      </c>
      <c r="AG156" s="53">
        <v>449</v>
      </c>
      <c r="AH156" s="53">
        <v>449</v>
      </c>
      <c r="AI156" s="53">
        <v>437</v>
      </c>
      <c r="AJ156" s="53">
        <v>436</v>
      </c>
      <c r="AK156" s="53">
        <v>431</v>
      </c>
      <c r="AL156" s="53">
        <v>433</v>
      </c>
      <c r="AM156" s="54">
        <v>424</v>
      </c>
      <c r="AN156" s="53">
        <v>416</v>
      </c>
      <c r="AO156" s="53">
        <v>426</v>
      </c>
      <c r="AP156" s="53">
        <v>419</v>
      </c>
      <c r="AQ156" s="53">
        <v>407</v>
      </c>
      <c r="AR156" s="53">
        <v>403</v>
      </c>
      <c r="AS156" s="53">
        <v>397</v>
      </c>
      <c r="AT156" s="53">
        <v>397</v>
      </c>
      <c r="AU156" s="53">
        <v>455</v>
      </c>
      <c r="AV156" s="53">
        <v>442</v>
      </c>
      <c r="AW156" s="53">
        <v>510</v>
      </c>
      <c r="AX156" s="53">
        <v>706</v>
      </c>
      <c r="AY156" s="54">
        <v>757</v>
      </c>
      <c r="BA156" s="50"/>
      <c r="BB156" s="51" t="s">
        <v>239</v>
      </c>
      <c r="BC156" s="52">
        <v>798</v>
      </c>
      <c r="BD156" s="53">
        <v>887</v>
      </c>
      <c r="BE156" s="53">
        <v>907</v>
      </c>
      <c r="BF156" s="53">
        <v>899</v>
      </c>
      <c r="BG156" s="53">
        <v>906</v>
      </c>
      <c r="BH156" s="53">
        <v>937</v>
      </c>
      <c r="BI156" s="53">
        <v>945</v>
      </c>
      <c r="BJ156" s="53">
        <v>947</v>
      </c>
      <c r="BK156" s="53">
        <v>972</v>
      </c>
      <c r="BL156" s="53">
        <v>965</v>
      </c>
      <c r="BM156" s="53">
        <v>968</v>
      </c>
      <c r="BN156" s="54">
        <v>979</v>
      </c>
      <c r="BO156" s="52">
        <v>995</v>
      </c>
      <c r="BP156" s="53">
        <v>1001</v>
      </c>
      <c r="BQ156" s="53">
        <v>1020</v>
      </c>
      <c r="BR156" s="53">
        <v>1056</v>
      </c>
      <c r="BS156" s="53">
        <v>1149</v>
      </c>
      <c r="BT156" s="53">
        <v>1188</v>
      </c>
      <c r="BU156" s="53">
        <v>1275</v>
      </c>
      <c r="BV156" s="53">
        <v>1309</v>
      </c>
      <c r="BW156" s="53">
        <v>1334</v>
      </c>
      <c r="BX156" s="53">
        <v>1400</v>
      </c>
      <c r="BY156" s="53">
        <v>1438</v>
      </c>
      <c r="BZ156" s="54">
        <v>1435</v>
      </c>
      <c r="CA156" s="52">
        <v>1475</v>
      </c>
      <c r="CB156" s="53">
        <v>1527</v>
      </c>
      <c r="CC156" s="53">
        <v>1691</v>
      </c>
      <c r="CD156" s="53">
        <v>1851</v>
      </c>
      <c r="CE156" s="53">
        <v>1921</v>
      </c>
      <c r="CF156" s="53">
        <v>1968</v>
      </c>
      <c r="CG156" s="53">
        <v>1966</v>
      </c>
      <c r="CH156" s="53">
        <v>1984</v>
      </c>
      <c r="CI156" s="53">
        <v>1985</v>
      </c>
      <c r="CJ156" s="53">
        <v>2016</v>
      </c>
      <c r="CK156" s="53">
        <v>2015</v>
      </c>
      <c r="CL156" s="54">
        <v>2041</v>
      </c>
      <c r="CM156" s="52">
        <v>1961</v>
      </c>
      <c r="CN156" s="53">
        <v>2030</v>
      </c>
      <c r="CO156" s="53">
        <v>2096</v>
      </c>
      <c r="CP156" s="53">
        <v>2097</v>
      </c>
      <c r="CQ156" s="53">
        <v>2106</v>
      </c>
      <c r="CR156" s="53">
        <v>2120</v>
      </c>
      <c r="CS156" s="53">
        <v>2121</v>
      </c>
      <c r="CT156" s="53">
        <v>2188</v>
      </c>
      <c r="CU156" s="53">
        <v>2139</v>
      </c>
      <c r="CV156" s="53">
        <v>2151</v>
      </c>
      <c r="CW156" s="53">
        <v>2165</v>
      </c>
      <c r="CX156" s="54">
        <v>2149</v>
      </c>
      <c r="CY156" s="52">
        <v>2112</v>
      </c>
      <c r="CZ156" s="53">
        <v>2129</v>
      </c>
      <c r="DA156" s="53">
        <v>2195</v>
      </c>
      <c r="DB156" s="53">
        <v>2194</v>
      </c>
      <c r="DC156" s="53">
        <v>2185</v>
      </c>
      <c r="DD156" s="53">
        <v>2191</v>
      </c>
      <c r="DE156" s="53">
        <v>2199</v>
      </c>
      <c r="DF156" s="53">
        <v>2171</v>
      </c>
      <c r="DG156" s="53">
        <v>2215</v>
      </c>
      <c r="DH156" s="53">
        <v>2210</v>
      </c>
      <c r="DI156" s="53">
        <v>2196</v>
      </c>
      <c r="DJ156" s="54">
        <v>2209</v>
      </c>
      <c r="DK156" s="52">
        <v>2205</v>
      </c>
      <c r="DL156" s="53">
        <v>2218</v>
      </c>
      <c r="DM156" s="53">
        <v>2214</v>
      </c>
      <c r="DN156" s="53">
        <v>2206</v>
      </c>
      <c r="DO156" s="53">
        <v>2227</v>
      </c>
      <c r="DP156" s="53">
        <v>2220</v>
      </c>
      <c r="DQ156" s="53">
        <v>2190</v>
      </c>
      <c r="DR156" s="53">
        <v>2191</v>
      </c>
      <c r="DS156" s="53">
        <v>2180</v>
      </c>
      <c r="DT156" s="53">
        <v>2152</v>
      </c>
      <c r="DU156" s="53">
        <v>2156</v>
      </c>
      <c r="DV156" s="54">
        <v>2156</v>
      </c>
      <c r="DW156" s="52">
        <v>2175</v>
      </c>
      <c r="DX156" s="53">
        <v>2154</v>
      </c>
      <c r="DY156" s="54">
        <v>2154</v>
      </c>
    </row>
    <row r="157" spans="2:129" ht="12.5" x14ac:dyDescent="0.25">
      <c r="B157" s="50"/>
      <c r="C157" s="51" t="s">
        <v>240</v>
      </c>
      <c r="D157" s="52">
        <v>2</v>
      </c>
      <c r="E157" s="53">
        <v>2</v>
      </c>
      <c r="F157" s="53">
        <v>2</v>
      </c>
      <c r="G157" s="53">
        <v>2</v>
      </c>
      <c r="H157" s="53">
        <v>2</v>
      </c>
      <c r="I157" s="53">
        <v>1</v>
      </c>
      <c r="J157" s="53">
        <v>1</v>
      </c>
      <c r="K157" s="53">
        <v>1</v>
      </c>
      <c r="L157" s="53">
        <v>1</v>
      </c>
      <c r="M157" s="53">
        <v>1</v>
      </c>
      <c r="N157" s="53">
        <v>0</v>
      </c>
      <c r="O157" s="54">
        <v>0</v>
      </c>
      <c r="P157" s="53"/>
      <c r="Q157" s="53"/>
      <c r="R157" s="53"/>
      <c r="S157" s="53"/>
      <c r="T157" s="53"/>
      <c r="U157" s="53"/>
      <c r="V157" s="53"/>
      <c r="W157" s="53"/>
      <c r="X157" s="53"/>
      <c r="Y157" s="53"/>
      <c r="Z157" s="53"/>
      <c r="AA157" s="54"/>
      <c r="AB157" s="53"/>
      <c r="AC157" s="53"/>
      <c r="AD157" s="53"/>
      <c r="AE157" s="53"/>
      <c r="AF157" s="53"/>
      <c r="AG157" s="53"/>
      <c r="AH157" s="53"/>
      <c r="AI157" s="53"/>
      <c r="AJ157" s="53"/>
      <c r="AK157" s="53"/>
      <c r="AL157" s="53"/>
      <c r="AM157" s="54"/>
      <c r="AN157" s="53"/>
      <c r="AO157" s="53"/>
      <c r="AP157" s="53"/>
      <c r="AQ157" s="53"/>
      <c r="AR157" s="53"/>
      <c r="AS157" s="53"/>
      <c r="AT157" s="53"/>
      <c r="AU157" s="53"/>
      <c r="AV157" s="53"/>
      <c r="AW157" s="53"/>
      <c r="AX157" s="53"/>
      <c r="AY157" s="54"/>
      <c r="BA157" s="50"/>
      <c r="BB157" s="51" t="s">
        <v>240</v>
      </c>
      <c r="BC157" s="52"/>
      <c r="BD157" s="53"/>
      <c r="BE157" s="53"/>
      <c r="BF157" s="53"/>
      <c r="BG157" s="53"/>
      <c r="BH157" s="53"/>
      <c r="BI157" s="53"/>
      <c r="BJ157" s="53"/>
      <c r="BK157" s="53"/>
      <c r="BL157" s="53"/>
      <c r="BM157" s="53"/>
      <c r="BN157" s="54"/>
      <c r="BO157" s="52"/>
      <c r="BP157" s="53"/>
      <c r="BQ157" s="53"/>
      <c r="BR157" s="53"/>
      <c r="BS157" s="53"/>
      <c r="BT157" s="53">
        <v>3</v>
      </c>
      <c r="BU157" s="53">
        <v>9</v>
      </c>
      <c r="BV157" s="53">
        <v>9</v>
      </c>
      <c r="BW157" s="53">
        <v>11</v>
      </c>
      <c r="BX157" s="53">
        <v>11</v>
      </c>
      <c r="BY157" s="53">
        <v>12</v>
      </c>
      <c r="BZ157" s="54">
        <v>15</v>
      </c>
      <c r="CA157" s="52">
        <v>20</v>
      </c>
      <c r="CB157" s="53">
        <v>22</v>
      </c>
      <c r="CC157" s="53">
        <v>33</v>
      </c>
      <c r="CD157" s="53">
        <v>36</v>
      </c>
      <c r="CE157" s="53">
        <v>46</v>
      </c>
      <c r="CF157" s="53">
        <v>45</v>
      </c>
      <c r="CG157" s="53">
        <v>43</v>
      </c>
      <c r="CH157" s="53">
        <v>44</v>
      </c>
      <c r="CI157" s="53">
        <v>42</v>
      </c>
      <c r="CJ157" s="53">
        <v>42</v>
      </c>
      <c r="CK157" s="53">
        <v>48</v>
      </c>
      <c r="CL157" s="54">
        <v>61</v>
      </c>
      <c r="CM157" s="52">
        <v>67</v>
      </c>
      <c r="CN157" s="53">
        <v>76</v>
      </c>
      <c r="CO157" s="53">
        <v>86</v>
      </c>
      <c r="CP157" s="53">
        <v>87</v>
      </c>
      <c r="CQ157" s="53">
        <v>86</v>
      </c>
      <c r="CR157" s="53">
        <v>84</v>
      </c>
      <c r="CS157" s="53">
        <v>141</v>
      </c>
      <c r="CT157" s="53">
        <v>186</v>
      </c>
      <c r="CU157" s="53">
        <v>195</v>
      </c>
      <c r="CV157" s="53">
        <v>199</v>
      </c>
      <c r="CW157" s="53">
        <v>224</v>
      </c>
      <c r="CX157" s="54">
        <v>291</v>
      </c>
      <c r="CY157" s="52">
        <v>337</v>
      </c>
      <c r="CZ157" s="53">
        <v>352</v>
      </c>
      <c r="DA157" s="53">
        <v>366</v>
      </c>
      <c r="DB157" s="53">
        <v>372</v>
      </c>
      <c r="DC157" s="53">
        <v>381</v>
      </c>
      <c r="DD157" s="53">
        <v>393</v>
      </c>
      <c r="DE157" s="53">
        <v>391</v>
      </c>
      <c r="DF157" s="53">
        <v>404</v>
      </c>
      <c r="DG157" s="53">
        <v>409</v>
      </c>
      <c r="DH157" s="53">
        <v>416</v>
      </c>
      <c r="DI157" s="53">
        <v>415</v>
      </c>
      <c r="DJ157" s="54">
        <v>441</v>
      </c>
      <c r="DK157" s="52">
        <v>461</v>
      </c>
      <c r="DL157" s="53">
        <v>473</v>
      </c>
      <c r="DM157" s="53">
        <v>494</v>
      </c>
      <c r="DN157" s="53">
        <v>496</v>
      </c>
      <c r="DO157" s="53">
        <v>504</v>
      </c>
      <c r="DP157" s="53">
        <v>521</v>
      </c>
      <c r="DQ157" s="53">
        <v>535</v>
      </c>
      <c r="DR157" s="53">
        <v>556</v>
      </c>
      <c r="DS157" s="53">
        <v>567</v>
      </c>
      <c r="DT157" s="53">
        <v>572</v>
      </c>
      <c r="DU157" s="53">
        <v>574</v>
      </c>
      <c r="DV157" s="54">
        <v>597</v>
      </c>
      <c r="DW157" s="52">
        <v>637</v>
      </c>
      <c r="DX157" s="53">
        <v>647</v>
      </c>
      <c r="DY157" s="54">
        <v>639</v>
      </c>
    </row>
    <row r="158" spans="2:129" ht="12.5" x14ac:dyDescent="0.25">
      <c r="B158" s="50"/>
      <c r="C158" s="51" t="s">
        <v>241</v>
      </c>
      <c r="D158" s="52">
        <v>211</v>
      </c>
      <c r="E158" s="53">
        <v>198</v>
      </c>
      <c r="F158" s="53">
        <v>203</v>
      </c>
      <c r="G158" s="53">
        <v>206</v>
      </c>
      <c r="H158" s="53">
        <v>208</v>
      </c>
      <c r="I158" s="53">
        <v>205</v>
      </c>
      <c r="J158" s="53">
        <v>211</v>
      </c>
      <c r="K158" s="53">
        <v>211</v>
      </c>
      <c r="L158" s="53">
        <v>202</v>
      </c>
      <c r="M158" s="53">
        <v>200</v>
      </c>
      <c r="N158" s="53">
        <v>200</v>
      </c>
      <c r="O158" s="54">
        <v>196</v>
      </c>
      <c r="P158" s="53">
        <v>202</v>
      </c>
      <c r="Q158" s="53">
        <v>196</v>
      </c>
      <c r="R158" s="53">
        <v>194</v>
      </c>
      <c r="S158" s="53">
        <v>195</v>
      </c>
      <c r="T158" s="53">
        <v>195</v>
      </c>
      <c r="U158" s="53">
        <v>195</v>
      </c>
      <c r="V158" s="53">
        <v>205</v>
      </c>
      <c r="W158" s="53">
        <v>207</v>
      </c>
      <c r="X158" s="53">
        <v>205</v>
      </c>
      <c r="Y158" s="53">
        <v>208</v>
      </c>
      <c r="Z158" s="53">
        <v>211</v>
      </c>
      <c r="AA158" s="54">
        <v>210</v>
      </c>
      <c r="AB158" s="53">
        <v>204</v>
      </c>
      <c r="AC158" s="53">
        <v>206</v>
      </c>
      <c r="AD158" s="53">
        <v>208</v>
      </c>
      <c r="AE158" s="53">
        <v>202</v>
      </c>
      <c r="AF158" s="53">
        <v>206</v>
      </c>
      <c r="AG158" s="53">
        <v>205</v>
      </c>
      <c r="AH158" s="53">
        <v>204</v>
      </c>
      <c r="AI158" s="53">
        <v>203</v>
      </c>
      <c r="AJ158" s="53">
        <v>203</v>
      </c>
      <c r="AK158" s="53">
        <v>198</v>
      </c>
      <c r="AL158" s="53">
        <v>193</v>
      </c>
      <c r="AM158" s="54">
        <v>191</v>
      </c>
      <c r="AN158" s="53">
        <v>197</v>
      </c>
      <c r="AO158" s="53">
        <v>326</v>
      </c>
      <c r="AP158" s="53">
        <v>527</v>
      </c>
      <c r="AQ158" s="53">
        <v>579</v>
      </c>
      <c r="AR158" s="53">
        <v>681</v>
      </c>
      <c r="AS158" s="53">
        <v>722</v>
      </c>
      <c r="AT158" s="53">
        <v>695</v>
      </c>
      <c r="AU158" s="53">
        <v>703</v>
      </c>
      <c r="AV158" s="53">
        <v>706</v>
      </c>
      <c r="AW158" s="53">
        <v>729</v>
      </c>
      <c r="AX158" s="53">
        <v>736</v>
      </c>
      <c r="AY158" s="54">
        <v>748</v>
      </c>
      <c r="BA158" s="50"/>
      <c r="BB158" s="51" t="s">
        <v>241</v>
      </c>
      <c r="BC158" s="52">
        <v>752</v>
      </c>
      <c r="BD158" s="53">
        <v>713</v>
      </c>
      <c r="BE158" s="53">
        <v>723</v>
      </c>
      <c r="BF158" s="53">
        <v>720</v>
      </c>
      <c r="BG158" s="53">
        <v>608</v>
      </c>
      <c r="BH158" s="53">
        <v>600</v>
      </c>
      <c r="BI158" s="53">
        <v>600</v>
      </c>
      <c r="BJ158" s="53">
        <v>619</v>
      </c>
      <c r="BK158" s="53">
        <v>615</v>
      </c>
      <c r="BL158" s="53">
        <v>608</v>
      </c>
      <c r="BM158" s="53">
        <v>623</v>
      </c>
      <c r="BN158" s="54">
        <v>638</v>
      </c>
      <c r="BO158" s="52">
        <v>641</v>
      </c>
      <c r="BP158" s="53">
        <v>630</v>
      </c>
      <c r="BQ158" s="53">
        <v>602</v>
      </c>
      <c r="BR158" s="53">
        <v>647</v>
      </c>
      <c r="BS158" s="53">
        <v>665</v>
      </c>
      <c r="BT158" s="53">
        <v>686</v>
      </c>
      <c r="BU158" s="53">
        <v>706</v>
      </c>
      <c r="BV158" s="53">
        <v>726</v>
      </c>
      <c r="BW158" s="53">
        <v>733</v>
      </c>
      <c r="BX158" s="53">
        <v>737</v>
      </c>
      <c r="BY158" s="53">
        <v>738</v>
      </c>
      <c r="BZ158" s="54">
        <v>743</v>
      </c>
      <c r="CA158" s="52">
        <v>737</v>
      </c>
      <c r="CB158" s="53">
        <v>739</v>
      </c>
      <c r="CC158" s="53">
        <v>753</v>
      </c>
      <c r="CD158" s="53">
        <v>785</v>
      </c>
      <c r="CE158" s="53">
        <v>805</v>
      </c>
      <c r="CF158" s="53">
        <v>811</v>
      </c>
      <c r="CG158" s="53">
        <v>817</v>
      </c>
      <c r="CH158" s="53">
        <v>830</v>
      </c>
      <c r="CI158" s="53">
        <v>822</v>
      </c>
      <c r="CJ158" s="53">
        <v>825</v>
      </c>
      <c r="CK158" s="53">
        <v>819</v>
      </c>
      <c r="CL158" s="54">
        <v>826</v>
      </c>
      <c r="CM158" s="52">
        <v>807</v>
      </c>
      <c r="CN158" s="53">
        <v>818</v>
      </c>
      <c r="CO158" s="53">
        <v>843</v>
      </c>
      <c r="CP158" s="53">
        <v>871</v>
      </c>
      <c r="CQ158" s="53">
        <v>880</v>
      </c>
      <c r="CR158" s="53">
        <v>884</v>
      </c>
      <c r="CS158" s="53">
        <v>901</v>
      </c>
      <c r="CT158" s="53">
        <v>926</v>
      </c>
      <c r="CU158" s="53">
        <v>947</v>
      </c>
      <c r="CV158" s="53">
        <v>983</v>
      </c>
      <c r="CW158" s="53">
        <v>982</v>
      </c>
      <c r="CX158" s="54">
        <v>1045</v>
      </c>
      <c r="CY158" s="52">
        <v>1112</v>
      </c>
      <c r="CZ158" s="53">
        <v>1122</v>
      </c>
      <c r="DA158" s="53">
        <v>1150</v>
      </c>
      <c r="DB158" s="53">
        <v>1143</v>
      </c>
      <c r="DC158" s="53">
        <v>1145</v>
      </c>
      <c r="DD158" s="53">
        <v>1150</v>
      </c>
      <c r="DE158" s="53">
        <v>1146</v>
      </c>
      <c r="DF158" s="53">
        <v>1149</v>
      </c>
      <c r="DG158" s="53">
        <v>1160</v>
      </c>
      <c r="DH158" s="53">
        <v>1201</v>
      </c>
      <c r="DI158" s="53">
        <v>1204</v>
      </c>
      <c r="DJ158" s="54">
        <v>1205</v>
      </c>
      <c r="DK158" s="52">
        <v>1196</v>
      </c>
      <c r="DL158" s="53">
        <v>1193</v>
      </c>
      <c r="DM158" s="53">
        <v>1190</v>
      </c>
      <c r="DN158" s="53">
        <v>1181</v>
      </c>
      <c r="DO158" s="53">
        <v>1197</v>
      </c>
      <c r="DP158" s="53">
        <v>1216</v>
      </c>
      <c r="DQ158" s="53">
        <v>1220</v>
      </c>
      <c r="DR158" s="53">
        <v>1243</v>
      </c>
      <c r="DS158" s="53">
        <v>1247</v>
      </c>
      <c r="DT158" s="53">
        <v>1245</v>
      </c>
      <c r="DU158" s="53">
        <v>1265</v>
      </c>
      <c r="DV158" s="54">
        <v>1263</v>
      </c>
      <c r="DW158" s="52">
        <v>1274</v>
      </c>
      <c r="DX158" s="53">
        <v>1288</v>
      </c>
      <c r="DY158" s="54">
        <v>1309</v>
      </c>
    </row>
    <row r="159" spans="2:129" ht="13" thickBot="1" x14ac:dyDescent="0.3">
      <c r="B159" s="69"/>
      <c r="C159" s="70" t="s">
        <v>242</v>
      </c>
      <c r="D159" s="71">
        <v>46</v>
      </c>
      <c r="E159" s="72">
        <v>45</v>
      </c>
      <c r="F159" s="72">
        <v>46</v>
      </c>
      <c r="G159" s="72">
        <v>46</v>
      </c>
      <c r="H159" s="72">
        <v>46</v>
      </c>
      <c r="I159" s="72">
        <v>46</v>
      </c>
      <c r="J159" s="72">
        <v>46</v>
      </c>
      <c r="K159" s="72">
        <v>48</v>
      </c>
      <c r="L159" s="72">
        <v>48</v>
      </c>
      <c r="M159" s="72">
        <v>48</v>
      </c>
      <c r="N159" s="72">
        <v>49</v>
      </c>
      <c r="O159" s="73">
        <v>49</v>
      </c>
      <c r="P159" s="72">
        <v>53</v>
      </c>
      <c r="Q159" s="72">
        <v>56</v>
      </c>
      <c r="R159" s="72">
        <v>57</v>
      </c>
      <c r="S159" s="72">
        <v>57</v>
      </c>
      <c r="T159" s="72">
        <v>57</v>
      </c>
      <c r="U159" s="72">
        <v>57</v>
      </c>
      <c r="V159" s="72">
        <v>56</v>
      </c>
      <c r="W159" s="72">
        <v>55</v>
      </c>
      <c r="X159" s="72">
        <v>56</v>
      </c>
      <c r="Y159" s="72">
        <v>56</v>
      </c>
      <c r="Z159" s="72">
        <v>56</v>
      </c>
      <c r="AA159" s="73">
        <v>55</v>
      </c>
      <c r="AB159" s="72">
        <v>37</v>
      </c>
      <c r="AC159" s="72">
        <v>39</v>
      </c>
      <c r="AD159" s="72">
        <v>37</v>
      </c>
      <c r="AE159" s="72">
        <v>37</v>
      </c>
      <c r="AF159" s="72">
        <v>37</v>
      </c>
      <c r="AG159" s="72">
        <v>37</v>
      </c>
      <c r="AH159" s="72">
        <v>37</v>
      </c>
      <c r="AI159" s="72">
        <v>37</v>
      </c>
      <c r="AJ159" s="72">
        <v>37</v>
      </c>
      <c r="AK159" s="72">
        <v>37</v>
      </c>
      <c r="AL159" s="72">
        <v>36</v>
      </c>
      <c r="AM159" s="73">
        <v>36</v>
      </c>
      <c r="AN159" s="72">
        <v>35</v>
      </c>
      <c r="AO159" s="72">
        <v>35</v>
      </c>
      <c r="AP159" s="72">
        <v>33</v>
      </c>
      <c r="AQ159" s="72">
        <v>32</v>
      </c>
      <c r="AR159" s="72">
        <v>32</v>
      </c>
      <c r="AS159" s="72">
        <v>31</v>
      </c>
      <c r="AT159" s="72">
        <v>31</v>
      </c>
      <c r="AU159" s="72">
        <v>31</v>
      </c>
      <c r="AV159" s="72">
        <v>31</v>
      </c>
      <c r="AW159" s="72">
        <v>30</v>
      </c>
      <c r="AX159" s="72">
        <v>30</v>
      </c>
      <c r="AY159" s="73">
        <v>28</v>
      </c>
      <c r="BA159" s="69"/>
      <c r="BB159" s="70" t="s">
        <v>242</v>
      </c>
      <c r="BC159" s="71">
        <v>27</v>
      </c>
      <c r="BD159" s="72">
        <v>27</v>
      </c>
      <c r="BE159" s="72">
        <v>25</v>
      </c>
      <c r="BF159" s="72">
        <v>23</v>
      </c>
      <c r="BG159" s="72">
        <v>23</v>
      </c>
      <c r="BH159" s="72">
        <v>23</v>
      </c>
      <c r="BI159" s="72">
        <v>22</v>
      </c>
      <c r="BJ159" s="72">
        <v>22</v>
      </c>
      <c r="BK159" s="72">
        <v>21</v>
      </c>
      <c r="BL159" s="72">
        <v>21</v>
      </c>
      <c r="BM159" s="72">
        <v>21</v>
      </c>
      <c r="BN159" s="73">
        <v>21</v>
      </c>
      <c r="BO159" s="71">
        <v>21</v>
      </c>
      <c r="BP159" s="72">
        <v>21</v>
      </c>
      <c r="BQ159" s="72">
        <v>21</v>
      </c>
      <c r="BR159" s="72">
        <v>21</v>
      </c>
      <c r="BS159" s="72">
        <v>21</v>
      </c>
      <c r="BT159" s="72">
        <v>32</v>
      </c>
      <c r="BU159" s="72">
        <v>49</v>
      </c>
      <c r="BV159" s="72">
        <v>52</v>
      </c>
      <c r="BW159" s="72">
        <v>55</v>
      </c>
      <c r="BX159" s="72">
        <v>62</v>
      </c>
      <c r="BY159" s="72">
        <v>88</v>
      </c>
      <c r="BZ159" s="73">
        <v>92</v>
      </c>
      <c r="CA159" s="71">
        <v>96</v>
      </c>
      <c r="CB159" s="72">
        <v>105</v>
      </c>
      <c r="CC159" s="72">
        <v>126</v>
      </c>
      <c r="CD159" s="72">
        <v>134</v>
      </c>
      <c r="CE159" s="72">
        <v>135</v>
      </c>
      <c r="CF159" s="72">
        <v>128</v>
      </c>
      <c r="CG159" s="72">
        <v>125</v>
      </c>
      <c r="CH159" s="72">
        <v>124</v>
      </c>
      <c r="CI159" s="72">
        <v>125</v>
      </c>
      <c r="CJ159" s="72">
        <v>120</v>
      </c>
      <c r="CK159" s="72">
        <v>122</v>
      </c>
      <c r="CL159" s="73">
        <v>334</v>
      </c>
      <c r="CM159" s="71">
        <v>411</v>
      </c>
      <c r="CN159" s="72">
        <v>446</v>
      </c>
      <c r="CO159" s="72">
        <v>494</v>
      </c>
      <c r="CP159" s="72">
        <v>532</v>
      </c>
      <c r="CQ159" s="72">
        <v>547</v>
      </c>
      <c r="CR159" s="72">
        <v>561</v>
      </c>
      <c r="CS159" s="72">
        <v>578</v>
      </c>
      <c r="CT159" s="72">
        <v>597</v>
      </c>
      <c r="CU159" s="72">
        <v>615</v>
      </c>
      <c r="CV159" s="72">
        <v>626</v>
      </c>
      <c r="CW159" s="72">
        <v>661</v>
      </c>
      <c r="CX159" s="73">
        <v>669</v>
      </c>
      <c r="CY159" s="71">
        <v>677</v>
      </c>
      <c r="CZ159" s="72">
        <v>688</v>
      </c>
      <c r="DA159" s="72">
        <v>719</v>
      </c>
      <c r="DB159" s="72">
        <v>721</v>
      </c>
      <c r="DC159" s="72">
        <v>720</v>
      </c>
      <c r="DD159" s="72">
        <v>720</v>
      </c>
      <c r="DE159" s="72">
        <v>751</v>
      </c>
      <c r="DF159" s="72">
        <v>761</v>
      </c>
      <c r="DG159" s="72">
        <v>778</v>
      </c>
      <c r="DH159" s="72">
        <v>794</v>
      </c>
      <c r="DI159" s="72">
        <v>826</v>
      </c>
      <c r="DJ159" s="73">
        <v>828</v>
      </c>
      <c r="DK159" s="71">
        <v>864</v>
      </c>
      <c r="DL159" s="72">
        <v>888</v>
      </c>
      <c r="DM159" s="72">
        <v>903</v>
      </c>
      <c r="DN159" s="72">
        <v>926</v>
      </c>
      <c r="DO159" s="72">
        <v>946</v>
      </c>
      <c r="DP159" s="72">
        <v>964</v>
      </c>
      <c r="DQ159" s="72">
        <v>985</v>
      </c>
      <c r="DR159" s="72">
        <v>988</v>
      </c>
      <c r="DS159" s="72">
        <v>1002</v>
      </c>
      <c r="DT159" s="72">
        <v>1031</v>
      </c>
      <c r="DU159" s="72">
        <v>1041</v>
      </c>
      <c r="DV159" s="73">
        <v>991</v>
      </c>
      <c r="DW159" s="71">
        <v>973</v>
      </c>
      <c r="DX159" s="72">
        <v>997</v>
      </c>
      <c r="DY159" s="73">
        <v>1016</v>
      </c>
    </row>
    <row r="160" spans="2:129" ht="13" thickBot="1" x14ac:dyDescent="0.3">
      <c r="B160" s="60" t="s">
        <v>243</v>
      </c>
      <c r="C160" s="61"/>
      <c r="D160" s="62">
        <f t="shared" ref="D160:BO160" si="25">SUM(D130:D159)</f>
        <v>63131</v>
      </c>
      <c r="E160" s="63">
        <f t="shared" si="25"/>
        <v>62074</v>
      </c>
      <c r="F160" s="63">
        <f t="shared" si="25"/>
        <v>63627</v>
      </c>
      <c r="G160" s="63">
        <f t="shared" si="25"/>
        <v>65517</v>
      </c>
      <c r="H160" s="63">
        <f t="shared" si="25"/>
        <v>66272</v>
      </c>
      <c r="I160" s="63">
        <f t="shared" si="25"/>
        <v>66629</v>
      </c>
      <c r="J160" s="63">
        <f t="shared" si="25"/>
        <v>68094</v>
      </c>
      <c r="K160" s="63">
        <f t="shared" si="25"/>
        <v>69854</v>
      </c>
      <c r="L160" s="63">
        <f t="shared" si="25"/>
        <v>70380</v>
      </c>
      <c r="M160" s="63">
        <f t="shared" si="25"/>
        <v>70767</v>
      </c>
      <c r="N160" s="63">
        <f t="shared" si="25"/>
        <v>71194</v>
      </c>
      <c r="O160" s="64">
        <f t="shared" si="25"/>
        <v>72333</v>
      </c>
      <c r="P160" s="63">
        <f t="shared" si="25"/>
        <v>72286</v>
      </c>
      <c r="Q160" s="63">
        <f t="shared" si="25"/>
        <v>72725</v>
      </c>
      <c r="R160" s="63">
        <f t="shared" si="25"/>
        <v>75177</v>
      </c>
      <c r="S160" s="63">
        <f t="shared" si="25"/>
        <v>76646</v>
      </c>
      <c r="T160" s="63">
        <f t="shared" si="25"/>
        <v>78037</v>
      </c>
      <c r="U160" s="63">
        <f t="shared" si="25"/>
        <v>79801</v>
      </c>
      <c r="V160" s="63">
        <f t="shared" si="25"/>
        <v>81226</v>
      </c>
      <c r="W160" s="63">
        <f t="shared" si="25"/>
        <v>76004</v>
      </c>
      <c r="X160" s="63">
        <f t="shared" si="25"/>
        <v>83061</v>
      </c>
      <c r="Y160" s="63">
        <f t="shared" si="25"/>
        <v>84110</v>
      </c>
      <c r="Z160" s="63">
        <f t="shared" si="25"/>
        <v>84607</v>
      </c>
      <c r="AA160" s="64">
        <f t="shared" si="25"/>
        <v>85159</v>
      </c>
      <c r="AB160" s="63">
        <f t="shared" si="25"/>
        <v>85402</v>
      </c>
      <c r="AC160" s="63">
        <f t="shared" si="25"/>
        <v>86184</v>
      </c>
      <c r="AD160" s="63">
        <f t="shared" si="25"/>
        <v>88185</v>
      </c>
      <c r="AE160" s="63">
        <f t="shared" si="25"/>
        <v>88810</v>
      </c>
      <c r="AF160" s="63">
        <f t="shared" si="25"/>
        <v>90088</v>
      </c>
      <c r="AG160" s="63">
        <f t="shared" si="25"/>
        <v>90861</v>
      </c>
      <c r="AH160" s="63">
        <f t="shared" si="25"/>
        <v>91368</v>
      </c>
      <c r="AI160" s="63">
        <f t="shared" si="25"/>
        <v>91558</v>
      </c>
      <c r="AJ160" s="63">
        <f t="shared" si="25"/>
        <v>92062</v>
      </c>
      <c r="AK160" s="63">
        <f t="shared" si="25"/>
        <v>92021</v>
      </c>
      <c r="AL160" s="63">
        <f t="shared" si="25"/>
        <v>93594</v>
      </c>
      <c r="AM160" s="64">
        <f t="shared" si="25"/>
        <v>93776</v>
      </c>
      <c r="AN160" s="63">
        <f t="shared" si="25"/>
        <v>94293</v>
      </c>
      <c r="AO160" s="63">
        <f t="shared" si="25"/>
        <v>95209</v>
      </c>
      <c r="AP160" s="63">
        <f t="shared" si="25"/>
        <v>97007</v>
      </c>
      <c r="AQ160" s="63">
        <f t="shared" si="25"/>
        <v>97769</v>
      </c>
      <c r="AR160" s="63">
        <f t="shared" si="25"/>
        <v>98783</v>
      </c>
      <c r="AS160" s="63">
        <f t="shared" si="25"/>
        <v>100377</v>
      </c>
      <c r="AT160" s="63">
        <f t="shared" si="25"/>
        <v>102931</v>
      </c>
      <c r="AU160" s="63">
        <f t="shared" si="25"/>
        <v>106806</v>
      </c>
      <c r="AV160" s="63">
        <f t="shared" si="25"/>
        <v>110524</v>
      </c>
      <c r="AW160" s="63">
        <f t="shared" si="25"/>
        <v>112331</v>
      </c>
      <c r="AX160" s="63">
        <f t="shared" si="25"/>
        <v>113508</v>
      </c>
      <c r="AY160" s="64">
        <f t="shared" si="25"/>
        <v>114980</v>
      </c>
      <c r="BA160" s="60" t="s">
        <v>243</v>
      </c>
      <c r="BB160" s="61"/>
      <c r="BC160" s="62">
        <f t="shared" si="25"/>
        <v>120363</v>
      </c>
      <c r="BD160" s="63">
        <f t="shared" si="25"/>
        <v>118518</v>
      </c>
      <c r="BE160" s="63">
        <f t="shared" si="25"/>
        <v>120265</v>
      </c>
      <c r="BF160" s="63">
        <f t="shared" si="25"/>
        <v>120694</v>
      </c>
      <c r="BG160" s="63">
        <f t="shared" si="25"/>
        <v>117760</v>
      </c>
      <c r="BH160" s="63">
        <f t="shared" si="25"/>
        <v>118298</v>
      </c>
      <c r="BI160" s="63">
        <f t="shared" si="25"/>
        <v>118999</v>
      </c>
      <c r="BJ160" s="63">
        <f t="shared" si="25"/>
        <v>119302</v>
      </c>
      <c r="BK160" s="63">
        <f t="shared" si="25"/>
        <v>119796</v>
      </c>
      <c r="BL160" s="63">
        <f t="shared" si="25"/>
        <v>120016</v>
      </c>
      <c r="BM160" s="63">
        <f t="shared" si="25"/>
        <v>120635</v>
      </c>
      <c r="BN160" s="64">
        <f t="shared" si="25"/>
        <v>120270</v>
      </c>
      <c r="BO160" s="62">
        <f t="shared" si="25"/>
        <v>120868</v>
      </c>
      <c r="BP160" s="63">
        <f t="shared" ref="BP160:DM160" si="26">SUM(BP130:BP159)</f>
        <v>122476</v>
      </c>
      <c r="BQ160" s="63">
        <f t="shared" si="26"/>
        <v>124266</v>
      </c>
      <c r="BR160" s="63">
        <f t="shared" si="26"/>
        <v>127098</v>
      </c>
      <c r="BS160" s="63">
        <f t="shared" si="26"/>
        <v>129161</v>
      </c>
      <c r="BT160" s="63">
        <f t="shared" si="26"/>
        <v>131702</v>
      </c>
      <c r="BU160" s="63">
        <f t="shared" si="26"/>
        <v>134046</v>
      </c>
      <c r="BV160" s="63">
        <f t="shared" si="26"/>
        <v>136012</v>
      </c>
      <c r="BW160" s="63">
        <f t="shared" si="26"/>
        <v>137895</v>
      </c>
      <c r="BX160" s="63">
        <f t="shared" si="26"/>
        <v>139880</v>
      </c>
      <c r="BY160" s="63">
        <f t="shared" si="26"/>
        <v>140554</v>
      </c>
      <c r="BZ160" s="64">
        <f t="shared" si="26"/>
        <v>141056</v>
      </c>
      <c r="CA160" s="62">
        <f t="shared" si="26"/>
        <v>141977</v>
      </c>
      <c r="CB160" s="63">
        <f t="shared" si="26"/>
        <v>143710</v>
      </c>
      <c r="CC160" s="63">
        <f t="shared" si="26"/>
        <v>148024</v>
      </c>
      <c r="CD160" s="63">
        <f t="shared" si="26"/>
        <v>151416</v>
      </c>
      <c r="CE160" s="63">
        <f t="shared" si="26"/>
        <v>153460</v>
      </c>
      <c r="CF160" s="63">
        <f t="shared" si="26"/>
        <v>156332</v>
      </c>
      <c r="CG160" s="63">
        <f t="shared" si="26"/>
        <v>157980</v>
      </c>
      <c r="CH160" s="63">
        <f t="shared" si="26"/>
        <v>159220</v>
      </c>
      <c r="CI160" s="63">
        <f t="shared" si="26"/>
        <v>159616</v>
      </c>
      <c r="CJ160" s="63">
        <f t="shared" si="26"/>
        <v>160661</v>
      </c>
      <c r="CK160" s="63">
        <f t="shared" si="26"/>
        <v>161381</v>
      </c>
      <c r="CL160" s="64">
        <f t="shared" si="26"/>
        <v>162100</v>
      </c>
      <c r="CM160" s="62">
        <f t="shared" si="26"/>
        <v>161588</v>
      </c>
      <c r="CN160" s="63">
        <f t="shared" si="26"/>
        <v>162041</v>
      </c>
      <c r="CO160" s="63">
        <f t="shared" si="26"/>
        <v>164705</v>
      </c>
      <c r="CP160" s="63">
        <f t="shared" si="26"/>
        <v>166482</v>
      </c>
      <c r="CQ160" s="63">
        <f t="shared" si="26"/>
        <v>167003</v>
      </c>
      <c r="CR160" s="63">
        <f t="shared" si="26"/>
        <v>167538</v>
      </c>
      <c r="CS160" s="63">
        <f t="shared" si="26"/>
        <v>167924</v>
      </c>
      <c r="CT160" s="63">
        <f t="shared" si="26"/>
        <v>169927</v>
      </c>
      <c r="CU160" s="63">
        <f t="shared" si="26"/>
        <v>170442</v>
      </c>
      <c r="CV160" s="63">
        <f t="shared" si="26"/>
        <v>171697</v>
      </c>
      <c r="CW160" s="63">
        <f t="shared" si="26"/>
        <v>172184</v>
      </c>
      <c r="CX160" s="64">
        <f t="shared" si="26"/>
        <v>174178</v>
      </c>
      <c r="CY160" s="62">
        <f t="shared" si="26"/>
        <v>172315</v>
      </c>
      <c r="CZ160" s="63">
        <f t="shared" si="26"/>
        <v>172291</v>
      </c>
      <c r="DA160" s="63">
        <f t="shared" si="26"/>
        <v>177826</v>
      </c>
      <c r="DB160" s="63">
        <f t="shared" si="26"/>
        <v>177090</v>
      </c>
      <c r="DC160" s="63">
        <f t="shared" si="26"/>
        <v>174103</v>
      </c>
      <c r="DD160" s="63">
        <f t="shared" si="26"/>
        <v>173950</v>
      </c>
      <c r="DE160" s="63">
        <f t="shared" si="26"/>
        <v>181632</v>
      </c>
      <c r="DF160" s="63">
        <f t="shared" si="26"/>
        <v>183989</v>
      </c>
      <c r="DG160" s="63">
        <f t="shared" si="26"/>
        <v>184154</v>
      </c>
      <c r="DH160" s="63">
        <f t="shared" si="26"/>
        <v>184532</v>
      </c>
      <c r="DI160" s="63">
        <f t="shared" si="26"/>
        <v>184483</v>
      </c>
      <c r="DJ160" s="64">
        <f t="shared" si="26"/>
        <v>184714</v>
      </c>
      <c r="DK160" s="62">
        <f t="shared" si="26"/>
        <v>184700</v>
      </c>
      <c r="DL160" s="63">
        <f t="shared" si="26"/>
        <v>184898</v>
      </c>
      <c r="DM160" s="63">
        <f t="shared" si="26"/>
        <v>186775</v>
      </c>
      <c r="DN160" s="63">
        <f t="shared" ref="DN160:DW160" si="27">SUM(DN130:DN159)</f>
        <v>188527</v>
      </c>
      <c r="DO160" s="63">
        <f t="shared" si="27"/>
        <v>189874</v>
      </c>
      <c r="DP160" s="63">
        <f t="shared" si="27"/>
        <v>190516</v>
      </c>
      <c r="DQ160" s="63">
        <f t="shared" si="27"/>
        <v>190938</v>
      </c>
      <c r="DR160" s="63">
        <f t="shared" si="27"/>
        <v>192505</v>
      </c>
      <c r="DS160" s="63">
        <f t="shared" si="27"/>
        <v>197902</v>
      </c>
      <c r="DT160" s="63">
        <f t="shared" si="27"/>
        <v>198684</v>
      </c>
      <c r="DU160" s="63">
        <f t="shared" si="27"/>
        <v>198728</v>
      </c>
      <c r="DV160" s="64">
        <f t="shared" si="27"/>
        <v>199636</v>
      </c>
      <c r="DW160" s="62">
        <f t="shared" si="27"/>
        <v>199068</v>
      </c>
      <c r="DX160" s="63">
        <f t="shared" ref="DX160:DY160" si="28">SUM(DX130:DX159)</f>
        <v>200298</v>
      </c>
      <c r="DY160" s="64">
        <f t="shared" si="28"/>
        <v>201952</v>
      </c>
    </row>
    <row r="161" spans="2:129" ht="12.5" x14ac:dyDescent="0.25">
      <c r="B161" s="74">
        <v>8</v>
      </c>
      <c r="C161" s="65" t="s">
        <v>244</v>
      </c>
      <c r="D161" s="66">
        <v>29</v>
      </c>
      <c r="E161" s="67">
        <v>31</v>
      </c>
      <c r="F161" s="67">
        <v>30</v>
      </c>
      <c r="G161" s="67">
        <v>29</v>
      </c>
      <c r="H161" s="67">
        <v>29</v>
      </c>
      <c r="I161" s="67">
        <v>28</v>
      </c>
      <c r="J161" s="67">
        <v>30</v>
      </c>
      <c r="K161" s="67">
        <v>31</v>
      </c>
      <c r="L161" s="67">
        <v>33</v>
      </c>
      <c r="M161" s="67">
        <v>35</v>
      </c>
      <c r="N161" s="67">
        <v>35</v>
      </c>
      <c r="O161" s="68">
        <v>35</v>
      </c>
      <c r="P161" s="67">
        <v>34</v>
      </c>
      <c r="Q161" s="67">
        <v>34</v>
      </c>
      <c r="R161" s="67">
        <v>34</v>
      </c>
      <c r="S161" s="67">
        <v>34</v>
      </c>
      <c r="T161" s="67">
        <v>34</v>
      </c>
      <c r="U161" s="67">
        <v>34</v>
      </c>
      <c r="V161" s="67">
        <v>28</v>
      </c>
      <c r="W161" s="67">
        <v>28</v>
      </c>
      <c r="X161" s="67">
        <v>28</v>
      </c>
      <c r="Y161" s="67">
        <v>26</v>
      </c>
      <c r="Z161" s="67">
        <v>26</v>
      </c>
      <c r="AA161" s="68">
        <v>26</v>
      </c>
      <c r="AB161" s="67">
        <v>26</v>
      </c>
      <c r="AC161" s="67">
        <v>26</v>
      </c>
      <c r="AD161" s="67">
        <v>24</v>
      </c>
      <c r="AE161" s="67">
        <v>25</v>
      </c>
      <c r="AF161" s="67">
        <v>25</v>
      </c>
      <c r="AG161" s="67">
        <v>25</v>
      </c>
      <c r="AH161" s="67">
        <v>25</v>
      </c>
      <c r="AI161" s="67">
        <v>23</v>
      </c>
      <c r="AJ161" s="67">
        <v>23</v>
      </c>
      <c r="AK161" s="67">
        <v>23</v>
      </c>
      <c r="AL161" s="67">
        <v>23</v>
      </c>
      <c r="AM161" s="68">
        <v>23</v>
      </c>
      <c r="AN161" s="67">
        <v>23</v>
      </c>
      <c r="AO161" s="67">
        <v>23</v>
      </c>
      <c r="AP161" s="67">
        <v>23</v>
      </c>
      <c r="AQ161" s="67">
        <v>23</v>
      </c>
      <c r="AR161" s="67">
        <v>23</v>
      </c>
      <c r="AS161" s="67">
        <v>23</v>
      </c>
      <c r="AT161" s="67">
        <v>21</v>
      </c>
      <c r="AU161" s="67">
        <v>21</v>
      </c>
      <c r="AV161" s="67">
        <v>20</v>
      </c>
      <c r="AW161" s="67">
        <v>20</v>
      </c>
      <c r="AX161" s="67">
        <v>19</v>
      </c>
      <c r="AY161" s="68">
        <v>19</v>
      </c>
      <c r="BA161" s="74">
        <v>8</v>
      </c>
      <c r="BB161" s="65" t="s">
        <v>244</v>
      </c>
      <c r="BC161" s="66">
        <v>19</v>
      </c>
      <c r="BD161" s="67">
        <v>19</v>
      </c>
      <c r="BE161" s="67">
        <v>19</v>
      </c>
      <c r="BF161" s="67">
        <v>19</v>
      </c>
      <c r="BG161" s="67">
        <v>18</v>
      </c>
      <c r="BH161" s="67">
        <v>18</v>
      </c>
      <c r="BI161" s="67">
        <v>18</v>
      </c>
      <c r="BJ161" s="67">
        <v>18</v>
      </c>
      <c r="BK161" s="67">
        <v>18</v>
      </c>
      <c r="BL161" s="67">
        <v>18</v>
      </c>
      <c r="BM161" s="67">
        <v>18</v>
      </c>
      <c r="BN161" s="68">
        <v>18</v>
      </c>
      <c r="BO161" s="66">
        <v>18</v>
      </c>
      <c r="BP161" s="67">
        <v>18</v>
      </c>
      <c r="BQ161" s="67">
        <v>18</v>
      </c>
      <c r="BR161" s="67">
        <v>18</v>
      </c>
      <c r="BS161" s="67">
        <v>18</v>
      </c>
      <c r="BT161" s="67">
        <v>18</v>
      </c>
      <c r="BU161" s="67">
        <v>18</v>
      </c>
      <c r="BV161" s="67">
        <v>18</v>
      </c>
      <c r="BW161" s="67">
        <v>18</v>
      </c>
      <c r="BX161" s="67">
        <v>18</v>
      </c>
      <c r="BY161" s="67">
        <v>18</v>
      </c>
      <c r="BZ161" s="68">
        <v>18</v>
      </c>
      <c r="CA161" s="66">
        <v>31</v>
      </c>
      <c r="CB161" s="67">
        <v>31</v>
      </c>
      <c r="CC161" s="67">
        <v>37</v>
      </c>
      <c r="CD161" s="67">
        <v>41</v>
      </c>
      <c r="CE161" s="67">
        <v>16</v>
      </c>
      <c r="CF161" s="67">
        <v>43</v>
      </c>
      <c r="CG161" s="67">
        <v>46</v>
      </c>
      <c r="CH161" s="67">
        <v>53</v>
      </c>
      <c r="CI161" s="67">
        <v>63</v>
      </c>
      <c r="CJ161" s="67">
        <v>67</v>
      </c>
      <c r="CK161" s="67">
        <v>67</v>
      </c>
      <c r="CL161" s="68">
        <v>146</v>
      </c>
      <c r="CM161" s="66">
        <v>67</v>
      </c>
      <c r="CN161" s="67">
        <v>16</v>
      </c>
      <c r="CO161" s="67">
        <v>112</v>
      </c>
      <c r="CP161" s="67">
        <v>124</v>
      </c>
      <c r="CQ161" s="67">
        <v>121</v>
      </c>
      <c r="CR161" s="67">
        <v>128</v>
      </c>
      <c r="CS161" s="67">
        <v>126</v>
      </c>
      <c r="CT161" s="67">
        <v>124</v>
      </c>
      <c r="CU161" s="67">
        <v>123</v>
      </c>
      <c r="CV161" s="67">
        <v>121</v>
      </c>
      <c r="CW161" s="67">
        <v>125</v>
      </c>
      <c r="CX161" s="68">
        <v>122</v>
      </c>
      <c r="CY161" s="66">
        <v>127</v>
      </c>
      <c r="CZ161" s="67">
        <v>128</v>
      </c>
      <c r="DA161" s="67">
        <v>139</v>
      </c>
      <c r="DB161" s="67">
        <v>139</v>
      </c>
      <c r="DC161" s="67">
        <v>157</v>
      </c>
      <c r="DD161" s="67">
        <v>171</v>
      </c>
      <c r="DE161" s="67">
        <v>169</v>
      </c>
      <c r="DF161" s="67">
        <v>167</v>
      </c>
      <c r="DG161" s="67">
        <v>166</v>
      </c>
      <c r="DH161" s="67">
        <v>168</v>
      </c>
      <c r="DI161" s="67">
        <v>164</v>
      </c>
      <c r="DJ161" s="68">
        <v>166</v>
      </c>
      <c r="DK161" s="66">
        <v>174</v>
      </c>
      <c r="DL161" s="67">
        <v>169</v>
      </c>
      <c r="DM161" s="67">
        <v>171</v>
      </c>
      <c r="DN161" s="67">
        <v>173</v>
      </c>
      <c r="DO161" s="67">
        <v>178</v>
      </c>
      <c r="DP161" s="67">
        <v>195</v>
      </c>
      <c r="DQ161" s="67">
        <v>211</v>
      </c>
      <c r="DR161" s="67">
        <v>225</v>
      </c>
      <c r="DS161" s="67">
        <v>222</v>
      </c>
      <c r="DT161" s="67">
        <v>232</v>
      </c>
      <c r="DU161" s="67">
        <v>220</v>
      </c>
      <c r="DV161" s="68">
        <v>175</v>
      </c>
      <c r="DW161" s="66">
        <v>157</v>
      </c>
      <c r="DX161" s="67">
        <v>149</v>
      </c>
      <c r="DY161" s="68">
        <v>154</v>
      </c>
    </row>
    <row r="162" spans="2:129" ht="12.5" x14ac:dyDescent="0.25">
      <c r="B162" s="50"/>
      <c r="C162" s="51" t="s">
        <v>245</v>
      </c>
      <c r="D162" s="52">
        <v>69</v>
      </c>
      <c r="E162" s="53">
        <v>69</v>
      </c>
      <c r="F162" s="53">
        <v>70</v>
      </c>
      <c r="G162" s="53">
        <v>71</v>
      </c>
      <c r="H162" s="53">
        <v>71</v>
      </c>
      <c r="I162" s="53">
        <v>71</v>
      </c>
      <c r="J162" s="53">
        <v>72</v>
      </c>
      <c r="K162" s="53">
        <v>70</v>
      </c>
      <c r="L162" s="53">
        <v>70</v>
      </c>
      <c r="M162" s="53">
        <v>71</v>
      </c>
      <c r="N162" s="53">
        <v>73</v>
      </c>
      <c r="O162" s="54">
        <v>74</v>
      </c>
      <c r="P162" s="53">
        <v>72</v>
      </c>
      <c r="Q162" s="53">
        <v>73</v>
      </c>
      <c r="R162" s="53">
        <v>68</v>
      </c>
      <c r="S162" s="53">
        <v>70</v>
      </c>
      <c r="T162" s="53">
        <v>69</v>
      </c>
      <c r="U162" s="53">
        <v>69</v>
      </c>
      <c r="V162" s="53">
        <v>69</v>
      </c>
      <c r="W162" s="53">
        <v>68</v>
      </c>
      <c r="X162" s="53">
        <v>69</v>
      </c>
      <c r="Y162" s="53">
        <v>69</v>
      </c>
      <c r="Z162" s="53">
        <v>68</v>
      </c>
      <c r="AA162" s="54">
        <v>68</v>
      </c>
      <c r="AB162" s="53">
        <v>67</v>
      </c>
      <c r="AC162" s="53">
        <v>71</v>
      </c>
      <c r="AD162" s="53">
        <v>53</v>
      </c>
      <c r="AE162" s="53">
        <v>54</v>
      </c>
      <c r="AF162" s="53">
        <v>53</v>
      </c>
      <c r="AG162" s="53">
        <v>56</v>
      </c>
      <c r="AH162" s="53">
        <v>58</v>
      </c>
      <c r="AI162" s="53">
        <v>60</v>
      </c>
      <c r="AJ162" s="53">
        <v>63</v>
      </c>
      <c r="AK162" s="53">
        <v>65</v>
      </c>
      <c r="AL162" s="53">
        <v>65</v>
      </c>
      <c r="AM162" s="54">
        <v>66</v>
      </c>
      <c r="AN162" s="53">
        <v>69</v>
      </c>
      <c r="AO162" s="53">
        <v>69</v>
      </c>
      <c r="AP162" s="53">
        <v>69</v>
      </c>
      <c r="AQ162" s="53">
        <v>69</v>
      </c>
      <c r="AR162" s="53">
        <v>69</v>
      </c>
      <c r="AS162" s="53">
        <v>69</v>
      </c>
      <c r="AT162" s="53">
        <v>69</v>
      </c>
      <c r="AU162" s="53">
        <v>71</v>
      </c>
      <c r="AV162" s="53">
        <v>68</v>
      </c>
      <c r="AW162" s="53">
        <v>67</v>
      </c>
      <c r="AX162" s="53">
        <v>67</v>
      </c>
      <c r="AY162" s="54">
        <v>60</v>
      </c>
      <c r="BA162" s="50"/>
      <c r="BB162" s="51" t="s">
        <v>245</v>
      </c>
      <c r="BC162" s="52">
        <v>60</v>
      </c>
      <c r="BD162" s="53">
        <v>60</v>
      </c>
      <c r="BE162" s="53">
        <v>60</v>
      </c>
      <c r="BF162" s="53">
        <v>59</v>
      </c>
      <c r="BG162" s="53">
        <v>58</v>
      </c>
      <c r="BH162" s="53">
        <v>57</v>
      </c>
      <c r="BI162" s="53">
        <v>57</v>
      </c>
      <c r="BJ162" s="53">
        <v>59</v>
      </c>
      <c r="BK162" s="53">
        <v>58</v>
      </c>
      <c r="BL162" s="53">
        <v>58</v>
      </c>
      <c r="BM162" s="53">
        <v>59</v>
      </c>
      <c r="BN162" s="54">
        <v>58</v>
      </c>
      <c r="BO162" s="52">
        <v>58</v>
      </c>
      <c r="BP162" s="53">
        <v>58</v>
      </c>
      <c r="BQ162" s="53">
        <v>56</v>
      </c>
      <c r="BR162" s="53">
        <v>55</v>
      </c>
      <c r="BS162" s="53">
        <v>54</v>
      </c>
      <c r="BT162" s="53">
        <v>54</v>
      </c>
      <c r="BU162" s="53">
        <v>54</v>
      </c>
      <c r="BV162" s="53">
        <v>54</v>
      </c>
      <c r="BW162" s="53">
        <v>55</v>
      </c>
      <c r="BX162" s="53">
        <v>56</v>
      </c>
      <c r="BY162" s="53">
        <v>57</v>
      </c>
      <c r="BZ162" s="54">
        <v>57</v>
      </c>
      <c r="CA162" s="52">
        <v>61</v>
      </c>
      <c r="CB162" s="53">
        <v>65</v>
      </c>
      <c r="CC162" s="53">
        <v>65</v>
      </c>
      <c r="CD162" s="53">
        <v>57</v>
      </c>
      <c r="CE162" s="53">
        <v>66</v>
      </c>
      <c r="CF162" s="53">
        <v>64</v>
      </c>
      <c r="CG162" s="53">
        <v>64</v>
      </c>
      <c r="CH162" s="53">
        <v>61</v>
      </c>
      <c r="CI162" s="53">
        <v>61</v>
      </c>
      <c r="CJ162" s="53">
        <v>56</v>
      </c>
      <c r="CK162" s="53">
        <v>55</v>
      </c>
      <c r="CL162" s="54">
        <v>55</v>
      </c>
      <c r="CM162" s="52">
        <v>55</v>
      </c>
      <c r="CN162" s="53">
        <v>55</v>
      </c>
      <c r="CO162" s="53">
        <v>57</v>
      </c>
      <c r="CP162" s="53">
        <v>59</v>
      </c>
      <c r="CQ162" s="53">
        <v>56</v>
      </c>
      <c r="CR162" s="53">
        <v>57</v>
      </c>
      <c r="CS162" s="53">
        <v>58</v>
      </c>
      <c r="CT162" s="53">
        <v>61</v>
      </c>
      <c r="CU162" s="53">
        <v>64</v>
      </c>
      <c r="CV162" s="53">
        <v>64</v>
      </c>
      <c r="CW162" s="53">
        <v>67</v>
      </c>
      <c r="CX162" s="54">
        <v>70</v>
      </c>
      <c r="CY162" s="52">
        <v>70</v>
      </c>
      <c r="CZ162" s="53">
        <v>72</v>
      </c>
      <c r="DA162" s="53">
        <v>76</v>
      </c>
      <c r="DB162" s="53">
        <v>75</v>
      </c>
      <c r="DC162" s="53">
        <v>75</v>
      </c>
      <c r="DD162" s="53">
        <v>75</v>
      </c>
      <c r="DE162" s="53">
        <v>78</v>
      </c>
      <c r="DF162" s="53">
        <v>79</v>
      </c>
      <c r="DG162" s="53">
        <v>79</v>
      </c>
      <c r="DH162" s="53">
        <v>78</v>
      </c>
      <c r="DI162" s="53">
        <v>78</v>
      </c>
      <c r="DJ162" s="54">
        <v>80</v>
      </c>
      <c r="DK162" s="52">
        <v>82</v>
      </c>
      <c r="DL162" s="53">
        <v>81</v>
      </c>
      <c r="DM162" s="53">
        <v>87</v>
      </c>
      <c r="DN162" s="53">
        <v>88</v>
      </c>
      <c r="DO162" s="53">
        <v>91</v>
      </c>
      <c r="DP162" s="53">
        <v>92</v>
      </c>
      <c r="DQ162" s="53">
        <v>98</v>
      </c>
      <c r="DR162" s="53">
        <v>105</v>
      </c>
      <c r="DS162" s="53">
        <v>119</v>
      </c>
      <c r="DT162" s="53">
        <v>127</v>
      </c>
      <c r="DU162" s="53">
        <v>130</v>
      </c>
      <c r="DV162" s="54">
        <v>129</v>
      </c>
      <c r="DW162" s="52">
        <v>134</v>
      </c>
      <c r="DX162" s="53">
        <v>138</v>
      </c>
      <c r="DY162" s="54">
        <v>152</v>
      </c>
    </row>
    <row r="163" spans="2:129" ht="12.5" x14ac:dyDescent="0.25">
      <c r="B163" s="50"/>
      <c r="C163" s="51" t="s">
        <v>246</v>
      </c>
      <c r="D163" s="52">
        <v>2885</v>
      </c>
      <c r="E163" s="53">
        <v>2900</v>
      </c>
      <c r="F163" s="53">
        <v>3012</v>
      </c>
      <c r="G163" s="53">
        <v>3134</v>
      </c>
      <c r="H163" s="53">
        <v>3221</v>
      </c>
      <c r="I163" s="53">
        <v>3345</v>
      </c>
      <c r="J163" s="53">
        <v>3454</v>
      </c>
      <c r="K163" s="53">
        <v>3564</v>
      </c>
      <c r="L163" s="53">
        <v>3553</v>
      </c>
      <c r="M163" s="53">
        <v>3679</v>
      </c>
      <c r="N163" s="53">
        <v>3732</v>
      </c>
      <c r="O163" s="54">
        <v>3728</v>
      </c>
      <c r="P163" s="53">
        <v>3737</v>
      </c>
      <c r="Q163" s="53">
        <v>3765</v>
      </c>
      <c r="R163" s="53">
        <v>3841</v>
      </c>
      <c r="S163" s="53">
        <v>3928</v>
      </c>
      <c r="T163" s="53">
        <v>4022</v>
      </c>
      <c r="U163" s="53">
        <v>4059</v>
      </c>
      <c r="V163" s="53">
        <v>4107</v>
      </c>
      <c r="W163" s="53">
        <v>4185</v>
      </c>
      <c r="X163" s="53">
        <v>4169</v>
      </c>
      <c r="Y163" s="53">
        <v>4100</v>
      </c>
      <c r="Z163" s="53">
        <v>4103</v>
      </c>
      <c r="AA163" s="54">
        <v>4123</v>
      </c>
      <c r="AB163" s="53">
        <v>4124</v>
      </c>
      <c r="AC163" s="53">
        <v>4141</v>
      </c>
      <c r="AD163" s="53">
        <v>4214</v>
      </c>
      <c r="AE163" s="53">
        <v>4229</v>
      </c>
      <c r="AF163" s="53">
        <v>4389</v>
      </c>
      <c r="AG163" s="53">
        <v>4320</v>
      </c>
      <c r="AH163" s="53">
        <v>4336</v>
      </c>
      <c r="AI163" s="53">
        <v>4373</v>
      </c>
      <c r="AJ163" s="53">
        <v>4368</v>
      </c>
      <c r="AK163" s="53">
        <v>4402</v>
      </c>
      <c r="AL163" s="53">
        <v>4361</v>
      </c>
      <c r="AM163" s="54">
        <v>4319</v>
      </c>
      <c r="AN163" s="53">
        <v>4355</v>
      </c>
      <c r="AO163" s="53">
        <v>4347</v>
      </c>
      <c r="AP163" s="53">
        <v>4433</v>
      </c>
      <c r="AQ163" s="53">
        <v>4442</v>
      </c>
      <c r="AR163" s="53">
        <v>4406</v>
      </c>
      <c r="AS163" s="53">
        <v>4577</v>
      </c>
      <c r="AT163" s="53">
        <v>4581</v>
      </c>
      <c r="AU163" s="53">
        <v>4597</v>
      </c>
      <c r="AV163" s="53">
        <v>4563</v>
      </c>
      <c r="AW163" s="53">
        <v>4622</v>
      </c>
      <c r="AX163" s="53">
        <v>4495</v>
      </c>
      <c r="AY163" s="54">
        <v>4579</v>
      </c>
      <c r="BA163" s="50"/>
      <c r="BB163" s="51" t="s">
        <v>246</v>
      </c>
      <c r="BC163" s="52">
        <v>4566</v>
      </c>
      <c r="BD163" s="53">
        <v>4598</v>
      </c>
      <c r="BE163" s="53">
        <v>4624</v>
      </c>
      <c r="BF163" s="53">
        <v>4626</v>
      </c>
      <c r="BG163" s="53">
        <v>4710</v>
      </c>
      <c r="BH163" s="53">
        <v>4688</v>
      </c>
      <c r="BI163" s="53">
        <v>4677</v>
      </c>
      <c r="BJ163" s="53">
        <v>4627</v>
      </c>
      <c r="BK163" s="53">
        <v>4610</v>
      </c>
      <c r="BL163" s="53">
        <v>4609</v>
      </c>
      <c r="BM163" s="53">
        <v>4620</v>
      </c>
      <c r="BN163" s="54">
        <v>4598</v>
      </c>
      <c r="BO163" s="52">
        <v>4649</v>
      </c>
      <c r="BP163" s="53">
        <v>4550</v>
      </c>
      <c r="BQ163" s="53">
        <v>4474</v>
      </c>
      <c r="BR163" s="53">
        <v>4436</v>
      </c>
      <c r="BS163" s="53">
        <v>4493</v>
      </c>
      <c r="BT163" s="53">
        <v>4521</v>
      </c>
      <c r="BU163" s="53">
        <v>4549</v>
      </c>
      <c r="BV163" s="53">
        <v>4629</v>
      </c>
      <c r="BW163" s="53">
        <v>4702</v>
      </c>
      <c r="BX163" s="53">
        <v>4759</v>
      </c>
      <c r="BY163" s="53">
        <v>4865</v>
      </c>
      <c r="BZ163" s="54">
        <v>5005</v>
      </c>
      <c r="CA163" s="52">
        <v>5024</v>
      </c>
      <c r="CB163" s="53">
        <v>5218</v>
      </c>
      <c r="CC163" s="53">
        <v>5402</v>
      </c>
      <c r="CD163" s="53">
        <v>5708</v>
      </c>
      <c r="CE163" s="53">
        <v>5997</v>
      </c>
      <c r="CF163" s="53">
        <v>6004</v>
      </c>
      <c r="CG163" s="53">
        <v>6052</v>
      </c>
      <c r="CH163" s="53">
        <v>6043</v>
      </c>
      <c r="CI163" s="53">
        <v>6058</v>
      </c>
      <c r="CJ163" s="53">
        <v>6086</v>
      </c>
      <c r="CK163" s="53">
        <v>6113</v>
      </c>
      <c r="CL163" s="54">
        <v>6260</v>
      </c>
      <c r="CM163" s="52">
        <v>6253</v>
      </c>
      <c r="CN163" s="53">
        <v>6241</v>
      </c>
      <c r="CO163" s="53">
        <v>6271</v>
      </c>
      <c r="CP163" s="53">
        <v>6385</v>
      </c>
      <c r="CQ163" s="53">
        <v>6397</v>
      </c>
      <c r="CR163" s="53">
        <v>6488</v>
      </c>
      <c r="CS163" s="53">
        <v>6627</v>
      </c>
      <c r="CT163" s="53">
        <v>6700</v>
      </c>
      <c r="CU163" s="53">
        <v>6706</v>
      </c>
      <c r="CV163" s="53">
        <v>6677</v>
      </c>
      <c r="CW163" s="53">
        <v>6899</v>
      </c>
      <c r="CX163" s="54">
        <v>7040</v>
      </c>
      <c r="CY163" s="52">
        <v>6985</v>
      </c>
      <c r="CZ163" s="53">
        <v>7094</v>
      </c>
      <c r="DA163" s="53">
        <v>7139</v>
      </c>
      <c r="DB163" s="53">
        <v>7202</v>
      </c>
      <c r="DC163" s="53">
        <v>7159</v>
      </c>
      <c r="DD163" s="53">
        <v>7162</v>
      </c>
      <c r="DE163" s="53">
        <v>7383</v>
      </c>
      <c r="DF163" s="53">
        <v>7620</v>
      </c>
      <c r="DG163" s="53">
        <v>7613</v>
      </c>
      <c r="DH163" s="53">
        <v>7649</v>
      </c>
      <c r="DI163" s="53">
        <v>7624</v>
      </c>
      <c r="DJ163" s="54">
        <v>7588</v>
      </c>
      <c r="DK163" s="52">
        <v>7618</v>
      </c>
      <c r="DL163" s="53">
        <v>7662</v>
      </c>
      <c r="DM163" s="53">
        <v>7737</v>
      </c>
      <c r="DN163" s="53">
        <v>7757</v>
      </c>
      <c r="DO163" s="53">
        <v>7847</v>
      </c>
      <c r="DP163" s="53">
        <v>7834</v>
      </c>
      <c r="DQ163" s="53">
        <v>7867</v>
      </c>
      <c r="DR163" s="53">
        <v>7921</v>
      </c>
      <c r="DS163" s="53">
        <v>7912</v>
      </c>
      <c r="DT163" s="53">
        <v>7912</v>
      </c>
      <c r="DU163" s="53">
        <v>7991</v>
      </c>
      <c r="DV163" s="54">
        <v>8050</v>
      </c>
      <c r="DW163" s="52">
        <v>8077</v>
      </c>
      <c r="DX163" s="53">
        <v>8128</v>
      </c>
      <c r="DY163" s="54">
        <v>8150</v>
      </c>
    </row>
    <row r="164" spans="2:129" ht="12.5" x14ac:dyDescent="0.25">
      <c r="B164" s="50"/>
      <c r="C164" s="51" t="s">
        <v>247</v>
      </c>
      <c r="D164" s="52">
        <v>530</v>
      </c>
      <c r="E164" s="53">
        <v>521</v>
      </c>
      <c r="F164" s="53">
        <v>530</v>
      </c>
      <c r="G164" s="53">
        <v>535</v>
      </c>
      <c r="H164" s="53">
        <v>540</v>
      </c>
      <c r="I164" s="53">
        <v>534</v>
      </c>
      <c r="J164" s="53">
        <v>546</v>
      </c>
      <c r="K164" s="53">
        <v>574</v>
      </c>
      <c r="L164" s="53">
        <v>580</v>
      </c>
      <c r="M164" s="53">
        <v>595</v>
      </c>
      <c r="N164" s="53">
        <v>596</v>
      </c>
      <c r="O164" s="54">
        <v>595</v>
      </c>
      <c r="P164" s="53">
        <v>627</v>
      </c>
      <c r="Q164" s="53">
        <v>616</v>
      </c>
      <c r="R164" s="53">
        <v>633</v>
      </c>
      <c r="S164" s="53">
        <v>643</v>
      </c>
      <c r="T164" s="53">
        <v>640</v>
      </c>
      <c r="U164" s="53">
        <v>634</v>
      </c>
      <c r="V164" s="53">
        <v>646</v>
      </c>
      <c r="W164" s="53">
        <v>661</v>
      </c>
      <c r="X164" s="53">
        <v>655</v>
      </c>
      <c r="Y164" s="53">
        <v>655</v>
      </c>
      <c r="Z164" s="53">
        <v>659</v>
      </c>
      <c r="AA164" s="54">
        <v>655</v>
      </c>
      <c r="AB164" s="53">
        <v>650</v>
      </c>
      <c r="AC164" s="53">
        <v>649</v>
      </c>
      <c r="AD164" s="53">
        <v>661</v>
      </c>
      <c r="AE164" s="53">
        <v>665</v>
      </c>
      <c r="AF164" s="53">
        <v>666</v>
      </c>
      <c r="AG164" s="53">
        <v>665</v>
      </c>
      <c r="AH164" s="53">
        <v>661</v>
      </c>
      <c r="AI164" s="53">
        <v>664</v>
      </c>
      <c r="AJ164" s="53">
        <v>664</v>
      </c>
      <c r="AK164" s="53">
        <v>668</v>
      </c>
      <c r="AL164" s="53">
        <v>660</v>
      </c>
      <c r="AM164" s="54">
        <v>654</v>
      </c>
      <c r="AN164" s="53">
        <v>663</v>
      </c>
      <c r="AO164" s="53">
        <v>662</v>
      </c>
      <c r="AP164" s="53">
        <v>1201</v>
      </c>
      <c r="AQ164" s="53">
        <v>1280</v>
      </c>
      <c r="AR164" s="53">
        <v>1296</v>
      </c>
      <c r="AS164" s="53">
        <v>1335</v>
      </c>
      <c r="AT164" s="53">
        <v>1335</v>
      </c>
      <c r="AU164" s="53">
        <v>1363</v>
      </c>
      <c r="AV164" s="53"/>
      <c r="AW164" s="53"/>
      <c r="AX164" s="53"/>
      <c r="AY164" s="54"/>
      <c r="BA164" s="50"/>
      <c r="BB164" s="51" t="s">
        <v>248</v>
      </c>
      <c r="BC164" s="52">
        <v>3088</v>
      </c>
      <c r="BD164" s="53">
        <v>3046</v>
      </c>
      <c r="BE164" s="53">
        <v>3078</v>
      </c>
      <c r="BF164" s="53">
        <v>3089</v>
      </c>
      <c r="BG164" s="53">
        <v>2950</v>
      </c>
      <c r="BH164" s="53">
        <v>2989</v>
      </c>
      <c r="BI164" s="53">
        <v>3008</v>
      </c>
      <c r="BJ164" s="53">
        <v>3070</v>
      </c>
      <c r="BK164" s="53">
        <v>3068</v>
      </c>
      <c r="BL164" s="53">
        <v>3073</v>
      </c>
      <c r="BM164" s="53">
        <v>3098</v>
      </c>
      <c r="BN164" s="54">
        <v>3120</v>
      </c>
      <c r="BO164" s="52">
        <v>3135</v>
      </c>
      <c r="BP164" s="53">
        <v>3151</v>
      </c>
      <c r="BQ164" s="53">
        <v>3178</v>
      </c>
      <c r="BR164" s="53">
        <v>3243</v>
      </c>
      <c r="BS164" s="53">
        <v>3298</v>
      </c>
      <c r="BT164" s="53">
        <v>3352</v>
      </c>
      <c r="BU164" s="53">
        <v>3450</v>
      </c>
      <c r="BV164" s="53">
        <v>3525</v>
      </c>
      <c r="BW164" s="53">
        <v>3565</v>
      </c>
      <c r="BX164" s="53">
        <v>3590</v>
      </c>
      <c r="BY164" s="53">
        <v>3575</v>
      </c>
      <c r="BZ164" s="54">
        <v>3617</v>
      </c>
      <c r="CA164" s="52">
        <v>3630</v>
      </c>
      <c r="CB164" s="53">
        <v>3691</v>
      </c>
      <c r="CC164" s="53">
        <v>3819</v>
      </c>
      <c r="CD164" s="53">
        <v>3958</v>
      </c>
      <c r="CE164" s="53">
        <v>4024</v>
      </c>
      <c r="CF164" s="53">
        <v>4079</v>
      </c>
      <c r="CG164" s="53">
        <v>4148</v>
      </c>
      <c r="CH164" s="53">
        <v>4187</v>
      </c>
      <c r="CI164" s="53">
        <v>4234</v>
      </c>
      <c r="CJ164" s="53">
        <v>4282</v>
      </c>
      <c r="CK164" s="53">
        <v>4329</v>
      </c>
      <c r="CL164" s="54">
        <v>4344</v>
      </c>
      <c r="CM164" s="52">
        <v>4269</v>
      </c>
      <c r="CN164" s="53">
        <v>4387</v>
      </c>
      <c r="CO164" s="53">
        <v>4440</v>
      </c>
      <c r="CP164" s="53">
        <v>4478</v>
      </c>
      <c r="CQ164" s="53">
        <v>4485</v>
      </c>
      <c r="CR164" s="53">
        <v>4486</v>
      </c>
      <c r="CS164" s="53">
        <v>4525</v>
      </c>
      <c r="CT164" s="53">
        <v>4571</v>
      </c>
      <c r="CU164" s="53">
        <v>4594</v>
      </c>
      <c r="CV164" s="53">
        <v>4589</v>
      </c>
      <c r="CW164" s="53">
        <v>4594</v>
      </c>
      <c r="CX164" s="54">
        <v>4646</v>
      </c>
      <c r="CY164" s="52">
        <v>4637</v>
      </c>
      <c r="CZ164" s="53">
        <v>4647</v>
      </c>
      <c r="DA164" s="53">
        <v>4862</v>
      </c>
      <c r="DB164" s="53">
        <v>4874</v>
      </c>
      <c r="DC164" s="53">
        <v>4853</v>
      </c>
      <c r="DD164" s="53">
        <v>4871</v>
      </c>
      <c r="DE164" s="53">
        <v>5035</v>
      </c>
      <c r="DF164" s="53">
        <v>5024</v>
      </c>
      <c r="DG164" s="53">
        <v>5016</v>
      </c>
      <c r="DH164" s="53">
        <v>4999</v>
      </c>
      <c r="DI164" s="53">
        <v>4976</v>
      </c>
      <c r="DJ164" s="54">
        <v>4987</v>
      </c>
      <c r="DK164" s="52">
        <v>5007</v>
      </c>
      <c r="DL164" s="53">
        <v>4996</v>
      </c>
      <c r="DM164" s="53">
        <v>5016</v>
      </c>
      <c r="DN164" s="53">
        <v>5024</v>
      </c>
      <c r="DO164" s="53">
        <v>5058</v>
      </c>
      <c r="DP164" s="53">
        <v>5077</v>
      </c>
      <c r="DQ164" s="53">
        <v>5099</v>
      </c>
      <c r="DR164" s="53">
        <v>5158</v>
      </c>
      <c r="DS164" s="53">
        <v>5165</v>
      </c>
      <c r="DT164" s="53">
        <v>5215</v>
      </c>
      <c r="DU164" s="53">
        <v>5219</v>
      </c>
      <c r="DV164" s="54">
        <v>5229</v>
      </c>
      <c r="DW164" s="52">
        <v>5230</v>
      </c>
      <c r="DX164" s="53">
        <v>5237</v>
      </c>
      <c r="DY164" s="54">
        <v>5278</v>
      </c>
    </row>
    <row r="165" spans="2:129" ht="12.5" x14ac:dyDescent="0.25">
      <c r="B165" s="50"/>
      <c r="C165" s="51" t="s">
        <v>248</v>
      </c>
      <c r="D165" s="52">
        <v>640</v>
      </c>
      <c r="E165" s="53">
        <v>639</v>
      </c>
      <c r="F165" s="53">
        <v>653</v>
      </c>
      <c r="G165" s="53">
        <v>665</v>
      </c>
      <c r="H165" s="53">
        <v>682</v>
      </c>
      <c r="I165" s="53">
        <v>704</v>
      </c>
      <c r="J165" s="53">
        <v>725</v>
      </c>
      <c r="K165" s="53">
        <v>751</v>
      </c>
      <c r="L165" s="53">
        <v>754</v>
      </c>
      <c r="M165" s="53">
        <v>753</v>
      </c>
      <c r="N165" s="53">
        <v>748</v>
      </c>
      <c r="O165" s="54">
        <v>743</v>
      </c>
      <c r="P165" s="53">
        <v>726</v>
      </c>
      <c r="Q165" s="53">
        <v>731</v>
      </c>
      <c r="R165" s="53">
        <v>740</v>
      </c>
      <c r="S165" s="53">
        <v>755</v>
      </c>
      <c r="T165" s="53">
        <v>792</v>
      </c>
      <c r="U165" s="53">
        <v>818</v>
      </c>
      <c r="V165" s="53">
        <v>847</v>
      </c>
      <c r="W165" s="53">
        <v>845</v>
      </c>
      <c r="X165" s="53">
        <v>846</v>
      </c>
      <c r="Y165" s="53">
        <v>841</v>
      </c>
      <c r="Z165" s="53">
        <v>855</v>
      </c>
      <c r="AA165" s="54">
        <v>857</v>
      </c>
      <c r="AB165" s="53">
        <v>861</v>
      </c>
      <c r="AC165" s="53">
        <v>873</v>
      </c>
      <c r="AD165" s="53">
        <v>922</v>
      </c>
      <c r="AE165" s="53">
        <v>932</v>
      </c>
      <c r="AF165" s="53">
        <v>1382</v>
      </c>
      <c r="AG165" s="53">
        <v>1726</v>
      </c>
      <c r="AH165" s="53">
        <v>2178</v>
      </c>
      <c r="AI165" s="53">
        <v>2383</v>
      </c>
      <c r="AJ165" s="53">
        <v>2460</v>
      </c>
      <c r="AK165" s="53">
        <v>2519</v>
      </c>
      <c r="AL165" s="53">
        <v>2595</v>
      </c>
      <c r="AM165" s="54">
        <v>2641</v>
      </c>
      <c r="AN165" s="53">
        <v>2726</v>
      </c>
      <c r="AO165" s="53">
        <v>2697</v>
      </c>
      <c r="AP165" s="53">
        <v>2790</v>
      </c>
      <c r="AQ165" s="53">
        <v>2813</v>
      </c>
      <c r="AR165" s="53">
        <v>2854</v>
      </c>
      <c r="AS165" s="53">
        <v>2898</v>
      </c>
      <c r="AT165" s="53">
        <v>2908</v>
      </c>
      <c r="AU165" s="53">
        <v>2919</v>
      </c>
      <c r="AV165" s="53">
        <v>2945</v>
      </c>
      <c r="AW165" s="53">
        <v>2969</v>
      </c>
      <c r="AX165" s="53">
        <v>2999</v>
      </c>
      <c r="AY165" s="54">
        <v>3073</v>
      </c>
      <c r="BA165" s="50"/>
      <c r="BB165" s="51" t="s">
        <v>249</v>
      </c>
      <c r="BC165" s="52">
        <v>2918</v>
      </c>
      <c r="BD165" s="53">
        <v>2909</v>
      </c>
      <c r="BE165" s="53">
        <v>2918</v>
      </c>
      <c r="BF165" s="53">
        <v>2914</v>
      </c>
      <c r="BG165" s="53">
        <v>3011</v>
      </c>
      <c r="BH165" s="53">
        <v>2981</v>
      </c>
      <c r="BI165" s="53">
        <v>2942</v>
      </c>
      <c r="BJ165" s="53">
        <v>2879</v>
      </c>
      <c r="BK165" s="53">
        <v>2860</v>
      </c>
      <c r="BL165" s="53">
        <v>2817</v>
      </c>
      <c r="BM165" s="53">
        <v>2830</v>
      </c>
      <c r="BN165" s="54">
        <v>2806</v>
      </c>
      <c r="BO165" s="52">
        <v>2814</v>
      </c>
      <c r="BP165" s="53">
        <v>2779</v>
      </c>
      <c r="BQ165" s="53">
        <v>2741</v>
      </c>
      <c r="BR165" s="53">
        <v>2713</v>
      </c>
      <c r="BS165" s="53">
        <v>2726</v>
      </c>
      <c r="BT165" s="53">
        <v>2764</v>
      </c>
      <c r="BU165" s="53">
        <v>2793</v>
      </c>
      <c r="BV165" s="53">
        <v>2842</v>
      </c>
      <c r="BW165" s="53">
        <v>2866</v>
      </c>
      <c r="BX165" s="53">
        <v>2882</v>
      </c>
      <c r="BY165" s="53">
        <v>2842</v>
      </c>
      <c r="BZ165" s="54">
        <v>2870</v>
      </c>
      <c r="CA165" s="52">
        <v>2878</v>
      </c>
      <c r="CB165" s="53">
        <v>2932</v>
      </c>
      <c r="CC165" s="53">
        <v>3243</v>
      </c>
      <c r="CD165" s="53">
        <v>3372</v>
      </c>
      <c r="CE165" s="53">
        <v>3497</v>
      </c>
      <c r="CF165" s="53">
        <v>3568</v>
      </c>
      <c r="CG165" s="53">
        <v>3700</v>
      </c>
      <c r="CH165" s="53">
        <v>3809</v>
      </c>
      <c r="CI165" s="53">
        <v>3820</v>
      </c>
      <c r="CJ165" s="53">
        <v>3873</v>
      </c>
      <c r="CK165" s="53">
        <v>3898</v>
      </c>
      <c r="CL165" s="54">
        <v>3937</v>
      </c>
      <c r="CM165" s="52">
        <v>3927</v>
      </c>
      <c r="CN165" s="53">
        <v>3921</v>
      </c>
      <c r="CO165" s="53">
        <v>3958</v>
      </c>
      <c r="CP165" s="53">
        <v>3971</v>
      </c>
      <c r="CQ165" s="53">
        <v>3982</v>
      </c>
      <c r="CR165" s="53">
        <v>4006</v>
      </c>
      <c r="CS165" s="53">
        <v>4032</v>
      </c>
      <c r="CT165" s="53">
        <v>4423</v>
      </c>
      <c r="CU165" s="53">
        <v>4493</v>
      </c>
      <c r="CV165" s="53">
        <v>4584</v>
      </c>
      <c r="CW165" s="53">
        <v>4674</v>
      </c>
      <c r="CX165" s="54">
        <v>4635</v>
      </c>
      <c r="CY165" s="52">
        <v>4623</v>
      </c>
      <c r="CZ165" s="53">
        <v>4564</v>
      </c>
      <c r="DA165" s="53">
        <v>4681</v>
      </c>
      <c r="DB165" s="53">
        <v>4628</v>
      </c>
      <c r="DC165" s="53">
        <v>4522</v>
      </c>
      <c r="DD165" s="53">
        <v>4505</v>
      </c>
      <c r="DE165" s="53">
        <v>4594</v>
      </c>
      <c r="DF165" s="53">
        <v>4799</v>
      </c>
      <c r="DG165" s="53">
        <v>4820</v>
      </c>
      <c r="DH165" s="53">
        <v>4827</v>
      </c>
      <c r="DI165" s="53">
        <v>4847</v>
      </c>
      <c r="DJ165" s="54">
        <v>4844</v>
      </c>
      <c r="DK165" s="52">
        <v>4848</v>
      </c>
      <c r="DL165" s="53">
        <v>4831</v>
      </c>
      <c r="DM165" s="53">
        <v>4877</v>
      </c>
      <c r="DN165" s="53">
        <v>4949</v>
      </c>
      <c r="DO165" s="53">
        <v>4953</v>
      </c>
      <c r="DP165" s="53">
        <v>4973</v>
      </c>
      <c r="DQ165" s="53">
        <v>4937</v>
      </c>
      <c r="DR165" s="53">
        <v>5006</v>
      </c>
      <c r="DS165" s="53">
        <v>4982</v>
      </c>
      <c r="DT165" s="53">
        <v>4992</v>
      </c>
      <c r="DU165" s="53">
        <v>4988</v>
      </c>
      <c r="DV165" s="54">
        <v>5011</v>
      </c>
      <c r="DW165" s="52">
        <v>4986</v>
      </c>
      <c r="DX165" s="53">
        <v>5018</v>
      </c>
      <c r="DY165" s="54">
        <v>5069</v>
      </c>
    </row>
    <row r="166" spans="2:129" ht="12.5" x14ac:dyDescent="0.25">
      <c r="B166" s="50"/>
      <c r="C166" s="51" t="s">
        <v>249</v>
      </c>
      <c r="D166" s="52">
        <v>1591</v>
      </c>
      <c r="E166" s="53">
        <v>1592</v>
      </c>
      <c r="F166" s="53">
        <v>1704</v>
      </c>
      <c r="G166" s="53">
        <v>1794</v>
      </c>
      <c r="H166" s="53">
        <v>1882</v>
      </c>
      <c r="I166" s="53">
        <v>1975</v>
      </c>
      <c r="J166" s="53">
        <v>2043</v>
      </c>
      <c r="K166" s="53">
        <v>2100</v>
      </c>
      <c r="L166" s="53">
        <v>2117</v>
      </c>
      <c r="M166" s="53">
        <v>2184</v>
      </c>
      <c r="N166" s="53">
        <v>2191</v>
      </c>
      <c r="O166" s="54">
        <v>2208</v>
      </c>
      <c r="P166" s="53">
        <v>2235</v>
      </c>
      <c r="Q166" s="53">
        <v>2308</v>
      </c>
      <c r="R166" s="53">
        <v>2223</v>
      </c>
      <c r="S166" s="53">
        <v>2289</v>
      </c>
      <c r="T166" s="53">
        <v>2474</v>
      </c>
      <c r="U166" s="53">
        <v>2553</v>
      </c>
      <c r="V166" s="53">
        <v>2582</v>
      </c>
      <c r="W166" s="53">
        <v>2620</v>
      </c>
      <c r="X166" s="53">
        <v>2634</v>
      </c>
      <c r="Y166" s="53">
        <v>2740</v>
      </c>
      <c r="Z166" s="53">
        <v>2724</v>
      </c>
      <c r="AA166" s="54">
        <v>2786</v>
      </c>
      <c r="AB166" s="53">
        <v>2780</v>
      </c>
      <c r="AC166" s="53">
        <v>2749</v>
      </c>
      <c r="AD166" s="53">
        <v>2863</v>
      </c>
      <c r="AE166" s="53">
        <v>2905</v>
      </c>
      <c r="AF166" s="53">
        <v>2945</v>
      </c>
      <c r="AG166" s="53">
        <v>2980</v>
      </c>
      <c r="AH166" s="53">
        <v>2972</v>
      </c>
      <c r="AI166" s="53">
        <v>2975</v>
      </c>
      <c r="AJ166" s="53">
        <v>2948</v>
      </c>
      <c r="AK166" s="53">
        <v>2996</v>
      </c>
      <c r="AL166" s="53">
        <v>2979</v>
      </c>
      <c r="AM166" s="54">
        <v>2920</v>
      </c>
      <c r="AN166" s="53">
        <v>2925</v>
      </c>
      <c r="AO166" s="53">
        <v>2907</v>
      </c>
      <c r="AP166" s="53">
        <v>2999</v>
      </c>
      <c r="AQ166" s="53">
        <v>3002</v>
      </c>
      <c r="AR166" s="53">
        <v>3019</v>
      </c>
      <c r="AS166" s="53">
        <v>2997</v>
      </c>
      <c r="AT166" s="53">
        <v>2985</v>
      </c>
      <c r="AU166" s="53">
        <v>2976</v>
      </c>
      <c r="AV166" s="53">
        <v>2988</v>
      </c>
      <c r="AW166" s="53">
        <v>2992</v>
      </c>
      <c r="AX166" s="53">
        <v>2903</v>
      </c>
      <c r="AY166" s="54">
        <v>2938</v>
      </c>
      <c r="BA166" s="50"/>
      <c r="BB166" s="51" t="s">
        <v>250</v>
      </c>
      <c r="BC166" s="52">
        <v>19251</v>
      </c>
      <c r="BD166" s="53">
        <v>19334</v>
      </c>
      <c r="BE166" s="53">
        <v>19447</v>
      </c>
      <c r="BF166" s="53">
        <v>19439</v>
      </c>
      <c r="BG166" s="53">
        <v>19662</v>
      </c>
      <c r="BH166" s="53">
        <v>19726</v>
      </c>
      <c r="BI166" s="53">
        <v>19778</v>
      </c>
      <c r="BJ166" s="53">
        <v>19691</v>
      </c>
      <c r="BK166" s="53">
        <v>19718</v>
      </c>
      <c r="BL166" s="53">
        <v>17905</v>
      </c>
      <c r="BM166" s="53">
        <v>19989</v>
      </c>
      <c r="BN166" s="54">
        <v>19916</v>
      </c>
      <c r="BO166" s="52">
        <v>19921</v>
      </c>
      <c r="BP166" s="53">
        <v>20058</v>
      </c>
      <c r="BQ166" s="53">
        <v>20272</v>
      </c>
      <c r="BR166" s="53">
        <v>20528</v>
      </c>
      <c r="BS166" s="53">
        <v>20916</v>
      </c>
      <c r="BT166" s="53">
        <v>21214</v>
      </c>
      <c r="BU166" s="53">
        <v>21453</v>
      </c>
      <c r="BV166" s="53">
        <v>21682</v>
      </c>
      <c r="BW166" s="53">
        <v>21905</v>
      </c>
      <c r="BX166" s="53">
        <v>22203</v>
      </c>
      <c r="BY166" s="53">
        <v>22388</v>
      </c>
      <c r="BZ166" s="54">
        <v>22460</v>
      </c>
      <c r="CA166" s="52">
        <v>22562</v>
      </c>
      <c r="CB166" s="53">
        <v>22649</v>
      </c>
      <c r="CC166" s="53">
        <v>23083</v>
      </c>
      <c r="CD166" s="53">
        <v>23381</v>
      </c>
      <c r="CE166" s="53">
        <v>23527</v>
      </c>
      <c r="CF166" s="53">
        <v>23511</v>
      </c>
      <c r="CG166" s="53">
        <v>23727</v>
      </c>
      <c r="CH166" s="53">
        <v>23926</v>
      </c>
      <c r="CI166" s="53">
        <v>24011</v>
      </c>
      <c r="CJ166" s="53">
        <v>24190</v>
      </c>
      <c r="CK166" s="53">
        <v>24353</v>
      </c>
      <c r="CL166" s="54">
        <v>24198</v>
      </c>
      <c r="CM166" s="52">
        <v>23962</v>
      </c>
      <c r="CN166" s="53">
        <v>24074</v>
      </c>
      <c r="CO166" s="53">
        <v>24537</v>
      </c>
      <c r="CP166" s="53">
        <v>24479</v>
      </c>
      <c r="CQ166" s="53">
        <v>24593</v>
      </c>
      <c r="CR166" s="53">
        <v>24578</v>
      </c>
      <c r="CS166" s="53">
        <v>24610</v>
      </c>
      <c r="CT166" s="53">
        <v>24591</v>
      </c>
      <c r="CU166" s="53">
        <v>24587</v>
      </c>
      <c r="CV166" s="53">
        <v>24552</v>
      </c>
      <c r="CW166" s="53">
        <v>24561</v>
      </c>
      <c r="CX166" s="54">
        <v>24760</v>
      </c>
      <c r="CY166" s="52">
        <v>24501</v>
      </c>
      <c r="CZ166" s="53">
        <v>24434</v>
      </c>
      <c r="DA166" s="53">
        <v>24316</v>
      </c>
      <c r="DB166" s="53">
        <v>24506</v>
      </c>
      <c r="DC166" s="53">
        <v>24375</v>
      </c>
      <c r="DD166" s="53">
        <v>24258</v>
      </c>
      <c r="DE166" s="53">
        <v>25103</v>
      </c>
      <c r="DF166" s="53">
        <v>25307</v>
      </c>
      <c r="DG166" s="53">
        <v>25280</v>
      </c>
      <c r="DH166" s="53">
        <v>25315</v>
      </c>
      <c r="DI166" s="53">
        <v>25362</v>
      </c>
      <c r="DJ166" s="54">
        <v>25365</v>
      </c>
      <c r="DK166" s="52">
        <v>25431</v>
      </c>
      <c r="DL166" s="53">
        <v>25361</v>
      </c>
      <c r="DM166" s="53">
        <v>25453</v>
      </c>
      <c r="DN166" s="53">
        <v>25531</v>
      </c>
      <c r="DO166" s="53">
        <v>25582</v>
      </c>
      <c r="DP166" s="53">
        <v>25666</v>
      </c>
      <c r="DQ166" s="53">
        <v>25676</v>
      </c>
      <c r="DR166" s="53">
        <v>25887</v>
      </c>
      <c r="DS166" s="53">
        <v>25806</v>
      </c>
      <c r="DT166" s="53">
        <v>25905</v>
      </c>
      <c r="DU166" s="53">
        <v>25948</v>
      </c>
      <c r="DV166" s="54">
        <v>26035</v>
      </c>
      <c r="DW166" s="52">
        <v>25901</v>
      </c>
      <c r="DX166" s="53">
        <v>25974</v>
      </c>
      <c r="DY166" s="54">
        <v>25984</v>
      </c>
    </row>
    <row r="167" spans="2:129" ht="12.5" x14ac:dyDescent="0.25">
      <c r="B167" s="50"/>
      <c r="C167" s="51" t="s">
        <v>250</v>
      </c>
      <c r="D167" s="52">
        <v>15170</v>
      </c>
      <c r="E167" s="53">
        <v>15096</v>
      </c>
      <c r="F167" s="53">
        <v>15351</v>
      </c>
      <c r="G167" s="53">
        <v>15485</v>
      </c>
      <c r="H167" s="53">
        <v>15602</v>
      </c>
      <c r="I167" s="53">
        <v>15585</v>
      </c>
      <c r="J167" s="53">
        <v>15788</v>
      </c>
      <c r="K167" s="53">
        <v>15967</v>
      </c>
      <c r="L167" s="53">
        <v>16042</v>
      </c>
      <c r="M167" s="53">
        <v>16043</v>
      </c>
      <c r="N167" s="53">
        <v>16078</v>
      </c>
      <c r="O167" s="54">
        <v>15994</v>
      </c>
      <c r="P167" s="53">
        <v>16072</v>
      </c>
      <c r="Q167" s="53">
        <v>16082</v>
      </c>
      <c r="R167" s="53">
        <v>12656</v>
      </c>
      <c r="S167" s="53">
        <v>13039</v>
      </c>
      <c r="T167" s="53">
        <v>16496</v>
      </c>
      <c r="U167" s="53">
        <v>17217</v>
      </c>
      <c r="V167" s="53">
        <v>17316</v>
      </c>
      <c r="W167" s="53">
        <v>17400</v>
      </c>
      <c r="X167" s="53">
        <v>17463</v>
      </c>
      <c r="Y167" s="53">
        <v>17479</v>
      </c>
      <c r="Z167" s="53">
        <v>17558</v>
      </c>
      <c r="AA167" s="54">
        <v>17547</v>
      </c>
      <c r="AB167" s="53">
        <v>17586</v>
      </c>
      <c r="AC167" s="53">
        <v>17975</v>
      </c>
      <c r="AD167" s="53">
        <v>18055</v>
      </c>
      <c r="AE167" s="53">
        <v>18220</v>
      </c>
      <c r="AF167" s="53">
        <v>18518</v>
      </c>
      <c r="AG167" s="53">
        <v>18511</v>
      </c>
      <c r="AH167" s="53">
        <v>18547</v>
      </c>
      <c r="AI167" s="53">
        <v>18649</v>
      </c>
      <c r="AJ167" s="53">
        <v>18699</v>
      </c>
      <c r="AK167" s="53">
        <v>18560</v>
      </c>
      <c r="AL167" s="53">
        <v>18709</v>
      </c>
      <c r="AM167" s="54">
        <v>18525</v>
      </c>
      <c r="AN167" s="53">
        <v>18516</v>
      </c>
      <c r="AO167" s="53">
        <v>18496</v>
      </c>
      <c r="AP167" s="53">
        <v>18500</v>
      </c>
      <c r="AQ167" s="53">
        <v>18739</v>
      </c>
      <c r="AR167" s="53">
        <v>18814</v>
      </c>
      <c r="AS167" s="53">
        <v>18895</v>
      </c>
      <c r="AT167" s="53">
        <v>19098</v>
      </c>
      <c r="AU167" s="53">
        <v>19278</v>
      </c>
      <c r="AV167" s="53">
        <v>18951</v>
      </c>
      <c r="AW167" s="53">
        <v>18944</v>
      </c>
      <c r="AX167" s="53">
        <v>19066</v>
      </c>
      <c r="AY167" s="54">
        <v>19104</v>
      </c>
      <c r="BA167" s="50"/>
      <c r="BB167" s="51" t="s">
        <v>256</v>
      </c>
      <c r="BC167" s="52">
        <v>58544</v>
      </c>
      <c r="BD167" s="53">
        <v>58415</v>
      </c>
      <c r="BE167" s="53">
        <v>59411</v>
      </c>
      <c r="BF167" s="53">
        <v>59503</v>
      </c>
      <c r="BG167" s="53">
        <v>59590</v>
      </c>
      <c r="BH167" s="53">
        <v>59892</v>
      </c>
      <c r="BI167" s="53">
        <v>60045</v>
      </c>
      <c r="BJ167" s="53">
        <v>60333</v>
      </c>
      <c r="BK167" s="53">
        <v>59997</v>
      </c>
      <c r="BL167" s="53">
        <v>59995</v>
      </c>
      <c r="BM167" s="53">
        <v>59716</v>
      </c>
      <c r="BN167" s="54">
        <v>59241</v>
      </c>
      <c r="BO167" s="52">
        <v>58632</v>
      </c>
      <c r="BP167" s="53">
        <v>58666</v>
      </c>
      <c r="BQ167" s="53">
        <v>59542</v>
      </c>
      <c r="BR167" s="53">
        <v>59534</v>
      </c>
      <c r="BS167" s="53">
        <v>59382</v>
      </c>
      <c r="BT167" s="53">
        <v>58778</v>
      </c>
      <c r="BU167" s="53">
        <v>58990</v>
      </c>
      <c r="BV167" s="53">
        <v>59260</v>
      </c>
      <c r="BW167" s="53">
        <v>59514</v>
      </c>
      <c r="BX167" s="53">
        <v>60253</v>
      </c>
      <c r="BY167" s="53">
        <v>60231</v>
      </c>
      <c r="BZ167" s="54">
        <v>60345</v>
      </c>
      <c r="CA167" s="52">
        <v>60744</v>
      </c>
      <c r="CB167" s="53">
        <v>61186</v>
      </c>
      <c r="CC167" s="53">
        <v>63975</v>
      </c>
      <c r="CD167" s="53">
        <v>64825</v>
      </c>
      <c r="CE167" s="53">
        <v>65720</v>
      </c>
      <c r="CF167" s="53">
        <v>66147</v>
      </c>
      <c r="CG167" s="53">
        <v>66770</v>
      </c>
      <c r="CH167" s="53">
        <v>67077</v>
      </c>
      <c r="CI167" s="53">
        <v>68066</v>
      </c>
      <c r="CJ167" s="53">
        <v>68269</v>
      </c>
      <c r="CK167" s="53">
        <v>68401</v>
      </c>
      <c r="CL167" s="54">
        <v>68019</v>
      </c>
      <c r="CM167" s="52">
        <v>67590</v>
      </c>
      <c r="CN167" s="53">
        <v>67254</v>
      </c>
      <c r="CO167" s="53">
        <v>68638</v>
      </c>
      <c r="CP167" s="53">
        <v>69451</v>
      </c>
      <c r="CQ167" s="53">
        <v>70084</v>
      </c>
      <c r="CR167" s="53">
        <v>70508</v>
      </c>
      <c r="CS167" s="53">
        <v>70696</v>
      </c>
      <c r="CT167" s="53">
        <v>71093</v>
      </c>
      <c r="CU167" s="53">
        <v>70238</v>
      </c>
      <c r="CV167" s="53">
        <v>70320</v>
      </c>
      <c r="CW167" s="53">
        <v>70157</v>
      </c>
      <c r="CX167" s="54">
        <v>71034</v>
      </c>
      <c r="CY167" s="52">
        <v>70521</v>
      </c>
      <c r="CZ167" s="53">
        <v>70533</v>
      </c>
      <c r="DA167" s="53">
        <v>72461</v>
      </c>
      <c r="DB167" s="53">
        <v>72127</v>
      </c>
      <c r="DC167" s="53">
        <v>70942</v>
      </c>
      <c r="DD167" s="53">
        <v>70970</v>
      </c>
      <c r="DE167" s="53">
        <v>74290</v>
      </c>
      <c r="DF167" s="53">
        <v>75030</v>
      </c>
      <c r="DG167" s="53">
        <v>75045</v>
      </c>
      <c r="DH167" s="53">
        <v>75386</v>
      </c>
      <c r="DI167" s="53">
        <v>75333</v>
      </c>
      <c r="DJ167" s="54">
        <v>75118</v>
      </c>
      <c r="DK167" s="52">
        <v>74712</v>
      </c>
      <c r="DL167" s="53">
        <v>74729</v>
      </c>
      <c r="DM167" s="53">
        <v>75869</v>
      </c>
      <c r="DN167" s="53">
        <v>76558</v>
      </c>
      <c r="DO167" s="53">
        <v>76820</v>
      </c>
      <c r="DP167" s="53">
        <v>76955</v>
      </c>
      <c r="DQ167" s="53">
        <v>76949</v>
      </c>
      <c r="DR167" s="53">
        <v>77253</v>
      </c>
      <c r="DS167" s="53">
        <v>77121</v>
      </c>
      <c r="DT167" s="53">
        <v>77250</v>
      </c>
      <c r="DU167" s="53">
        <v>77225</v>
      </c>
      <c r="DV167" s="54">
        <v>77298</v>
      </c>
      <c r="DW167" s="52">
        <v>76620</v>
      </c>
      <c r="DX167" s="53">
        <v>76764</v>
      </c>
      <c r="DY167" s="54">
        <v>78289</v>
      </c>
    </row>
    <row r="168" spans="2:129" ht="12.5" x14ac:dyDescent="0.25">
      <c r="B168" s="50"/>
      <c r="C168" s="51" t="s">
        <v>251</v>
      </c>
      <c r="D168" s="52">
        <v>23154</v>
      </c>
      <c r="E168" s="53">
        <v>22939</v>
      </c>
      <c r="F168" s="53">
        <v>23801</v>
      </c>
      <c r="G168" s="53">
        <v>24339</v>
      </c>
      <c r="H168" s="53">
        <v>24543</v>
      </c>
      <c r="I168" s="53">
        <v>24653</v>
      </c>
      <c r="J168" s="53">
        <v>25066</v>
      </c>
      <c r="K168" s="53">
        <v>25484</v>
      </c>
      <c r="L168" s="53">
        <v>26005</v>
      </c>
      <c r="M168" s="53">
        <v>26335</v>
      </c>
      <c r="N168" s="53">
        <v>26449</v>
      </c>
      <c r="O168" s="54">
        <v>26543</v>
      </c>
      <c r="P168" s="53">
        <v>26613</v>
      </c>
      <c r="Q168" s="53">
        <v>26859</v>
      </c>
      <c r="R168" s="53">
        <v>27531</v>
      </c>
      <c r="S168" s="53">
        <v>27984</v>
      </c>
      <c r="T168" s="53">
        <v>28298</v>
      </c>
      <c r="U168" s="53">
        <v>28588</v>
      </c>
      <c r="V168" s="53">
        <v>28943</v>
      </c>
      <c r="W168" s="53">
        <v>27299</v>
      </c>
      <c r="X168" s="53">
        <v>29425</v>
      </c>
      <c r="Y168" s="53">
        <v>29764</v>
      </c>
      <c r="Z168" s="53">
        <v>28665</v>
      </c>
      <c r="AA168" s="54">
        <v>28794</v>
      </c>
      <c r="AB168" s="53">
        <v>28884</v>
      </c>
      <c r="AC168" s="53">
        <v>29159</v>
      </c>
      <c r="AD168" s="53">
        <v>29746</v>
      </c>
      <c r="AE168" s="53">
        <v>30063</v>
      </c>
      <c r="AF168" s="53">
        <v>30334</v>
      </c>
      <c r="AG168" s="53">
        <v>30683</v>
      </c>
      <c r="AH168" s="53">
        <v>30948</v>
      </c>
      <c r="AI168" s="53">
        <v>31126</v>
      </c>
      <c r="AJ168" s="53">
        <v>31377</v>
      </c>
      <c r="AK168" s="53">
        <v>31664</v>
      </c>
      <c r="AL168" s="53">
        <v>31777</v>
      </c>
      <c r="AM168" s="54">
        <v>31625</v>
      </c>
      <c r="AN168" s="53">
        <v>31704</v>
      </c>
      <c r="AO168" s="53">
        <v>31753</v>
      </c>
      <c r="AP168" s="53">
        <v>32064</v>
      </c>
      <c r="AQ168" s="53">
        <v>33591</v>
      </c>
      <c r="AR168" s="53">
        <v>34192</v>
      </c>
      <c r="AS168" s="53">
        <v>34607</v>
      </c>
      <c r="AT168" s="53">
        <v>35008</v>
      </c>
      <c r="AU168" s="53">
        <v>35316</v>
      </c>
      <c r="AV168" s="53"/>
      <c r="AW168" s="53"/>
      <c r="AX168" s="53"/>
      <c r="AY168" s="54"/>
      <c r="BA168" s="50"/>
      <c r="BB168" s="51" t="s">
        <v>257</v>
      </c>
      <c r="BC168" s="52">
        <v>37</v>
      </c>
      <c r="BD168" s="53">
        <v>36</v>
      </c>
      <c r="BE168" s="53">
        <v>37</v>
      </c>
      <c r="BF168" s="53">
        <v>37</v>
      </c>
      <c r="BG168" s="53">
        <v>37</v>
      </c>
      <c r="BH168" s="53">
        <v>37</v>
      </c>
      <c r="BI168" s="53">
        <v>37</v>
      </c>
      <c r="BJ168" s="53">
        <v>35</v>
      </c>
      <c r="BK168" s="53">
        <v>34</v>
      </c>
      <c r="BL168" s="53">
        <v>35</v>
      </c>
      <c r="BM168" s="53">
        <v>215</v>
      </c>
      <c r="BN168" s="54">
        <v>326</v>
      </c>
      <c r="BO168" s="52">
        <v>366</v>
      </c>
      <c r="BP168" s="53">
        <v>399</v>
      </c>
      <c r="BQ168" s="53">
        <v>415</v>
      </c>
      <c r="BR168" s="53">
        <v>451</v>
      </c>
      <c r="BS168" s="53">
        <v>500</v>
      </c>
      <c r="BT168" s="53">
        <v>562</v>
      </c>
      <c r="BU168" s="53">
        <v>619</v>
      </c>
      <c r="BV168" s="53">
        <v>660</v>
      </c>
      <c r="BW168" s="53">
        <v>674</v>
      </c>
      <c r="BX168" s="53">
        <v>692</v>
      </c>
      <c r="BY168" s="53">
        <v>691</v>
      </c>
      <c r="BZ168" s="54">
        <v>694</v>
      </c>
      <c r="CA168" s="52">
        <v>701</v>
      </c>
      <c r="CB168" s="53">
        <v>718</v>
      </c>
      <c r="CC168" s="53">
        <v>695</v>
      </c>
      <c r="CD168" s="53">
        <v>726</v>
      </c>
      <c r="CE168" s="53">
        <v>766</v>
      </c>
      <c r="CF168" s="53">
        <v>776</v>
      </c>
      <c r="CG168" s="53">
        <v>799</v>
      </c>
      <c r="CH168" s="53">
        <v>827</v>
      </c>
      <c r="CI168" s="53">
        <v>845</v>
      </c>
      <c r="CJ168" s="53">
        <v>867</v>
      </c>
      <c r="CK168" s="53">
        <v>871</v>
      </c>
      <c r="CL168" s="54">
        <v>883</v>
      </c>
      <c r="CM168" s="52">
        <v>883</v>
      </c>
      <c r="CN168" s="53">
        <v>888</v>
      </c>
      <c r="CO168" s="53">
        <v>907</v>
      </c>
      <c r="CP168" s="53">
        <v>908</v>
      </c>
      <c r="CQ168" s="53">
        <v>902</v>
      </c>
      <c r="CR168" s="53">
        <v>917</v>
      </c>
      <c r="CS168" s="53">
        <v>930</v>
      </c>
      <c r="CT168" s="53">
        <v>938</v>
      </c>
      <c r="CU168" s="53">
        <v>971</v>
      </c>
      <c r="CV168" s="53">
        <v>966</v>
      </c>
      <c r="CW168" s="53">
        <v>977</v>
      </c>
      <c r="CX168" s="54">
        <v>978</v>
      </c>
      <c r="CY168" s="52">
        <v>1008</v>
      </c>
      <c r="CZ168" s="53">
        <v>1007</v>
      </c>
      <c r="DA168" s="53">
        <v>1019</v>
      </c>
      <c r="DB168" s="53">
        <v>1021</v>
      </c>
      <c r="DC168" s="53">
        <v>1004</v>
      </c>
      <c r="DD168" s="53">
        <v>993</v>
      </c>
      <c r="DE168" s="53">
        <v>988</v>
      </c>
      <c r="DF168" s="53">
        <v>993</v>
      </c>
      <c r="DG168" s="53">
        <v>980</v>
      </c>
      <c r="DH168" s="53">
        <v>978</v>
      </c>
      <c r="DI168" s="53">
        <v>973</v>
      </c>
      <c r="DJ168" s="54">
        <v>979</v>
      </c>
      <c r="DK168" s="52">
        <v>964</v>
      </c>
      <c r="DL168" s="53">
        <v>970</v>
      </c>
      <c r="DM168" s="53">
        <v>974</v>
      </c>
      <c r="DN168" s="53">
        <v>982</v>
      </c>
      <c r="DO168" s="53">
        <v>981</v>
      </c>
      <c r="DP168" s="53">
        <v>992</v>
      </c>
      <c r="DQ168" s="53">
        <v>992</v>
      </c>
      <c r="DR168" s="53">
        <v>1016</v>
      </c>
      <c r="DS168" s="53">
        <v>1024</v>
      </c>
      <c r="DT168" s="53">
        <v>1034</v>
      </c>
      <c r="DU168" s="53">
        <v>1039</v>
      </c>
      <c r="DV168" s="54">
        <v>1032</v>
      </c>
      <c r="DW168" s="52">
        <v>1058</v>
      </c>
      <c r="DX168" s="53">
        <v>1069</v>
      </c>
      <c r="DY168" s="54">
        <v>1062</v>
      </c>
    </row>
    <row r="169" spans="2:129" ht="12.5" x14ac:dyDescent="0.25">
      <c r="B169" s="50"/>
      <c r="C169" s="51" t="s">
        <v>252</v>
      </c>
      <c r="D169" s="52">
        <v>3</v>
      </c>
      <c r="E169" s="53">
        <v>3</v>
      </c>
      <c r="F169" s="53">
        <v>3</v>
      </c>
      <c r="G169" s="53">
        <v>3</v>
      </c>
      <c r="H169" s="53">
        <v>3</v>
      </c>
      <c r="I169" s="53">
        <v>55</v>
      </c>
      <c r="J169" s="53">
        <v>2</v>
      </c>
      <c r="K169" s="53">
        <v>2</v>
      </c>
      <c r="L169" s="53">
        <v>55</v>
      </c>
      <c r="M169" s="53">
        <v>53</v>
      </c>
      <c r="N169" s="53">
        <v>53</v>
      </c>
      <c r="O169" s="54">
        <v>52</v>
      </c>
      <c r="P169" s="53">
        <v>2</v>
      </c>
      <c r="Q169" s="53">
        <v>2</v>
      </c>
      <c r="R169" s="53">
        <v>78</v>
      </c>
      <c r="S169" s="53">
        <v>153</v>
      </c>
      <c r="T169" s="53">
        <v>217</v>
      </c>
      <c r="U169" s="53">
        <v>255</v>
      </c>
      <c r="V169" s="53">
        <v>314</v>
      </c>
      <c r="W169" s="53">
        <v>370</v>
      </c>
      <c r="X169" s="53">
        <v>424</v>
      </c>
      <c r="Y169" s="53">
        <v>483</v>
      </c>
      <c r="Z169" s="53">
        <v>1790</v>
      </c>
      <c r="AA169" s="54">
        <v>1814</v>
      </c>
      <c r="AB169" s="53">
        <v>1837</v>
      </c>
      <c r="AC169" s="53">
        <v>1847</v>
      </c>
      <c r="AD169" s="53">
        <v>1899</v>
      </c>
      <c r="AE169" s="53">
        <v>1934</v>
      </c>
      <c r="AF169" s="53">
        <v>1976</v>
      </c>
      <c r="AG169" s="53">
        <v>2026</v>
      </c>
      <c r="AH169" s="53">
        <v>2075</v>
      </c>
      <c r="AI169" s="53">
        <v>2120</v>
      </c>
      <c r="AJ169" s="53">
        <v>2154</v>
      </c>
      <c r="AK169" s="53">
        <v>2178</v>
      </c>
      <c r="AL169" s="53">
        <v>2199</v>
      </c>
      <c r="AM169" s="54">
        <v>2206</v>
      </c>
      <c r="AN169" s="53">
        <v>2223</v>
      </c>
      <c r="AO169" s="53">
        <v>2227</v>
      </c>
      <c r="AP169" s="53">
        <v>2258</v>
      </c>
      <c r="AQ169" s="53">
        <v>2271</v>
      </c>
      <c r="AR169" s="53">
        <v>2856</v>
      </c>
      <c r="AS169" s="53">
        <v>2882</v>
      </c>
      <c r="AT169" s="53">
        <v>2866</v>
      </c>
      <c r="AU169" s="53">
        <v>2851</v>
      </c>
      <c r="AV169" s="53"/>
      <c r="AW169" s="53"/>
      <c r="AX169" s="53"/>
      <c r="AY169" s="54"/>
      <c r="BA169" s="50"/>
      <c r="BB169" s="51" t="s">
        <v>258</v>
      </c>
      <c r="BC169" s="52">
        <v>22802</v>
      </c>
      <c r="BD169" s="53">
        <v>23010</v>
      </c>
      <c r="BE169" s="53">
        <v>23179</v>
      </c>
      <c r="BF169" s="53">
        <v>23278</v>
      </c>
      <c r="BG169" s="53">
        <v>23887</v>
      </c>
      <c r="BH169" s="53">
        <v>23927</v>
      </c>
      <c r="BI169" s="53">
        <v>24057</v>
      </c>
      <c r="BJ169" s="53">
        <v>23697</v>
      </c>
      <c r="BK169" s="53">
        <v>23721</v>
      </c>
      <c r="BL169" s="53">
        <v>24140</v>
      </c>
      <c r="BM169" s="53">
        <v>24498</v>
      </c>
      <c r="BN169" s="54">
        <v>24307</v>
      </c>
      <c r="BO169" s="52">
        <v>24477</v>
      </c>
      <c r="BP169" s="53">
        <v>24350</v>
      </c>
      <c r="BQ169" s="53">
        <v>24191</v>
      </c>
      <c r="BR169" s="53">
        <v>24210</v>
      </c>
      <c r="BS169" s="53">
        <v>24364</v>
      </c>
      <c r="BT169" s="53">
        <v>24673</v>
      </c>
      <c r="BU169" s="53">
        <v>24988</v>
      </c>
      <c r="BV169" s="53">
        <v>25317</v>
      </c>
      <c r="BW169" s="53">
        <v>25891</v>
      </c>
      <c r="BX169" s="53">
        <v>26374</v>
      </c>
      <c r="BY169" s="53">
        <v>26770</v>
      </c>
      <c r="BZ169" s="54">
        <v>28724</v>
      </c>
      <c r="CA169" s="52">
        <v>30285</v>
      </c>
      <c r="CB169" s="53">
        <v>30580</v>
      </c>
      <c r="CC169" s="53">
        <v>31087</v>
      </c>
      <c r="CD169" s="53">
        <v>31034</v>
      </c>
      <c r="CE169" s="53">
        <v>31936</v>
      </c>
      <c r="CF169" s="53">
        <v>32501</v>
      </c>
      <c r="CG169" s="53">
        <v>32755</v>
      </c>
      <c r="CH169" s="53">
        <v>32373</v>
      </c>
      <c r="CI169" s="53">
        <v>32333</v>
      </c>
      <c r="CJ169" s="53">
        <v>32452</v>
      </c>
      <c r="CK169" s="53">
        <v>32626</v>
      </c>
      <c r="CL169" s="54">
        <v>32639</v>
      </c>
      <c r="CM169" s="52">
        <v>32705</v>
      </c>
      <c r="CN169" s="53">
        <v>32935</v>
      </c>
      <c r="CO169" s="53">
        <v>33167</v>
      </c>
      <c r="CP169" s="53">
        <v>33453</v>
      </c>
      <c r="CQ169" s="53">
        <v>33767</v>
      </c>
      <c r="CR169" s="53">
        <v>33796</v>
      </c>
      <c r="CS169" s="53">
        <v>33942</v>
      </c>
      <c r="CT169" s="53">
        <v>34300</v>
      </c>
      <c r="CU169" s="53">
        <v>34367</v>
      </c>
      <c r="CV169" s="53">
        <v>34497</v>
      </c>
      <c r="CW169" s="53">
        <v>34796</v>
      </c>
      <c r="CX169" s="54">
        <v>35101</v>
      </c>
      <c r="CY169" s="52">
        <v>34825</v>
      </c>
      <c r="CZ169" s="53">
        <v>34658</v>
      </c>
      <c r="DA169" s="53">
        <v>34765</v>
      </c>
      <c r="DB169" s="53">
        <v>34762</v>
      </c>
      <c r="DC169" s="53">
        <v>34513</v>
      </c>
      <c r="DD169" s="53">
        <v>34373</v>
      </c>
      <c r="DE169" s="53">
        <v>34622</v>
      </c>
      <c r="DF169" s="53">
        <v>35531</v>
      </c>
      <c r="DG169" s="53">
        <v>35457</v>
      </c>
      <c r="DH169" s="53">
        <v>35614</v>
      </c>
      <c r="DI169" s="53">
        <v>35602</v>
      </c>
      <c r="DJ169" s="54">
        <v>35593</v>
      </c>
      <c r="DK169" s="52">
        <v>35731</v>
      </c>
      <c r="DL169" s="53">
        <v>35752</v>
      </c>
      <c r="DM169" s="53">
        <v>35839</v>
      </c>
      <c r="DN169" s="53">
        <v>35901</v>
      </c>
      <c r="DO169" s="53">
        <v>36047</v>
      </c>
      <c r="DP169" s="53">
        <v>36084</v>
      </c>
      <c r="DQ169" s="53">
        <v>36122</v>
      </c>
      <c r="DR169" s="53">
        <v>36252</v>
      </c>
      <c r="DS169" s="53">
        <v>36198</v>
      </c>
      <c r="DT169" s="53">
        <v>36331</v>
      </c>
      <c r="DU169" s="53">
        <v>36247</v>
      </c>
      <c r="DV169" s="54">
        <v>36514</v>
      </c>
      <c r="DW169" s="52">
        <v>36583</v>
      </c>
      <c r="DX169" s="53">
        <v>36714</v>
      </c>
      <c r="DY169" s="54">
        <v>36803</v>
      </c>
    </row>
    <row r="170" spans="2:129" ht="12.5" x14ac:dyDescent="0.25">
      <c r="B170" s="50"/>
      <c r="C170" s="51" t="s">
        <v>253</v>
      </c>
      <c r="D170" s="52">
        <v>40</v>
      </c>
      <c r="E170" s="53">
        <v>41</v>
      </c>
      <c r="F170" s="53">
        <v>41</v>
      </c>
      <c r="G170" s="53">
        <v>47</v>
      </c>
      <c r="H170" s="53">
        <v>47</v>
      </c>
      <c r="I170" s="53">
        <v>48</v>
      </c>
      <c r="J170" s="53">
        <v>49</v>
      </c>
      <c r="K170" s="53">
        <v>48</v>
      </c>
      <c r="L170" s="53">
        <v>50</v>
      </c>
      <c r="M170" s="53">
        <v>46</v>
      </c>
      <c r="N170" s="53">
        <v>53</v>
      </c>
      <c r="O170" s="54">
        <v>52</v>
      </c>
      <c r="P170" s="53">
        <v>53</v>
      </c>
      <c r="Q170" s="53">
        <v>51</v>
      </c>
      <c r="R170" s="53">
        <v>50</v>
      </c>
      <c r="S170" s="53">
        <v>51</v>
      </c>
      <c r="T170" s="53">
        <v>50</v>
      </c>
      <c r="U170" s="53">
        <v>50</v>
      </c>
      <c r="V170" s="53">
        <v>50</v>
      </c>
      <c r="W170" s="53">
        <v>50</v>
      </c>
      <c r="X170" s="53">
        <v>50</v>
      </c>
      <c r="Y170" s="53">
        <v>50</v>
      </c>
      <c r="Z170" s="53">
        <v>52</v>
      </c>
      <c r="AA170" s="54">
        <v>52</v>
      </c>
      <c r="AB170" s="53">
        <v>52</v>
      </c>
      <c r="AC170" s="53">
        <v>54</v>
      </c>
      <c r="AD170" s="53">
        <v>49</v>
      </c>
      <c r="AE170" s="53">
        <v>50</v>
      </c>
      <c r="AF170" s="53">
        <v>51</v>
      </c>
      <c r="AG170" s="53">
        <v>52</v>
      </c>
      <c r="AH170" s="53">
        <v>52</v>
      </c>
      <c r="AI170" s="53">
        <v>51</v>
      </c>
      <c r="AJ170" s="53">
        <v>51</v>
      </c>
      <c r="AK170" s="53">
        <v>50</v>
      </c>
      <c r="AL170" s="53">
        <v>50</v>
      </c>
      <c r="AM170" s="54">
        <v>50</v>
      </c>
      <c r="AN170" s="53">
        <v>51</v>
      </c>
      <c r="AO170" s="53">
        <v>51</v>
      </c>
      <c r="AP170" s="53">
        <v>52</v>
      </c>
      <c r="AQ170" s="53">
        <v>53</v>
      </c>
      <c r="AR170" s="53">
        <v>52</v>
      </c>
      <c r="AS170" s="53">
        <v>52</v>
      </c>
      <c r="AT170" s="53">
        <v>53</v>
      </c>
      <c r="AU170" s="53">
        <v>53</v>
      </c>
      <c r="AV170" s="53"/>
      <c r="AW170" s="53"/>
      <c r="AX170" s="53"/>
      <c r="AY170" s="54"/>
      <c r="BA170" s="50"/>
      <c r="BB170" s="51" t="s">
        <v>259</v>
      </c>
      <c r="BC170" s="52">
        <v>4893</v>
      </c>
      <c r="BD170" s="53">
        <v>4885</v>
      </c>
      <c r="BE170" s="53">
        <v>4871</v>
      </c>
      <c r="BF170" s="53">
        <v>4866</v>
      </c>
      <c r="BG170" s="53">
        <v>4917</v>
      </c>
      <c r="BH170" s="53">
        <v>4910</v>
      </c>
      <c r="BI170" s="53">
        <v>4888</v>
      </c>
      <c r="BJ170" s="53">
        <v>4860</v>
      </c>
      <c r="BK170" s="53">
        <v>4857</v>
      </c>
      <c r="BL170" s="53">
        <v>4852</v>
      </c>
      <c r="BM170" s="53">
        <v>4848</v>
      </c>
      <c r="BN170" s="54">
        <v>4833</v>
      </c>
      <c r="BO170" s="52">
        <v>4838</v>
      </c>
      <c r="BP170" s="53">
        <v>4763</v>
      </c>
      <c r="BQ170" s="53">
        <v>4701</v>
      </c>
      <c r="BR170" s="53">
        <v>4670</v>
      </c>
      <c r="BS170" s="53">
        <v>4680</v>
      </c>
      <c r="BT170" s="53">
        <v>4720</v>
      </c>
      <c r="BU170" s="53">
        <v>4724</v>
      </c>
      <c r="BV170" s="53">
        <v>4762</v>
      </c>
      <c r="BW170" s="53">
        <v>4825</v>
      </c>
      <c r="BX170" s="53">
        <v>4848</v>
      </c>
      <c r="BY170" s="53">
        <v>4804</v>
      </c>
      <c r="BZ170" s="54">
        <v>4819</v>
      </c>
      <c r="CA170" s="52">
        <v>4817</v>
      </c>
      <c r="CB170" s="53">
        <v>4852</v>
      </c>
      <c r="CC170" s="53">
        <v>5007</v>
      </c>
      <c r="CD170" s="53">
        <v>5276</v>
      </c>
      <c r="CE170" s="53">
        <v>6054</v>
      </c>
      <c r="CF170" s="53">
        <v>6132</v>
      </c>
      <c r="CG170" s="53">
        <v>6234</v>
      </c>
      <c r="CH170" s="53">
        <v>6149</v>
      </c>
      <c r="CI170" s="53">
        <v>6161</v>
      </c>
      <c r="CJ170" s="53">
        <v>6170</v>
      </c>
      <c r="CK170" s="53">
        <v>6181</v>
      </c>
      <c r="CL170" s="54">
        <v>6450</v>
      </c>
      <c r="CM170" s="52">
        <v>6471</v>
      </c>
      <c r="CN170" s="53">
        <v>6439</v>
      </c>
      <c r="CO170" s="53">
        <v>6449</v>
      </c>
      <c r="CP170" s="53">
        <v>6544</v>
      </c>
      <c r="CQ170" s="53">
        <v>6522</v>
      </c>
      <c r="CR170" s="53">
        <v>6568</v>
      </c>
      <c r="CS170" s="53">
        <v>6625</v>
      </c>
      <c r="CT170" s="53">
        <v>6678</v>
      </c>
      <c r="CU170" s="53">
        <v>6791</v>
      </c>
      <c r="CV170" s="53">
        <v>6907</v>
      </c>
      <c r="CW170" s="53">
        <v>6956</v>
      </c>
      <c r="CX170" s="54">
        <v>6955</v>
      </c>
      <c r="CY170" s="52">
        <v>6939</v>
      </c>
      <c r="CZ170" s="53">
        <v>6991</v>
      </c>
      <c r="DA170" s="53">
        <v>7099</v>
      </c>
      <c r="DB170" s="53">
        <v>7057</v>
      </c>
      <c r="DC170" s="53">
        <v>6992</v>
      </c>
      <c r="DD170" s="53">
        <v>6981</v>
      </c>
      <c r="DE170" s="53">
        <v>6950</v>
      </c>
      <c r="DF170" s="53">
        <v>7130</v>
      </c>
      <c r="DG170" s="53">
        <v>7141</v>
      </c>
      <c r="DH170" s="53">
        <v>7341</v>
      </c>
      <c r="DI170" s="53">
        <v>7356</v>
      </c>
      <c r="DJ170" s="54">
        <v>7355</v>
      </c>
      <c r="DK170" s="52">
        <v>7371</v>
      </c>
      <c r="DL170" s="53">
        <v>7373</v>
      </c>
      <c r="DM170" s="53">
        <v>7408</v>
      </c>
      <c r="DN170" s="53">
        <v>7469</v>
      </c>
      <c r="DO170" s="53">
        <v>7518</v>
      </c>
      <c r="DP170" s="53">
        <v>7532</v>
      </c>
      <c r="DQ170" s="53">
        <v>7571</v>
      </c>
      <c r="DR170" s="53">
        <v>7572</v>
      </c>
      <c r="DS170" s="53">
        <v>7609</v>
      </c>
      <c r="DT170" s="53">
        <v>7614</v>
      </c>
      <c r="DU170" s="53">
        <v>7675</v>
      </c>
      <c r="DV170" s="54">
        <v>7732</v>
      </c>
      <c r="DW170" s="52">
        <v>7703</v>
      </c>
      <c r="DX170" s="53">
        <v>7747</v>
      </c>
      <c r="DY170" s="54">
        <v>7718</v>
      </c>
    </row>
    <row r="171" spans="2:129" ht="12.5" x14ac:dyDescent="0.25">
      <c r="B171" s="50"/>
      <c r="C171" s="51" t="s">
        <v>254</v>
      </c>
      <c r="D171" s="52">
        <v>326</v>
      </c>
      <c r="E171" s="53">
        <v>303</v>
      </c>
      <c r="F171" s="53">
        <v>290</v>
      </c>
      <c r="G171" s="53">
        <v>274</v>
      </c>
      <c r="H171" s="53">
        <v>263</v>
      </c>
      <c r="I171" s="53">
        <v>778</v>
      </c>
      <c r="J171" s="53">
        <v>861</v>
      </c>
      <c r="K171" s="53">
        <v>886</v>
      </c>
      <c r="L171" s="53">
        <v>876</v>
      </c>
      <c r="M171" s="53">
        <v>970</v>
      </c>
      <c r="N171" s="53">
        <v>1004</v>
      </c>
      <c r="O171" s="54">
        <v>1027</v>
      </c>
      <c r="P171" s="53">
        <v>1044</v>
      </c>
      <c r="Q171" s="53">
        <v>1054</v>
      </c>
      <c r="R171" s="53">
        <v>1094</v>
      </c>
      <c r="S171" s="53">
        <v>1124</v>
      </c>
      <c r="T171" s="53">
        <v>1151</v>
      </c>
      <c r="U171" s="53">
        <v>1187</v>
      </c>
      <c r="V171" s="53">
        <v>1206</v>
      </c>
      <c r="W171" s="53">
        <v>1114</v>
      </c>
      <c r="X171" s="53">
        <v>1244</v>
      </c>
      <c r="Y171" s="53">
        <v>1249</v>
      </c>
      <c r="Z171" s="53">
        <v>1244</v>
      </c>
      <c r="AA171" s="54">
        <v>1260</v>
      </c>
      <c r="AB171" s="53">
        <v>1269</v>
      </c>
      <c r="AC171" s="53">
        <v>1268</v>
      </c>
      <c r="AD171" s="53">
        <v>1321</v>
      </c>
      <c r="AE171" s="53">
        <v>1345</v>
      </c>
      <c r="AF171" s="53">
        <v>1345</v>
      </c>
      <c r="AG171" s="53">
        <v>1361</v>
      </c>
      <c r="AH171" s="53">
        <v>1368</v>
      </c>
      <c r="AI171" s="53">
        <v>1387</v>
      </c>
      <c r="AJ171" s="53">
        <v>1375</v>
      </c>
      <c r="AK171" s="53">
        <v>1334</v>
      </c>
      <c r="AL171" s="53">
        <v>1316</v>
      </c>
      <c r="AM171" s="54">
        <v>1315</v>
      </c>
      <c r="AN171" s="53">
        <v>1338</v>
      </c>
      <c r="AO171" s="53">
        <v>1351</v>
      </c>
      <c r="AP171" s="53">
        <v>1344</v>
      </c>
      <c r="AQ171" s="53">
        <v>1356</v>
      </c>
      <c r="AR171" s="53">
        <v>1390</v>
      </c>
      <c r="AS171" s="53">
        <v>1358</v>
      </c>
      <c r="AT171" s="53">
        <v>1367</v>
      </c>
      <c r="AU171" s="53">
        <v>1369</v>
      </c>
      <c r="AV171" s="53"/>
      <c r="AW171" s="53"/>
      <c r="AX171" s="53"/>
      <c r="AY171" s="54"/>
      <c r="BA171" s="50"/>
      <c r="BB171" s="51" t="s">
        <v>261</v>
      </c>
      <c r="BC171" s="52">
        <v>237</v>
      </c>
      <c r="BD171" s="53">
        <v>233</v>
      </c>
      <c r="BE171" s="53">
        <v>229</v>
      </c>
      <c r="BF171" s="53">
        <v>229</v>
      </c>
      <c r="BG171" s="53">
        <v>227</v>
      </c>
      <c r="BH171" s="53">
        <v>231</v>
      </c>
      <c r="BI171" s="53">
        <v>229</v>
      </c>
      <c r="BJ171" s="53">
        <v>227</v>
      </c>
      <c r="BK171" s="53">
        <v>229</v>
      </c>
      <c r="BL171" s="53">
        <v>228</v>
      </c>
      <c r="BM171" s="53">
        <v>225</v>
      </c>
      <c r="BN171" s="54">
        <v>217</v>
      </c>
      <c r="BO171" s="52">
        <v>215</v>
      </c>
      <c r="BP171" s="53">
        <v>212</v>
      </c>
      <c r="BQ171" s="53">
        <v>210</v>
      </c>
      <c r="BR171" s="53">
        <v>208</v>
      </c>
      <c r="BS171" s="53">
        <v>207</v>
      </c>
      <c r="BT171" s="53">
        <v>216</v>
      </c>
      <c r="BU171" s="53">
        <v>248</v>
      </c>
      <c r="BV171" s="53">
        <v>252</v>
      </c>
      <c r="BW171" s="53">
        <v>262</v>
      </c>
      <c r="BX171" s="53">
        <v>265</v>
      </c>
      <c r="BY171" s="53">
        <v>269</v>
      </c>
      <c r="BZ171" s="54">
        <v>275</v>
      </c>
      <c r="CA171" s="52">
        <v>280</v>
      </c>
      <c r="CB171" s="53">
        <v>285</v>
      </c>
      <c r="CC171" s="53">
        <v>289</v>
      </c>
      <c r="CD171" s="53">
        <v>288</v>
      </c>
      <c r="CE171" s="53">
        <v>286</v>
      </c>
      <c r="CF171" s="53">
        <v>277</v>
      </c>
      <c r="CG171" s="53">
        <v>278</v>
      </c>
      <c r="CH171" s="53">
        <v>479</v>
      </c>
      <c r="CI171" s="53">
        <v>549</v>
      </c>
      <c r="CJ171" s="53">
        <v>574</v>
      </c>
      <c r="CK171" s="53">
        <v>593</v>
      </c>
      <c r="CL171" s="54">
        <v>611</v>
      </c>
      <c r="CM171" s="52">
        <v>609</v>
      </c>
      <c r="CN171" s="53">
        <v>597</v>
      </c>
      <c r="CO171" s="53">
        <v>634</v>
      </c>
      <c r="CP171" s="53">
        <v>638</v>
      </c>
      <c r="CQ171" s="53">
        <v>646</v>
      </c>
      <c r="CR171" s="53">
        <v>666</v>
      </c>
      <c r="CS171" s="53">
        <v>685</v>
      </c>
      <c r="CT171" s="53">
        <v>703</v>
      </c>
      <c r="CU171" s="53">
        <v>715</v>
      </c>
      <c r="CV171" s="53">
        <v>711</v>
      </c>
      <c r="CW171" s="53">
        <v>720</v>
      </c>
      <c r="CX171" s="54">
        <v>730</v>
      </c>
      <c r="CY171" s="52">
        <v>737</v>
      </c>
      <c r="CZ171" s="53">
        <v>743</v>
      </c>
      <c r="DA171" s="53">
        <v>796</v>
      </c>
      <c r="DB171" s="53">
        <v>796</v>
      </c>
      <c r="DC171" s="53">
        <v>792</v>
      </c>
      <c r="DD171" s="53">
        <v>808</v>
      </c>
      <c r="DE171" s="53">
        <v>819</v>
      </c>
      <c r="DF171" s="53">
        <v>827</v>
      </c>
      <c r="DG171" s="53">
        <v>865</v>
      </c>
      <c r="DH171" s="53">
        <v>868</v>
      </c>
      <c r="DI171" s="53">
        <v>868</v>
      </c>
      <c r="DJ171" s="54">
        <v>882</v>
      </c>
      <c r="DK171" s="52">
        <v>885</v>
      </c>
      <c r="DL171" s="53">
        <v>908</v>
      </c>
      <c r="DM171" s="53">
        <v>917</v>
      </c>
      <c r="DN171" s="53">
        <v>928</v>
      </c>
      <c r="DO171" s="53">
        <v>950</v>
      </c>
      <c r="DP171" s="53">
        <v>960</v>
      </c>
      <c r="DQ171" s="53">
        <v>965</v>
      </c>
      <c r="DR171" s="53">
        <v>985</v>
      </c>
      <c r="DS171" s="53">
        <v>1011</v>
      </c>
      <c r="DT171" s="53">
        <v>1015</v>
      </c>
      <c r="DU171" s="53">
        <v>1026</v>
      </c>
      <c r="DV171" s="54">
        <v>1029</v>
      </c>
      <c r="DW171" s="52">
        <v>1063</v>
      </c>
      <c r="DX171" s="53">
        <v>1102</v>
      </c>
      <c r="DY171" s="54">
        <v>1124</v>
      </c>
    </row>
    <row r="172" spans="2:129" ht="12.5" x14ac:dyDescent="0.25">
      <c r="B172" s="50"/>
      <c r="C172" s="51" t="s">
        <v>255</v>
      </c>
      <c r="D172" s="52">
        <v>160</v>
      </c>
      <c r="E172" s="53">
        <v>155</v>
      </c>
      <c r="F172" s="53">
        <v>156</v>
      </c>
      <c r="G172" s="53">
        <v>155</v>
      </c>
      <c r="H172" s="53">
        <v>161</v>
      </c>
      <c r="I172" s="53">
        <v>162</v>
      </c>
      <c r="J172" s="53">
        <v>166</v>
      </c>
      <c r="K172" s="53">
        <v>164</v>
      </c>
      <c r="L172" s="53">
        <v>166</v>
      </c>
      <c r="M172" s="53">
        <v>166</v>
      </c>
      <c r="N172" s="53">
        <v>165</v>
      </c>
      <c r="O172" s="54">
        <v>162</v>
      </c>
      <c r="P172" s="53">
        <v>137</v>
      </c>
      <c r="Q172" s="53">
        <v>135</v>
      </c>
      <c r="R172" s="53">
        <v>138</v>
      </c>
      <c r="S172" s="53">
        <v>138</v>
      </c>
      <c r="T172" s="53">
        <v>136</v>
      </c>
      <c r="U172" s="53">
        <v>130</v>
      </c>
      <c r="V172" s="53">
        <v>129</v>
      </c>
      <c r="W172" s="53">
        <v>130</v>
      </c>
      <c r="X172" s="53">
        <v>131</v>
      </c>
      <c r="Y172" s="53">
        <v>132</v>
      </c>
      <c r="Z172" s="53">
        <v>135</v>
      </c>
      <c r="AA172" s="54">
        <v>134</v>
      </c>
      <c r="AB172" s="53">
        <v>131</v>
      </c>
      <c r="AC172" s="53">
        <v>130</v>
      </c>
      <c r="AD172" s="53">
        <v>128</v>
      </c>
      <c r="AE172" s="53">
        <v>130</v>
      </c>
      <c r="AF172" s="53">
        <v>126</v>
      </c>
      <c r="AG172" s="53">
        <v>126</v>
      </c>
      <c r="AH172" s="53">
        <v>131</v>
      </c>
      <c r="AI172" s="53">
        <v>127</v>
      </c>
      <c r="AJ172" s="53">
        <v>125</v>
      </c>
      <c r="AK172" s="53">
        <v>122</v>
      </c>
      <c r="AL172" s="53">
        <v>119</v>
      </c>
      <c r="AM172" s="54">
        <v>118</v>
      </c>
      <c r="AN172" s="53">
        <v>114</v>
      </c>
      <c r="AO172" s="53">
        <v>112</v>
      </c>
      <c r="AP172" s="53">
        <v>110</v>
      </c>
      <c r="AQ172" s="53">
        <v>106</v>
      </c>
      <c r="AR172" s="53">
        <v>99</v>
      </c>
      <c r="AS172" s="53">
        <v>95</v>
      </c>
      <c r="AT172" s="53">
        <v>92</v>
      </c>
      <c r="AU172" s="53">
        <v>113</v>
      </c>
      <c r="AV172" s="53"/>
      <c r="AW172" s="53"/>
      <c r="AX172" s="53"/>
      <c r="AY172" s="54"/>
      <c r="BA172" s="50"/>
      <c r="BB172" s="51" t="s">
        <v>262</v>
      </c>
      <c r="BC172" s="52">
        <v>13151</v>
      </c>
      <c r="BD172" s="53">
        <v>13122</v>
      </c>
      <c r="BE172" s="53">
        <v>13363</v>
      </c>
      <c r="BF172" s="53">
        <v>13384</v>
      </c>
      <c r="BG172" s="53">
        <v>13628</v>
      </c>
      <c r="BH172" s="53">
        <v>13664</v>
      </c>
      <c r="BI172" s="53">
        <v>13697</v>
      </c>
      <c r="BJ172" s="53">
        <v>13426</v>
      </c>
      <c r="BK172" s="53">
        <v>13377</v>
      </c>
      <c r="BL172" s="53">
        <v>13313</v>
      </c>
      <c r="BM172" s="53">
        <v>13326</v>
      </c>
      <c r="BN172" s="54">
        <v>13230</v>
      </c>
      <c r="BO172" s="52">
        <v>13209</v>
      </c>
      <c r="BP172" s="53">
        <v>13228</v>
      </c>
      <c r="BQ172" s="53">
        <v>13270</v>
      </c>
      <c r="BR172" s="53">
        <v>13401</v>
      </c>
      <c r="BS172" s="53">
        <v>13571</v>
      </c>
      <c r="BT172" s="53">
        <v>13657</v>
      </c>
      <c r="BU172" s="53">
        <v>13791</v>
      </c>
      <c r="BV172" s="53">
        <v>14009</v>
      </c>
      <c r="BW172" s="53">
        <v>14283</v>
      </c>
      <c r="BX172" s="53">
        <v>14400</v>
      </c>
      <c r="BY172" s="53">
        <v>12594</v>
      </c>
      <c r="BZ172" s="54">
        <v>12663</v>
      </c>
      <c r="CA172" s="52">
        <v>12732</v>
      </c>
      <c r="CB172" s="53">
        <v>12812</v>
      </c>
      <c r="CC172" s="53">
        <v>12362</v>
      </c>
      <c r="CD172" s="53">
        <v>12677</v>
      </c>
      <c r="CE172" s="53">
        <v>13163</v>
      </c>
      <c r="CF172" s="53">
        <v>13315</v>
      </c>
      <c r="CG172" s="53">
        <v>13428</v>
      </c>
      <c r="CH172" s="53">
        <v>13508</v>
      </c>
      <c r="CI172" s="53">
        <v>13632</v>
      </c>
      <c r="CJ172" s="53">
        <v>13762</v>
      </c>
      <c r="CK172" s="53">
        <v>13786</v>
      </c>
      <c r="CL172" s="54">
        <v>14187</v>
      </c>
      <c r="CM172" s="52">
        <v>14504</v>
      </c>
      <c r="CN172" s="53">
        <v>14647</v>
      </c>
      <c r="CO172" s="53">
        <v>14727</v>
      </c>
      <c r="CP172" s="53">
        <v>14850</v>
      </c>
      <c r="CQ172" s="53">
        <v>14938</v>
      </c>
      <c r="CR172" s="53">
        <v>15121</v>
      </c>
      <c r="CS172" s="53">
        <v>15235</v>
      </c>
      <c r="CT172" s="53">
        <v>15741</v>
      </c>
      <c r="CU172" s="53">
        <v>16426</v>
      </c>
      <c r="CV172" s="53">
        <v>16776</v>
      </c>
      <c r="CW172" s="53">
        <v>17144</v>
      </c>
      <c r="CX172" s="54">
        <v>17011</v>
      </c>
      <c r="CY172" s="52">
        <v>16631</v>
      </c>
      <c r="CZ172" s="53">
        <v>16567</v>
      </c>
      <c r="DA172" s="53">
        <v>16184</v>
      </c>
      <c r="DB172" s="53">
        <v>16268</v>
      </c>
      <c r="DC172" s="53">
        <v>16102</v>
      </c>
      <c r="DD172" s="53">
        <v>16045</v>
      </c>
      <c r="DE172" s="53">
        <v>17515</v>
      </c>
      <c r="DF172" s="53">
        <v>17650</v>
      </c>
      <c r="DG172" s="53">
        <v>17708</v>
      </c>
      <c r="DH172" s="53">
        <v>17784</v>
      </c>
      <c r="DI172" s="53">
        <v>17840</v>
      </c>
      <c r="DJ172" s="54">
        <v>17893</v>
      </c>
      <c r="DK172" s="52">
        <v>17966</v>
      </c>
      <c r="DL172" s="53">
        <v>18203</v>
      </c>
      <c r="DM172" s="53">
        <v>18317</v>
      </c>
      <c r="DN172" s="53">
        <v>18467</v>
      </c>
      <c r="DO172" s="53">
        <v>18581</v>
      </c>
      <c r="DP172" s="53">
        <v>18635</v>
      </c>
      <c r="DQ172" s="53">
        <v>18718</v>
      </c>
      <c r="DR172" s="53">
        <v>18999</v>
      </c>
      <c r="DS172" s="53">
        <v>19091</v>
      </c>
      <c r="DT172" s="53">
        <v>16792</v>
      </c>
      <c r="DU172" s="53">
        <v>16776</v>
      </c>
      <c r="DV172" s="54">
        <v>16873</v>
      </c>
      <c r="DW172" s="52">
        <v>16858</v>
      </c>
      <c r="DX172" s="53">
        <v>16886</v>
      </c>
      <c r="DY172" s="54">
        <v>17112</v>
      </c>
    </row>
    <row r="173" spans="2:129" ht="12.5" x14ac:dyDescent="0.25">
      <c r="B173" s="50"/>
      <c r="C173" s="51" t="s">
        <v>256</v>
      </c>
      <c r="D173" s="52">
        <v>48042</v>
      </c>
      <c r="E173" s="53">
        <v>47525</v>
      </c>
      <c r="F173" s="53">
        <v>49148</v>
      </c>
      <c r="G173" s="53">
        <v>50073</v>
      </c>
      <c r="H173" s="53">
        <v>50378</v>
      </c>
      <c r="I173" s="53">
        <v>50508</v>
      </c>
      <c r="J173" s="53">
        <v>51218</v>
      </c>
      <c r="K173" s="53">
        <v>52034</v>
      </c>
      <c r="L173" s="53">
        <v>51987</v>
      </c>
      <c r="M173" s="53">
        <v>52558</v>
      </c>
      <c r="N173" s="53">
        <v>52885</v>
      </c>
      <c r="O173" s="54">
        <v>52777</v>
      </c>
      <c r="P173" s="53">
        <v>52751</v>
      </c>
      <c r="Q173" s="53">
        <v>52880</v>
      </c>
      <c r="R173" s="53">
        <v>53162</v>
      </c>
      <c r="S173" s="53">
        <v>53833</v>
      </c>
      <c r="T173" s="53">
        <v>55570</v>
      </c>
      <c r="U173" s="53">
        <v>55996</v>
      </c>
      <c r="V173" s="53">
        <v>56231</v>
      </c>
      <c r="W173" s="53">
        <v>56574</v>
      </c>
      <c r="X173" s="53">
        <v>56734</v>
      </c>
      <c r="Y173" s="53">
        <v>56996</v>
      </c>
      <c r="Z173" s="53">
        <v>57180</v>
      </c>
      <c r="AA173" s="54">
        <v>57402</v>
      </c>
      <c r="AB173" s="53">
        <v>57153</v>
      </c>
      <c r="AC173" s="53">
        <v>57422</v>
      </c>
      <c r="AD173" s="53">
        <v>59238</v>
      </c>
      <c r="AE173" s="53">
        <v>58261</v>
      </c>
      <c r="AF173" s="53">
        <v>58895</v>
      </c>
      <c r="AG173" s="53">
        <v>59156</v>
      </c>
      <c r="AH173" s="53">
        <v>59404</v>
      </c>
      <c r="AI173" s="53">
        <v>59553</v>
      </c>
      <c r="AJ173" s="53">
        <v>59658</v>
      </c>
      <c r="AK173" s="53">
        <v>60203</v>
      </c>
      <c r="AL173" s="53">
        <v>60108</v>
      </c>
      <c r="AM173" s="54">
        <v>59658</v>
      </c>
      <c r="AN173" s="53">
        <v>59208</v>
      </c>
      <c r="AO173" s="53">
        <v>59083</v>
      </c>
      <c r="AP173" s="53">
        <v>60338</v>
      </c>
      <c r="AQ173" s="53">
        <v>60971</v>
      </c>
      <c r="AR173" s="53">
        <v>61126</v>
      </c>
      <c r="AS173" s="53">
        <v>61321</v>
      </c>
      <c r="AT173" s="53">
        <v>61503</v>
      </c>
      <c r="AU173" s="53">
        <v>61746</v>
      </c>
      <c r="AV173" s="53">
        <v>61470</v>
      </c>
      <c r="AW173" s="53">
        <v>59578</v>
      </c>
      <c r="AX173" s="53">
        <v>59828</v>
      </c>
      <c r="AY173" s="54">
        <v>59090</v>
      </c>
      <c r="BA173" s="50"/>
      <c r="BB173" s="51" t="s">
        <v>263</v>
      </c>
      <c r="BC173" s="52">
        <v>2874</v>
      </c>
      <c r="BD173" s="53">
        <v>2903</v>
      </c>
      <c r="BE173" s="53">
        <v>2846</v>
      </c>
      <c r="BF173" s="53">
        <v>2846</v>
      </c>
      <c r="BG173" s="53">
        <v>2917</v>
      </c>
      <c r="BH173" s="53">
        <v>3142</v>
      </c>
      <c r="BI173" s="53">
        <v>3157</v>
      </c>
      <c r="BJ173" s="53">
        <v>3107</v>
      </c>
      <c r="BK173" s="53">
        <v>3151</v>
      </c>
      <c r="BL173" s="53">
        <v>3170</v>
      </c>
      <c r="BM173" s="53">
        <v>3214</v>
      </c>
      <c r="BN173" s="54">
        <v>3215</v>
      </c>
      <c r="BO173" s="52">
        <v>3253</v>
      </c>
      <c r="BP173" s="53">
        <v>3265</v>
      </c>
      <c r="BQ173" s="53">
        <v>3233</v>
      </c>
      <c r="BR173" s="53">
        <v>3245</v>
      </c>
      <c r="BS173" s="53">
        <v>3253</v>
      </c>
      <c r="BT173" s="53">
        <v>3310</v>
      </c>
      <c r="BU173" s="53">
        <v>3384</v>
      </c>
      <c r="BV173" s="53">
        <v>3511</v>
      </c>
      <c r="BW173" s="53">
        <v>3594</v>
      </c>
      <c r="BX173" s="53">
        <v>3624</v>
      </c>
      <c r="BY173" s="53">
        <v>3725</v>
      </c>
      <c r="BZ173" s="54">
        <v>3756</v>
      </c>
      <c r="CA173" s="52">
        <v>3756</v>
      </c>
      <c r="CB173" s="53">
        <v>3797</v>
      </c>
      <c r="CC173" s="53">
        <v>3712</v>
      </c>
      <c r="CD173" s="53">
        <v>3778</v>
      </c>
      <c r="CE173" s="53">
        <v>3820</v>
      </c>
      <c r="CF173" s="53">
        <v>3862</v>
      </c>
      <c r="CG173" s="53">
        <v>3886</v>
      </c>
      <c r="CH173" s="53">
        <v>3913</v>
      </c>
      <c r="CI173" s="53">
        <v>4077</v>
      </c>
      <c r="CJ173" s="53">
        <v>4301</v>
      </c>
      <c r="CK173" s="53">
        <v>4353</v>
      </c>
      <c r="CL173" s="54">
        <v>4358</v>
      </c>
      <c r="CM173" s="52">
        <v>4575</v>
      </c>
      <c r="CN173" s="53">
        <v>4559</v>
      </c>
      <c r="CO173" s="53">
        <v>4434</v>
      </c>
      <c r="CP173" s="53">
        <v>4901</v>
      </c>
      <c r="CQ173" s="53">
        <v>4919</v>
      </c>
      <c r="CR173" s="53">
        <v>4913</v>
      </c>
      <c r="CS173" s="53">
        <v>4942</v>
      </c>
      <c r="CT173" s="53">
        <v>5161</v>
      </c>
      <c r="CU173" s="53">
        <v>5200</v>
      </c>
      <c r="CV173" s="53">
        <v>5198</v>
      </c>
      <c r="CW173" s="53">
        <v>5219</v>
      </c>
      <c r="CX173" s="54">
        <v>5267</v>
      </c>
      <c r="CY173" s="52">
        <v>5300</v>
      </c>
      <c r="CZ173" s="53">
        <v>5311</v>
      </c>
      <c r="DA173" s="53">
        <v>5138</v>
      </c>
      <c r="DB173" s="53">
        <v>5149</v>
      </c>
      <c r="DC173" s="53">
        <v>5092</v>
      </c>
      <c r="DD173" s="53">
        <v>5082</v>
      </c>
      <c r="DE173" s="53">
        <v>5412</v>
      </c>
      <c r="DF173" s="53">
        <v>5594</v>
      </c>
      <c r="DG173" s="53">
        <v>5592</v>
      </c>
      <c r="DH173" s="53">
        <v>5605</v>
      </c>
      <c r="DI173" s="53">
        <v>5631</v>
      </c>
      <c r="DJ173" s="54">
        <v>5606</v>
      </c>
      <c r="DK173" s="52">
        <v>5620</v>
      </c>
      <c r="DL173" s="53">
        <v>5629</v>
      </c>
      <c r="DM173" s="53">
        <v>5657</v>
      </c>
      <c r="DN173" s="53">
        <v>5732</v>
      </c>
      <c r="DO173" s="53">
        <v>5780</v>
      </c>
      <c r="DP173" s="53">
        <v>5771</v>
      </c>
      <c r="DQ173" s="53">
        <v>5771</v>
      </c>
      <c r="DR173" s="53">
        <v>5785</v>
      </c>
      <c r="DS173" s="53">
        <v>5777</v>
      </c>
      <c r="DT173" s="53">
        <v>5822</v>
      </c>
      <c r="DU173" s="53">
        <v>5845</v>
      </c>
      <c r="DV173" s="54">
        <v>5919</v>
      </c>
      <c r="DW173" s="52">
        <v>5950</v>
      </c>
      <c r="DX173" s="53">
        <v>5988</v>
      </c>
      <c r="DY173" s="54">
        <v>6013</v>
      </c>
    </row>
    <row r="174" spans="2:129" ht="12.5" x14ac:dyDescent="0.25">
      <c r="B174" s="50"/>
      <c r="C174" s="51" t="s">
        <v>257</v>
      </c>
      <c r="D174" s="52">
        <v>39</v>
      </c>
      <c r="E174" s="53">
        <v>39</v>
      </c>
      <c r="F174" s="53">
        <v>41</v>
      </c>
      <c r="G174" s="53">
        <v>46</v>
      </c>
      <c r="H174" s="53">
        <v>48</v>
      </c>
      <c r="I174" s="53">
        <v>48</v>
      </c>
      <c r="J174" s="53">
        <v>49</v>
      </c>
      <c r="K174" s="53">
        <v>50</v>
      </c>
      <c r="L174" s="53">
        <v>50</v>
      </c>
      <c r="M174" s="53">
        <v>50</v>
      </c>
      <c r="N174" s="53">
        <v>50</v>
      </c>
      <c r="O174" s="54">
        <v>50</v>
      </c>
      <c r="P174" s="53">
        <v>49</v>
      </c>
      <c r="Q174" s="53">
        <v>46</v>
      </c>
      <c r="R174" s="53">
        <v>47</v>
      </c>
      <c r="S174" s="53">
        <v>47</v>
      </c>
      <c r="T174" s="53">
        <v>47</v>
      </c>
      <c r="U174" s="53">
        <v>46</v>
      </c>
      <c r="V174" s="53">
        <v>46</v>
      </c>
      <c r="W174" s="53">
        <v>46</v>
      </c>
      <c r="X174" s="53">
        <v>45</v>
      </c>
      <c r="Y174" s="53">
        <v>45</v>
      </c>
      <c r="Z174" s="53">
        <v>46</v>
      </c>
      <c r="AA174" s="54">
        <v>45</v>
      </c>
      <c r="AB174" s="53">
        <v>44</v>
      </c>
      <c r="AC174" s="53">
        <v>44</v>
      </c>
      <c r="AD174" s="53">
        <v>45</v>
      </c>
      <c r="AE174" s="53">
        <v>44</v>
      </c>
      <c r="AF174" s="53">
        <v>44</v>
      </c>
      <c r="AG174" s="53">
        <v>44</v>
      </c>
      <c r="AH174" s="53">
        <v>44</v>
      </c>
      <c r="AI174" s="53">
        <v>44</v>
      </c>
      <c r="AJ174" s="53">
        <v>44</v>
      </c>
      <c r="AK174" s="53">
        <v>43</v>
      </c>
      <c r="AL174" s="53">
        <v>43</v>
      </c>
      <c r="AM174" s="54">
        <v>42</v>
      </c>
      <c r="AN174" s="53">
        <v>41</v>
      </c>
      <c r="AO174" s="53">
        <v>41</v>
      </c>
      <c r="AP174" s="53">
        <v>41</v>
      </c>
      <c r="AQ174" s="53">
        <v>40</v>
      </c>
      <c r="AR174" s="53">
        <v>37</v>
      </c>
      <c r="AS174" s="53">
        <v>37</v>
      </c>
      <c r="AT174" s="53">
        <v>38</v>
      </c>
      <c r="AU174" s="53">
        <v>38</v>
      </c>
      <c r="AV174" s="53">
        <v>38</v>
      </c>
      <c r="AW174" s="53">
        <v>38</v>
      </c>
      <c r="AX174" s="53">
        <v>38</v>
      </c>
      <c r="AY174" s="54">
        <v>37</v>
      </c>
      <c r="BA174" s="50"/>
      <c r="BB174" s="51" t="s">
        <v>264</v>
      </c>
      <c r="BC174" s="52">
        <v>1752</v>
      </c>
      <c r="BD174" s="53">
        <v>1727</v>
      </c>
      <c r="BE174" s="53">
        <v>1774</v>
      </c>
      <c r="BF174" s="53">
        <v>1775</v>
      </c>
      <c r="BG174" s="53">
        <v>1766</v>
      </c>
      <c r="BH174" s="53">
        <v>1775</v>
      </c>
      <c r="BI174" s="53">
        <v>1798</v>
      </c>
      <c r="BJ174" s="53">
        <v>1807</v>
      </c>
      <c r="BK174" s="53">
        <v>1801</v>
      </c>
      <c r="BL174" s="53">
        <v>1819</v>
      </c>
      <c r="BM174" s="53">
        <v>1838</v>
      </c>
      <c r="BN174" s="54">
        <v>1844</v>
      </c>
      <c r="BO174" s="52">
        <v>1855</v>
      </c>
      <c r="BP174" s="53">
        <v>1883</v>
      </c>
      <c r="BQ174" s="53">
        <v>1876</v>
      </c>
      <c r="BR174" s="53">
        <v>1918</v>
      </c>
      <c r="BS174" s="53">
        <v>1984</v>
      </c>
      <c r="BT174" s="53">
        <v>2044</v>
      </c>
      <c r="BU174" s="53">
        <v>2127</v>
      </c>
      <c r="BV174" s="53">
        <v>2195</v>
      </c>
      <c r="BW174" s="53">
        <v>2259</v>
      </c>
      <c r="BX174" s="53">
        <v>2310</v>
      </c>
      <c r="BY174" s="53">
        <v>2781</v>
      </c>
      <c r="BZ174" s="54">
        <v>2826</v>
      </c>
      <c r="CA174" s="52">
        <v>2855</v>
      </c>
      <c r="CB174" s="53">
        <v>2889</v>
      </c>
      <c r="CC174" s="53">
        <v>2945</v>
      </c>
      <c r="CD174" s="53">
        <v>3053</v>
      </c>
      <c r="CE174" s="53">
        <v>3109</v>
      </c>
      <c r="CF174" s="53">
        <v>3181</v>
      </c>
      <c r="CG174" s="53">
        <v>3222</v>
      </c>
      <c r="CH174" s="53">
        <v>3256</v>
      </c>
      <c r="CI174" s="53">
        <v>3272</v>
      </c>
      <c r="CJ174" s="53">
        <v>3293</v>
      </c>
      <c r="CK174" s="53">
        <v>3258</v>
      </c>
      <c r="CL174" s="54">
        <v>3540</v>
      </c>
      <c r="CM174" s="52">
        <v>3448</v>
      </c>
      <c r="CN174" s="53">
        <v>3395</v>
      </c>
      <c r="CO174" s="53">
        <v>3316</v>
      </c>
      <c r="CP174" s="53">
        <v>3584</v>
      </c>
      <c r="CQ174" s="53">
        <v>3543</v>
      </c>
      <c r="CR174" s="53">
        <v>3541</v>
      </c>
      <c r="CS174" s="53">
        <v>3522</v>
      </c>
      <c r="CT174" s="53">
        <v>3572</v>
      </c>
      <c r="CU174" s="53">
        <v>3586</v>
      </c>
      <c r="CV174" s="53">
        <v>3626</v>
      </c>
      <c r="CW174" s="53">
        <v>3668</v>
      </c>
      <c r="CX174" s="54">
        <v>3736</v>
      </c>
      <c r="CY174" s="52">
        <v>3721</v>
      </c>
      <c r="CZ174" s="53">
        <v>3742</v>
      </c>
      <c r="DA174" s="53">
        <v>3803</v>
      </c>
      <c r="DB174" s="53">
        <v>3783</v>
      </c>
      <c r="DC174" s="53">
        <v>3719</v>
      </c>
      <c r="DD174" s="53">
        <v>3723</v>
      </c>
      <c r="DE174" s="53">
        <v>3723</v>
      </c>
      <c r="DF174" s="53">
        <v>3863</v>
      </c>
      <c r="DG174" s="53">
        <v>3875</v>
      </c>
      <c r="DH174" s="53">
        <v>3922</v>
      </c>
      <c r="DI174" s="53">
        <v>3912</v>
      </c>
      <c r="DJ174" s="54">
        <v>3902</v>
      </c>
      <c r="DK174" s="52">
        <v>3895</v>
      </c>
      <c r="DL174" s="53">
        <v>3902</v>
      </c>
      <c r="DM174" s="53">
        <v>3958</v>
      </c>
      <c r="DN174" s="53">
        <v>3980</v>
      </c>
      <c r="DO174" s="53">
        <v>3973</v>
      </c>
      <c r="DP174" s="53">
        <v>3981</v>
      </c>
      <c r="DQ174" s="53">
        <v>3989</v>
      </c>
      <c r="DR174" s="53">
        <v>3988</v>
      </c>
      <c r="DS174" s="53">
        <v>4007</v>
      </c>
      <c r="DT174" s="53">
        <v>4008</v>
      </c>
      <c r="DU174" s="53">
        <v>4016</v>
      </c>
      <c r="DV174" s="54">
        <v>4045</v>
      </c>
      <c r="DW174" s="52">
        <v>4034</v>
      </c>
      <c r="DX174" s="53">
        <v>4021</v>
      </c>
      <c r="DY174" s="54">
        <v>4009</v>
      </c>
    </row>
    <row r="175" spans="2:129" ht="12.5" x14ac:dyDescent="0.25">
      <c r="B175" s="50"/>
      <c r="C175" s="51" t="s">
        <v>258</v>
      </c>
      <c r="D175" s="52">
        <v>15141</v>
      </c>
      <c r="E175" s="53">
        <v>15329</v>
      </c>
      <c r="F175" s="53">
        <v>15767</v>
      </c>
      <c r="G175" s="53">
        <v>16140</v>
      </c>
      <c r="H175" s="53">
        <v>16419</v>
      </c>
      <c r="I175" s="53">
        <v>16523</v>
      </c>
      <c r="J175" s="53">
        <v>16877</v>
      </c>
      <c r="K175" s="53">
        <v>17091</v>
      </c>
      <c r="L175" s="53">
        <v>17013</v>
      </c>
      <c r="M175" s="53">
        <v>17516</v>
      </c>
      <c r="N175" s="53">
        <v>17701</v>
      </c>
      <c r="O175" s="54">
        <v>17944</v>
      </c>
      <c r="P175" s="53">
        <v>17865</v>
      </c>
      <c r="Q175" s="53">
        <v>17981</v>
      </c>
      <c r="R175" s="53">
        <v>16536</v>
      </c>
      <c r="S175" s="53">
        <v>16888</v>
      </c>
      <c r="T175" s="53">
        <v>18718</v>
      </c>
      <c r="U175" s="53">
        <v>18874</v>
      </c>
      <c r="V175" s="53">
        <v>19099</v>
      </c>
      <c r="W175" s="53">
        <v>19419</v>
      </c>
      <c r="X175" s="53">
        <v>19510</v>
      </c>
      <c r="Y175" s="53">
        <v>19592</v>
      </c>
      <c r="Z175" s="53">
        <v>19580</v>
      </c>
      <c r="AA175" s="54">
        <v>19763</v>
      </c>
      <c r="AB175" s="53">
        <v>19677</v>
      </c>
      <c r="AC175" s="53">
        <v>19645</v>
      </c>
      <c r="AD175" s="53">
        <v>20145</v>
      </c>
      <c r="AE175" s="53">
        <v>20322</v>
      </c>
      <c r="AF175" s="53">
        <v>20732</v>
      </c>
      <c r="AG175" s="53">
        <v>20986</v>
      </c>
      <c r="AH175" s="53">
        <v>21058</v>
      </c>
      <c r="AI175" s="53">
        <v>21146</v>
      </c>
      <c r="AJ175" s="53">
        <v>21116</v>
      </c>
      <c r="AK175" s="53">
        <v>21205</v>
      </c>
      <c r="AL175" s="53">
        <v>21337</v>
      </c>
      <c r="AM175" s="54">
        <v>22116</v>
      </c>
      <c r="AN175" s="53">
        <v>22330</v>
      </c>
      <c r="AO175" s="53">
        <v>22204</v>
      </c>
      <c r="AP175" s="53">
        <v>22126</v>
      </c>
      <c r="AQ175" s="53">
        <v>22520</v>
      </c>
      <c r="AR175" s="53">
        <v>22671</v>
      </c>
      <c r="AS175" s="53">
        <v>22560</v>
      </c>
      <c r="AT175" s="53">
        <v>22472</v>
      </c>
      <c r="AU175" s="53">
        <v>22679</v>
      </c>
      <c r="AV175" s="53">
        <v>22875</v>
      </c>
      <c r="AW175" s="53">
        <v>22828</v>
      </c>
      <c r="AX175" s="53">
        <v>23175</v>
      </c>
      <c r="AY175" s="54">
        <v>22695</v>
      </c>
      <c r="BA175" s="50"/>
      <c r="BB175" s="51" t="s">
        <v>265</v>
      </c>
      <c r="BC175" s="52">
        <v>3404</v>
      </c>
      <c r="BD175" s="53">
        <v>3414</v>
      </c>
      <c r="BE175" s="53">
        <v>3394</v>
      </c>
      <c r="BF175" s="53">
        <v>3389</v>
      </c>
      <c r="BG175" s="53">
        <v>3456</v>
      </c>
      <c r="BH175" s="53">
        <v>3438</v>
      </c>
      <c r="BI175" s="53">
        <v>3387</v>
      </c>
      <c r="BJ175" s="53">
        <v>3377</v>
      </c>
      <c r="BK175" s="53">
        <v>3350</v>
      </c>
      <c r="BL175" s="53">
        <v>3332</v>
      </c>
      <c r="BM175" s="53">
        <v>3344</v>
      </c>
      <c r="BN175" s="54">
        <v>3332</v>
      </c>
      <c r="BO175" s="52">
        <v>3340</v>
      </c>
      <c r="BP175" s="53">
        <v>3324</v>
      </c>
      <c r="BQ175" s="53">
        <v>3275</v>
      </c>
      <c r="BR175" s="53">
        <v>3240</v>
      </c>
      <c r="BS175" s="53">
        <v>3298</v>
      </c>
      <c r="BT175" s="53">
        <v>3329</v>
      </c>
      <c r="BU175" s="53">
        <v>3355</v>
      </c>
      <c r="BV175" s="53">
        <v>3390</v>
      </c>
      <c r="BW175" s="53">
        <v>3448</v>
      </c>
      <c r="BX175" s="53">
        <v>3474</v>
      </c>
      <c r="BY175" s="53">
        <v>3439</v>
      </c>
      <c r="BZ175" s="54">
        <v>3462</v>
      </c>
      <c r="CA175" s="52">
        <v>3460</v>
      </c>
      <c r="CB175" s="53">
        <v>3489</v>
      </c>
      <c r="CC175" s="53">
        <v>3576</v>
      </c>
      <c r="CD175" s="53">
        <v>3766</v>
      </c>
      <c r="CE175" s="53">
        <v>4584</v>
      </c>
      <c r="CF175" s="53">
        <v>4622</v>
      </c>
      <c r="CG175" s="53">
        <v>4770</v>
      </c>
      <c r="CH175" s="53">
        <v>4681</v>
      </c>
      <c r="CI175" s="53">
        <v>4678</v>
      </c>
      <c r="CJ175" s="53">
        <v>4708</v>
      </c>
      <c r="CK175" s="53">
        <v>4721</v>
      </c>
      <c r="CL175" s="54">
        <v>4892</v>
      </c>
      <c r="CM175" s="52">
        <v>4854</v>
      </c>
      <c r="CN175" s="53">
        <v>4859</v>
      </c>
      <c r="CO175" s="53">
        <v>4880</v>
      </c>
      <c r="CP175" s="53">
        <v>4922</v>
      </c>
      <c r="CQ175" s="53">
        <v>4936</v>
      </c>
      <c r="CR175" s="53">
        <v>4993</v>
      </c>
      <c r="CS175" s="53">
        <v>5056</v>
      </c>
      <c r="CT175" s="53">
        <v>5126</v>
      </c>
      <c r="CU175" s="53">
        <v>5147</v>
      </c>
      <c r="CV175" s="53">
        <v>5230</v>
      </c>
      <c r="CW175" s="53">
        <v>5276</v>
      </c>
      <c r="CX175" s="54">
        <v>5284</v>
      </c>
      <c r="CY175" s="52">
        <v>5241</v>
      </c>
      <c r="CZ175" s="53">
        <v>5229</v>
      </c>
      <c r="DA175" s="53">
        <v>5422</v>
      </c>
      <c r="DB175" s="53">
        <v>5427</v>
      </c>
      <c r="DC175" s="53">
        <v>5446</v>
      </c>
      <c r="DD175" s="53">
        <v>5442</v>
      </c>
      <c r="DE175" s="53">
        <v>5420</v>
      </c>
      <c r="DF175" s="53">
        <v>5592</v>
      </c>
      <c r="DG175" s="53">
        <v>5597</v>
      </c>
      <c r="DH175" s="53">
        <v>5595</v>
      </c>
      <c r="DI175" s="53">
        <v>5531</v>
      </c>
      <c r="DJ175" s="54">
        <v>5563</v>
      </c>
      <c r="DK175" s="52">
        <v>5636</v>
      </c>
      <c r="DL175" s="53">
        <v>5700</v>
      </c>
      <c r="DM175" s="53">
        <v>5746</v>
      </c>
      <c r="DN175" s="53">
        <v>5857</v>
      </c>
      <c r="DO175" s="53">
        <v>5907</v>
      </c>
      <c r="DP175" s="53">
        <v>5855</v>
      </c>
      <c r="DQ175" s="53">
        <v>5844</v>
      </c>
      <c r="DR175" s="53">
        <v>5886</v>
      </c>
      <c r="DS175" s="53">
        <v>5845</v>
      </c>
      <c r="DT175" s="53">
        <v>5875</v>
      </c>
      <c r="DU175" s="53">
        <v>5850</v>
      </c>
      <c r="DV175" s="54">
        <v>5857</v>
      </c>
      <c r="DW175" s="52">
        <v>5859</v>
      </c>
      <c r="DX175" s="53">
        <v>5897</v>
      </c>
      <c r="DY175" s="54">
        <v>5886</v>
      </c>
    </row>
    <row r="176" spans="2:129" ht="12.5" x14ac:dyDescent="0.25">
      <c r="B176" s="50"/>
      <c r="C176" s="51" t="s">
        <v>259</v>
      </c>
      <c r="D176" s="52">
        <v>2849</v>
      </c>
      <c r="E176" s="53">
        <v>2841</v>
      </c>
      <c r="F176" s="53">
        <v>2986</v>
      </c>
      <c r="G176" s="53">
        <v>3101</v>
      </c>
      <c r="H176" s="53">
        <v>3185</v>
      </c>
      <c r="I176" s="53">
        <v>3326</v>
      </c>
      <c r="J176" s="53">
        <v>3422</v>
      </c>
      <c r="K176" s="53">
        <v>3580</v>
      </c>
      <c r="L176" s="53">
        <v>3573</v>
      </c>
      <c r="M176" s="53">
        <v>3673</v>
      </c>
      <c r="N176" s="53">
        <v>3769</v>
      </c>
      <c r="O176" s="54">
        <v>3823</v>
      </c>
      <c r="P176" s="53">
        <v>3860</v>
      </c>
      <c r="Q176" s="53">
        <v>3876</v>
      </c>
      <c r="R176" s="53">
        <v>3938</v>
      </c>
      <c r="S176" s="53">
        <v>4012</v>
      </c>
      <c r="T176" s="53">
        <v>4065</v>
      </c>
      <c r="U176" s="53">
        <v>4128</v>
      </c>
      <c r="V176" s="53">
        <v>4175</v>
      </c>
      <c r="W176" s="53">
        <v>4225</v>
      </c>
      <c r="X176" s="53">
        <v>4284</v>
      </c>
      <c r="Y176" s="53">
        <v>4299</v>
      </c>
      <c r="Z176" s="53">
        <v>4299</v>
      </c>
      <c r="AA176" s="54">
        <v>4332</v>
      </c>
      <c r="AB176" s="53">
        <v>4330</v>
      </c>
      <c r="AC176" s="53">
        <v>4314</v>
      </c>
      <c r="AD176" s="53">
        <v>4377</v>
      </c>
      <c r="AE176" s="53">
        <v>4739</v>
      </c>
      <c r="AF176" s="53">
        <v>4815</v>
      </c>
      <c r="AG176" s="53">
        <v>4819</v>
      </c>
      <c r="AH176" s="53">
        <v>4889</v>
      </c>
      <c r="AI176" s="53">
        <v>4909</v>
      </c>
      <c r="AJ176" s="53">
        <v>4916</v>
      </c>
      <c r="AK176" s="53">
        <v>4949</v>
      </c>
      <c r="AL176" s="53">
        <v>4933</v>
      </c>
      <c r="AM176" s="54">
        <v>4927</v>
      </c>
      <c r="AN176" s="53">
        <v>4950</v>
      </c>
      <c r="AO176" s="53">
        <v>4904</v>
      </c>
      <c r="AP176" s="53">
        <v>4982</v>
      </c>
      <c r="AQ176" s="53">
        <v>4985</v>
      </c>
      <c r="AR176" s="53">
        <v>4985</v>
      </c>
      <c r="AS176" s="53">
        <v>4949</v>
      </c>
      <c r="AT176" s="53">
        <v>4971</v>
      </c>
      <c r="AU176" s="53">
        <v>4969</v>
      </c>
      <c r="AV176" s="53">
        <v>4966</v>
      </c>
      <c r="AW176" s="53">
        <v>4990</v>
      </c>
      <c r="AX176" s="53">
        <v>4875</v>
      </c>
      <c r="AY176" s="54">
        <v>4909</v>
      </c>
      <c r="BA176" s="50"/>
      <c r="BB176" s="51" t="s">
        <v>266</v>
      </c>
      <c r="BC176" s="52">
        <v>2465</v>
      </c>
      <c r="BD176" s="53">
        <v>2475</v>
      </c>
      <c r="BE176" s="53">
        <v>2434</v>
      </c>
      <c r="BF176" s="53">
        <v>2435</v>
      </c>
      <c r="BG176" s="53">
        <v>2583</v>
      </c>
      <c r="BH176" s="53">
        <v>2603</v>
      </c>
      <c r="BI176" s="53">
        <v>2581</v>
      </c>
      <c r="BJ176" s="53">
        <v>2565</v>
      </c>
      <c r="BK176" s="53">
        <v>2553</v>
      </c>
      <c r="BL176" s="53">
        <v>2561</v>
      </c>
      <c r="BM176" s="53">
        <v>2579</v>
      </c>
      <c r="BN176" s="54">
        <v>2544</v>
      </c>
      <c r="BO176" s="52">
        <v>2587</v>
      </c>
      <c r="BP176" s="53">
        <v>2526</v>
      </c>
      <c r="BQ176" s="53">
        <v>2473</v>
      </c>
      <c r="BR176" s="53">
        <v>2447</v>
      </c>
      <c r="BS176" s="53">
        <v>2482</v>
      </c>
      <c r="BT176" s="53">
        <v>2521</v>
      </c>
      <c r="BU176" s="53">
        <v>2535</v>
      </c>
      <c r="BV176" s="53">
        <v>2596</v>
      </c>
      <c r="BW176" s="53">
        <v>2635</v>
      </c>
      <c r="BX176" s="53">
        <v>2661</v>
      </c>
      <c r="BY176" s="53">
        <v>2710</v>
      </c>
      <c r="BZ176" s="54">
        <v>2750</v>
      </c>
      <c r="CA176" s="52">
        <v>2759</v>
      </c>
      <c r="CB176" s="53">
        <v>2782</v>
      </c>
      <c r="CC176" s="53">
        <v>2877</v>
      </c>
      <c r="CD176" s="53">
        <v>2916</v>
      </c>
      <c r="CE176" s="53">
        <v>3010</v>
      </c>
      <c r="CF176" s="53">
        <v>3137</v>
      </c>
      <c r="CG176" s="53">
        <v>3315</v>
      </c>
      <c r="CH176" s="53">
        <v>3433</v>
      </c>
      <c r="CI176" s="53">
        <v>3458</v>
      </c>
      <c r="CJ176" s="53">
        <v>3519</v>
      </c>
      <c r="CK176" s="53">
        <v>3545</v>
      </c>
      <c r="CL176" s="54">
        <v>3597</v>
      </c>
      <c r="CM176" s="52">
        <v>3628</v>
      </c>
      <c r="CN176" s="53">
        <v>3643</v>
      </c>
      <c r="CO176" s="53">
        <v>3622</v>
      </c>
      <c r="CP176" s="53">
        <v>3971</v>
      </c>
      <c r="CQ176" s="53">
        <v>3963</v>
      </c>
      <c r="CR176" s="53">
        <v>3992</v>
      </c>
      <c r="CS176" s="53">
        <v>3974</v>
      </c>
      <c r="CT176" s="53">
        <v>4214</v>
      </c>
      <c r="CU176" s="53">
        <v>4243</v>
      </c>
      <c r="CV176" s="53">
        <v>4292</v>
      </c>
      <c r="CW176" s="53">
        <v>4295</v>
      </c>
      <c r="CX176" s="54">
        <v>4253</v>
      </c>
      <c r="CY176" s="52">
        <v>4243</v>
      </c>
      <c r="CZ176" s="53">
        <v>4237</v>
      </c>
      <c r="DA176" s="53">
        <v>4220</v>
      </c>
      <c r="DB176" s="53">
        <v>4249</v>
      </c>
      <c r="DC176" s="53">
        <v>4210</v>
      </c>
      <c r="DD176" s="53">
        <v>4224</v>
      </c>
      <c r="DE176" s="53">
        <v>4275</v>
      </c>
      <c r="DF176" s="53">
        <v>4503</v>
      </c>
      <c r="DG176" s="53">
        <v>4510</v>
      </c>
      <c r="DH176" s="53">
        <v>4540</v>
      </c>
      <c r="DI176" s="53">
        <v>4646</v>
      </c>
      <c r="DJ176" s="54">
        <v>4640</v>
      </c>
      <c r="DK176" s="52">
        <v>4668</v>
      </c>
      <c r="DL176" s="53">
        <v>4709</v>
      </c>
      <c r="DM176" s="53">
        <v>4722</v>
      </c>
      <c r="DN176" s="53">
        <v>4780</v>
      </c>
      <c r="DO176" s="53">
        <v>4833</v>
      </c>
      <c r="DP176" s="53">
        <v>4842</v>
      </c>
      <c r="DQ176" s="53">
        <v>4885</v>
      </c>
      <c r="DR176" s="53">
        <v>4923</v>
      </c>
      <c r="DS176" s="53">
        <v>4925</v>
      </c>
      <c r="DT176" s="53">
        <v>4906</v>
      </c>
      <c r="DU176" s="53">
        <v>4897</v>
      </c>
      <c r="DV176" s="54">
        <v>4948</v>
      </c>
      <c r="DW176" s="52">
        <v>4957</v>
      </c>
      <c r="DX176" s="53">
        <v>4989</v>
      </c>
      <c r="DY176" s="54">
        <v>5011</v>
      </c>
    </row>
    <row r="177" spans="2:129" ht="12.5" x14ac:dyDescent="0.25">
      <c r="B177" s="50"/>
      <c r="C177" s="51" t="s">
        <v>260</v>
      </c>
      <c r="D177" s="52">
        <v>42</v>
      </c>
      <c r="E177" s="53">
        <v>43</v>
      </c>
      <c r="F177" s="53">
        <v>45</v>
      </c>
      <c r="G177" s="53">
        <v>45</v>
      </c>
      <c r="H177" s="53">
        <v>47</v>
      </c>
      <c r="I177" s="53">
        <v>50</v>
      </c>
      <c r="J177" s="53">
        <v>50</v>
      </c>
      <c r="K177" s="53">
        <v>48</v>
      </c>
      <c r="L177" s="53">
        <v>47</v>
      </c>
      <c r="M177" s="53">
        <v>47</v>
      </c>
      <c r="N177" s="53">
        <v>47</v>
      </c>
      <c r="O177" s="54">
        <v>46</v>
      </c>
      <c r="P177" s="53">
        <v>45</v>
      </c>
      <c r="Q177" s="53">
        <v>43</v>
      </c>
      <c r="R177" s="53">
        <v>41</v>
      </c>
      <c r="S177" s="53">
        <v>41</v>
      </c>
      <c r="T177" s="53">
        <v>42</v>
      </c>
      <c r="U177" s="53">
        <v>42</v>
      </c>
      <c r="V177" s="53">
        <v>43</v>
      </c>
      <c r="W177" s="53">
        <v>43</v>
      </c>
      <c r="X177" s="53">
        <v>43</v>
      </c>
      <c r="Y177" s="53">
        <v>43</v>
      </c>
      <c r="Z177" s="53">
        <v>43</v>
      </c>
      <c r="AA177" s="54">
        <v>43</v>
      </c>
      <c r="AB177" s="53">
        <v>43</v>
      </c>
      <c r="AC177" s="53">
        <v>42</v>
      </c>
      <c r="AD177" s="53">
        <v>28</v>
      </c>
      <c r="AE177" s="53">
        <v>28</v>
      </c>
      <c r="AF177" s="53">
        <v>28</v>
      </c>
      <c r="AG177" s="53">
        <v>36</v>
      </c>
      <c r="AH177" s="53">
        <v>37</v>
      </c>
      <c r="AI177" s="53">
        <v>45</v>
      </c>
      <c r="AJ177" s="53">
        <v>49</v>
      </c>
      <c r="AK177" s="53">
        <v>52</v>
      </c>
      <c r="AL177" s="53">
        <v>51</v>
      </c>
      <c r="AM177" s="54">
        <v>51</v>
      </c>
      <c r="AN177" s="53">
        <v>51</v>
      </c>
      <c r="AO177" s="53">
        <v>51</v>
      </c>
      <c r="AP177" s="53">
        <v>49</v>
      </c>
      <c r="AQ177" s="53">
        <v>47</v>
      </c>
      <c r="AR177" s="53">
        <v>44</v>
      </c>
      <c r="AS177" s="53">
        <v>44</v>
      </c>
      <c r="AT177" s="53">
        <v>44</v>
      </c>
      <c r="AU177" s="53">
        <v>42</v>
      </c>
      <c r="AV177" s="53"/>
      <c r="AW177" s="53"/>
      <c r="AX177" s="53"/>
      <c r="AY177" s="54"/>
      <c r="BA177" s="50"/>
      <c r="BB177" s="51" t="s">
        <v>267</v>
      </c>
      <c r="BC177" s="52">
        <v>27843</v>
      </c>
      <c r="BD177" s="53">
        <v>28101</v>
      </c>
      <c r="BE177" s="53">
        <v>28508</v>
      </c>
      <c r="BF177" s="53">
        <v>28669</v>
      </c>
      <c r="BG177" s="53">
        <v>28383</v>
      </c>
      <c r="BH177" s="53">
        <v>28395</v>
      </c>
      <c r="BI177" s="53">
        <v>28481</v>
      </c>
      <c r="BJ177" s="53">
        <v>28552</v>
      </c>
      <c r="BK177" s="53">
        <v>28495</v>
      </c>
      <c r="BL177" s="53">
        <v>28391</v>
      </c>
      <c r="BM177" s="53">
        <v>28409</v>
      </c>
      <c r="BN177" s="54">
        <v>28430</v>
      </c>
      <c r="BO177" s="52">
        <v>28455</v>
      </c>
      <c r="BP177" s="53">
        <v>28601</v>
      </c>
      <c r="BQ177" s="53">
        <v>29131</v>
      </c>
      <c r="BR177" s="53">
        <v>29729</v>
      </c>
      <c r="BS177" s="53">
        <v>30222</v>
      </c>
      <c r="BT177" s="53">
        <v>30944</v>
      </c>
      <c r="BU177" s="53">
        <v>31970</v>
      </c>
      <c r="BV177" s="53">
        <v>32618</v>
      </c>
      <c r="BW177" s="53">
        <v>33251</v>
      </c>
      <c r="BX177" s="53">
        <v>34036</v>
      </c>
      <c r="BY177" s="53">
        <v>34442</v>
      </c>
      <c r="BZ177" s="54">
        <v>34442</v>
      </c>
      <c r="CA177" s="52">
        <v>34274</v>
      </c>
      <c r="CB177" s="53">
        <v>34722</v>
      </c>
      <c r="CC177" s="53">
        <v>35265</v>
      </c>
      <c r="CD177" s="53">
        <v>35985</v>
      </c>
      <c r="CE177" s="53">
        <v>36207</v>
      </c>
      <c r="CF177" s="53">
        <v>36339</v>
      </c>
      <c r="CG177" s="53">
        <v>36654</v>
      </c>
      <c r="CH177" s="53">
        <v>36663</v>
      </c>
      <c r="CI177" s="53">
        <v>37116</v>
      </c>
      <c r="CJ177" s="53">
        <v>37465</v>
      </c>
      <c r="CK177" s="53">
        <v>37550</v>
      </c>
      <c r="CL177" s="54">
        <v>37540</v>
      </c>
      <c r="CM177" s="52">
        <v>37623</v>
      </c>
      <c r="CN177" s="53">
        <v>37554</v>
      </c>
      <c r="CO177" s="53">
        <v>38126</v>
      </c>
      <c r="CP177" s="53">
        <v>38540</v>
      </c>
      <c r="CQ177" s="53">
        <v>38624</v>
      </c>
      <c r="CR177" s="53">
        <v>38651</v>
      </c>
      <c r="CS177" s="53">
        <v>38759</v>
      </c>
      <c r="CT177" s="53">
        <v>39317</v>
      </c>
      <c r="CU177" s="53">
        <v>39418</v>
      </c>
      <c r="CV177" s="53">
        <v>39611</v>
      </c>
      <c r="CW177" s="53">
        <v>39723</v>
      </c>
      <c r="CX177" s="54">
        <v>40393</v>
      </c>
      <c r="CY177" s="52">
        <v>39927</v>
      </c>
      <c r="CZ177" s="53">
        <v>40612</v>
      </c>
      <c r="DA177" s="53">
        <v>40966</v>
      </c>
      <c r="DB177" s="53">
        <v>40936</v>
      </c>
      <c r="DC177" s="53">
        <v>40505</v>
      </c>
      <c r="DD177" s="53">
        <v>40615</v>
      </c>
      <c r="DE177" s="53">
        <v>42435</v>
      </c>
      <c r="DF177" s="53">
        <v>42972</v>
      </c>
      <c r="DG177" s="53">
        <v>42931</v>
      </c>
      <c r="DH177" s="53">
        <v>43150</v>
      </c>
      <c r="DI177" s="53">
        <v>43304</v>
      </c>
      <c r="DJ177" s="54">
        <v>43519</v>
      </c>
      <c r="DK177" s="52">
        <v>43579</v>
      </c>
      <c r="DL177" s="53">
        <v>43500</v>
      </c>
      <c r="DM177" s="53">
        <v>43701</v>
      </c>
      <c r="DN177" s="53">
        <v>44014</v>
      </c>
      <c r="DO177" s="53">
        <v>44214</v>
      </c>
      <c r="DP177" s="53">
        <v>44387</v>
      </c>
      <c r="DQ177" s="53">
        <v>44535</v>
      </c>
      <c r="DR177" s="53">
        <v>44520</v>
      </c>
      <c r="DS177" s="53">
        <v>44567</v>
      </c>
      <c r="DT177" s="53">
        <v>44669</v>
      </c>
      <c r="DU177" s="53">
        <v>44699</v>
      </c>
      <c r="DV177" s="54">
        <v>44849</v>
      </c>
      <c r="DW177" s="52">
        <v>44627</v>
      </c>
      <c r="DX177" s="53">
        <v>44895</v>
      </c>
      <c r="DY177" s="54">
        <v>45160</v>
      </c>
    </row>
    <row r="178" spans="2:129" ht="12.5" x14ac:dyDescent="0.25">
      <c r="B178" s="50"/>
      <c r="C178" s="51" t="s">
        <v>261</v>
      </c>
      <c r="D178" s="52">
        <v>165</v>
      </c>
      <c r="E178" s="53">
        <v>152</v>
      </c>
      <c r="F178" s="53">
        <v>162</v>
      </c>
      <c r="G178" s="53">
        <v>174</v>
      </c>
      <c r="H178" s="53">
        <v>176</v>
      </c>
      <c r="I178" s="53">
        <v>174</v>
      </c>
      <c r="J178" s="53">
        <v>178</v>
      </c>
      <c r="K178" s="53">
        <v>188</v>
      </c>
      <c r="L178" s="53">
        <v>194</v>
      </c>
      <c r="M178" s="53">
        <v>201</v>
      </c>
      <c r="N178" s="53">
        <v>201</v>
      </c>
      <c r="O178" s="54">
        <v>201</v>
      </c>
      <c r="P178" s="53">
        <v>205</v>
      </c>
      <c r="Q178" s="53">
        <v>201</v>
      </c>
      <c r="R178" s="53">
        <v>200</v>
      </c>
      <c r="S178" s="53">
        <v>206</v>
      </c>
      <c r="T178" s="53">
        <v>213</v>
      </c>
      <c r="U178" s="53">
        <v>215</v>
      </c>
      <c r="V178" s="53">
        <v>220</v>
      </c>
      <c r="W178" s="53">
        <v>223</v>
      </c>
      <c r="X178" s="53">
        <v>226</v>
      </c>
      <c r="Y178" s="53">
        <v>224</v>
      </c>
      <c r="Z178" s="53">
        <v>224</v>
      </c>
      <c r="AA178" s="54">
        <v>225</v>
      </c>
      <c r="AB178" s="53">
        <v>222</v>
      </c>
      <c r="AC178" s="53">
        <v>223</v>
      </c>
      <c r="AD178" s="53">
        <v>222</v>
      </c>
      <c r="AE178" s="53">
        <v>231</v>
      </c>
      <c r="AF178" s="53">
        <v>233</v>
      </c>
      <c r="AG178" s="53">
        <v>230</v>
      </c>
      <c r="AH178" s="53">
        <v>232</v>
      </c>
      <c r="AI178" s="53">
        <v>232</v>
      </c>
      <c r="AJ178" s="53">
        <v>232</v>
      </c>
      <c r="AK178" s="53">
        <v>239</v>
      </c>
      <c r="AL178" s="53">
        <v>238</v>
      </c>
      <c r="AM178" s="54">
        <v>235</v>
      </c>
      <c r="AN178" s="53">
        <v>240</v>
      </c>
      <c r="AO178" s="53">
        <v>237</v>
      </c>
      <c r="AP178" s="53">
        <v>243</v>
      </c>
      <c r="AQ178" s="53">
        <v>245</v>
      </c>
      <c r="AR178" s="53">
        <v>245</v>
      </c>
      <c r="AS178" s="53">
        <v>247</v>
      </c>
      <c r="AT178" s="53">
        <v>241</v>
      </c>
      <c r="AU178" s="53">
        <v>241</v>
      </c>
      <c r="AV178" s="53">
        <v>236</v>
      </c>
      <c r="AW178" s="53">
        <v>236</v>
      </c>
      <c r="AX178" s="53">
        <v>239</v>
      </c>
      <c r="AY178" s="54">
        <v>235</v>
      </c>
      <c r="BA178" s="50"/>
      <c r="BB178" s="51" t="s">
        <v>268</v>
      </c>
      <c r="BC178" s="52">
        <v>7587</v>
      </c>
      <c r="BD178" s="53">
        <v>7588</v>
      </c>
      <c r="BE178" s="53">
        <v>7573</v>
      </c>
      <c r="BF178" s="53">
        <v>7555</v>
      </c>
      <c r="BG178" s="53">
        <v>7727</v>
      </c>
      <c r="BH178" s="53">
        <v>7668</v>
      </c>
      <c r="BI178" s="53">
        <v>7642</v>
      </c>
      <c r="BJ178" s="53">
        <v>7608</v>
      </c>
      <c r="BK178" s="53">
        <v>7580</v>
      </c>
      <c r="BL178" s="53">
        <v>7566</v>
      </c>
      <c r="BM178" s="53">
        <v>7522</v>
      </c>
      <c r="BN178" s="54">
        <v>7445</v>
      </c>
      <c r="BO178" s="52">
        <v>7525</v>
      </c>
      <c r="BP178" s="53">
        <v>7428</v>
      </c>
      <c r="BQ178" s="53">
        <v>7366</v>
      </c>
      <c r="BR178" s="53">
        <v>7310</v>
      </c>
      <c r="BS178" s="53">
        <v>7382</v>
      </c>
      <c r="BT178" s="53">
        <v>7432</v>
      </c>
      <c r="BU178" s="53">
        <v>7467</v>
      </c>
      <c r="BV178" s="53">
        <v>7593</v>
      </c>
      <c r="BW178" s="53">
        <v>7672</v>
      </c>
      <c r="BX178" s="53">
        <v>7763</v>
      </c>
      <c r="BY178" s="53">
        <v>8241</v>
      </c>
      <c r="BZ178" s="54">
        <v>8459</v>
      </c>
      <c r="CA178" s="52">
        <v>8565</v>
      </c>
      <c r="CB178" s="53">
        <v>8669</v>
      </c>
      <c r="CC178" s="53">
        <v>9467</v>
      </c>
      <c r="CD178" s="53">
        <v>9617</v>
      </c>
      <c r="CE178" s="53">
        <v>9940</v>
      </c>
      <c r="CF178" s="53">
        <v>10074</v>
      </c>
      <c r="CG178" s="53">
        <v>10044</v>
      </c>
      <c r="CH178" s="53">
        <v>10088</v>
      </c>
      <c r="CI178" s="53">
        <v>9713</v>
      </c>
      <c r="CJ178" s="53">
        <v>9717</v>
      </c>
      <c r="CK178" s="53">
        <v>9788</v>
      </c>
      <c r="CL178" s="54">
        <v>10207</v>
      </c>
      <c r="CM178" s="52">
        <v>10230</v>
      </c>
      <c r="CN178" s="53">
        <v>10216</v>
      </c>
      <c r="CO178" s="53">
        <v>10277</v>
      </c>
      <c r="CP178" s="53">
        <v>10451</v>
      </c>
      <c r="CQ178" s="53">
        <v>10497</v>
      </c>
      <c r="CR178" s="53">
        <v>10519</v>
      </c>
      <c r="CS178" s="53">
        <v>10601</v>
      </c>
      <c r="CT178" s="53">
        <v>10759</v>
      </c>
      <c r="CU178" s="53">
        <v>10792</v>
      </c>
      <c r="CV178" s="53">
        <v>10755</v>
      </c>
      <c r="CW178" s="53">
        <v>10746</v>
      </c>
      <c r="CX178" s="54">
        <v>10763</v>
      </c>
      <c r="CY178" s="52">
        <v>10739</v>
      </c>
      <c r="CZ178" s="53">
        <v>10707</v>
      </c>
      <c r="DA178" s="53">
        <v>10912</v>
      </c>
      <c r="DB178" s="53">
        <v>10886</v>
      </c>
      <c r="DC178" s="53">
        <v>10785</v>
      </c>
      <c r="DD178" s="53">
        <v>10770</v>
      </c>
      <c r="DE178" s="53">
        <v>10722</v>
      </c>
      <c r="DF178" s="53">
        <v>10881</v>
      </c>
      <c r="DG178" s="53">
        <v>10895</v>
      </c>
      <c r="DH178" s="53">
        <v>10993</v>
      </c>
      <c r="DI178" s="53">
        <v>10988</v>
      </c>
      <c r="DJ178" s="54">
        <v>10995</v>
      </c>
      <c r="DK178" s="52">
        <v>11016</v>
      </c>
      <c r="DL178" s="53">
        <v>11005</v>
      </c>
      <c r="DM178" s="53">
        <v>11037</v>
      </c>
      <c r="DN178" s="53">
        <v>11097</v>
      </c>
      <c r="DO178" s="53">
        <v>11121</v>
      </c>
      <c r="DP178" s="53">
        <v>11102</v>
      </c>
      <c r="DQ178" s="53">
        <v>11192</v>
      </c>
      <c r="DR178" s="53">
        <v>11305</v>
      </c>
      <c r="DS178" s="53">
        <v>11303</v>
      </c>
      <c r="DT178" s="53">
        <v>11333</v>
      </c>
      <c r="DU178" s="53">
        <v>11336</v>
      </c>
      <c r="DV178" s="54">
        <v>11452</v>
      </c>
      <c r="DW178" s="52">
        <v>11376</v>
      </c>
      <c r="DX178" s="53">
        <v>11450</v>
      </c>
      <c r="DY178" s="54">
        <v>11490</v>
      </c>
    </row>
    <row r="179" spans="2:129" ht="12.5" x14ac:dyDescent="0.25">
      <c r="B179" s="50"/>
      <c r="C179" s="51" t="s">
        <v>262</v>
      </c>
      <c r="D179" s="52">
        <v>3810</v>
      </c>
      <c r="E179" s="53">
        <v>3822</v>
      </c>
      <c r="F179" s="53">
        <v>3507</v>
      </c>
      <c r="G179" s="53">
        <v>4057</v>
      </c>
      <c r="H179" s="53">
        <v>4100</v>
      </c>
      <c r="I179" s="53">
        <v>4159</v>
      </c>
      <c r="J179" s="53">
        <v>4110</v>
      </c>
      <c r="K179" s="53">
        <v>4311</v>
      </c>
      <c r="L179" s="53">
        <v>4393</v>
      </c>
      <c r="M179" s="53">
        <v>4425</v>
      </c>
      <c r="N179" s="53">
        <v>4483</v>
      </c>
      <c r="O179" s="54">
        <v>4461</v>
      </c>
      <c r="P179" s="53">
        <v>4328</v>
      </c>
      <c r="Q179" s="53">
        <v>4330</v>
      </c>
      <c r="R179" s="53">
        <v>3796</v>
      </c>
      <c r="S179" s="53">
        <v>3989</v>
      </c>
      <c r="T179" s="53">
        <v>4828</v>
      </c>
      <c r="U179" s="53">
        <v>5066</v>
      </c>
      <c r="V179" s="53">
        <v>5069</v>
      </c>
      <c r="W179" s="53">
        <v>5212</v>
      </c>
      <c r="X179" s="53">
        <v>5295</v>
      </c>
      <c r="Y179" s="53">
        <v>5428</v>
      </c>
      <c r="Z179" s="53">
        <v>8509</v>
      </c>
      <c r="AA179" s="54">
        <v>8556</v>
      </c>
      <c r="AB179" s="53">
        <v>8524</v>
      </c>
      <c r="AC179" s="53">
        <v>8522</v>
      </c>
      <c r="AD179" s="53">
        <v>8625</v>
      </c>
      <c r="AE179" s="53">
        <v>8799</v>
      </c>
      <c r="AF179" s="53">
        <v>8929</v>
      </c>
      <c r="AG179" s="53">
        <v>8998</v>
      </c>
      <c r="AH179" s="53">
        <v>9055</v>
      </c>
      <c r="AI179" s="53">
        <v>9185</v>
      </c>
      <c r="AJ179" s="53">
        <v>9173</v>
      </c>
      <c r="AK179" s="53">
        <v>9205</v>
      </c>
      <c r="AL179" s="53">
        <v>9187</v>
      </c>
      <c r="AM179" s="54">
        <v>9124</v>
      </c>
      <c r="AN179" s="53">
        <v>9105</v>
      </c>
      <c r="AO179" s="53">
        <v>9050</v>
      </c>
      <c r="AP179" s="53">
        <v>9086</v>
      </c>
      <c r="AQ179" s="53">
        <v>9192</v>
      </c>
      <c r="AR179" s="53">
        <v>9176</v>
      </c>
      <c r="AS179" s="53">
        <v>9141</v>
      </c>
      <c r="AT179" s="53">
        <v>9197</v>
      </c>
      <c r="AU179" s="53">
        <v>9260</v>
      </c>
      <c r="AV179" s="53">
        <v>12934</v>
      </c>
      <c r="AW179" s="53">
        <v>13227</v>
      </c>
      <c r="AX179" s="53">
        <v>13302</v>
      </c>
      <c r="AY179" s="54">
        <v>13135</v>
      </c>
      <c r="BA179" s="50"/>
      <c r="BB179" s="51" t="s">
        <v>269</v>
      </c>
      <c r="BC179" s="52">
        <v>2911</v>
      </c>
      <c r="BD179" s="53">
        <v>2949</v>
      </c>
      <c r="BE179" s="53">
        <v>2925</v>
      </c>
      <c r="BF179" s="53">
        <v>2913</v>
      </c>
      <c r="BG179" s="53">
        <v>2976</v>
      </c>
      <c r="BH179" s="53">
        <v>2936</v>
      </c>
      <c r="BI179" s="53">
        <v>2852</v>
      </c>
      <c r="BJ179" s="53">
        <v>2810</v>
      </c>
      <c r="BK179" s="53">
        <v>2765</v>
      </c>
      <c r="BL179" s="53">
        <v>2784</v>
      </c>
      <c r="BM179" s="53">
        <v>2779</v>
      </c>
      <c r="BN179" s="54">
        <v>2765</v>
      </c>
      <c r="BO179" s="52">
        <v>2803</v>
      </c>
      <c r="BP179" s="53">
        <v>2775</v>
      </c>
      <c r="BQ179" s="53">
        <v>2772</v>
      </c>
      <c r="BR179" s="53">
        <v>2827</v>
      </c>
      <c r="BS179" s="53">
        <v>2889</v>
      </c>
      <c r="BT179" s="53">
        <v>2966</v>
      </c>
      <c r="BU179" s="53">
        <v>3009</v>
      </c>
      <c r="BV179" s="53">
        <v>3065</v>
      </c>
      <c r="BW179" s="53">
        <v>3099</v>
      </c>
      <c r="BX179" s="53">
        <v>3168</v>
      </c>
      <c r="BY179" s="53">
        <v>3256</v>
      </c>
      <c r="BZ179" s="54">
        <v>3290</v>
      </c>
      <c r="CA179" s="52">
        <v>3324</v>
      </c>
      <c r="CB179" s="53">
        <v>3369</v>
      </c>
      <c r="CC179" s="53">
        <v>3403</v>
      </c>
      <c r="CD179" s="53">
        <v>3434</v>
      </c>
      <c r="CE179" s="53">
        <v>3509</v>
      </c>
      <c r="CF179" s="53">
        <v>3589</v>
      </c>
      <c r="CG179" s="53">
        <v>3618</v>
      </c>
      <c r="CH179" s="53">
        <v>3649</v>
      </c>
      <c r="CI179" s="53">
        <v>3682</v>
      </c>
      <c r="CJ179" s="53">
        <v>3696</v>
      </c>
      <c r="CK179" s="53">
        <v>3708</v>
      </c>
      <c r="CL179" s="54">
        <v>3730</v>
      </c>
      <c r="CM179" s="52">
        <v>4304</v>
      </c>
      <c r="CN179" s="53">
        <v>4212</v>
      </c>
      <c r="CO179" s="53">
        <v>4166</v>
      </c>
      <c r="CP179" s="53">
        <v>4494</v>
      </c>
      <c r="CQ179" s="53">
        <v>4503</v>
      </c>
      <c r="CR179" s="53">
        <v>4513</v>
      </c>
      <c r="CS179" s="53">
        <v>4474</v>
      </c>
      <c r="CT179" s="53">
        <v>4550</v>
      </c>
      <c r="CU179" s="53">
        <v>4558</v>
      </c>
      <c r="CV179" s="53">
        <v>4611</v>
      </c>
      <c r="CW179" s="53">
        <v>4634</v>
      </c>
      <c r="CX179" s="54">
        <v>4624</v>
      </c>
      <c r="CY179" s="52">
        <v>4638</v>
      </c>
      <c r="CZ179" s="53">
        <v>4653</v>
      </c>
      <c r="DA179" s="53">
        <v>4746</v>
      </c>
      <c r="DB179" s="53">
        <v>4679</v>
      </c>
      <c r="DC179" s="53">
        <v>4609</v>
      </c>
      <c r="DD179" s="53">
        <v>4609</v>
      </c>
      <c r="DE179" s="53">
        <v>4607</v>
      </c>
      <c r="DF179" s="53">
        <v>4730</v>
      </c>
      <c r="DG179" s="53">
        <v>4718</v>
      </c>
      <c r="DH179" s="53">
        <v>4782</v>
      </c>
      <c r="DI179" s="53">
        <v>4782</v>
      </c>
      <c r="DJ179" s="54">
        <v>4796</v>
      </c>
      <c r="DK179" s="52">
        <v>4764</v>
      </c>
      <c r="DL179" s="53">
        <v>4788</v>
      </c>
      <c r="DM179" s="53">
        <v>4830</v>
      </c>
      <c r="DN179" s="53">
        <v>4874</v>
      </c>
      <c r="DO179" s="53">
        <v>4927</v>
      </c>
      <c r="DP179" s="53">
        <v>4930</v>
      </c>
      <c r="DQ179" s="53">
        <v>4931</v>
      </c>
      <c r="DR179" s="53">
        <v>4927</v>
      </c>
      <c r="DS179" s="53">
        <v>4926</v>
      </c>
      <c r="DT179" s="53">
        <v>4914</v>
      </c>
      <c r="DU179" s="53">
        <v>4906</v>
      </c>
      <c r="DV179" s="54">
        <v>4971</v>
      </c>
      <c r="DW179" s="52">
        <v>4907</v>
      </c>
      <c r="DX179" s="53">
        <v>4914</v>
      </c>
      <c r="DY179" s="54">
        <v>4889</v>
      </c>
    </row>
    <row r="180" spans="2:129" ht="12.5" x14ac:dyDescent="0.25">
      <c r="B180" s="50"/>
      <c r="C180" s="51" t="s">
        <v>263</v>
      </c>
      <c r="D180" s="52">
        <v>1782</v>
      </c>
      <c r="E180" s="53">
        <v>1776</v>
      </c>
      <c r="F180" s="53">
        <v>1818</v>
      </c>
      <c r="G180" s="53">
        <v>1845</v>
      </c>
      <c r="H180" s="53">
        <v>1858</v>
      </c>
      <c r="I180" s="53">
        <v>1867</v>
      </c>
      <c r="J180" s="53">
        <v>1803</v>
      </c>
      <c r="K180" s="53">
        <v>1959</v>
      </c>
      <c r="L180" s="53">
        <v>1848</v>
      </c>
      <c r="M180" s="53">
        <v>1896</v>
      </c>
      <c r="N180" s="53">
        <v>1829</v>
      </c>
      <c r="O180" s="54">
        <v>1784</v>
      </c>
      <c r="P180" s="53">
        <v>1631</v>
      </c>
      <c r="Q180" s="53">
        <v>1587</v>
      </c>
      <c r="R180" s="53">
        <v>1166</v>
      </c>
      <c r="S180" s="53">
        <v>1159</v>
      </c>
      <c r="T180" s="53">
        <v>1591</v>
      </c>
      <c r="U180" s="53">
        <v>1686</v>
      </c>
      <c r="V180" s="53">
        <v>1668</v>
      </c>
      <c r="W180" s="53">
        <v>1636</v>
      </c>
      <c r="X180" s="53">
        <v>1627</v>
      </c>
      <c r="Y180" s="53">
        <v>1571</v>
      </c>
      <c r="Z180" s="53">
        <v>1552</v>
      </c>
      <c r="AA180" s="54">
        <v>1532</v>
      </c>
      <c r="AB180" s="53">
        <v>1524</v>
      </c>
      <c r="AC180" s="53">
        <v>1509</v>
      </c>
      <c r="AD180" s="53">
        <v>1497</v>
      </c>
      <c r="AE180" s="53">
        <v>2911</v>
      </c>
      <c r="AF180" s="53">
        <v>2985</v>
      </c>
      <c r="AG180" s="53">
        <v>2972</v>
      </c>
      <c r="AH180" s="53">
        <v>2969</v>
      </c>
      <c r="AI180" s="53">
        <v>2969</v>
      </c>
      <c r="AJ180" s="53">
        <v>2969</v>
      </c>
      <c r="AK180" s="53">
        <v>2967</v>
      </c>
      <c r="AL180" s="53">
        <v>2950</v>
      </c>
      <c r="AM180" s="54">
        <v>2939</v>
      </c>
      <c r="AN180" s="53">
        <v>2908</v>
      </c>
      <c r="AO180" s="53">
        <v>2878</v>
      </c>
      <c r="AP180" s="53">
        <v>2872</v>
      </c>
      <c r="AQ180" s="53">
        <v>2915</v>
      </c>
      <c r="AR180" s="53">
        <v>2917</v>
      </c>
      <c r="AS180" s="53">
        <v>2924</v>
      </c>
      <c r="AT180" s="53">
        <v>2917</v>
      </c>
      <c r="AU180" s="53">
        <v>2924</v>
      </c>
      <c r="AV180" s="53">
        <v>2946</v>
      </c>
      <c r="AW180" s="53">
        <v>2974</v>
      </c>
      <c r="AX180" s="53">
        <v>2946</v>
      </c>
      <c r="AY180" s="54">
        <v>2882</v>
      </c>
      <c r="BA180" s="50"/>
      <c r="BB180" s="51" t="s">
        <v>270</v>
      </c>
      <c r="BC180" s="52">
        <v>3020</v>
      </c>
      <c r="BD180" s="53">
        <v>3010</v>
      </c>
      <c r="BE180" s="53">
        <v>3024</v>
      </c>
      <c r="BF180" s="53">
        <v>3015</v>
      </c>
      <c r="BG180" s="53">
        <v>2984</v>
      </c>
      <c r="BH180" s="53">
        <v>3010</v>
      </c>
      <c r="BI180" s="53">
        <v>3014</v>
      </c>
      <c r="BJ180" s="53">
        <v>3030</v>
      </c>
      <c r="BK180" s="53">
        <v>2997</v>
      </c>
      <c r="BL180" s="53">
        <v>3012</v>
      </c>
      <c r="BM180" s="53">
        <v>3016</v>
      </c>
      <c r="BN180" s="54">
        <v>3018</v>
      </c>
      <c r="BO180" s="52">
        <v>3060</v>
      </c>
      <c r="BP180" s="53">
        <v>3103</v>
      </c>
      <c r="BQ180" s="53">
        <v>3150</v>
      </c>
      <c r="BR180" s="53">
        <v>3241</v>
      </c>
      <c r="BS180" s="53">
        <v>3380</v>
      </c>
      <c r="BT180" s="53">
        <v>3462</v>
      </c>
      <c r="BU180" s="53">
        <v>3612</v>
      </c>
      <c r="BV180" s="53">
        <v>3716</v>
      </c>
      <c r="BW180" s="53">
        <v>3803</v>
      </c>
      <c r="BX180" s="53">
        <v>3862</v>
      </c>
      <c r="BY180" s="53">
        <v>3830</v>
      </c>
      <c r="BZ180" s="54">
        <v>3870</v>
      </c>
      <c r="CA180" s="52">
        <v>3890</v>
      </c>
      <c r="CB180" s="53">
        <v>3946</v>
      </c>
      <c r="CC180" s="53">
        <v>4016</v>
      </c>
      <c r="CD180" s="53">
        <v>4199</v>
      </c>
      <c r="CE180" s="53">
        <v>4310</v>
      </c>
      <c r="CF180" s="53">
        <v>4378</v>
      </c>
      <c r="CG180" s="53">
        <v>4437</v>
      </c>
      <c r="CH180" s="53">
        <v>4582</v>
      </c>
      <c r="CI180" s="53">
        <v>5047</v>
      </c>
      <c r="CJ180" s="53">
        <v>4915</v>
      </c>
      <c r="CK180" s="53">
        <v>4800</v>
      </c>
      <c r="CL180" s="54">
        <v>4942</v>
      </c>
      <c r="CM180" s="52">
        <v>4892</v>
      </c>
      <c r="CN180" s="53">
        <v>4887</v>
      </c>
      <c r="CO180" s="53">
        <v>4903</v>
      </c>
      <c r="CP180" s="53">
        <v>4984</v>
      </c>
      <c r="CQ180" s="53">
        <v>4993</v>
      </c>
      <c r="CR180" s="53">
        <v>4956</v>
      </c>
      <c r="CS180" s="53">
        <v>4970</v>
      </c>
      <c r="CT180" s="53">
        <v>5033</v>
      </c>
      <c r="CU180" s="53">
        <v>5057</v>
      </c>
      <c r="CV180" s="53">
        <v>5156</v>
      </c>
      <c r="CW180" s="53">
        <v>5191</v>
      </c>
      <c r="CX180" s="54">
        <v>5150</v>
      </c>
      <c r="CY180" s="52">
        <v>5118</v>
      </c>
      <c r="CZ180" s="53">
        <v>5118</v>
      </c>
      <c r="DA180" s="53">
        <v>5276</v>
      </c>
      <c r="DB180" s="53">
        <v>5215</v>
      </c>
      <c r="DC180" s="53">
        <v>5157</v>
      </c>
      <c r="DD180" s="53">
        <v>5165</v>
      </c>
      <c r="DE180" s="53">
        <v>5161</v>
      </c>
      <c r="DF180" s="53">
        <v>5384</v>
      </c>
      <c r="DG180" s="53">
        <v>5377</v>
      </c>
      <c r="DH180" s="53">
        <v>5403</v>
      </c>
      <c r="DI180" s="53">
        <v>5389</v>
      </c>
      <c r="DJ180" s="54">
        <v>5372</v>
      </c>
      <c r="DK180" s="52">
        <v>5355</v>
      </c>
      <c r="DL180" s="53">
        <v>5417</v>
      </c>
      <c r="DM180" s="53">
        <v>5462</v>
      </c>
      <c r="DN180" s="53">
        <v>5476</v>
      </c>
      <c r="DO180" s="53">
        <v>5477</v>
      </c>
      <c r="DP180" s="53">
        <v>5517</v>
      </c>
      <c r="DQ180" s="53">
        <v>5515</v>
      </c>
      <c r="DR180" s="53">
        <v>5483</v>
      </c>
      <c r="DS180" s="53">
        <v>5461</v>
      </c>
      <c r="DT180" s="53">
        <v>5460</v>
      </c>
      <c r="DU180" s="53">
        <v>5439</v>
      </c>
      <c r="DV180" s="54">
        <v>5469</v>
      </c>
      <c r="DW180" s="52">
        <v>5450</v>
      </c>
      <c r="DX180" s="53">
        <v>5395</v>
      </c>
      <c r="DY180" s="54">
        <v>5402</v>
      </c>
    </row>
    <row r="181" spans="2:129" ht="12.5" x14ac:dyDescent="0.25">
      <c r="B181" s="50"/>
      <c r="C181" s="51" t="s">
        <v>264</v>
      </c>
      <c r="D181" s="52">
        <v>223</v>
      </c>
      <c r="E181" s="53">
        <v>227</v>
      </c>
      <c r="F181" s="53">
        <v>241</v>
      </c>
      <c r="G181" s="53">
        <v>244</v>
      </c>
      <c r="H181" s="53">
        <v>244</v>
      </c>
      <c r="I181" s="53">
        <v>256</v>
      </c>
      <c r="J181" s="53">
        <v>235</v>
      </c>
      <c r="K181" s="53">
        <v>239</v>
      </c>
      <c r="L181" s="53">
        <v>228</v>
      </c>
      <c r="M181" s="53">
        <v>224</v>
      </c>
      <c r="N181" s="53">
        <v>218</v>
      </c>
      <c r="O181" s="54">
        <v>209</v>
      </c>
      <c r="P181" s="53">
        <v>211</v>
      </c>
      <c r="Q181" s="53">
        <v>200</v>
      </c>
      <c r="R181" s="53">
        <v>202</v>
      </c>
      <c r="S181" s="53">
        <v>208</v>
      </c>
      <c r="T181" s="53">
        <v>205</v>
      </c>
      <c r="U181" s="53">
        <v>203</v>
      </c>
      <c r="V181" s="53">
        <v>201</v>
      </c>
      <c r="W181" s="53">
        <v>200</v>
      </c>
      <c r="X181" s="53">
        <v>196</v>
      </c>
      <c r="Y181" s="53">
        <v>194</v>
      </c>
      <c r="Z181" s="53">
        <v>192</v>
      </c>
      <c r="AA181" s="54">
        <v>190</v>
      </c>
      <c r="AB181" s="53">
        <v>189</v>
      </c>
      <c r="AC181" s="53">
        <v>188</v>
      </c>
      <c r="AD181" s="53">
        <v>200</v>
      </c>
      <c r="AE181" s="53">
        <v>197</v>
      </c>
      <c r="AF181" s="53">
        <v>193</v>
      </c>
      <c r="AG181" s="53">
        <v>192</v>
      </c>
      <c r="AH181" s="53">
        <v>183</v>
      </c>
      <c r="AI181" s="53">
        <v>182</v>
      </c>
      <c r="AJ181" s="53">
        <v>183</v>
      </c>
      <c r="AK181" s="53">
        <v>184</v>
      </c>
      <c r="AL181" s="53">
        <v>181</v>
      </c>
      <c r="AM181" s="54">
        <v>176</v>
      </c>
      <c r="AN181" s="53">
        <v>783</v>
      </c>
      <c r="AO181" s="53">
        <v>1080</v>
      </c>
      <c r="AP181" s="53">
        <v>1365</v>
      </c>
      <c r="AQ181" s="53">
        <v>1463</v>
      </c>
      <c r="AR181" s="53">
        <v>1542</v>
      </c>
      <c r="AS181" s="53">
        <v>1558</v>
      </c>
      <c r="AT181" s="53">
        <v>1610</v>
      </c>
      <c r="AU181" s="53">
        <v>1626</v>
      </c>
      <c r="AV181" s="53">
        <v>1633</v>
      </c>
      <c r="AW181" s="53">
        <v>1684</v>
      </c>
      <c r="AX181" s="53">
        <v>1673</v>
      </c>
      <c r="AY181" s="54">
        <v>1731</v>
      </c>
      <c r="BA181" s="50"/>
      <c r="BB181" s="51" t="s">
        <v>271</v>
      </c>
      <c r="BC181" s="52">
        <v>107</v>
      </c>
      <c r="BD181" s="53">
        <v>102</v>
      </c>
      <c r="BE181" s="53">
        <v>101</v>
      </c>
      <c r="BF181" s="53">
        <v>103</v>
      </c>
      <c r="BG181" s="53">
        <v>103</v>
      </c>
      <c r="BH181" s="53">
        <v>100</v>
      </c>
      <c r="BI181" s="53">
        <v>102</v>
      </c>
      <c r="BJ181" s="53">
        <v>102</v>
      </c>
      <c r="BK181" s="53">
        <v>102</v>
      </c>
      <c r="BL181" s="53">
        <v>99</v>
      </c>
      <c r="BM181" s="53">
        <v>96</v>
      </c>
      <c r="BN181" s="54">
        <v>95</v>
      </c>
      <c r="BO181" s="52">
        <v>93</v>
      </c>
      <c r="BP181" s="53">
        <v>91</v>
      </c>
      <c r="BQ181" s="53">
        <v>91</v>
      </c>
      <c r="BR181" s="53">
        <v>92</v>
      </c>
      <c r="BS181" s="53">
        <v>92</v>
      </c>
      <c r="BT181" s="53">
        <v>94</v>
      </c>
      <c r="BU181" s="53">
        <v>95</v>
      </c>
      <c r="BV181" s="53">
        <v>94</v>
      </c>
      <c r="BW181" s="53">
        <v>92</v>
      </c>
      <c r="BX181" s="53">
        <v>91</v>
      </c>
      <c r="BY181" s="53">
        <v>79</v>
      </c>
      <c r="BZ181" s="54">
        <v>80</v>
      </c>
      <c r="CA181" s="52">
        <v>78</v>
      </c>
      <c r="CB181" s="53">
        <v>78</v>
      </c>
      <c r="CC181" s="53">
        <v>80</v>
      </c>
      <c r="CD181" s="53">
        <v>79</v>
      </c>
      <c r="CE181" s="53">
        <v>79</v>
      </c>
      <c r="CF181" s="53">
        <v>81</v>
      </c>
      <c r="CG181" s="53">
        <v>77</v>
      </c>
      <c r="CH181" s="53">
        <v>76</v>
      </c>
      <c r="CI181" s="53">
        <v>88</v>
      </c>
      <c r="CJ181" s="53">
        <v>105</v>
      </c>
      <c r="CK181" s="53">
        <v>119</v>
      </c>
      <c r="CL181" s="54">
        <v>122</v>
      </c>
      <c r="CM181" s="52">
        <v>132</v>
      </c>
      <c r="CN181" s="53">
        <v>139</v>
      </c>
      <c r="CO181" s="53">
        <v>144</v>
      </c>
      <c r="CP181" s="53">
        <v>153</v>
      </c>
      <c r="CQ181" s="53">
        <v>150</v>
      </c>
      <c r="CR181" s="53">
        <v>151</v>
      </c>
      <c r="CS181" s="53">
        <v>152</v>
      </c>
      <c r="CT181" s="53">
        <v>162</v>
      </c>
      <c r="CU181" s="53">
        <v>154</v>
      </c>
      <c r="CV181" s="53">
        <v>152</v>
      </c>
      <c r="CW181" s="53">
        <v>160</v>
      </c>
      <c r="CX181" s="54">
        <v>157</v>
      </c>
      <c r="CY181" s="52">
        <v>150</v>
      </c>
      <c r="CZ181" s="53">
        <v>352</v>
      </c>
      <c r="DA181" s="53">
        <v>462</v>
      </c>
      <c r="DB181" s="53">
        <v>504</v>
      </c>
      <c r="DC181" s="53">
        <v>517</v>
      </c>
      <c r="DD181" s="53">
        <v>529</v>
      </c>
      <c r="DE181" s="53">
        <v>541</v>
      </c>
      <c r="DF181" s="53">
        <v>555</v>
      </c>
      <c r="DG181" s="53">
        <v>561</v>
      </c>
      <c r="DH181" s="53">
        <v>563</v>
      </c>
      <c r="DI181" s="53">
        <v>569</v>
      </c>
      <c r="DJ181" s="54">
        <v>577</v>
      </c>
      <c r="DK181" s="52">
        <v>580</v>
      </c>
      <c r="DL181" s="53">
        <v>592</v>
      </c>
      <c r="DM181" s="53">
        <v>597</v>
      </c>
      <c r="DN181" s="53">
        <v>611</v>
      </c>
      <c r="DO181" s="53">
        <v>633</v>
      </c>
      <c r="DP181" s="53">
        <v>646</v>
      </c>
      <c r="DQ181" s="53">
        <v>711</v>
      </c>
      <c r="DR181" s="53">
        <v>724</v>
      </c>
      <c r="DS181" s="53">
        <v>736</v>
      </c>
      <c r="DT181" s="53">
        <v>739</v>
      </c>
      <c r="DU181" s="53">
        <v>747</v>
      </c>
      <c r="DV181" s="54">
        <v>749</v>
      </c>
      <c r="DW181" s="52">
        <v>755</v>
      </c>
      <c r="DX181" s="53">
        <v>742</v>
      </c>
      <c r="DY181" s="54">
        <v>768</v>
      </c>
    </row>
    <row r="182" spans="2:129" ht="12.5" x14ac:dyDescent="0.25">
      <c r="B182" s="50"/>
      <c r="C182" s="51" t="s">
        <v>265</v>
      </c>
      <c r="D182" s="52">
        <v>1863</v>
      </c>
      <c r="E182" s="53">
        <v>1854</v>
      </c>
      <c r="F182" s="53">
        <v>1963</v>
      </c>
      <c r="G182" s="53">
        <v>2108</v>
      </c>
      <c r="H182" s="53">
        <v>2205</v>
      </c>
      <c r="I182" s="53">
        <v>2305</v>
      </c>
      <c r="J182" s="53">
        <v>2393</v>
      </c>
      <c r="K182" s="53">
        <v>2507</v>
      </c>
      <c r="L182" s="53">
        <v>2494</v>
      </c>
      <c r="M182" s="53">
        <v>2631</v>
      </c>
      <c r="N182" s="53">
        <v>2696</v>
      </c>
      <c r="O182" s="54">
        <v>2687</v>
      </c>
      <c r="P182" s="53">
        <v>2735</v>
      </c>
      <c r="Q182" s="53">
        <v>2776</v>
      </c>
      <c r="R182" s="53">
        <v>2878</v>
      </c>
      <c r="S182" s="53">
        <v>2915</v>
      </c>
      <c r="T182" s="53">
        <v>2979</v>
      </c>
      <c r="U182" s="53">
        <v>3058</v>
      </c>
      <c r="V182" s="53">
        <v>3108</v>
      </c>
      <c r="W182" s="53">
        <v>3178</v>
      </c>
      <c r="X182" s="53">
        <v>3183</v>
      </c>
      <c r="Y182" s="53">
        <v>3217</v>
      </c>
      <c r="Z182" s="53">
        <v>3236</v>
      </c>
      <c r="AA182" s="54">
        <v>3260</v>
      </c>
      <c r="AB182" s="53">
        <v>3277</v>
      </c>
      <c r="AC182" s="53">
        <v>3298</v>
      </c>
      <c r="AD182" s="53">
        <v>3415</v>
      </c>
      <c r="AE182" s="53">
        <v>3468</v>
      </c>
      <c r="AF182" s="53">
        <v>3481</v>
      </c>
      <c r="AG182" s="53">
        <v>3503</v>
      </c>
      <c r="AH182" s="53">
        <v>3523</v>
      </c>
      <c r="AI182" s="53">
        <v>3512</v>
      </c>
      <c r="AJ182" s="53">
        <v>3496</v>
      </c>
      <c r="AK182" s="53">
        <v>3531</v>
      </c>
      <c r="AL182" s="53">
        <v>3497</v>
      </c>
      <c r="AM182" s="54">
        <v>3470</v>
      </c>
      <c r="AN182" s="53">
        <v>3460</v>
      </c>
      <c r="AO182" s="53">
        <v>3438</v>
      </c>
      <c r="AP182" s="53">
        <v>3514</v>
      </c>
      <c r="AQ182" s="53">
        <v>3559</v>
      </c>
      <c r="AR182" s="53">
        <v>3579</v>
      </c>
      <c r="AS182" s="53">
        <v>3570</v>
      </c>
      <c r="AT182" s="53">
        <v>3561</v>
      </c>
      <c r="AU182" s="53">
        <v>3557</v>
      </c>
      <c r="AV182" s="53">
        <v>3528</v>
      </c>
      <c r="AW182" s="53">
        <v>3527</v>
      </c>
      <c r="AX182" s="53">
        <v>3421</v>
      </c>
      <c r="AY182" s="54">
        <v>3442</v>
      </c>
      <c r="BA182" s="50"/>
      <c r="BB182" s="51" t="s">
        <v>275</v>
      </c>
      <c r="BC182" s="52">
        <v>7310</v>
      </c>
      <c r="BD182" s="53">
        <v>7321</v>
      </c>
      <c r="BE182" s="53">
        <v>7367</v>
      </c>
      <c r="BF182" s="53">
        <v>7327</v>
      </c>
      <c r="BG182" s="53">
        <v>7786</v>
      </c>
      <c r="BH182" s="53">
        <v>7833</v>
      </c>
      <c r="BI182" s="53">
        <v>7800</v>
      </c>
      <c r="BJ182" s="53">
        <v>7746</v>
      </c>
      <c r="BK182" s="53">
        <v>7746</v>
      </c>
      <c r="BL182" s="53">
        <v>7783</v>
      </c>
      <c r="BM182" s="53">
        <v>7774</v>
      </c>
      <c r="BN182" s="54">
        <v>7779</v>
      </c>
      <c r="BO182" s="52">
        <v>7762</v>
      </c>
      <c r="BP182" s="53">
        <v>7780</v>
      </c>
      <c r="BQ182" s="53">
        <v>7864</v>
      </c>
      <c r="BR182" s="53">
        <v>7997</v>
      </c>
      <c r="BS182" s="53">
        <v>8126</v>
      </c>
      <c r="BT182" s="53">
        <v>8635</v>
      </c>
      <c r="BU182" s="53">
        <v>8765</v>
      </c>
      <c r="BV182" s="53">
        <v>8884</v>
      </c>
      <c r="BW182" s="53">
        <v>8981</v>
      </c>
      <c r="BX182" s="53">
        <v>9058</v>
      </c>
      <c r="BY182" s="53">
        <v>9531</v>
      </c>
      <c r="BZ182" s="54">
        <v>9665</v>
      </c>
      <c r="CA182" s="52">
        <v>9674</v>
      </c>
      <c r="CB182" s="53">
        <v>9842</v>
      </c>
      <c r="CC182" s="53">
        <v>9457</v>
      </c>
      <c r="CD182" s="53">
        <v>9661</v>
      </c>
      <c r="CE182" s="53">
        <v>9805</v>
      </c>
      <c r="CF182" s="53">
        <v>9919</v>
      </c>
      <c r="CG182" s="53">
        <v>10091</v>
      </c>
      <c r="CH182" s="53">
        <v>10160</v>
      </c>
      <c r="CI182" s="53">
        <v>10297</v>
      </c>
      <c r="CJ182" s="53">
        <v>10363</v>
      </c>
      <c r="CK182" s="53">
        <v>10384</v>
      </c>
      <c r="CL182" s="54">
        <v>10521</v>
      </c>
      <c r="CM182" s="52">
        <v>10642</v>
      </c>
      <c r="CN182" s="53">
        <v>10710</v>
      </c>
      <c r="CO182" s="53">
        <v>10941</v>
      </c>
      <c r="CP182" s="53">
        <v>10884</v>
      </c>
      <c r="CQ182" s="53">
        <v>10926</v>
      </c>
      <c r="CR182" s="53">
        <v>10961</v>
      </c>
      <c r="CS182" s="53">
        <v>10980</v>
      </c>
      <c r="CT182" s="53">
        <v>11084</v>
      </c>
      <c r="CU182" s="53">
        <v>11435</v>
      </c>
      <c r="CV182" s="53">
        <v>11498</v>
      </c>
      <c r="CW182" s="53">
        <v>11645</v>
      </c>
      <c r="CX182" s="54">
        <v>11950</v>
      </c>
      <c r="CY182" s="52">
        <v>12051</v>
      </c>
      <c r="CZ182" s="53">
        <v>12089</v>
      </c>
      <c r="DA182" s="53">
        <v>11848</v>
      </c>
      <c r="DB182" s="53">
        <v>11896</v>
      </c>
      <c r="DC182" s="53">
        <v>11764</v>
      </c>
      <c r="DD182" s="53">
        <v>11696</v>
      </c>
      <c r="DE182" s="53">
        <v>12379</v>
      </c>
      <c r="DF182" s="53">
        <v>12586</v>
      </c>
      <c r="DG182" s="53">
        <v>12655</v>
      </c>
      <c r="DH182" s="53">
        <v>12748</v>
      </c>
      <c r="DI182" s="53">
        <v>12780</v>
      </c>
      <c r="DJ182" s="54">
        <v>12763</v>
      </c>
      <c r="DK182" s="52">
        <v>12789</v>
      </c>
      <c r="DL182" s="53">
        <v>12797</v>
      </c>
      <c r="DM182" s="53">
        <v>12826</v>
      </c>
      <c r="DN182" s="53">
        <v>12884</v>
      </c>
      <c r="DO182" s="53">
        <v>12958</v>
      </c>
      <c r="DP182" s="53">
        <v>12972</v>
      </c>
      <c r="DQ182" s="53">
        <v>13027</v>
      </c>
      <c r="DR182" s="53">
        <v>13105</v>
      </c>
      <c r="DS182" s="53">
        <v>13119</v>
      </c>
      <c r="DT182" s="53">
        <v>13199</v>
      </c>
      <c r="DU182" s="53">
        <v>13275</v>
      </c>
      <c r="DV182" s="54">
        <v>13301</v>
      </c>
      <c r="DW182" s="52">
        <v>13305</v>
      </c>
      <c r="DX182" s="53">
        <v>13309</v>
      </c>
      <c r="DY182" s="54">
        <v>13393</v>
      </c>
    </row>
    <row r="183" spans="2:129" ht="12.5" x14ac:dyDescent="0.25">
      <c r="B183" s="50"/>
      <c r="C183" s="51" t="s">
        <v>266</v>
      </c>
      <c r="D183" s="52">
        <v>1034</v>
      </c>
      <c r="E183" s="53">
        <v>1054</v>
      </c>
      <c r="F183" s="53">
        <v>1128</v>
      </c>
      <c r="G183" s="53">
        <v>1209</v>
      </c>
      <c r="H183" s="53">
        <v>1278</v>
      </c>
      <c r="I183" s="53">
        <v>1364</v>
      </c>
      <c r="J183" s="53">
        <v>1431</v>
      </c>
      <c r="K183" s="53">
        <v>1535</v>
      </c>
      <c r="L183" s="53">
        <v>1530</v>
      </c>
      <c r="M183" s="53">
        <v>1682</v>
      </c>
      <c r="N183" s="53">
        <v>1717</v>
      </c>
      <c r="O183" s="54">
        <v>1716</v>
      </c>
      <c r="P183" s="53">
        <v>1737</v>
      </c>
      <c r="Q183" s="53">
        <v>1759</v>
      </c>
      <c r="R183" s="53">
        <v>1832</v>
      </c>
      <c r="S183" s="53">
        <v>1892</v>
      </c>
      <c r="T183" s="53">
        <v>1927</v>
      </c>
      <c r="U183" s="53">
        <v>1971</v>
      </c>
      <c r="V183" s="53">
        <v>2016</v>
      </c>
      <c r="W183" s="53">
        <v>2062</v>
      </c>
      <c r="X183" s="53">
        <v>2102</v>
      </c>
      <c r="Y183" s="53">
        <v>2137</v>
      </c>
      <c r="Z183" s="53">
        <v>2138</v>
      </c>
      <c r="AA183" s="54">
        <v>2177</v>
      </c>
      <c r="AB183" s="53">
        <v>2202</v>
      </c>
      <c r="AC183" s="53">
        <v>2203</v>
      </c>
      <c r="AD183" s="53">
        <v>2304</v>
      </c>
      <c r="AE183" s="53">
        <v>2359</v>
      </c>
      <c r="AF183" s="53">
        <v>2403</v>
      </c>
      <c r="AG183" s="53">
        <v>2454</v>
      </c>
      <c r="AH183" s="53">
        <v>2491</v>
      </c>
      <c r="AI183" s="53">
        <v>2518</v>
      </c>
      <c r="AJ183" s="53">
        <v>2496</v>
      </c>
      <c r="AK183" s="53">
        <v>2517</v>
      </c>
      <c r="AL183" s="53">
        <v>2503</v>
      </c>
      <c r="AM183" s="54">
        <v>2497</v>
      </c>
      <c r="AN183" s="53">
        <v>2520</v>
      </c>
      <c r="AO183" s="53">
        <v>2508</v>
      </c>
      <c r="AP183" s="53">
        <v>2524</v>
      </c>
      <c r="AQ183" s="53">
        <v>2530</v>
      </c>
      <c r="AR183" s="53">
        <v>2534</v>
      </c>
      <c r="AS183" s="53">
        <v>2508</v>
      </c>
      <c r="AT183" s="53">
        <v>2494</v>
      </c>
      <c r="AU183" s="53">
        <v>2517</v>
      </c>
      <c r="AV183" s="53">
        <v>2527</v>
      </c>
      <c r="AW183" s="53">
        <v>2514</v>
      </c>
      <c r="AX183" s="53">
        <v>2402</v>
      </c>
      <c r="AY183" s="54">
        <v>2488</v>
      </c>
      <c r="BA183" s="50"/>
      <c r="BB183" s="51" t="s">
        <v>278</v>
      </c>
      <c r="BC183" s="52">
        <v>197</v>
      </c>
      <c r="BD183" s="53">
        <v>197</v>
      </c>
      <c r="BE183" s="53">
        <v>201</v>
      </c>
      <c r="BF183" s="53">
        <v>201</v>
      </c>
      <c r="BG183" s="53">
        <v>207</v>
      </c>
      <c r="BH183" s="53">
        <v>196</v>
      </c>
      <c r="BI183" s="53">
        <v>212</v>
      </c>
      <c r="BJ183" s="53">
        <v>204</v>
      </c>
      <c r="BK183" s="53">
        <v>204</v>
      </c>
      <c r="BL183" s="53">
        <v>211</v>
      </c>
      <c r="BM183" s="53">
        <v>210</v>
      </c>
      <c r="BN183" s="54">
        <v>204</v>
      </c>
      <c r="BO183" s="52">
        <v>205</v>
      </c>
      <c r="BP183" s="53">
        <v>197</v>
      </c>
      <c r="BQ183" s="53">
        <v>192</v>
      </c>
      <c r="BR183" s="53">
        <v>195</v>
      </c>
      <c r="BS183" s="53">
        <v>202</v>
      </c>
      <c r="BT183" s="53">
        <v>210</v>
      </c>
      <c r="BU183" s="53">
        <v>211</v>
      </c>
      <c r="BV183" s="53">
        <v>219</v>
      </c>
      <c r="BW183" s="53">
        <v>231</v>
      </c>
      <c r="BX183" s="53">
        <v>235</v>
      </c>
      <c r="BY183" s="53">
        <v>238</v>
      </c>
      <c r="BZ183" s="54">
        <v>248</v>
      </c>
      <c r="CA183" s="52">
        <v>245</v>
      </c>
      <c r="CB183" s="53">
        <v>252</v>
      </c>
      <c r="CC183" s="53">
        <v>232</v>
      </c>
      <c r="CD183" s="53">
        <v>258</v>
      </c>
      <c r="CE183" s="53">
        <v>265</v>
      </c>
      <c r="CF183" s="53">
        <v>262</v>
      </c>
      <c r="CG183" s="53">
        <v>279</v>
      </c>
      <c r="CH183" s="53">
        <v>285</v>
      </c>
      <c r="CI183" s="53">
        <v>287</v>
      </c>
      <c r="CJ183" s="53">
        <v>281</v>
      </c>
      <c r="CK183" s="53">
        <v>288</v>
      </c>
      <c r="CL183" s="54">
        <v>345</v>
      </c>
      <c r="CM183" s="52">
        <v>355</v>
      </c>
      <c r="CN183" s="53">
        <v>353</v>
      </c>
      <c r="CO183" s="53">
        <v>360</v>
      </c>
      <c r="CP183" s="53">
        <v>360</v>
      </c>
      <c r="CQ183" s="53">
        <v>366</v>
      </c>
      <c r="CR183" s="53">
        <v>369</v>
      </c>
      <c r="CS183" s="53">
        <v>369</v>
      </c>
      <c r="CT183" s="53">
        <v>369</v>
      </c>
      <c r="CU183" s="53">
        <v>392</v>
      </c>
      <c r="CV183" s="53">
        <v>389</v>
      </c>
      <c r="CW183" s="53">
        <v>389</v>
      </c>
      <c r="CX183" s="54">
        <v>391</v>
      </c>
      <c r="CY183" s="52">
        <v>394</v>
      </c>
      <c r="CZ183" s="53">
        <v>399</v>
      </c>
      <c r="DA183" s="53">
        <v>402</v>
      </c>
      <c r="DB183" s="53">
        <v>406</v>
      </c>
      <c r="DC183" s="53">
        <v>407</v>
      </c>
      <c r="DD183" s="53">
        <v>408</v>
      </c>
      <c r="DE183" s="53">
        <v>411</v>
      </c>
      <c r="DF183" s="53">
        <v>416</v>
      </c>
      <c r="DG183" s="53">
        <v>420</v>
      </c>
      <c r="DH183" s="53">
        <v>418</v>
      </c>
      <c r="DI183" s="53">
        <v>421</v>
      </c>
      <c r="DJ183" s="54">
        <v>421</v>
      </c>
      <c r="DK183" s="52">
        <v>420</v>
      </c>
      <c r="DL183" s="53">
        <v>426</v>
      </c>
      <c r="DM183" s="53">
        <v>439</v>
      </c>
      <c r="DN183" s="53">
        <v>446</v>
      </c>
      <c r="DO183" s="53">
        <v>444</v>
      </c>
      <c r="DP183" s="53">
        <v>448</v>
      </c>
      <c r="DQ183" s="53">
        <v>451</v>
      </c>
      <c r="DR183" s="53">
        <v>457</v>
      </c>
      <c r="DS183" s="53">
        <v>461</v>
      </c>
      <c r="DT183" s="53">
        <v>463</v>
      </c>
      <c r="DU183" s="53">
        <v>469</v>
      </c>
      <c r="DV183" s="54">
        <v>473</v>
      </c>
      <c r="DW183" s="52">
        <v>472</v>
      </c>
      <c r="DX183" s="53">
        <v>469</v>
      </c>
      <c r="DY183" s="54">
        <v>478</v>
      </c>
    </row>
    <row r="184" spans="2:129" ht="12.5" x14ac:dyDescent="0.25">
      <c r="B184" s="50"/>
      <c r="C184" s="51" t="s">
        <v>267</v>
      </c>
      <c r="D184" s="52">
        <v>16620</v>
      </c>
      <c r="E184" s="53">
        <v>16629</v>
      </c>
      <c r="F184" s="53">
        <v>17015</v>
      </c>
      <c r="G184" s="53">
        <v>17343</v>
      </c>
      <c r="H184" s="53">
        <v>17640</v>
      </c>
      <c r="I184" s="53">
        <v>17796</v>
      </c>
      <c r="J184" s="53">
        <v>18112</v>
      </c>
      <c r="K184" s="53">
        <v>18336</v>
      </c>
      <c r="L184" s="53">
        <v>18598</v>
      </c>
      <c r="M184" s="53">
        <v>18886</v>
      </c>
      <c r="N184" s="53">
        <v>19126</v>
      </c>
      <c r="O184" s="54">
        <v>19258</v>
      </c>
      <c r="P184" s="53">
        <v>19485</v>
      </c>
      <c r="Q184" s="53">
        <v>19672</v>
      </c>
      <c r="R184" s="53">
        <v>20066</v>
      </c>
      <c r="S184" s="53">
        <v>20332</v>
      </c>
      <c r="T184" s="53">
        <v>20513</v>
      </c>
      <c r="U184" s="53">
        <v>20715</v>
      </c>
      <c r="V184" s="53">
        <v>20878</v>
      </c>
      <c r="W184" s="53">
        <v>20992</v>
      </c>
      <c r="X184" s="53">
        <v>21087</v>
      </c>
      <c r="Y184" s="53">
        <v>21135</v>
      </c>
      <c r="Z184" s="53">
        <v>21165</v>
      </c>
      <c r="AA184" s="54">
        <v>21233</v>
      </c>
      <c r="AB184" s="53">
        <v>21326</v>
      </c>
      <c r="AC184" s="53">
        <v>21439</v>
      </c>
      <c r="AD184" s="53">
        <v>21774</v>
      </c>
      <c r="AE184" s="53">
        <v>22066</v>
      </c>
      <c r="AF184" s="53">
        <v>22249</v>
      </c>
      <c r="AG184" s="53">
        <v>22377</v>
      </c>
      <c r="AH184" s="53">
        <v>22644</v>
      </c>
      <c r="AI184" s="53">
        <v>22825</v>
      </c>
      <c r="AJ184" s="53">
        <v>22919</v>
      </c>
      <c r="AK184" s="53">
        <v>22807</v>
      </c>
      <c r="AL184" s="53">
        <v>22854</v>
      </c>
      <c r="AM184" s="54">
        <v>22767</v>
      </c>
      <c r="AN184" s="53">
        <v>22789</v>
      </c>
      <c r="AO184" s="53">
        <v>22941</v>
      </c>
      <c r="AP184" s="53">
        <v>23167</v>
      </c>
      <c r="AQ184" s="53">
        <v>23212</v>
      </c>
      <c r="AR184" s="53">
        <v>23460</v>
      </c>
      <c r="AS184" s="53">
        <v>23602</v>
      </c>
      <c r="AT184" s="53">
        <v>23818</v>
      </c>
      <c r="AU184" s="53">
        <v>23952</v>
      </c>
      <c r="AV184" s="53">
        <v>23665</v>
      </c>
      <c r="AW184" s="53">
        <v>25190</v>
      </c>
      <c r="AX184" s="53">
        <v>26544</v>
      </c>
      <c r="AY184" s="54">
        <v>27132</v>
      </c>
      <c r="BA184" s="50"/>
      <c r="BB184" s="51" t="s">
        <v>279</v>
      </c>
      <c r="BC184" s="52">
        <v>175</v>
      </c>
      <c r="BD184" s="53">
        <v>176</v>
      </c>
      <c r="BE184" s="53">
        <v>172</v>
      </c>
      <c r="BF184" s="53">
        <v>168</v>
      </c>
      <c r="BG184" s="53">
        <v>166</v>
      </c>
      <c r="BH184" s="53">
        <v>166</v>
      </c>
      <c r="BI184" s="53">
        <v>165</v>
      </c>
      <c r="BJ184" s="53">
        <v>169</v>
      </c>
      <c r="BK184" s="53">
        <v>168</v>
      </c>
      <c r="BL184" s="53">
        <v>167</v>
      </c>
      <c r="BM184" s="53">
        <v>165</v>
      </c>
      <c r="BN184" s="54">
        <v>165</v>
      </c>
      <c r="BO184" s="52">
        <v>165</v>
      </c>
      <c r="BP184" s="53">
        <v>166</v>
      </c>
      <c r="BQ184" s="53">
        <v>164</v>
      </c>
      <c r="BR184" s="53">
        <v>162</v>
      </c>
      <c r="BS184" s="53">
        <v>159</v>
      </c>
      <c r="BT184" s="53">
        <v>163</v>
      </c>
      <c r="BU184" s="53">
        <v>162</v>
      </c>
      <c r="BV184" s="53">
        <v>160</v>
      </c>
      <c r="BW184" s="53">
        <v>157</v>
      </c>
      <c r="BX184" s="53">
        <v>157</v>
      </c>
      <c r="BY184" s="53">
        <v>149</v>
      </c>
      <c r="BZ184" s="54">
        <v>148</v>
      </c>
      <c r="CA184" s="52">
        <v>184</v>
      </c>
      <c r="CB184" s="53">
        <v>183</v>
      </c>
      <c r="CC184" s="53">
        <v>187</v>
      </c>
      <c r="CD184" s="53">
        <v>190</v>
      </c>
      <c r="CE184" s="53">
        <v>142</v>
      </c>
      <c r="CF184" s="53">
        <v>185</v>
      </c>
      <c r="CG184" s="53">
        <v>189</v>
      </c>
      <c r="CH184" s="53">
        <v>191</v>
      </c>
      <c r="CI184" s="53">
        <v>189</v>
      </c>
      <c r="CJ184" s="53">
        <v>191</v>
      </c>
      <c r="CK184" s="53">
        <v>193</v>
      </c>
      <c r="CL184" s="54">
        <v>207</v>
      </c>
      <c r="CM184" s="52">
        <v>196</v>
      </c>
      <c r="CN184" s="53">
        <v>143</v>
      </c>
      <c r="CO184" s="53">
        <v>202</v>
      </c>
      <c r="CP184" s="53">
        <v>150</v>
      </c>
      <c r="CQ184" s="53">
        <v>148</v>
      </c>
      <c r="CR184" s="53">
        <v>151</v>
      </c>
      <c r="CS184" s="53">
        <v>149</v>
      </c>
      <c r="CT184" s="53">
        <v>151</v>
      </c>
      <c r="CU184" s="53">
        <v>150</v>
      </c>
      <c r="CV184" s="53">
        <v>152</v>
      </c>
      <c r="CW184" s="53">
        <v>153</v>
      </c>
      <c r="CX184" s="54">
        <v>159</v>
      </c>
      <c r="CY184" s="52">
        <v>155</v>
      </c>
      <c r="CZ184" s="53">
        <v>154</v>
      </c>
      <c r="DA184" s="53">
        <v>158</v>
      </c>
      <c r="DB184" s="53">
        <v>157</v>
      </c>
      <c r="DC184" s="53">
        <v>161</v>
      </c>
      <c r="DD184" s="53">
        <v>163</v>
      </c>
      <c r="DE184" s="53">
        <v>165</v>
      </c>
      <c r="DF184" s="53">
        <v>164</v>
      </c>
      <c r="DG184" s="53">
        <v>165</v>
      </c>
      <c r="DH184" s="53">
        <v>173</v>
      </c>
      <c r="DI184" s="53">
        <v>166</v>
      </c>
      <c r="DJ184" s="54">
        <v>170</v>
      </c>
      <c r="DK184" s="52">
        <v>168</v>
      </c>
      <c r="DL184" s="53">
        <v>167</v>
      </c>
      <c r="DM184" s="53">
        <v>163</v>
      </c>
      <c r="DN184" s="53">
        <v>168</v>
      </c>
      <c r="DO184" s="53">
        <v>178</v>
      </c>
      <c r="DP184" s="53">
        <v>180</v>
      </c>
      <c r="DQ184" s="53">
        <v>184</v>
      </c>
      <c r="DR184" s="53">
        <v>192</v>
      </c>
      <c r="DS184" s="53">
        <v>194</v>
      </c>
      <c r="DT184" s="53">
        <v>202</v>
      </c>
      <c r="DU184" s="53">
        <v>194</v>
      </c>
      <c r="DV184" s="54">
        <v>127</v>
      </c>
      <c r="DW184" s="52">
        <v>129</v>
      </c>
      <c r="DX184" s="53">
        <v>121</v>
      </c>
      <c r="DY184" s="54">
        <v>131</v>
      </c>
    </row>
    <row r="185" spans="2:129" ht="12.5" x14ac:dyDescent="0.25">
      <c r="B185" s="50"/>
      <c r="C185" s="51" t="s">
        <v>268</v>
      </c>
      <c r="D185" s="52">
        <v>6370</v>
      </c>
      <c r="E185" s="53">
        <v>6422</v>
      </c>
      <c r="F185" s="53">
        <v>6621</v>
      </c>
      <c r="G185" s="53">
        <v>6698</v>
      </c>
      <c r="H185" s="53">
        <v>6806</v>
      </c>
      <c r="I185" s="53">
        <v>6936</v>
      </c>
      <c r="J185" s="53">
        <v>7033</v>
      </c>
      <c r="K185" s="53">
        <v>7074</v>
      </c>
      <c r="L185" s="53">
        <v>7070</v>
      </c>
      <c r="M185" s="53">
        <v>7179</v>
      </c>
      <c r="N185" s="53">
        <v>7284</v>
      </c>
      <c r="O185" s="54">
        <v>7235</v>
      </c>
      <c r="P185" s="53">
        <v>7180</v>
      </c>
      <c r="Q185" s="53">
        <v>7191</v>
      </c>
      <c r="R185" s="53">
        <v>7294</v>
      </c>
      <c r="S185" s="53">
        <v>7355</v>
      </c>
      <c r="T185" s="53">
        <v>7427</v>
      </c>
      <c r="U185" s="53">
        <v>7487</v>
      </c>
      <c r="V185" s="53">
        <v>7517</v>
      </c>
      <c r="W185" s="53">
        <v>7588</v>
      </c>
      <c r="X185" s="53">
        <v>7631</v>
      </c>
      <c r="Y185" s="53">
        <v>7652</v>
      </c>
      <c r="Z185" s="53">
        <v>7678</v>
      </c>
      <c r="AA185" s="54">
        <v>7715</v>
      </c>
      <c r="AB185" s="53">
        <v>7684</v>
      </c>
      <c r="AC185" s="53">
        <v>7660</v>
      </c>
      <c r="AD185" s="53">
        <v>7720</v>
      </c>
      <c r="AE185" s="53">
        <v>7776</v>
      </c>
      <c r="AF185" s="53">
        <v>7812</v>
      </c>
      <c r="AG185" s="53">
        <v>7875</v>
      </c>
      <c r="AH185" s="53">
        <v>7921</v>
      </c>
      <c r="AI185" s="53">
        <v>7930</v>
      </c>
      <c r="AJ185" s="53">
        <v>7899</v>
      </c>
      <c r="AK185" s="53">
        <v>7892</v>
      </c>
      <c r="AL185" s="53">
        <v>7865</v>
      </c>
      <c r="AM185" s="54">
        <v>7805</v>
      </c>
      <c r="AN185" s="53">
        <v>7841</v>
      </c>
      <c r="AO185" s="53">
        <v>7789</v>
      </c>
      <c r="AP185" s="53">
        <v>7833</v>
      </c>
      <c r="AQ185" s="53">
        <v>7877</v>
      </c>
      <c r="AR185" s="53">
        <v>7869</v>
      </c>
      <c r="AS185" s="53">
        <v>7836</v>
      </c>
      <c r="AT185" s="53">
        <v>7759</v>
      </c>
      <c r="AU185" s="53">
        <v>7772</v>
      </c>
      <c r="AV185" s="53">
        <v>7737</v>
      </c>
      <c r="AW185" s="53">
        <v>7769</v>
      </c>
      <c r="AX185" s="53">
        <v>7824</v>
      </c>
      <c r="AY185" s="54">
        <v>7640</v>
      </c>
      <c r="BA185" s="50"/>
      <c r="BB185" s="51" t="s">
        <v>287</v>
      </c>
      <c r="BC185" s="52">
        <v>32933</v>
      </c>
      <c r="BD185" s="53">
        <v>33291</v>
      </c>
      <c r="BE185" s="53">
        <v>33968</v>
      </c>
      <c r="BF185" s="53">
        <v>34230</v>
      </c>
      <c r="BG185" s="53">
        <v>34613</v>
      </c>
      <c r="BH185" s="53">
        <v>34770</v>
      </c>
      <c r="BI185" s="53">
        <v>34896</v>
      </c>
      <c r="BJ185" s="53">
        <v>34553</v>
      </c>
      <c r="BK185" s="53">
        <v>34539</v>
      </c>
      <c r="BL185" s="53">
        <v>34210</v>
      </c>
      <c r="BM185" s="53">
        <v>34399</v>
      </c>
      <c r="BN185" s="54">
        <v>34310</v>
      </c>
      <c r="BO185" s="52">
        <v>34461</v>
      </c>
      <c r="BP185" s="53">
        <v>34713</v>
      </c>
      <c r="BQ185" s="53">
        <v>34911</v>
      </c>
      <c r="BR185" s="53">
        <v>35286</v>
      </c>
      <c r="BS185" s="53">
        <v>35611</v>
      </c>
      <c r="BT185" s="53">
        <v>36062</v>
      </c>
      <c r="BU185" s="53">
        <v>36539</v>
      </c>
      <c r="BV185" s="53">
        <v>36931</v>
      </c>
      <c r="BW185" s="53">
        <v>37452</v>
      </c>
      <c r="BX185" s="53">
        <v>37823</v>
      </c>
      <c r="BY185" s="53">
        <v>38537</v>
      </c>
      <c r="BZ185" s="54">
        <v>38620</v>
      </c>
      <c r="CA185" s="52">
        <v>38924</v>
      </c>
      <c r="CB185" s="53">
        <v>39300</v>
      </c>
      <c r="CC185" s="53">
        <v>39834</v>
      </c>
      <c r="CD185" s="53">
        <v>40459</v>
      </c>
      <c r="CE185" s="53">
        <v>40009</v>
      </c>
      <c r="CF185" s="53">
        <v>40263</v>
      </c>
      <c r="CG185" s="53">
        <v>40532</v>
      </c>
      <c r="CH185" s="53">
        <v>40585</v>
      </c>
      <c r="CI185" s="53">
        <v>40840</v>
      </c>
      <c r="CJ185" s="53">
        <v>41203</v>
      </c>
      <c r="CK185" s="53">
        <v>41399</v>
      </c>
      <c r="CL185" s="54">
        <v>41222</v>
      </c>
      <c r="CM185" s="52">
        <v>41205</v>
      </c>
      <c r="CN185" s="53">
        <v>41200</v>
      </c>
      <c r="CO185" s="53">
        <v>41722</v>
      </c>
      <c r="CP185" s="53">
        <v>41778</v>
      </c>
      <c r="CQ185" s="53">
        <v>41993</v>
      </c>
      <c r="CR185" s="53">
        <v>42365</v>
      </c>
      <c r="CS185" s="53">
        <v>42696</v>
      </c>
      <c r="CT185" s="53">
        <v>43032</v>
      </c>
      <c r="CU185" s="53">
        <v>43110</v>
      </c>
      <c r="CV185" s="53">
        <v>43407</v>
      </c>
      <c r="CW185" s="53">
        <v>43603</v>
      </c>
      <c r="CX185" s="54">
        <v>43770</v>
      </c>
      <c r="CY185" s="52">
        <v>43418</v>
      </c>
      <c r="CZ185" s="53">
        <v>43376</v>
      </c>
      <c r="DA185" s="53">
        <v>43146</v>
      </c>
      <c r="DB185" s="53">
        <v>43357</v>
      </c>
      <c r="DC185" s="53">
        <v>43085</v>
      </c>
      <c r="DD185" s="53">
        <v>42966</v>
      </c>
      <c r="DE185" s="53">
        <v>44121</v>
      </c>
      <c r="DF185" s="53">
        <v>44525</v>
      </c>
      <c r="DG185" s="53">
        <v>44828</v>
      </c>
      <c r="DH185" s="53">
        <v>45211</v>
      </c>
      <c r="DI185" s="53">
        <v>45284</v>
      </c>
      <c r="DJ185" s="54">
        <v>45358</v>
      </c>
      <c r="DK185" s="52">
        <v>45464</v>
      </c>
      <c r="DL185" s="53">
        <v>45426</v>
      </c>
      <c r="DM185" s="53">
        <v>45631</v>
      </c>
      <c r="DN185" s="53">
        <v>45841</v>
      </c>
      <c r="DO185" s="53">
        <v>46084</v>
      </c>
      <c r="DP185" s="53">
        <v>46415</v>
      </c>
      <c r="DQ185" s="53">
        <v>46407</v>
      </c>
      <c r="DR185" s="53">
        <v>46529</v>
      </c>
      <c r="DS185" s="53">
        <v>46455</v>
      </c>
      <c r="DT185" s="53">
        <v>46532</v>
      </c>
      <c r="DU185" s="53">
        <v>46453</v>
      </c>
      <c r="DV185" s="54">
        <v>46631</v>
      </c>
      <c r="DW185" s="52">
        <v>46433</v>
      </c>
      <c r="DX185" s="53">
        <v>46595</v>
      </c>
      <c r="DY185" s="54">
        <v>46727</v>
      </c>
    </row>
    <row r="186" spans="2:129" ht="12.5" x14ac:dyDescent="0.25">
      <c r="B186" s="50"/>
      <c r="C186" s="51" t="s">
        <v>269</v>
      </c>
      <c r="D186" s="52">
        <v>2008</v>
      </c>
      <c r="E186" s="53">
        <v>1993</v>
      </c>
      <c r="F186" s="53">
        <v>2214</v>
      </c>
      <c r="G186" s="53">
        <v>2240</v>
      </c>
      <c r="H186" s="53">
        <v>2310</v>
      </c>
      <c r="I186" s="53">
        <v>2355</v>
      </c>
      <c r="J186" s="53">
        <v>2396</v>
      </c>
      <c r="K186" s="53">
        <v>2508</v>
      </c>
      <c r="L186" s="53">
        <v>2506</v>
      </c>
      <c r="M186" s="53">
        <v>2584</v>
      </c>
      <c r="N186" s="53">
        <v>2617</v>
      </c>
      <c r="O186" s="54">
        <v>2630</v>
      </c>
      <c r="P186" s="53">
        <v>2605</v>
      </c>
      <c r="Q186" s="53">
        <v>2630</v>
      </c>
      <c r="R186" s="53">
        <v>2702</v>
      </c>
      <c r="S186" s="53">
        <v>2733</v>
      </c>
      <c r="T186" s="53">
        <v>2757</v>
      </c>
      <c r="U186" s="53">
        <v>2791</v>
      </c>
      <c r="V186" s="53">
        <v>2796</v>
      </c>
      <c r="W186" s="53">
        <v>2832</v>
      </c>
      <c r="X186" s="53">
        <v>2840</v>
      </c>
      <c r="Y186" s="53">
        <v>2824</v>
      </c>
      <c r="Z186" s="53">
        <v>2813</v>
      </c>
      <c r="AA186" s="54">
        <v>2866</v>
      </c>
      <c r="AB186" s="53">
        <v>2917</v>
      </c>
      <c r="AC186" s="53">
        <v>2928</v>
      </c>
      <c r="AD186" s="53">
        <v>3000</v>
      </c>
      <c r="AE186" s="53">
        <v>3027</v>
      </c>
      <c r="AF186" s="53">
        <v>3067</v>
      </c>
      <c r="AG186" s="53">
        <v>3096</v>
      </c>
      <c r="AH186" s="53">
        <v>3102</v>
      </c>
      <c r="AI186" s="53">
        <v>3064</v>
      </c>
      <c r="AJ186" s="53">
        <v>3036</v>
      </c>
      <c r="AK186" s="53">
        <v>3040</v>
      </c>
      <c r="AL186" s="53">
        <v>2998</v>
      </c>
      <c r="AM186" s="54">
        <v>2961</v>
      </c>
      <c r="AN186" s="53">
        <v>2985</v>
      </c>
      <c r="AO186" s="53">
        <v>2936</v>
      </c>
      <c r="AP186" s="53">
        <v>2973</v>
      </c>
      <c r="AQ186" s="53">
        <v>2962</v>
      </c>
      <c r="AR186" s="53">
        <v>2970</v>
      </c>
      <c r="AS186" s="53">
        <v>2954</v>
      </c>
      <c r="AT186" s="53">
        <v>2956</v>
      </c>
      <c r="AU186" s="53">
        <v>2961</v>
      </c>
      <c r="AV186" s="53">
        <v>2948</v>
      </c>
      <c r="AW186" s="53">
        <v>2957</v>
      </c>
      <c r="AX186" s="53">
        <v>2945</v>
      </c>
      <c r="AY186" s="54">
        <v>2914</v>
      </c>
      <c r="BA186" s="50"/>
      <c r="BB186" s="51" t="s">
        <v>288</v>
      </c>
      <c r="BC186" s="52">
        <v>1002</v>
      </c>
      <c r="BD186" s="53">
        <v>990</v>
      </c>
      <c r="BE186" s="53">
        <v>999</v>
      </c>
      <c r="BF186" s="53">
        <v>994</v>
      </c>
      <c r="BG186" s="53">
        <v>997</v>
      </c>
      <c r="BH186" s="53">
        <v>1002</v>
      </c>
      <c r="BI186" s="53">
        <v>1006</v>
      </c>
      <c r="BJ186" s="53">
        <v>993</v>
      </c>
      <c r="BK186" s="53">
        <v>1000</v>
      </c>
      <c r="BL186" s="53">
        <v>997</v>
      </c>
      <c r="BM186" s="53">
        <v>985</v>
      </c>
      <c r="BN186" s="54">
        <v>982</v>
      </c>
      <c r="BO186" s="52">
        <v>965</v>
      </c>
      <c r="BP186" s="53">
        <v>949</v>
      </c>
      <c r="BQ186" s="53">
        <v>938</v>
      </c>
      <c r="BR186" s="53">
        <v>935</v>
      </c>
      <c r="BS186" s="53">
        <v>935</v>
      </c>
      <c r="BT186" s="53">
        <v>938</v>
      </c>
      <c r="BU186" s="53">
        <v>948</v>
      </c>
      <c r="BV186" s="53">
        <v>947</v>
      </c>
      <c r="BW186" s="53">
        <v>946</v>
      </c>
      <c r="BX186" s="53">
        <v>942</v>
      </c>
      <c r="BY186" s="53">
        <v>460</v>
      </c>
      <c r="BZ186" s="54">
        <v>468</v>
      </c>
      <c r="CA186" s="52">
        <v>468</v>
      </c>
      <c r="CB186" s="53">
        <v>471</v>
      </c>
      <c r="CC186" s="53">
        <v>458</v>
      </c>
      <c r="CD186" s="53">
        <v>469</v>
      </c>
      <c r="CE186" s="53">
        <v>482</v>
      </c>
      <c r="CF186" s="53">
        <v>491</v>
      </c>
      <c r="CG186" s="53">
        <v>502</v>
      </c>
      <c r="CH186" s="53">
        <v>504</v>
      </c>
      <c r="CI186" s="53">
        <v>508</v>
      </c>
      <c r="CJ186" s="53">
        <v>512</v>
      </c>
      <c r="CK186" s="53">
        <v>516</v>
      </c>
      <c r="CL186" s="54">
        <v>519</v>
      </c>
      <c r="CM186" s="52">
        <v>509</v>
      </c>
      <c r="CN186" s="53">
        <v>519</v>
      </c>
      <c r="CO186" s="53">
        <v>524</v>
      </c>
      <c r="CP186" s="53">
        <v>521</v>
      </c>
      <c r="CQ186" s="53">
        <v>526</v>
      </c>
      <c r="CR186" s="53">
        <v>527</v>
      </c>
      <c r="CS186" s="53">
        <v>522</v>
      </c>
      <c r="CT186" s="53">
        <v>520</v>
      </c>
      <c r="CU186" s="53">
        <v>529</v>
      </c>
      <c r="CV186" s="53">
        <v>527</v>
      </c>
      <c r="CW186" s="53">
        <v>522</v>
      </c>
      <c r="CX186" s="54">
        <v>528</v>
      </c>
      <c r="CY186" s="52">
        <v>529</v>
      </c>
      <c r="CZ186" s="53">
        <v>529</v>
      </c>
      <c r="DA186" s="53">
        <v>541</v>
      </c>
      <c r="DB186" s="53">
        <v>542</v>
      </c>
      <c r="DC186" s="53">
        <v>542</v>
      </c>
      <c r="DD186" s="53">
        <v>542</v>
      </c>
      <c r="DE186" s="53">
        <v>546</v>
      </c>
      <c r="DF186" s="53">
        <v>542</v>
      </c>
      <c r="DG186" s="53">
        <v>543</v>
      </c>
      <c r="DH186" s="53">
        <v>557</v>
      </c>
      <c r="DI186" s="53">
        <v>555</v>
      </c>
      <c r="DJ186" s="54">
        <v>560</v>
      </c>
      <c r="DK186" s="52">
        <v>552</v>
      </c>
      <c r="DL186" s="53">
        <v>548</v>
      </c>
      <c r="DM186" s="53">
        <v>554</v>
      </c>
      <c r="DN186" s="53">
        <v>557</v>
      </c>
      <c r="DO186" s="53">
        <v>554</v>
      </c>
      <c r="DP186" s="53">
        <v>563</v>
      </c>
      <c r="DQ186" s="53">
        <v>566</v>
      </c>
      <c r="DR186" s="53">
        <v>562</v>
      </c>
      <c r="DS186" s="53">
        <v>561</v>
      </c>
      <c r="DT186" s="53">
        <v>560</v>
      </c>
      <c r="DU186" s="53">
        <v>560</v>
      </c>
      <c r="DV186" s="54">
        <v>561</v>
      </c>
      <c r="DW186" s="52">
        <v>555</v>
      </c>
      <c r="DX186" s="53">
        <v>557</v>
      </c>
      <c r="DY186" s="54">
        <v>560</v>
      </c>
    </row>
    <row r="187" spans="2:129" ht="12.5" x14ac:dyDescent="0.25">
      <c r="B187" s="50"/>
      <c r="C187" s="51" t="s">
        <v>270</v>
      </c>
      <c r="D187" s="52">
        <v>1065</v>
      </c>
      <c r="E187" s="53">
        <v>1065</v>
      </c>
      <c r="F187" s="53">
        <v>1077</v>
      </c>
      <c r="G187" s="53">
        <v>1096</v>
      </c>
      <c r="H187" s="53">
        <v>1110</v>
      </c>
      <c r="I187" s="53">
        <v>1101</v>
      </c>
      <c r="J187" s="53">
        <v>1125</v>
      </c>
      <c r="K187" s="53">
        <v>1141</v>
      </c>
      <c r="L187" s="53">
        <v>1155</v>
      </c>
      <c r="M187" s="53">
        <v>1154</v>
      </c>
      <c r="N187" s="53">
        <v>1157</v>
      </c>
      <c r="O187" s="54">
        <v>1150</v>
      </c>
      <c r="P187" s="53">
        <v>1151</v>
      </c>
      <c r="Q187" s="53">
        <v>1148</v>
      </c>
      <c r="R187" s="53">
        <v>1152</v>
      </c>
      <c r="S187" s="53">
        <v>1167</v>
      </c>
      <c r="T187" s="53">
        <v>1178</v>
      </c>
      <c r="U187" s="53">
        <v>1188</v>
      </c>
      <c r="V187" s="53">
        <v>1193</v>
      </c>
      <c r="W187" s="53">
        <v>1195</v>
      </c>
      <c r="X187" s="53">
        <v>1197</v>
      </c>
      <c r="Y187" s="53">
        <v>1195</v>
      </c>
      <c r="Z187" s="53">
        <v>1193</v>
      </c>
      <c r="AA187" s="54">
        <v>1209</v>
      </c>
      <c r="AB187" s="53">
        <v>1204</v>
      </c>
      <c r="AC187" s="53">
        <v>1218</v>
      </c>
      <c r="AD187" s="53">
        <v>1240</v>
      </c>
      <c r="AE187" s="53">
        <v>1240</v>
      </c>
      <c r="AF187" s="53">
        <v>1249</v>
      </c>
      <c r="AG187" s="53">
        <v>1257</v>
      </c>
      <c r="AH187" s="53">
        <v>1297</v>
      </c>
      <c r="AI187" s="53">
        <v>1787</v>
      </c>
      <c r="AJ187" s="53">
        <v>2553</v>
      </c>
      <c r="AK187" s="53">
        <v>2756</v>
      </c>
      <c r="AL187" s="53">
        <v>2752</v>
      </c>
      <c r="AM187" s="54">
        <v>2753</v>
      </c>
      <c r="AN187" s="53">
        <v>2798</v>
      </c>
      <c r="AO187" s="53">
        <v>2766</v>
      </c>
      <c r="AP187" s="53">
        <v>2826</v>
      </c>
      <c r="AQ187" s="53">
        <v>2847</v>
      </c>
      <c r="AR187" s="53">
        <v>2890</v>
      </c>
      <c r="AS187" s="53">
        <v>2879</v>
      </c>
      <c r="AT187" s="53">
        <v>2836</v>
      </c>
      <c r="AU187" s="53">
        <v>2878</v>
      </c>
      <c r="AV187" s="53">
        <v>2937</v>
      </c>
      <c r="AW187" s="53">
        <v>2967</v>
      </c>
      <c r="AX187" s="53">
        <v>2985</v>
      </c>
      <c r="AY187" s="54">
        <v>3011</v>
      </c>
      <c r="BA187" s="50"/>
      <c r="BB187" s="51" t="s">
        <v>289</v>
      </c>
      <c r="BC187" s="52">
        <v>984</v>
      </c>
      <c r="BD187" s="53">
        <v>988</v>
      </c>
      <c r="BE187" s="53">
        <v>994</v>
      </c>
      <c r="BF187" s="53">
        <v>995</v>
      </c>
      <c r="BG187" s="53">
        <v>1030</v>
      </c>
      <c r="BH187" s="53">
        <v>1018</v>
      </c>
      <c r="BI187" s="53">
        <v>1018</v>
      </c>
      <c r="BJ187" s="53">
        <v>997</v>
      </c>
      <c r="BK187" s="53">
        <v>977</v>
      </c>
      <c r="BL187" s="53">
        <v>989</v>
      </c>
      <c r="BM187" s="53">
        <v>999</v>
      </c>
      <c r="BN187" s="54">
        <v>978</v>
      </c>
      <c r="BO187" s="52">
        <v>983</v>
      </c>
      <c r="BP187" s="53">
        <v>942</v>
      </c>
      <c r="BQ187" s="53">
        <v>923</v>
      </c>
      <c r="BR187" s="53">
        <v>924</v>
      </c>
      <c r="BS187" s="53">
        <v>958</v>
      </c>
      <c r="BT187" s="53">
        <v>980</v>
      </c>
      <c r="BU187" s="53">
        <v>1013</v>
      </c>
      <c r="BV187" s="53">
        <v>1032</v>
      </c>
      <c r="BW187" s="53">
        <v>1045</v>
      </c>
      <c r="BX187" s="53">
        <v>1051</v>
      </c>
      <c r="BY187" s="53">
        <v>1046</v>
      </c>
      <c r="BZ187" s="54">
        <v>1081</v>
      </c>
      <c r="CA187" s="52">
        <v>1081</v>
      </c>
      <c r="CB187" s="53">
        <v>1100</v>
      </c>
      <c r="CC187" s="53">
        <v>1192</v>
      </c>
      <c r="CD187" s="53">
        <v>1262</v>
      </c>
      <c r="CE187" s="53">
        <v>1361</v>
      </c>
      <c r="CF187" s="53">
        <v>1343</v>
      </c>
      <c r="CG187" s="53">
        <v>1360</v>
      </c>
      <c r="CH187" s="53">
        <v>1379</v>
      </c>
      <c r="CI187" s="53">
        <v>1392</v>
      </c>
      <c r="CJ187" s="53">
        <v>1404</v>
      </c>
      <c r="CK187" s="53">
        <v>1422</v>
      </c>
      <c r="CL187" s="54">
        <v>1438</v>
      </c>
      <c r="CM187" s="52">
        <v>1463</v>
      </c>
      <c r="CN187" s="53">
        <v>1502</v>
      </c>
      <c r="CO187" s="53">
        <v>1465</v>
      </c>
      <c r="CP187" s="53">
        <v>1523</v>
      </c>
      <c r="CQ187" s="53">
        <v>1530</v>
      </c>
      <c r="CR187" s="53">
        <v>1526</v>
      </c>
      <c r="CS187" s="53">
        <v>1529</v>
      </c>
      <c r="CT187" s="53">
        <v>1539</v>
      </c>
      <c r="CU187" s="53">
        <v>1532</v>
      </c>
      <c r="CV187" s="53">
        <v>1541</v>
      </c>
      <c r="CW187" s="53">
        <v>1547</v>
      </c>
      <c r="CX187" s="54">
        <v>1542</v>
      </c>
      <c r="CY187" s="52">
        <v>1550</v>
      </c>
      <c r="CZ187" s="53">
        <v>1547</v>
      </c>
      <c r="DA187" s="53">
        <v>1533</v>
      </c>
      <c r="DB187" s="53">
        <v>1537</v>
      </c>
      <c r="DC187" s="53">
        <v>1553</v>
      </c>
      <c r="DD187" s="53">
        <v>1557</v>
      </c>
      <c r="DE187" s="53">
        <v>1572</v>
      </c>
      <c r="DF187" s="53">
        <v>1580</v>
      </c>
      <c r="DG187" s="53">
        <v>1571</v>
      </c>
      <c r="DH187" s="53">
        <v>1575</v>
      </c>
      <c r="DI187" s="53">
        <v>1582</v>
      </c>
      <c r="DJ187" s="54">
        <v>1576</v>
      </c>
      <c r="DK187" s="52">
        <v>1565</v>
      </c>
      <c r="DL187" s="53">
        <v>1575</v>
      </c>
      <c r="DM187" s="53">
        <v>1588</v>
      </c>
      <c r="DN187" s="53">
        <v>1628</v>
      </c>
      <c r="DO187" s="53">
        <v>1645</v>
      </c>
      <c r="DP187" s="53">
        <v>1674</v>
      </c>
      <c r="DQ187" s="53">
        <v>1690</v>
      </c>
      <c r="DR187" s="53">
        <v>1711</v>
      </c>
      <c r="DS187" s="53">
        <v>1724</v>
      </c>
      <c r="DT187" s="53">
        <v>1710</v>
      </c>
      <c r="DU187" s="53">
        <v>1705</v>
      </c>
      <c r="DV187" s="54">
        <v>1693</v>
      </c>
      <c r="DW187" s="52">
        <v>1702</v>
      </c>
      <c r="DX187" s="53">
        <v>1717</v>
      </c>
      <c r="DY187" s="54">
        <v>1745</v>
      </c>
    </row>
    <row r="188" spans="2:129" ht="12.5" x14ac:dyDescent="0.25">
      <c r="B188" s="50"/>
      <c r="C188" s="51" t="s">
        <v>271</v>
      </c>
      <c r="D188" s="52">
        <v>70</v>
      </c>
      <c r="E188" s="53">
        <v>69</v>
      </c>
      <c r="F188" s="53">
        <v>72</v>
      </c>
      <c r="G188" s="53">
        <v>70</v>
      </c>
      <c r="H188" s="53">
        <v>70</v>
      </c>
      <c r="I188" s="53">
        <v>70</v>
      </c>
      <c r="J188" s="53">
        <v>71</v>
      </c>
      <c r="K188" s="53">
        <v>79</v>
      </c>
      <c r="L188" s="53">
        <v>80</v>
      </c>
      <c r="M188" s="53">
        <v>77</v>
      </c>
      <c r="N188" s="53">
        <v>77</v>
      </c>
      <c r="O188" s="54">
        <v>77</v>
      </c>
      <c r="P188" s="53">
        <v>77</v>
      </c>
      <c r="Q188" s="53">
        <v>79</v>
      </c>
      <c r="R188" s="53">
        <v>79</v>
      </c>
      <c r="S188" s="53">
        <v>81</v>
      </c>
      <c r="T188" s="53">
        <v>82</v>
      </c>
      <c r="U188" s="53">
        <v>86</v>
      </c>
      <c r="V188" s="53">
        <v>84</v>
      </c>
      <c r="W188" s="53">
        <v>87</v>
      </c>
      <c r="X188" s="53">
        <v>88</v>
      </c>
      <c r="Y188" s="53">
        <v>91</v>
      </c>
      <c r="Z188" s="53">
        <v>91</v>
      </c>
      <c r="AA188" s="54">
        <v>92</v>
      </c>
      <c r="AB188" s="53">
        <v>97</v>
      </c>
      <c r="AC188" s="53">
        <v>97</v>
      </c>
      <c r="AD188" s="53">
        <v>98</v>
      </c>
      <c r="AE188" s="53">
        <v>98</v>
      </c>
      <c r="AF188" s="53">
        <v>104</v>
      </c>
      <c r="AG188" s="53">
        <v>108</v>
      </c>
      <c r="AH188" s="53">
        <v>111</v>
      </c>
      <c r="AI188" s="53">
        <v>111</v>
      </c>
      <c r="AJ188" s="53">
        <v>112</v>
      </c>
      <c r="AK188" s="53">
        <v>115</v>
      </c>
      <c r="AL188" s="53">
        <v>115</v>
      </c>
      <c r="AM188" s="54">
        <v>112</v>
      </c>
      <c r="AN188" s="53">
        <v>112</v>
      </c>
      <c r="AO188" s="53">
        <v>110</v>
      </c>
      <c r="AP188" s="53">
        <v>112</v>
      </c>
      <c r="AQ188" s="53">
        <v>109</v>
      </c>
      <c r="AR188" s="53">
        <v>108</v>
      </c>
      <c r="AS188" s="53">
        <v>109</v>
      </c>
      <c r="AT188" s="53">
        <v>107</v>
      </c>
      <c r="AU188" s="53">
        <v>109</v>
      </c>
      <c r="AV188" s="53">
        <v>107</v>
      </c>
      <c r="AW188" s="53">
        <v>109</v>
      </c>
      <c r="AX188" s="53">
        <v>107</v>
      </c>
      <c r="AY188" s="54">
        <v>106</v>
      </c>
      <c r="BA188" s="50"/>
      <c r="BB188" s="51" t="s">
        <v>290</v>
      </c>
      <c r="BC188" s="52">
        <v>257</v>
      </c>
      <c r="BD188" s="53">
        <v>255</v>
      </c>
      <c r="BE188" s="53">
        <v>253</v>
      </c>
      <c r="BF188" s="53">
        <v>253</v>
      </c>
      <c r="BG188" s="53">
        <v>251</v>
      </c>
      <c r="BH188" s="53">
        <v>249</v>
      </c>
      <c r="BI188" s="53">
        <v>250</v>
      </c>
      <c r="BJ188" s="53">
        <v>255</v>
      </c>
      <c r="BK188" s="53">
        <v>253</v>
      </c>
      <c r="BL188" s="53">
        <v>254</v>
      </c>
      <c r="BM188" s="53">
        <v>253</v>
      </c>
      <c r="BN188" s="54">
        <v>251</v>
      </c>
      <c r="BO188" s="52">
        <v>248</v>
      </c>
      <c r="BP188" s="53">
        <v>246</v>
      </c>
      <c r="BQ188" s="53">
        <v>245</v>
      </c>
      <c r="BR188" s="53">
        <v>246</v>
      </c>
      <c r="BS188" s="53">
        <v>244</v>
      </c>
      <c r="BT188" s="53">
        <v>243</v>
      </c>
      <c r="BU188" s="53">
        <v>248</v>
      </c>
      <c r="BV188" s="53">
        <v>245</v>
      </c>
      <c r="BW188" s="53">
        <v>694</v>
      </c>
      <c r="BX188" s="53">
        <v>864</v>
      </c>
      <c r="BY188" s="53">
        <v>928</v>
      </c>
      <c r="BZ188" s="54">
        <v>967</v>
      </c>
      <c r="CA188" s="52">
        <v>992</v>
      </c>
      <c r="CB188" s="53">
        <v>1026</v>
      </c>
      <c r="CC188" s="53">
        <v>1077</v>
      </c>
      <c r="CD188" s="53">
        <v>1157</v>
      </c>
      <c r="CE188" s="53">
        <v>1197</v>
      </c>
      <c r="CF188" s="53">
        <v>1236</v>
      </c>
      <c r="CG188" s="53">
        <v>1343</v>
      </c>
      <c r="CH188" s="53">
        <v>1403</v>
      </c>
      <c r="CI188" s="53">
        <v>1430</v>
      </c>
      <c r="CJ188" s="53">
        <v>1443</v>
      </c>
      <c r="CK188" s="53">
        <v>1458</v>
      </c>
      <c r="CL188" s="54">
        <v>1480</v>
      </c>
      <c r="CM188" s="52">
        <v>1486</v>
      </c>
      <c r="CN188" s="53">
        <v>1481</v>
      </c>
      <c r="CO188" s="53">
        <v>1520</v>
      </c>
      <c r="CP188" s="53">
        <v>1539</v>
      </c>
      <c r="CQ188" s="53">
        <v>1568</v>
      </c>
      <c r="CR188" s="53">
        <v>1582</v>
      </c>
      <c r="CS188" s="53">
        <v>1616</v>
      </c>
      <c r="CT188" s="53">
        <v>1647</v>
      </c>
      <c r="CU188" s="53">
        <v>1661</v>
      </c>
      <c r="CV188" s="53">
        <v>1681</v>
      </c>
      <c r="CW188" s="53">
        <v>1701</v>
      </c>
      <c r="CX188" s="54">
        <v>1730</v>
      </c>
      <c r="CY188" s="52">
        <v>1753</v>
      </c>
      <c r="CZ188" s="53">
        <v>1759</v>
      </c>
      <c r="DA188" s="53">
        <v>1806</v>
      </c>
      <c r="DB188" s="53">
        <v>1830</v>
      </c>
      <c r="DC188" s="53">
        <v>1963</v>
      </c>
      <c r="DD188" s="53">
        <v>1987</v>
      </c>
      <c r="DE188" s="53">
        <v>1999</v>
      </c>
      <c r="DF188" s="53">
        <v>2002</v>
      </c>
      <c r="DG188" s="53">
        <v>2025</v>
      </c>
      <c r="DH188" s="53">
        <v>2038</v>
      </c>
      <c r="DI188" s="53">
        <v>2037</v>
      </c>
      <c r="DJ188" s="54">
        <v>2041</v>
      </c>
      <c r="DK188" s="52">
        <v>2048</v>
      </c>
      <c r="DL188" s="53">
        <v>2061</v>
      </c>
      <c r="DM188" s="53">
        <v>2090</v>
      </c>
      <c r="DN188" s="53">
        <v>2104</v>
      </c>
      <c r="DO188" s="53">
        <v>2141</v>
      </c>
      <c r="DP188" s="53">
        <v>2161</v>
      </c>
      <c r="DQ188" s="53">
        <v>2183</v>
      </c>
      <c r="DR188" s="53">
        <v>2203</v>
      </c>
      <c r="DS188" s="53">
        <v>2203</v>
      </c>
      <c r="DT188" s="53">
        <v>2221</v>
      </c>
      <c r="DU188" s="53">
        <v>2235</v>
      </c>
      <c r="DV188" s="54">
        <v>2242</v>
      </c>
      <c r="DW188" s="52">
        <v>2239</v>
      </c>
      <c r="DX188" s="53">
        <v>2250</v>
      </c>
      <c r="DY188" s="54">
        <v>2278</v>
      </c>
    </row>
    <row r="189" spans="2:129" ht="12.5" x14ac:dyDescent="0.25">
      <c r="B189" s="50"/>
      <c r="C189" s="51" t="s">
        <v>272</v>
      </c>
      <c r="D189" s="52">
        <v>12</v>
      </c>
      <c r="E189" s="53">
        <v>12</v>
      </c>
      <c r="F189" s="53">
        <v>12</v>
      </c>
      <c r="G189" s="53">
        <v>12</v>
      </c>
      <c r="H189" s="53">
        <v>12</v>
      </c>
      <c r="I189" s="53">
        <v>13</v>
      </c>
      <c r="J189" s="53">
        <v>13</v>
      </c>
      <c r="K189" s="53">
        <v>13</v>
      </c>
      <c r="L189" s="53">
        <v>14</v>
      </c>
      <c r="M189" s="53">
        <v>14</v>
      </c>
      <c r="N189" s="53">
        <v>14</v>
      </c>
      <c r="O189" s="54">
        <v>14</v>
      </c>
      <c r="P189" s="53">
        <v>14</v>
      </c>
      <c r="Q189" s="53">
        <v>14</v>
      </c>
      <c r="R189" s="53">
        <v>14</v>
      </c>
      <c r="S189" s="53">
        <v>14</v>
      </c>
      <c r="T189" s="53">
        <v>14</v>
      </c>
      <c r="U189" s="53">
        <v>13</v>
      </c>
      <c r="V189" s="53">
        <v>12</v>
      </c>
      <c r="W189" s="53">
        <v>12</v>
      </c>
      <c r="X189" s="53">
        <v>12</v>
      </c>
      <c r="Y189" s="53">
        <v>12</v>
      </c>
      <c r="Z189" s="53">
        <v>12</v>
      </c>
      <c r="AA189" s="54">
        <v>12</v>
      </c>
      <c r="AB189" s="53">
        <v>12</v>
      </c>
      <c r="AC189" s="53">
        <v>13</v>
      </c>
      <c r="AD189" s="53">
        <v>12</v>
      </c>
      <c r="AE189" s="53">
        <v>12</v>
      </c>
      <c r="AF189" s="53">
        <v>14</v>
      </c>
      <c r="AG189" s="53">
        <v>14</v>
      </c>
      <c r="AH189" s="53">
        <v>15</v>
      </c>
      <c r="AI189" s="53">
        <v>14</v>
      </c>
      <c r="AJ189" s="53">
        <v>14</v>
      </c>
      <c r="AK189" s="53">
        <v>14</v>
      </c>
      <c r="AL189" s="53">
        <v>13</v>
      </c>
      <c r="AM189" s="54">
        <v>13</v>
      </c>
      <c r="AN189" s="53">
        <v>13</v>
      </c>
      <c r="AO189" s="53">
        <v>13</v>
      </c>
      <c r="AP189" s="53">
        <v>13</v>
      </c>
      <c r="AQ189" s="53">
        <v>12</v>
      </c>
      <c r="AR189" s="53">
        <v>12</v>
      </c>
      <c r="AS189" s="53">
        <v>12</v>
      </c>
      <c r="AT189" s="53">
        <v>11</v>
      </c>
      <c r="AU189" s="53">
        <v>9</v>
      </c>
      <c r="AV189" s="53"/>
      <c r="AW189" s="53"/>
      <c r="AX189" s="53"/>
      <c r="AY189" s="54"/>
      <c r="BA189" s="50"/>
      <c r="BB189" s="51" t="s">
        <v>291</v>
      </c>
      <c r="BC189" s="52">
        <v>40658</v>
      </c>
      <c r="BD189" s="53">
        <v>40850</v>
      </c>
      <c r="BE189" s="53">
        <v>41253</v>
      </c>
      <c r="BF189" s="53">
        <v>41211</v>
      </c>
      <c r="BG189" s="53">
        <v>41394</v>
      </c>
      <c r="BH189" s="53">
        <v>41441</v>
      </c>
      <c r="BI189" s="53">
        <v>41431</v>
      </c>
      <c r="BJ189" s="53">
        <v>41316</v>
      </c>
      <c r="BK189" s="53">
        <v>41362</v>
      </c>
      <c r="BL189" s="53">
        <v>41429</v>
      </c>
      <c r="BM189" s="53">
        <v>41478</v>
      </c>
      <c r="BN189" s="54">
        <v>41438</v>
      </c>
      <c r="BO189" s="52">
        <v>41452</v>
      </c>
      <c r="BP189" s="53">
        <v>41598</v>
      </c>
      <c r="BQ189" s="53">
        <v>41920</v>
      </c>
      <c r="BR189" s="53">
        <v>42324</v>
      </c>
      <c r="BS189" s="53">
        <v>42862</v>
      </c>
      <c r="BT189" s="53">
        <v>43095</v>
      </c>
      <c r="BU189" s="53">
        <v>43369</v>
      </c>
      <c r="BV189" s="53">
        <v>43630</v>
      </c>
      <c r="BW189" s="53">
        <v>44081</v>
      </c>
      <c r="BX189" s="53">
        <v>44531</v>
      </c>
      <c r="BY189" s="53">
        <v>46030</v>
      </c>
      <c r="BZ189" s="54">
        <v>46071</v>
      </c>
      <c r="CA189" s="52">
        <v>46800</v>
      </c>
      <c r="CB189" s="53">
        <v>47147</v>
      </c>
      <c r="CC189" s="53">
        <v>46860</v>
      </c>
      <c r="CD189" s="53">
        <v>47632</v>
      </c>
      <c r="CE189" s="53">
        <v>48095</v>
      </c>
      <c r="CF189" s="53">
        <v>48153</v>
      </c>
      <c r="CG189" s="53">
        <v>48590</v>
      </c>
      <c r="CH189" s="53">
        <v>48485</v>
      </c>
      <c r="CI189" s="53">
        <v>48790</v>
      </c>
      <c r="CJ189" s="53">
        <v>48851</v>
      </c>
      <c r="CK189" s="53">
        <v>48839</v>
      </c>
      <c r="CL189" s="54">
        <v>48639</v>
      </c>
      <c r="CM189" s="52">
        <v>48662</v>
      </c>
      <c r="CN189" s="53">
        <v>48647</v>
      </c>
      <c r="CO189" s="53">
        <v>49271</v>
      </c>
      <c r="CP189" s="53">
        <v>49067</v>
      </c>
      <c r="CQ189" s="53">
        <v>48322</v>
      </c>
      <c r="CR189" s="53">
        <v>49259</v>
      </c>
      <c r="CS189" s="53">
        <v>49467</v>
      </c>
      <c r="CT189" s="53">
        <v>49727</v>
      </c>
      <c r="CU189" s="53">
        <v>50162</v>
      </c>
      <c r="CV189" s="53">
        <v>50223</v>
      </c>
      <c r="CW189" s="53">
        <v>50014</v>
      </c>
      <c r="CX189" s="54">
        <v>49480</v>
      </c>
      <c r="CY189" s="52">
        <v>48971</v>
      </c>
      <c r="CZ189" s="53">
        <v>48814</v>
      </c>
      <c r="DA189" s="53">
        <v>48131</v>
      </c>
      <c r="DB189" s="53">
        <v>48141</v>
      </c>
      <c r="DC189" s="53">
        <v>47628</v>
      </c>
      <c r="DD189" s="53">
        <v>47441</v>
      </c>
      <c r="DE189" s="53">
        <v>49380</v>
      </c>
      <c r="DF189" s="53">
        <v>49732</v>
      </c>
      <c r="DG189" s="53">
        <v>49695</v>
      </c>
      <c r="DH189" s="53">
        <v>49873</v>
      </c>
      <c r="DI189" s="53">
        <v>49753</v>
      </c>
      <c r="DJ189" s="54">
        <v>49725</v>
      </c>
      <c r="DK189" s="52">
        <v>49706</v>
      </c>
      <c r="DL189" s="53">
        <v>49606</v>
      </c>
      <c r="DM189" s="53">
        <v>49775</v>
      </c>
      <c r="DN189" s="53">
        <v>49837</v>
      </c>
      <c r="DO189" s="53">
        <v>49991</v>
      </c>
      <c r="DP189" s="53">
        <v>50007</v>
      </c>
      <c r="DQ189" s="53">
        <v>50058</v>
      </c>
      <c r="DR189" s="53">
        <v>50280</v>
      </c>
      <c r="DS189" s="53">
        <v>50177</v>
      </c>
      <c r="DT189" s="53">
        <v>52547</v>
      </c>
      <c r="DU189" s="53">
        <v>52676</v>
      </c>
      <c r="DV189" s="54">
        <v>52853</v>
      </c>
      <c r="DW189" s="52">
        <v>52550</v>
      </c>
      <c r="DX189" s="53">
        <v>53004</v>
      </c>
      <c r="DY189" s="54">
        <v>53130</v>
      </c>
    </row>
    <row r="190" spans="2:129" ht="12.5" x14ac:dyDescent="0.25">
      <c r="B190" s="50"/>
      <c r="C190" s="51" t="s">
        <v>273</v>
      </c>
      <c r="D190" s="52">
        <v>24</v>
      </c>
      <c r="E190" s="53">
        <v>24</v>
      </c>
      <c r="F190" s="53">
        <v>24</v>
      </c>
      <c r="G190" s="53">
        <v>24</v>
      </c>
      <c r="H190" s="53">
        <v>26</v>
      </c>
      <c r="I190" s="53">
        <v>28</v>
      </c>
      <c r="J190" s="53">
        <v>29</v>
      </c>
      <c r="K190" s="53">
        <v>29</v>
      </c>
      <c r="L190" s="53">
        <v>31</v>
      </c>
      <c r="M190" s="53">
        <v>31</v>
      </c>
      <c r="N190" s="53">
        <v>31</v>
      </c>
      <c r="O190" s="54">
        <v>32</v>
      </c>
      <c r="P190" s="53">
        <v>32</v>
      </c>
      <c r="Q190" s="53">
        <v>31</v>
      </c>
      <c r="R190" s="53">
        <v>31</v>
      </c>
      <c r="S190" s="53">
        <v>31</v>
      </c>
      <c r="T190" s="53">
        <v>30</v>
      </c>
      <c r="U190" s="53">
        <v>30</v>
      </c>
      <c r="V190" s="53">
        <v>27</v>
      </c>
      <c r="W190" s="53">
        <v>28</v>
      </c>
      <c r="X190" s="53">
        <v>28</v>
      </c>
      <c r="Y190" s="53">
        <v>28</v>
      </c>
      <c r="Z190" s="53">
        <v>28</v>
      </c>
      <c r="AA190" s="54">
        <v>28</v>
      </c>
      <c r="AB190" s="53">
        <v>28</v>
      </c>
      <c r="AC190" s="53">
        <v>29</v>
      </c>
      <c r="AD190" s="53">
        <v>26</v>
      </c>
      <c r="AE190" s="53">
        <v>26</v>
      </c>
      <c r="AF190" s="53">
        <v>26</v>
      </c>
      <c r="AG190" s="53">
        <v>26</v>
      </c>
      <c r="AH190" s="53">
        <v>32</v>
      </c>
      <c r="AI190" s="53">
        <v>31</v>
      </c>
      <c r="AJ190" s="53">
        <v>31</v>
      </c>
      <c r="AK190" s="53">
        <v>31</v>
      </c>
      <c r="AL190" s="53">
        <v>31</v>
      </c>
      <c r="AM190" s="54">
        <v>31</v>
      </c>
      <c r="AN190" s="53">
        <v>31</v>
      </c>
      <c r="AO190" s="53">
        <v>31</v>
      </c>
      <c r="AP190" s="53">
        <v>31</v>
      </c>
      <c r="AQ190" s="53">
        <v>31</v>
      </c>
      <c r="AR190" s="53">
        <v>31</v>
      </c>
      <c r="AS190" s="53">
        <v>31</v>
      </c>
      <c r="AT190" s="53">
        <v>32</v>
      </c>
      <c r="AU190" s="53">
        <v>32</v>
      </c>
      <c r="AV190" s="53"/>
      <c r="AW190" s="53"/>
      <c r="AX190" s="53"/>
      <c r="AY190" s="54"/>
      <c r="BA190" s="50"/>
      <c r="BB190" s="51" t="s">
        <v>292</v>
      </c>
      <c r="BC190" s="52"/>
      <c r="BD190" s="53"/>
      <c r="BE190" s="53"/>
      <c r="BF190" s="53"/>
      <c r="BG190" s="53"/>
      <c r="BH190" s="53"/>
      <c r="BI190" s="53"/>
      <c r="BJ190" s="53"/>
      <c r="BK190" s="53"/>
      <c r="BL190" s="53"/>
      <c r="BM190" s="53"/>
      <c r="BN190" s="54"/>
      <c r="BO190" s="52"/>
      <c r="BP190" s="53"/>
      <c r="BQ190" s="53"/>
      <c r="BR190" s="53"/>
      <c r="BS190" s="53"/>
      <c r="BT190" s="53">
        <v>2</v>
      </c>
      <c r="BU190" s="53">
        <v>9</v>
      </c>
      <c r="BV190" s="53">
        <v>11</v>
      </c>
      <c r="BW190" s="53">
        <v>12</v>
      </c>
      <c r="BX190" s="53">
        <v>13</v>
      </c>
      <c r="BY190" s="53">
        <v>15</v>
      </c>
      <c r="BZ190" s="54">
        <v>16</v>
      </c>
      <c r="CA190" s="52">
        <v>22</v>
      </c>
      <c r="CB190" s="53">
        <v>23</v>
      </c>
      <c r="CC190" s="53">
        <v>32</v>
      </c>
      <c r="CD190" s="53">
        <v>46</v>
      </c>
      <c r="CE190" s="53">
        <v>50</v>
      </c>
      <c r="CF190" s="53">
        <v>46</v>
      </c>
      <c r="CG190" s="53">
        <v>49</v>
      </c>
      <c r="CH190" s="53">
        <v>49</v>
      </c>
      <c r="CI190" s="53">
        <v>50</v>
      </c>
      <c r="CJ190" s="53">
        <v>50</v>
      </c>
      <c r="CK190" s="53">
        <v>55</v>
      </c>
      <c r="CL190" s="54">
        <v>94</v>
      </c>
      <c r="CM190" s="52">
        <v>61</v>
      </c>
      <c r="CN190" s="53">
        <v>85</v>
      </c>
      <c r="CO190" s="53">
        <v>120</v>
      </c>
      <c r="CP190" s="53">
        <v>119</v>
      </c>
      <c r="CQ190" s="53">
        <v>119</v>
      </c>
      <c r="CR190" s="53">
        <v>120</v>
      </c>
      <c r="CS190" s="53">
        <v>129</v>
      </c>
      <c r="CT190" s="53">
        <v>138</v>
      </c>
      <c r="CU190" s="53">
        <v>140</v>
      </c>
      <c r="CV190" s="53">
        <v>138</v>
      </c>
      <c r="CW190" s="53">
        <v>134</v>
      </c>
      <c r="CX190" s="54">
        <v>136</v>
      </c>
      <c r="CY190" s="52">
        <v>139</v>
      </c>
      <c r="CZ190" s="53">
        <v>146</v>
      </c>
      <c r="DA190" s="53">
        <v>154</v>
      </c>
      <c r="DB190" s="53">
        <v>163</v>
      </c>
      <c r="DC190" s="53">
        <v>165</v>
      </c>
      <c r="DD190" s="53">
        <v>160</v>
      </c>
      <c r="DE190" s="53">
        <v>179</v>
      </c>
      <c r="DF190" s="53">
        <v>184</v>
      </c>
      <c r="DG190" s="53">
        <v>184</v>
      </c>
      <c r="DH190" s="53">
        <v>187</v>
      </c>
      <c r="DI190" s="53">
        <v>188</v>
      </c>
      <c r="DJ190" s="54">
        <v>183</v>
      </c>
      <c r="DK190" s="52">
        <v>197</v>
      </c>
      <c r="DL190" s="53">
        <v>182</v>
      </c>
      <c r="DM190" s="53">
        <v>195</v>
      </c>
      <c r="DN190" s="53">
        <v>205</v>
      </c>
      <c r="DO190" s="53">
        <v>198</v>
      </c>
      <c r="DP190" s="53">
        <v>208</v>
      </c>
      <c r="DQ190" s="53">
        <v>200</v>
      </c>
      <c r="DR190" s="53">
        <v>231</v>
      </c>
      <c r="DS190" s="53">
        <v>240</v>
      </c>
      <c r="DT190" s="53">
        <v>243</v>
      </c>
      <c r="DU190" s="53">
        <v>240</v>
      </c>
      <c r="DV190" s="54">
        <v>230</v>
      </c>
      <c r="DW190" s="52">
        <v>227</v>
      </c>
      <c r="DX190" s="53">
        <v>221</v>
      </c>
      <c r="DY190" s="54">
        <v>252</v>
      </c>
    </row>
    <row r="191" spans="2:129" ht="12.5" x14ac:dyDescent="0.25">
      <c r="B191" s="50"/>
      <c r="C191" s="51" t="s">
        <v>274</v>
      </c>
      <c r="D191" s="52">
        <v>46</v>
      </c>
      <c r="E191" s="53">
        <v>46</v>
      </c>
      <c r="F191" s="53">
        <v>49</v>
      </c>
      <c r="G191" s="53">
        <v>48</v>
      </c>
      <c r="H191" s="53">
        <v>47</v>
      </c>
      <c r="I191" s="53">
        <v>47</v>
      </c>
      <c r="J191" s="53">
        <v>47</v>
      </c>
      <c r="K191" s="53">
        <v>47</v>
      </c>
      <c r="L191" s="53">
        <v>47</v>
      </c>
      <c r="M191" s="53">
        <v>47</v>
      </c>
      <c r="N191" s="53">
        <v>47</v>
      </c>
      <c r="O191" s="54">
        <v>47</v>
      </c>
      <c r="P191" s="53">
        <v>48</v>
      </c>
      <c r="Q191" s="53">
        <v>45</v>
      </c>
      <c r="R191" s="53">
        <v>45</v>
      </c>
      <c r="S191" s="53">
        <v>45</v>
      </c>
      <c r="T191" s="53">
        <v>45</v>
      </c>
      <c r="U191" s="53">
        <v>45</v>
      </c>
      <c r="V191" s="53">
        <v>46</v>
      </c>
      <c r="W191" s="53">
        <v>42</v>
      </c>
      <c r="X191" s="53">
        <v>42</v>
      </c>
      <c r="Y191" s="53">
        <v>42</v>
      </c>
      <c r="Z191" s="53">
        <v>42</v>
      </c>
      <c r="AA191" s="54">
        <v>41</v>
      </c>
      <c r="AB191" s="53">
        <v>41</v>
      </c>
      <c r="AC191" s="53">
        <v>41</v>
      </c>
      <c r="AD191" s="53">
        <v>40</v>
      </c>
      <c r="AE191" s="53">
        <v>40</v>
      </c>
      <c r="AF191" s="53">
        <v>40</v>
      </c>
      <c r="AG191" s="53">
        <v>48</v>
      </c>
      <c r="AH191" s="53">
        <v>52</v>
      </c>
      <c r="AI191" s="53">
        <v>57</v>
      </c>
      <c r="AJ191" s="53">
        <v>62</v>
      </c>
      <c r="AK191" s="53">
        <v>64</v>
      </c>
      <c r="AL191" s="53">
        <v>65</v>
      </c>
      <c r="AM191" s="54">
        <v>66</v>
      </c>
      <c r="AN191" s="53">
        <v>66</v>
      </c>
      <c r="AO191" s="53">
        <v>67</v>
      </c>
      <c r="AP191" s="53">
        <v>67</v>
      </c>
      <c r="AQ191" s="53">
        <v>73</v>
      </c>
      <c r="AR191" s="53">
        <v>71</v>
      </c>
      <c r="AS191" s="53">
        <v>72</v>
      </c>
      <c r="AT191" s="53">
        <v>73</v>
      </c>
      <c r="AU191" s="53">
        <v>75</v>
      </c>
      <c r="AV191" s="53"/>
      <c r="AW191" s="53"/>
      <c r="AX191" s="53"/>
      <c r="AY191" s="54"/>
      <c r="BA191" s="50"/>
      <c r="BB191" s="51" t="s">
        <v>293</v>
      </c>
      <c r="BC191" s="52">
        <v>9135</v>
      </c>
      <c r="BD191" s="53">
        <v>9190</v>
      </c>
      <c r="BE191" s="53">
        <v>9166</v>
      </c>
      <c r="BF191" s="53">
        <v>9154</v>
      </c>
      <c r="BG191" s="53">
        <v>9262</v>
      </c>
      <c r="BH191" s="53">
        <v>9267</v>
      </c>
      <c r="BI191" s="53">
        <v>9195</v>
      </c>
      <c r="BJ191" s="53">
        <v>9097</v>
      </c>
      <c r="BK191" s="53">
        <v>9125</v>
      </c>
      <c r="BL191" s="53">
        <v>9107</v>
      </c>
      <c r="BM191" s="53">
        <v>9139</v>
      </c>
      <c r="BN191" s="54">
        <v>9144</v>
      </c>
      <c r="BO191" s="52">
        <v>9236</v>
      </c>
      <c r="BP191" s="53">
        <v>9228</v>
      </c>
      <c r="BQ191" s="53">
        <v>9141</v>
      </c>
      <c r="BR191" s="53">
        <v>9159</v>
      </c>
      <c r="BS191" s="53">
        <v>9210</v>
      </c>
      <c r="BT191" s="53">
        <v>9425</v>
      </c>
      <c r="BU191" s="53">
        <v>9630</v>
      </c>
      <c r="BV191" s="53">
        <v>9982</v>
      </c>
      <c r="BW191" s="53">
        <v>10421</v>
      </c>
      <c r="BX191" s="53">
        <v>10585</v>
      </c>
      <c r="BY191" s="53">
        <v>10604</v>
      </c>
      <c r="BZ191" s="54">
        <v>10734</v>
      </c>
      <c r="CA191" s="52">
        <v>11026</v>
      </c>
      <c r="CB191" s="53">
        <v>11421</v>
      </c>
      <c r="CC191" s="53">
        <v>12408</v>
      </c>
      <c r="CD191" s="53">
        <v>12383</v>
      </c>
      <c r="CE191" s="53">
        <v>12544</v>
      </c>
      <c r="CF191" s="53">
        <v>12661</v>
      </c>
      <c r="CG191" s="53">
        <v>12760</v>
      </c>
      <c r="CH191" s="53">
        <v>12882</v>
      </c>
      <c r="CI191" s="53">
        <v>12980</v>
      </c>
      <c r="CJ191" s="53">
        <v>13047</v>
      </c>
      <c r="CK191" s="53">
        <v>12879</v>
      </c>
      <c r="CL191" s="54">
        <v>13861</v>
      </c>
      <c r="CM191" s="52">
        <v>13440</v>
      </c>
      <c r="CN191" s="53">
        <v>13625</v>
      </c>
      <c r="CO191" s="53">
        <v>13593</v>
      </c>
      <c r="CP191" s="53">
        <v>13940</v>
      </c>
      <c r="CQ191" s="53">
        <v>14001</v>
      </c>
      <c r="CR191" s="53">
        <v>13972</v>
      </c>
      <c r="CS191" s="53">
        <v>13902</v>
      </c>
      <c r="CT191" s="53">
        <v>14077</v>
      </c>
      <c r="CU191" s="53">
        <v>13844</v>
      </c>
      <c r="CV191" s="53">
        <v>13912</v>
      </c>
      <c r="CW191" s="53">
        <v>14012</v>
      </c>
      <c r="CX191" s="54">
        <v>14111</v>
      </c>
      <c r="CY191" s="52">
        <v>14224</v>
      </c>
      <c r="CZ191" s="53">
        <v>14224</v>
      </c>
      <c r="DA191" s="53">
        <v>14261</v>
      </c>
      <c r="DB191" s="53">
        <v>14211</v>
      </c>
      <c r="DC191" s="53">
        <v>14083</v>
      </c>
      <c r="DD191" s="53">
        <v>14106</v>
      </c>
      <c r="DE191" s="53">
        <v>14344</v>
      </c>
      <c r="DF191" s="53">
        <v>14680</v>
      </c>
      <c r="DG191" s="53">
        <v>14701</v>
      </c>
      <c r="DH191" s="53">
        <v>14774</v>
      </c>
      <c r="DI191" s="53">
        <v>14847</v>
      </c>
      <c r="DJ191" s="54">
        <v>14827</v>
      </c>
      <c r="DK191" s="52">
        <v>14985</v>
      </c>
      <c r="DL191" s="53">
        <v>15048</v>
      </c>
      <c r="DM191" s="53">
        <v>15015</v>
      </c>
      <c r="DN191" s="53">
        <v>15049</v>
      </c>
      <c r="DO191" s="53">
        <v>15071</v>
      </c>
      <c r="DP191" s="53">
        <v>15115</v>
      </c>
      <c r="DQ191" s="53">
        <v>15102</v>
      </c>
      <c r="DR191" s="53">
        <v>15120</v>
      </c>
      <c r="DS191" s="53">
        <v>15118</v>
      </c>
      <c r="DT191" s="53">
        <v>15203</v>
      </c>
      <c r="DU191" s="53">
        <v>15254</v>
      </c>
      <c r="DV191" s="54">
        <v>15369</v>
      </c>
      <c r="DW191" s="52">
        <v>15497</v>
      </c>
      <c r="DX191" s="53">
        <v>15544</v>
      </c>
      <c r="DY191" s="54">
        <v>15585</v>
      </c>
    </row>
    <row r="192" spans="2:129" ht="12.5" x14ac:dyDescent="0.25">
      <c r="B192" s="50"/>
      <c r="C192" s="51" t="s">
        <v>275</v>
      </c>
      <c r="D192" s="52">
        <v>5898</v>
      </c>
      <c r="E192" s="53">
        <v>5907</v>
      </c>
      <c r="F192" s="53">
        <v>6027</v>
      </c>
      <c r="G192" s="53">
        <v>6156</v>
      </c>
      <c r="H192" s="53">
        <v>6248</v>
      </c>
      <c r="I192" s="53">
        <v>6241</v>
      </c>
      <c r="J192" s="53">
        <v>6323</v>
      </c>
      <c r="K192" s="53">
        <v>6490</v>
      </c>
      <c r="L192" s="53">
        <v>6543</v>
      </c>
      <c r="M192" s="53">
        <v>6593</v>
      </c>
      <c r="N192" s="53">
        <v>6649</v>
      </c>
      <c r="O192" s="54">
        <v>6622</v>
      </c>
      <c r="P192" s="53">
        <v>6599</v>
      </c>
      <c r="Q192" s="53">
        <v>6647</v>
      </c>
      <c r="R192" s="53">
        <v>6674</v>
      </c>
      <c r="S192" s="53">
        <v>6763</v>
      </c>
      <c r="T192" s="53">
        <v>6846</v>
      </c>
      <c r="U192" s="53">
        <v>7023</v>
      </c>
      <c r="V192" s="53">
        <v>6984</v>
      </c>
      <c r="W192" s="53">
        <v>7070</v>
      </c>
      <c r="X192" s="53">
        <v>7094</v>
      </c>
      <c r="Y192" s="53">
        <v>7094</v>
      </c>
      <c r="Z192" s="53">
        <v>7099</v>
      </c>
      <c r="AA192" s="54">
        <v>7102</v>
      </c>
      <c r="AB192" s="53">
        <v>7103</v>
      </c>
      <c r="AC192" s="53">
        <v>7108</v>
      </c>
      <c r="AD192" s="53">
        <v>7181</v>
      </c>
      <c r="AE192" s="53">
        <v>7193</v>
      </c>
      <c r="AF192" s="53">
        <v>7262</v>
      </c>
      <c r="AG192" s="53">
        <v>7276</v>
      </c>
      <c r="AH192" s="53">
        <v>7275</v>
      </c>
      <c r="AI192" s="53">
        <v>7312</v>
      </c>
      <c r="AJ192" s="53">
        <v>7299</v>
      </c>
      <c r="AK192" s="53">
        <v>7319</v>
      </c>
      <c r="AL192" s="53">
        <v>7242</v>
      </c>
      <c r="AM192" s="54">
        <v>7168</v>
      </c>
      <c r="AN192" s="53">
        <v>7194</v>
      </c>
      <c r="AO192" s="53">
        <v>7156</v>
      </c>
      <c r="AP192" s="53">
        <v>7182</v>
      </c>
      <c r="AQ192" s="53">
        <v>7265</v>
      </c>
      <c r="AR192" s="53">
        <v>7278</v>
      </c>
      <c r="AS192" s="53">
        <v>7270</v>
      </c>
      <c r="AT192" s="53">
        <v>7264</v>
      </c>
      <c r="AU192" s="53">
        <v>7390</v>
      </c>
      <c r="AV192" s="53">
        <v>7362</v>
      </c>
      <c r="AW192" s="53">
        <v>7343</v>
      </c>
      <c r="AX192" s="53">
        <v>7343</v>
      </c>
      <c r="AY192" s="54">
        <v>7257</v>
      </c>
      <c r="BA192" s="50"/>
      <c r="BB192" s="51" t="s">
        <v>295</v>
      </c>
      <c r="BC192" s="52">
        <v>1453</v>
      </c>
      <c r="BD192" s="53">
        <v>1501</v>
      </c>
      <c r="BE192" s="53">
        <v>1540</v>
      </c>
      <c r="BF192" s="53">
        <v>1549</v>
      </c>
      <c r="BG192" s="53">
        <v>1601</v>
      </c>
      <c r="BH192" s="53">
        <v>1607</v>
      </c>
      <c r="BI192" s="53">
        <v>1626</v>
      </c>
      <c r="BJ192" s="53">
        <v>1605</v>
      </c>
      <c r="BK192" s="53">
        <v>1600</v>
      </c>
      <c r="BL192" s="53">
        <v>1636</v>
      </c>
      <c r="BM192" s="53">
        <v>1631</v>
      </c>
      <c r="BN192" s="54">
        <v>1638</v>
      </c>
      <c r="BO192" s="52">
        <v>1653</v>
      </c>
      <c r="BP192" s="53">
        <v>1664</v>
      </c>
      <c r="BQ192" s="53">
        <v>1710</v>
      </c>
      <c r="BR192" s="53">
        <v>1755</v>
      </c>
      <c r="BS192" s="53">
        <v>1819</v>
      </c>
      <c r="BT192" s="53">
        <v>1869</v>
      </c>
      <c r="BU192" s="53">
        <v>1952</v>
      </c>
      <c r="BV192" s="53">
        <v>2024</v>
      </c>
      <c r="BW192" s="53">
        <v>2060</v>
      </c>
      <c r="BX192" s="53">
        <v>2074</v>
      </c>
      <c r="BY192" s="53">
        <v>2092</v>
      </c>
      <c r="BZ192" s="54">
        <v>2117</v>
      </c>
      <c r="CA192" s="52">
        <v>2141</v>
      </c>
      <c r="CB192" s="53">
        <v>2151</v>
      </c>
      <c r="CC192" s="53">
        <v>2216</v>
      </c>
      <c r="CD192" s="53">
        <v>2268</v>
      </c>
      <c r="CE192" s="53">
        <v>2313</v>
      </c>
      <c r="CF192" s="53">
        <v>2354</v>
      </c>
      <c r="CG192" s="53">
        <v>2378</v>
      </c>
      <c r="CH192" s="53">
        <v>2395</v>
      </c>
      <c r="CI192" s="53">
        <v>2428</v>
      </c>
      <c r="CJ192" s="53">
        <v>2461</v>
      </c>
      <c r="CK192" s="53">
        <v>2487</v>
      </c>
      <c r="CL192" s="54">
        <v>2494</v>
      </c>
      <c r="CM192" s="52">
        <v>2494</v>
      </c>
      <c r="CN192" s="53">
        <v>2506</v>
      </c>
      <c r="CO192" s="53">
        <v>2529</v>
      </c>
      <c r="CP192" s="53">
        <v>2528</v>
      </c>
      <c r="CQ192" s="53">
        <v>2523</v>
      </c>
      <c r="CR192" s="53">
        <v>2522</v>
      </c>
      <c r="CS192" s="53">
        <v>2509</v>
      </c>
      <c r="CT192" s="53">
        <v>2552</v>
      </c>
      <c r="CU192" s="53">
        <v>2572</v>
      </c>
      <c r="CV192" s="53">
        <v>2614</v>
      </c>
      <c r="CW192" s="53">
        <v>2650</v>
      </c>
      <c r="CX192" s="54">
        <v>2679</v>
      </c>
      <c r="CY192" s="52">
        <v>2687</v>
      </c>
      <c r="CZ192" s="53">
        <v>2715</v>
      </c>
      <c r="DA192" s="53">
        <v>2727</v>
      </c>
      <c r="DB192" s="53">
        <v>2764</v>
      </c>
      <c r="DC192" s="53">
        <v>2781</v>
      </c>
      <c r="DD192" s="53">
        <v>2788</v>
      </c>
      <c r="DE192" s="53">
        <v>2807</v>
      </c>
      <c r="DF192" s="53">
        <v>2825</v>
      </c>
      <c r="DG192" s="53">
        <v>2835</v>
      </c>
      <c r="DH192" s="53">
        <v>2836</v>
      </c>
      <c r="DI192" s="53">
        <v>2820</v>
      </c>
      <c r="DJ192" s="54">
        <v>2811</v>
      </c>
      <c r="DK192" s="52">
        <v>2827</v>
      </c>
      <c r="DL192" s="53">
        <v>2823</v>
      </c>
      <c r="DM192" s="53">
        <v>2832</v>
      </c>
      <c r="DN192" s="53">
        <v>2843</v>
      </c>
      <c r="DO192" s="53">
        <v>2862</v>
      </c>
      <c r="DP192" s="53">
        <v>2883</v>
      </c>
      <c r="DQ192" s="53">
        <v>2892</v>
      </c>
      <c r="DR192" s="53">
        <v>2927</v>
      </c>
      <c r="DS192" s="53">
        <v>2942</v>
      </c>
      <c r="DT192" s="53">
        <v>2952</v>
      </c>
      <c r="DU192" s="53">
        <v>2953</v>
      </c>
      <c r="DV192" s="54">
        <v>2948</v>
      </c>
      <c r="DW192" s="52">
        <v>2947</v>
      </c>
      <c r="DX192" s="53">
        <v>2961</v>
      </c>
      <c r="DY192" s="54">
        <v>3002</v>
      </c>
    </row>
    <row r="193" spans="2:129" ht="13" thickBot="1" x14ac:dyDescent="0.3">
      <c r="B193" s="50"/>
      <c r="C193" s="51" t="s">
        <v>276</v>
      </c>
      <c r="D193" s="52">
        <v>161</v>
      </c>
      <c r="E193" s="53">
        <v>162</v>
      </c>
      <c r="F193" s="53">
        <v>163</v>
      </c>
      <c r="G193" s="53">
        <v>166</v>
      </c>
      <c r="H193" s="53">
        <v>166</v>
      </c>
      <c r="I193" s="53">
        <v>174</v>
      </c>
      <c r="J193" s="53">
        <v>178</v>
      </c>
      <c r="K193" s="53">
        <v>180</v>
      </c>
      <c r="L193" s="53">
        <v>182</v>
      </c>
      <c r="M193" s="53">
        <v>190</v>
      </c>
      <c r="N193" s="53">
        <v>189</v>
      </c>
      <c r="O193" s="54">
        <v>185</v>
      </c>
      <c r="P193" s="53">
        <v>183</v>
      </c>
      <c r="Q193" s="53">
        <v>179</v>
      </c>
      <c r="R193" s="53">
        <v>182</v>
      </c>
      <c r="S193" s="53">
        <v>184</v>
      </c>
      <c r="T193" s="53">
        <v>190</v>
      </c>
      <c r="U193" s="53">
        <v>182</v>
      </c>
      <c r="V193" s="53">
        <v>181</v>
      </c>
      <c r="W193" s="53">
        <v>174</v>
      </c>
      <c r="X193" s="53">
        <v>172</v>
      </c>
      <c r="Y193" s="53">
        <v>169</v>
      </c>
      <c r="Z193" s="53">
        <v>162</v>
      </c>
      <c r="AA193" s="54">
        <v>167</v>
      </c>
      <c r="AB193" s="53">
        <v>167</v>
      </c>
      <c r="AC193" s="53">
        <v>160</v>
      </c>
      <c r="AD193" s="53">
        <v>157</v>
      </c>
      <c r="AE193" s="53">
        <v>156</v>
      </c>
      <c r="AF193" s="53">
        <v>170</v>
      </c>
      <c r="AG193" s="53">
        <v>154</v>
      </c>
      <c r="AH193" s="53">
        <v>158</v>
      </c>
      <c r="AI193" s="53">
        <v>157</v>
      </c>
      <c r="AJ193" s="53">
        <v>152</v>
      </c>
      <c r="AK193" s="53">
        <v>157</v>
      </c>
      <c r="AL193" s="53">
        <v>151</v>
      </c>
      <c r="AM193" s="54">
        <v>152</v>
      </c>
      <c r="AN193" s="53">
        <v>148</v>
      </c>
      <c r="AO193" s="53">
        <v>151</v>
      </c>
      <c r="AP193" s="53">
        <v>136</v>
      </c>
      <c r="AQ193" s="53">
        <v>126</v>
      </c>
      <c r="AR193" s="53">
        <v>123</v>
      </c>
      <c r="AS193" s="53">
        <v>122</v>
      </c>
      <c r="AT193" s="53">
        <v>117</v>
      </c>
      <c r="AU193" s="53">
        <v>134</v>
      </c>
      <c r="AV193" s="53"/>
      <c r="AW193" s="53"/>
      <c r="AX193" s="53"/>
      <c r="AY193" s="54"/>
      <c r="BA193" s="50"/>
      <c r="BB193" s="51" t="s">
        <v>296</v>
      </c>
      <c r="BC193" s="52">
        <v>1388</v>
      </c>
      <c r="BD193" s="53">
        <v>1384</v>
      </c>
      <c r="BE193" s="53">
        <v>1404</v>
      </c>
      <c r="BF193" s="53">
        <v>1394</v>
      </c>
      <c r="BG193" s="53">
        <v>1362</v>
      </c>
      <c r="BH193" s="53">
        <v>1373</v>
      </c>
      <c r="BI193" s="53">
        <v>1370</v>
      </c>
      <c r="BJ193" s="53">
        <v>1372</v>
      </c>
      <c r="BK193" s="53">
        <v>1390</v>
      </c>
      <c r="BL193" s="53">
        <v>1403</v>
      </c>
      <c r="BM193" s="53">
        <v>1432</v>
      </c>
      <c r="BN193" s="54">
        <v>1436</v>
      </c>
      <c r="BO193" s="52">
        <v>1451</v>
      </c>
      <c r="BP193" s="53">
        <v>1472</v>
      </c>
      <c r="BQ193" s="53">
        <v>1484</v>
      </c>
      <c r="BR193" s="53">
        <v>1514</v>
      </c>
      <c r="BS193" s="53">
        <v>1556</v>
      </c>
      <c r="BT193" s="53">
        <v>1598</v>
      </c>
      <c r="BU193" s="53">
        <v>1671</v>
      </c>
      <c r="BV193" s="53">
        <v>1717</v>
      </c>
      <c r="BW193" s="53">
        <v>1732</v>
      </c>
      <c r="BX193" s="53">
        <v>1777</v>
      </c>
      <c r="BY193" s="53">
        <v>1762</v>
      </c>
      <c r="BZ193" s="54">
        <v>1799</v>
      </c>
      <c r="CA193" s="52">
        <v>1803</v>
      </c>
      <c r="CB193" s="53">
        <v>1823</v>
      </c>
      <c r="CC193" s="53">
        <v>1863</v>
      </c>
      <c r="CD193" s="53">
        <v>1940</v>
      </c>
      <c r="CE193" s="53">
        <v>1994</v>
      </c>
      <c r="CF193" s="53">
        <v>2028</v>
      </c>
      <c r="CG193" s="53">
        <v>2044</v>
      </c>
      <c r="CH193" s="53">
        <v>2060</v>
      </c>
      <c r="CI193" s="53">
        <v>2088</v>
      </c>
      <c r="CJ193" s="53">
        <v>2137</v>
      </c>
      <c r="CK193" s="53">
        <v>2219</v>
      </c>
      <c r="CL193" s="54">
        <v>2257</v>
      </c>
      <c r="CM193" s="52">
        <v>2247</v>
      </c>
      <c r="CN193" s="53">
        <v>2320</v>
      </c>
      <c r="CO193" s="53">
        <v>2356</v>
      </c>
      <c r="CP193" s="53">
        <v>2364</v>
      </c>
      <c r="CQ193" s="53">
        <v>2368</v>
      </c>
      <c r="CR193" s="53">
        <v>2446</v>
      </c>
      <c r="CS193" s="53">
        <v>2503</v>
      </c>
      <c r="CT193" s="53">
        <v>2572</v>
      </c>
      <c r="CU193" s="53">
        <v>2574</v>
      </c>
      <c r="CV193" s="53">
        <v>2563</v>
      </c>
      <c r="CW193" s="53">
        <v>2583</v>
      </c>
      <c r="CX193" s="54">
        <v>2613</v>
      </c>
      <c r="CY193" s="52">
        <v>2632</v>
      </c>
      <c r="CZ193" s="53">
        <v>2665</v>
      </c>
      <c r="DA193" s="53">
        <v>2721</v>
      </c>
      <c r="DB193" s="53">
        <v>2719</v>
      </c>
      <c r="DC193" s="53">
        <v>2741</v>
      </c>
      <c r="DD193" s="53">
        <v>2793</v>
      </c>
      <c r="DE193" s="53">
        <v>2842</v>
      </c>
      <c r="DF193" s="53">
        <v>2860</v>
      </c>
      <c r="DG193" s="53">
        <v>2884</v>
      </c>
      <c r="DH193" s="53">
        <v>2909</v>
      </c>
      <c r="DI193" s="53">
        <v>2911</v>
      </c>
      <c r="DJ193" s="54">
        <v>2922</v>
      </c>
      <c r="DK193" s="52">
        <v>2955</v>
      </c>
      <c r="DL193" s="53">
        <v>2969</v>
      </c>
      <c r="DM193" s="53">
        <v>2993</v>
      </c>
      <c r="DN193" s="53">
        <v>3028</v>
      </c>
      <c r="DO193" s="53">
        <v>3039</v>
      </c>
      <c r="DP193" s="53">
        <v>3068</v>
      </c>
      <c r="DQ193" s="53">
        <v>3083</v>
      </c>
      <c r="DR193" s="53">
        <v>3099</v>
      </c>
      <c r="DS193" s="53">
        <v>3101</v>
      </c>
      <c r="DT193" s="53">
        <v>3104</v>
      </c>
      <c r="DU193" s="53">
        <v>3096</v>
      </c>
      <c r="DV193" s="54">
        <v>3112</v>
      </c>
      <c r="DW193" s="52">
        <v>3107</v>
      </c>
      <c r="DX193" s="53">
        <v>3099</v>
      </c>
      <c r="DY193" s="54">
        <v>3119</v>
      </c>
    </row>
    <row r="194" spans="2:129" ht="13" thickBot="1" x14ac:dyDescent="0.3">
      <c r="B194" s="50"/>
      <c r="C194" s="51" t="s">
        <v>277</v>
      </c>
      <c r="D194" s="52">
        <v>54</v>
      </c>
      <c r="E194" s="53">
        <v>56</v>
      </c>
      <c r="F194" s="53">
        <v>55</v>
      </c>
      <c r="G194" s="53">
        <v>55</v>
      </c>
      <c r="H194" s="53">
        <v>55</v>
      </c>
      <c r="I194" s="53">
        <v>55</v>
      </c>
      <c r="J194" s="53">
        <v>55</v>
      </c>
      <c r="K194" s="53">
        <v>55</v>
      </c>
      <c r="L194" s="53">
        <v>55</v>
      </c>
      <c r="M194" s="53">
        <v>55</v>
      </c>
      <c r="N194" s="53">
        <v>55</v>
      </c>
      <c r="O194" s="54">
        <v>55</v>
      </c>
      <c r="P194" s="53">
        <v>54</v>
      </c>
      <c r="Q194" s="53">
        <v>53</v>
      </c>
      <c r="R194" s="53">
        <v>53</v>
      </c>
      <c r="S194" s="53">
        <v>53</v>
      </c>
      <c r="T194" s="53">
        <v>53</v>
      </c>
      <c r="U194" s="53">
        <v>52</v>
      </c>
      <c r="V194" s="53">
        <v>52</v>
      </c>
      <c r="W194" s="53">
        <v>52</v>
      </c>
      <c r="X194" s="53">
        <v>53</v>
      </c>
      <c r="Y194" s="53">
        <v>53</v>
      </c>
      <c r="Z194" s="53">
        <v>53</v>
      </c>
      <c r="AA194" s="54">
        <v>52</v>
      </c>
      <c r="AB194" s="53">
        <v>50</v>
      </c>
      <c r="AC194" s="53">
        <v>50</v>
      </c>
      <c r="AD194" s="53">
        <v>48</v>
      </c>
      <c r="AE194" s="53">
        <v>48</v>
      </c>
      <c r="AF194" s="53">
        <v>48</v>
      </c>
      <c r="AG194" s="53">
        <v>48</v>
      </c>
      <c r="AH194" s="53">
        <v>48</v>
      </c>
      <c r="AI194" s="53">
        <v>48</v>
      </c>
      <c r="AJ194" s="53">
        <v>48</v>
      </c>
      <c r="AK194" s="53">
        <v>46</v>
      </c>
      <c r="AL194" s="53">
        <v>45</v>
      </c>
      <c r="AM194" s="54">
        <v>45</v>
      </c>
      <c r="AN194" s="53">
        <v>44</v>
      </c>
      <c r="AO194" s="53">
        <v>45</v>
      </c>
      <c r="AP194" s="53">
        <v>45</v>
      </c>
      <c r="AQ194" s="53">
        <v>45</v>
      </c>
      <c r="AR194" s="53">
        <v>45</v>
      </c>
      <c r="AS194" s="53">
        <v>44</v>
      </c>
      <c r="AT194" s="53">
        <v>44</v>
      </c>
      <c r="AU194" s="53">
        <v>44</v>
      </c>
      <c r="AV194" s="53"/>
      <c r="AW194" s="53"/>
      <c r="AX194" s="53"/>
      <c r="AY194" s="54"/>
      <c r="BA194" s="60" t="s">
        <v>298</v>
      </c>
      <c r="BB194" s="61"/>
      <c r="BC194" s="62">
        <f t="shared" ref="BC194:DM194" si="29">SUM(BC161:BC193)</f>
        <v>277021</v>
      </c>
      <c r="BD194" s="63">
        <f t="shared" si="29"/>
        <v>278079</v>
      </c>
      <c r="BE194" s="63">
        <f t="shared" si="29"/>
        <v>281132</v>
      </c>
      <c r="BF194" s="63">
        <f t="shared" si="29"/>
        <v>281619</v>
      </c>
      <c r="BG194" s="63">
        <f t="shared" si="29"/>
        <v>284259</v>
      </c>
      <c r="BH194" s="63">
        <f t="shared" si="29"/>
        <v>285109</v>
      </c>
      <c r="BI194" s="63">
        <f t="shared" si="29"/>
        <v>285416</v>
      </c>
      <c r="BJ194" s="63">
        <f t="shared" si="29"/>
        <v>284187</v>
      </c>
      <c r="BK194" s="63">
        <f t="shared" si="29"/>
        <v>283705</v>
      </c>
      <c r="BL194" s="63">
        <f t="shared" si="29"/>
        <v>281963</v>
      </c>
      <c r="BM194" s="63">
        <f t="shared" si="29"/>
        <v>284704</v>
      </c>
      <c r="BN194" s="64">
        <f t="shared" si="29"/>
        <v>283683</v>
      </c>
      <c r="BO194" s="62">
        <f t="shared" si="29"/>
        <v>283884</v>
      </c>
      <c r="BP194" s="63">
        <f t="shared" si="29"/>
        <v>284183</v>
      </c>
      <c r="BQ194" s="63">
        <f t="shared" si="29"/>
        <v>285927</v>
      </c>
      <c r="BR194" s="63">
        <f t="shared" si="29"/>
        <v>288013</v>
      </c>
      <c r="BS194" s="63">
        <f t="shared" si="29"/>
        <v>290873</v>
      </c>
      <c r="BT194" s="63">
        <f t="shared" si="29"/>
        <v>293851</v>
      </c>
      <c r="BU194" s="63">
        <f t="shared" si="29"/>
        <v>297748</v>
      </c>
      <c r="BV194" s="63">
        <f t="shared" si="29"/>
        <v>301570</v>
      </c>
      <c r="BW194" s="63">
        <f t="shared" si="29"/>
        <v>306225</v>
      </c>
      <c r="BX194" s="63">
        <f t="shared" si="29"/>
        <v>310439</v>
      </c>
      <c r="BY194" s="63">
        <f t="shared" si="29"/>
        <v>312999</v>
      </c>
      <c r="BZ194" s="64">
        <f t="shared" si="29"/>
        <v>316416</v>
      </c>
      <c r="CA194" s="62">
        <f t="shared" si="29"/>
        <v>320066</v>
      </c>
      <c r="CB194" s="63">
        <f t="shared" si="29"/>
        <v>323499</v>
      </c>
      <c r="CC194" s="63">
        <f t="shared" si="29"/>
        <v>330221</v>
      </c>
      <c r="CD194" s="63">
        <f t="shared" si="29"/>
        <v>335895</v>
      </c>
      <c r="CE194" s="63">
        <f t="shared" si="29"/>
        <v>341877</v>
      </c>
      <c r="CF194" s="63">
        <f t="shared" si="29"/>
        <v>344621</v>
      </c>
      <c r="CG194" s="63">
        <f t="shared" si="29"/>
        <v>348141</v>
      </c>
      <c r="CH194" s="63">
        <f t="shared" si="29"/>
        <v>349211</v>
      </c>
      <c r="CI194" s="63">
        <f t="shared" si="29"/>
        <v>352243</v>
      </c>
      <c r="CJ194" s="63">
        <f t="shared" si="29"/>
        <v>354310</v>
      </c>
      <c r="CK194" s="63">
        <f t="shared" si="29"/>
        <v>355254</v>
      </c>
      <c r="CL194" s="64">
        <f t="shared" si="29"/>
        <v>357734</v>
      </c>
      <c r="CM194" s="62">
        <f t="shared" si="29"/>
        <v>357741</v>
      </c>
      <c r="CN194" s="63">
        <f t="shared" si="29"/>
        <v>358009</v>
      </c>
      <c r="CO194" s="63">
        <f t="shared" si="29"/>
        <v>362368</v>
      </c>
      <c r="CP194" s="63">
        <f t="shared" si="29"/>
        <v>366113</v>
      </c>
      <c r="CQ194" s="63">
        <f t="shared" si="29"/>
        <v>367011</v>
      </c>
      <c r="CR194" s="63">
        <f t="shared" si="29"/>
        <v>369348</v>
      </c>
      <c r="CS194" s="63">
        <f t="shared" si="29"/>
        <v>370912</v>
      </c>
      <c r="CT194" s="63">
        <f t="shared" si="29"/>
        <v>375225</v>
      </c>
      <c r="CU194" s="63">
        <f t="shared" si="29"/>
        <v>376331</v>
      </c>
      <c r="CV194" s="63">
        <f t="shared" si="29"/>
        <v>378040</v>
      </c>
      <c r="CW194" s="63">
        <f t="shared" si="29"/>
        <v>379535</v>
      </c>
      <c r="CX194" s="64">
        <f t="shared" si="29"/>
        <v>381798</v>
      </c>
      <c r="CY194" s="62">
        <f t="shared" si="29"/>
        <v>379184</v>
      </c>
      <c r="CZ194" s="63">
        <f t="shared" si="29"/>
        <v>379816</v>
      </c>
      <c r="DA194" s="63">
        <f t="shared" si="29"/>
        <v>381910</v>
      </c>
      <c r="DB194" s="63">
        <f t="shared" si="29"/>
        <v>382006</v>
      </c>
      <c r="DC194" s="63">
        <f t="shared" si="29"/>
        <v>378399</v>
      </c>
      <c r="DD194" s="63">
        <f t="shared" si="29"/>
        <v>377978</v>
      </c>
      <c r="DE194" s="63">
        <f t="shared" si="29"/>
        <v>390587</v>
      </c>
      <c r="DF194" s="63">
        <f t="shared" si="29"/>
        <v>396327</v>
      </c>
      <c r="DG194" s="63">
        <f t="shared" si="29"/>
        <v>396732</v>
      </c>
      <c r="DH194" s="63">
        <f t="shared" si="29"/>
        <v>398859</v>
      </c>
      <c r="DI194" s="63">
        <f t="shared" si="29"/>
        <v>399119</v>
      </c>
      <c r="DJ194" s="64">
        <f t="shared" si="29"/>
        <v>399177</v>
      </c>
      <c r="DK194" s="62">
        <f t="shared" si="29"/>
        <v>399578</v>
      </c>
      <c r="DL194" s="63">
        <f t="shared" si="29"/>
        <v>399905</v>
      </c>
      <c r="DM194" s="63">
        <f t="shared" si="29"/>
        <v>402476</v>
      </c>
      <c r="DN194" s="63">
        <f t="shared" ref="DN194:DW194" si="30">SUM(DN161:DN193)</f>
        <v>404838</v>
      </c>
      <c r="DO194" s="63">
        <f t="shared" si="30"/>
        <v>406636</v>
      </c>
      <c r="DP194" s="63">
        <f t="shared" si="30"/>
        <v>407720</v>
      </c>
      <c r="DQ194" s="63">
        <f t="shared" si="30"/>
        <v>408421</v>
      </c>
      <c r="DR194" s="63">
        <f t="shared" si="30"/>
        <v>410336</v>
      </c>
      <c r="DS194" s="63">
        <f t="shared" si="30"/>
        <v>410102</v>
      </c>
      <c r="DT194" s="63">
        <f t="shared" si="30"/>
        <v>411081</v>
      </c>
      <c r="DU194" s="63">
        <f t="shared" si="30"/>
        <v>411329</v>
      </c>
      <c r="DV194" s="64">
        <f t="shared" si="30"/>
        <v>412906</v>
      </c>
      <c r="DW194" s="62">
        <f t="shared" si="30"/>
        <v>411448</v>
      </c>
      <c r="DX194" s="63">
        <f t="shared" ref="DX194:DY194" si="31">SUM(DX161:DX193)</f>
        <v>413064</v>
      </c>
      <c r="DY194" s="64">
        <f t="shared" si="31"/>
        <v>415923</v>
      </c>
    </row>
    <row r="195" spans="2:129" ht="12.5" x14ac:dyDescent="0.25">
      <c r="B195" s="50"/>
      <c r="C195" s="51" t="s">
        <v>278</v>
      </c>
      <c r="D195" s="52">
        <v>19</v>
      </c>
      <c r="E195" s="53">
        <v>19</v>
      </c>
      <c r="F195" s="53">
        <v>19</v>
      </c>
      <c r="G195" s="53">
        <v>19</v>
      </c>
      <c r="H195" s="53">
        <v>19</v>
      </c>
      <c r="I195" s="53">
        <v>19</v>
      </c>
      <c r="J195" s="53">
        <v>15</v>
      </c>
      <c r="K195" s="53">
        <v>15</v>
      </c>
      <c r="L195" s="53">
        <v>15</v>
      </c>
      <c r="M195" s="53">
        <v>34</v>
      </c>
      <c r="N195" s="53">
        <v>43</v>
      </c>
      <c r="O195" s="54">
        <v>44</v>
      </c>
      <c r="P195" s="53">
        <v>49</v>
      </c>
      <c r="Q195" s="53">
        <v>50</v>
      </c>
      <c r="R195" s="53">
        <v>57</v>
      </c>
      <c r="S195" s="53">
        <v>67</v>
      </c>
      <c r="T195" s="53">
        <v>70</v>
      </c>
      <c r="U195" s="53">
        <v>75</v>
      </c>
      <c r="V195" s="53">
        <v>77</v>
      </c>
      <c r="W195" s="53">
        <v>78</v>
      </c>
      <c r="X195" s="53">
        <v>80</v>
      </c>
      <c r="Y195" s="53">
        <v>84</v>
      </c>
      <c r="Z195" s="53">
        <v>88</v>
      </c>
      <c r="AA195" s="54">
        <v>94</v>
      </c>
      <c r="AB195" s="53">
        <v>97</v>
      </c>
      <c r="AC195" s="53">
        <v>104</v>
      </c>
      <c r="AD195" s="53">
        <v>104</v>
      </c>
      <c r="AE195" s="53">
        <v>115</v>
      </c>
      <c r="AF195" s="53">
        <v>121</v>
      </c>
      <c r="AG195" s="53">
        <v>124</v>
      </c>
      <c r="AH195" s="53">
        <v>127</v>
      </c>
      <c r="AI195" s="53">
        <v>132</v>
      </c>
      <c r="AJ195" s="53">
        <v>145</v>
      </c>
      <c r="AK195" s="53">
        <v>129</v>
      </c>
      <c r="AL195" s="53">
        <v>130</v>
      </c>
      <c r="AM195" s="54">
        <v>212</v>
      </c>
      <c r="AN195" s="53">
        <v>214</v>
      </c>
      <c r="AO195" s="53">
        <v>210</v>
      </c>
      <c r="AP195" s="53">
        <v>225</v>
      </c>
      <c r="AQ195" s="53">
        <v>205</v>
      </c>
      <c r="AR195" s="53">
        <v>217</v>
      </c>
      <c r="AS195" s="53">
        <v>215</v>
      </c>
      <c r="AT195" s="53">
        <v>216</v>
      </c>
      <c r="AU195" s="53">
        <v>209</v>
      </c>
      <c r="AV195" s="53">
        <v>216</v>
      </c>
      <c r="AW195" s="53">
        <v>217</v>
      </c>
      <c r="AX195" s="53">
        <v>201</v>
      </c>
      <c r="AY195" s="54">
        <v>202</v>
      </c>
      <c r="BA195" s="74">
        <v>9</v>
      </c>
      <c r="BB195" s="65" t="s">
        <v>299</v>
      </c>
      <c r="BC195" s="66">
        <v>5672</v>
      </c>
      <c r="BD195" s="67">
        <v>5611</v>
      </c>
      <c r="BE195" s="67">
        <v>5612</v>
      </c>
      <c r="BF195" s="67">
        <v>5589</v>
      </c>
      <c r="BG195" s="67">
        <v>5591</v>
      </c>
      <c r="BH195" s="67">
        <v>5610</v>
      </c>
      <c r="BI195" s="67">
        <v>5588</v>
      </c>
      <c r="BJ195" s="67">
        <v>5566</v>
      </c>
      <c r="BK195" s="67">
        <v>5559</v>
      </c>
      <c r="BL195" s="67">
        <v>5550</v>
      </c>
      <c r="BM195" s="67">
        <v>5513</v>
      </c>
      <c r="BN195" s="68">
        <v>5467</v>
      </c>
      <c r="BO195" s="66">
        <v>5473</v>
      </c>
      <c r="BP195" s="67">
        <v>5421</v>
      </c>
      <c r="BQ195" s="67">
        <v>5486</v>
      </c>
      <c r="BR195" s="67">
        <v>5439</v>
      </c>
      <c r="BS195" s="67">
        <v>6618</v>
      </c>
      <c r="BT195" s="67">
        <v>8154</v>
      </c>
      <c r="BU195" s="67">
        <v>8326</v>
      </c>
      <c r="BV195" s="67">
        <v>8425</v>
      </c>
      <c r="BW195" s="67">
        <v>8525</v>
      </c>
      <c r="BX195" s="67">
        <v>8615</v>
      </c>
      <c r="BY195" s="67">
        <v>8756</v>
      </c>
      <c r="BZ195" s="68">
        <v>8828</v>
      </c>
      <c r="CA195" s="66">
        <v>8882</v>
      </c>
      <c r="CB195" s="67">
        <v>9006</v>
      </c>
      <c r="CC195" s="67">
        <v>9445</v>
      </c>
      <c r="CD195" s="67">
        <v>9774</v>
      </c>
      <c r="CE195" s="67">
        <v>10417</v>
      </c>
      <c r="CF195" s="67">
        <v>10777</v>
      </c>
      <c r="CG195" s="67">
        <v>11287</v>
      </c>
      <c r="CH195" s="67">
        <v>11765</v>
      </c>
      <c r="CI195" s="67">
        <v>11521</v>
      </c>
      <c r="CJ195" s="67">
        <v>11347</v>
      </c>
      <c r="CK195" s="67">
        <v>11124</v>
      </c>
      <c r="CL195" s="68">
        <v>11537</v>
      </c>
      <c r="CM195" s="66">
        <v>11594</v>
      </c>
      <c r="CN195" s="67">
        <v>10915</v>
      </c>
      <c r="CO195" s="67">
        <v>10902</v>
      </c>
      <c r="CP195" s="67">
        <v>11902</v>
      </c>
      <c r="CQ195" s="67">
        <v>11939</v>
      </c>
      <c r="CR195" s="67">
        <v>12172</v>
      </c>
      <c r="CS195" s="67">
        <v>12149</v>
      </c>
      <c r="CT195" s="67">
        <v>12261</v>
      </c>
      <c r="CU195" s="67">
        <v>12188</v>
      </c>
      <c r="CV195" s="67">
        <v>12266</v>
      </c>
      <c r="CW195" s="67">
        <v>12373</v>
      </c>
      <c r="CX195" s="68">
        <v>12367</v>
      </c>
      <c r="CY195" s="66">
        <v>12469</v>
      </c>
      <c r="CZ195" s="67">
        <v>12445</v>
      </c>
      <c r="DA195" s="67">
        <v>12700</v>
      </c>
      <c r="DB195" s="67">
        <v>12575</v>
      </c>
      <c r="DC195" s="67">
        <v>12365</v>
      </c>
      <c r="DD195" s="67">
        <v>12256</v>
      </c>
      <c r="DE195" s="67">
        <v>12372</v>
      </c>
      <c r="DF195" s="67">
        <v>12985</v>
      </c>
      <c r="DG195" s="67">
        <v>13030</v>
      </c>
      <c r="DH195" s="67">
        <v>13174</v>
      </c>
      <c r="DI195" s="67">
        <v>13073</v>
      </c>
      <c r="DJ195" s="68">
        <v>13067</v>
      </c>
      <c r="DK195" s="66">
        <v>13105</v>
      </c>
      <c r="DL195" s="67">
        <v>13019</v>
      </c>
      <c r="DM195" s="67">
        <v>13097</v>
      </c>
      <c r="DN195" s="67">
        <v>13246</v>
      </c>
      <c r="DO195" s="67">
        <v>13371</v>
      </c>
      <c r="DP195" s="67">
        <v>13478</v>
      </c>
      <c r="DQ195" s="67">
        <v>13516</v>
      </c>
      <c r="DR195" s="67">
        <v>13576</v>
      </c>
      <c r="DS195" s="67">
        <v>13515</v>
      </c>
      <c r="DT195" s="67">
        <v>13549</v>
      </c>
      <c r="DU195" s="67">
        <v>13497</v>
      </c>
      <c r="DV195" s="68">
        <v>13655</v>
      </c>
      <c r="DW195" s="66">
        <v>13522</v>
      </c>
      <c r="DX195" s="67">
        <v>13608</v>
      </c>
      <c r="DY195" s="68">
        <v>13616</v>
      </c>
    </row>
    <row r="196" spans="2:129" ht="12.5" x14ac:dyDescent="0.25">
      <c r="B196" s="50"/>
      <c r="C196" s="51" t="s">
        <v>279</v>
      </c>
      <c r="D196" s="52">
        <v>246</v>
      </c>
      <c r="E196" s="53">
        <v>242</v>
      </c>
      <c r="F196" s="53">
        <v>240</v>
      </c>
      <c r="G196" s="53">
        <v>237</v>
      </c>
      <c r="H196" s="53">
        <v>240</v>
      </c>
      <c r="I196" s="53">
        <v>241</v>
      </c>
      <c r="J196" s="53">
        <v>234</v>
      </c>
      <c r="K196" s="53">
        <v>233</v>
      </c>
      <c r="L196" s="53">
        <v>240</v>
      </c>
      <c r="M196" s="53">
        <v>245</v>
      </c>
      <c r="N196" s="53">
        <v>245</v>
      </c>
      <c r="O196" s="54">
        <v>246</v>
      </c>
      <c r="P196" s="53">
        <v>244</v>
      </c>
      <c r="Q196" s="53">
        <v>239</v>
      </c>
      <c r="R196" s="53">
        <v>234</v>
      </c>
      <c r="S196" s="53">
        <v>236</v>
      </c>
      <c r="T196" s="53">
        <v>234</v>
      </c>
      <c r="U196" s="53">
        <v>234</v>
      </c>
      <c r="V196" s="53">
        <v>226</v>
      </c>
      <c r="W196" s="53">
        <v>210</v>
      </c>
      <c r="X196" s="53">
        <v>210</v>
      </c>
      <c r="Y196" s="53">
        <v>205</v>
      </c>
      <c r="Z196" s="53">
        <v>206</v>
      </c>
      <c r="AA196" s="54">
        <v>206</v>
      </c>
      <c r="AB196" s="53">
        <v>202</v>
      </c>
      <c r="AC196" s="53">
        <v>203</v>
      </c>
      <c r="AD196" s="53">
        <v>167</v>
      </c>
      <c r="AE196" s="53">
        <v>166</v>
      </c>
      <c r="AF196" s="53">
        <v>162</v>
      </c>
      <c r="AG196" s="53">
        <v>166</v>
      </c>
      <c r="AH196" s="53">
        <v>169</v>
      </c>
      <c r="AI196" s="53">
        <v>169</v>
      </c>
      <c r="AJ196" s="53">
        <v>177</v>
      </c>
      <c r="AK196" s="53">
        <v>179</v>
      </c>
      <c r="AL196" s="53">
        <v>178</v>
      </c>
      <c r="AM196" s="54">
        <v>175</v>
      </c>
      <c r="AN196" s="53">
        <v>176</v>
      </c>
      <c r="AO196" s="53">
        <v>175</v>
      </c>
      <c r="AP196" s="53">
        <v>175</v>
      </c>
      <c r="AQ196" s="53">
        <v>174</v>
      </c>
      <c r="AR196" s="53">
        <v>174</v>
      </c>
      <c r="AS196" s="53">
        <v>174</v>
      </c>
      <c r="AT196" s="53">
        <v>173</v>
      </c>
      <c r="AU196" s="53">
        <v>175</v>
      </c>
      <c r="AV196" s="53">
        <v>179</v>
      </c>
      <c r="AW196" s="53">
        <v>179</v>
      </c>
      <c r="AX196" s="53">
        <v>177</v>
      </c>
      <c r="AY196" s="54">
        <v>175</v>
      </c>
      <c r="BA196" s="50"/>
      <c r="BB196" s="51" t="s">
        <v>300</v>
      </c>
      <c r="BC196" s="52">
        <v>336</v>
      </c>
      <c r="BD196" s="53">
        <v>335</v>
      </c>
      <c r="BE196" s="53">
        <v>329</v>
      </c>
      <c r="BF196" s="53">
        <v>331</v>
      </c>
      <c r="BG196" s="53">
        <v>337</v>
      </c>
      <c r="BH196" s="53">
        <v>343</v>
      </c>
      <c r="BI196" s="53">
        <v>339</v>
      </c>
      <c r="BJ196" s="53">
        <v>333</v>
      </c>
      <c r="BK196" s="53">
        <v>327</v>
      </c>
      <c r="BL196" s="53">
        <v>322</v>
      </c>
      <c r="BM196" s="53">
        <v>310</v>
      </c>
      <c r="BN196" s="54">
        <v>307</v>
      </c>
      <c r="BO196" s="52">
        <v>301</v>
      </c>
      <c r="BP196" s="53">
        <v>298</v>
      </c>
      <c r="BQ196" s="53">
        <v>296</v>
      </c>
      <c r="BR196" s="53">
        <v>292</v>
      </c>
      <c r="BS196" s="53">
        <v>291</v>
      </c>
      <c r="BT196" s="53">
        <v>295</v>
      </c>
      <c r="BU196" s="53">
        <v>321</v>
      </c>
      <c r="BV196" s="53">
        <v>321</v>
      </c>
      <c r="BW196" s="53">
        <v>321</v>
      </c>
      <c r="BX196" s="53">
        <v>328</v>
      </c>
      <c r="BY196" s="53">
        <v>320</v>
      </c>
      <c r="BZ196" s="54">
        <v>323</v>
      </c>
      <c r="CA196" s="52">
        <v>323</v>
      </c>
      <c r="CB196" s="53">
        <v>332</v>
      </c>
      <c r="CC196" s="53">
        <v>347</v>
      </c>
      <c r="CD196" s="53">
        <v>352</v>
      </c>
      <c r="CE196" s="53">
        <v>352</v>
      </c>
      <c r="CF196" s="53">
        <v>344</v>
      </c>
      <c r="CG196" s="53">
        <v>338</v>
      </c>
      <c r="CH196" s="53">
        <v>338</v>
      </c>
      <c r="CI196" s="53">
        <v>337</v>
      </c>
      <c r="CJ196" s="53">
        <v>915</v>
      </c>
      <c r="CK196" s="53">
        <v>1078</v>
      </c>
      <c r="CL196" s="54">
        <v>1127</v>
      </c>
      <c r="CM196" s="52">
        <v>1139</v>
      </c>
      <c r="CN196" s="53">
        <v>1156</v>
      </c>
      <c r="CO196" s="53">
        <v>1188</v>
      </c>
      <c r="CP196" s="53">
        <v>1258</v>
      </c>
      <c r="CQ196" s="53">
        <v>1286</v>
      </c>
      <c r="CR196" s="53">
        <v>1316</v>
      </c>
      <c r="CS196" s="53">
        <v>1344</v>
      </c>
      <c r="CT196" s="53">
        <v>1402</v>
      </c>
      <c r="CU196" s="53">
        <v>1429</v>
      </c>
      <c r="CV196" s="53">
        <v>1430</v>
      </c>
      <c r="CW196" s="53">
        <v>1456</v>
      </c>
      <c r="CX196" s="54">
        <v>1474</v>
      </c>
      <c r="CY196" s="52">
        <v>1477</v>
      </c>
      <c r="CZ196" s="53">
        <v>1479</v>
      </c>
      <c r="DA196" s="53">
        <v>1516</v>
      </c>
      <c r="DB196" s="53">
        <v>1512</v>
      </c>
      <c r="DC196" s="53">
        <v>1517</v>
      </c>
      <c r="DD196" s="53">
        <v>1557</v>
      </c>
      <c r="DE196" s="53">
        <v>1584</v>
      </c>
      <c r="DF196" s="53">
        <v>1577</v>
      </c>
      <c r="DG196" s="53">
        <v>1580</v>
      </c>
      <c r="DH196" s="53">
        <v>1590</v>
      </c>
      <c r="DI196" s="53">
        <v>1594</v>
      </c>
      <c r="DJ196" s="54">
        <v>1585</v>
      </c>
      <c r="DK196" s="52">
        <v>1596</v>
      </c>
      <c r="DL196" s="53">
        <v>1608</v>
      </c>
      <c r="DM196" s="53">
        <v>1630</v>
      </c>
      <c r="DN196" s="53">
        <v>1660</v>
      </c>
      <c r="DO196" s="53">
        <v>1650</v>
      </c>
      <c r="DP196" s="53">
        <v>1666</v>
      </c>
      <c r="DQ196" s="53">
        <v>1679</v>
      </c>
      <c r="DR196" s="53">
        <v>1685</v>
      </c>
      <c r="DS196" s="53">
        <v>1683</v>
      </c>
      <c r="DT196" s="53">
        <v>1688</v>
      </c>
      <c r="DU196" s="53">
        <v>1685</v>
      </c>
      <c r="DV196" s="54">
        <v>1694</v>
      </c>
      <c r="DW196" s="52">
        <v>1700</v>
      </c>
      <c r="DX196" s="53">
        <v>1704</v>
      </c>
      <c r="DY196" s="54">
        <v>1730</v>
      </c>
    </row>
    <row r="197" spans="2:129" ht="12.5" x14ac:dyDescent="0.25">
      <c r="B197" s="50"/>
      <c r="C197" s="51" t="s">
        <v>280</v>
      </c>
      <c r="D197" s="52">
        <v>256</v>
      </c>
      <c r="E197" s="53">
        <v>248</v>
      </c>
      <c r="F197" s="53">
        <v>253</v>
      </c>
      <c r="G197" s="53">
        <v>265</v>
      </c>
      <c r="H197" s="53">
        <v>273</v>
      </c>
      <c r="I197" s="53">
        <v>270</v>
      </c>
      <c r="J197" s="53">
        <v>277</v>
      </c>
      <c r="K197" s="53">
        <v>295</v>
      </c>
      <c r="L197" s="53">
        <v>299</v>
      </c>
      <c r="M197" s="53">
        <v>299</v>
      </c>
      <c r="N197" s="53">
        <v>298</v>
      </c>
      <c r="O197" s="54">
        <v>297</v>
      </c>
      <c r="P197" s="53">
        <v>310</v>
      </c>
      <c r="Q197" s="53">
        <v>307</v>
      </c>
      <c r="R197" s="53">
        <v>299</v>
      </c>
      <c r="S197" s="53">
        <v>300</v>
      </c>
      <c r="T197" s="53">
        <v>310</v>
      </c>
      <c r="U197" s="53">
        <v>314</v>
      </c>
      <c r="V197" s="53">
        <v>322</v>
      </c>
      <c r="W197" s="53">
        <v>244</v>
      </c>
      <c r="X197" s="53">
        <v>327</v>
      </c>
      <c r="Y197" s="53">
        <v>332</v>
      </c>
      <c r="Z197" s="53">
        <v>335</v>
      </c>
      <c r="AA197" s="54">
        <v>336</v>
      </c>
      <c r="AB197" s="53">
        <v>346</v>
      </c>
      <c r="AC197" s="53">
        <v>348</v>
      </c>
      <c r="AD197" s="53">
        <v>351</v>
      </c>
      <c r="AE197" s="53">
        <v>345</v>
      </c>
      <c r="AF197" s="53">
        <v>356</v>
      </c>
      <c r="AG197" s="53">
        <v>356</v>
      </c>
      <c r="AH197" s="53">
        <v>357</v>
      </c>
      <c r="AI197" s="53">
        <v>358</v>
      </c>
      <c r="AJ197" s="53">
        <v>358</v>
      </c>
      <c r="AK197" s="53">
        <v>369</v>
      </c>
      <c r="AL197" s="53">
        <v>370</v>
      </c>
      <c r="AM197" s="54">
        <v>372</v>
      </c>
      <c r="AN197" s="53">
        <v>369</v>
      </c>
      <c r="AO197" s="53">
        <v>364</v>
      </c>
      <c r="AP197" s="53">
        <v>351</v>
      </c>
      <c r="AQ197" s="53">
        <v>355</v>
      </c>
      <c r="AR197" s="53">
        <v>357</v>
      </c>
      <c r="AS197" s="53">
        <v>359</v>
      </c>
      <c r="AT197" s="53">
        <v>360</v>
      </c>
      <c r="AU197" s="53">
        <v>358</v>
      </c>
      <c r="AV197" s="53"/>
      <c r="AW197" s="53"/>
      <c r="AX197" s="53"/>
      <c r="AY197" s="54"/>
      <c r="BA197" s="50"/>
      <c r="BB197" s="51" t="s">
        <v>301</v>
      </c>
      <c r="BC197" s="52">
        <v>79</v>
      </c>
      <c r="BD197" s="53">
        <v>80</v>
      </c>
      <c r="BE197" s="53">
        <v>65</v>
      </c>
      <c r="BF197" s="53">
        <v>64</v>
      </c>
      <c r="BG197" s="53">
        <v>62</v>
      </c>
      <c r="BH197" s="53">
        <v>62</v>
      </c>
      <c r="BI197" s="53">
        <v>62</v>
      </c>
      <c r="BJ197" s="53">
        <v>61</v>
      </c>
      <c r="BK197" s="53">
        <v>61</v>
      </c>
      <c r="BL197" s="53">
        <v>61</v>
      </c>
      <c r="BM197" s="53">
        <v>61</v>
      </c>
      <c r="BN197" s="54">
        <v>61</v>
      </c>
      <c r="BO197" s="52">
        <v>61</v>
      </c>
      <c r="BP197" s="53">
        <v>60</v>
      </c>
      <c r="BQ197" s="53">
        <v>58</v>
      </c>
      <c r="BR197" s="53">
        <v>55</v>
      </c>
      <c r="BS197" s="53">
        <v>54</v>
      </c>
      <c r="BT197" s="53">
        <v>57</v>
      </c>
      <c r="BU197" s="53">
        <v>69</v>
      </c>
      <c r="BV197" s="53">
        <v>66</v>
      </c>
      <c r="BW197" s="53">
        <v>67</v>
      </c>
      <c r="BX197" s="53">
        <v>78</v>
      </c>
      <c r="BY197" s="53">
        <v>93</v>
      </c>
      <c r="BZ197" s="54">
        <v>97</v>
      </c>
      <c r="CA197" s="52">
        <v>102</v>
      </c>
      <c r="CB197" s="53">
        <v>110</v>
      </c>
      <c r="CC197" s="53">
        <v>119</v>
      </c>
      <c r="CD197" s="53">
        <v>129</v>
      </c>
      <c r="CE197" s="53">
        <v>129</v>
      </c>
      <c r="CF197" s="53">
        <v>127</v>
      </c>
      <c r="CG197" s="53">
        <v>128</v>
      </c>
      <c r="CH197" s="53">
        <v>193</v>
      </c>
      <c r="CI197" s="53">
        <v>265</v>
      </c>
      <c r="CJ197" s="53">
        <v>312</v>
      </c>
      <c r="CK197" s="53">
        <v>322</v>
      </c>
      <c r="CL197" s="54">
        <v>328</v>
      </c>
      <c r="CM197" s="52">
        <v>324</v>
      </c>
      <c r="CN197" s="53">
        <v>328</v>
      </c>
      <c r="CO197" s="53">
        <v>340</v>
      </c>
      <c r="CP197" s="53">
        <v>346</v>
      </c>
      <c r="CQ197" s="53">
        <v>347</v>
      </c>
      <c r="CR197" s="53">
        <v>352</v>
      </c>
      <c r="CS197" s="53">
        <v>362</v>
      </c>
      <c r="CT197" s="53">
        <v>373</v>
      </c>
      <c r="CU197" s="53">
        <v>384</v>
      </c>
      <c r="CV197" s="53">
        <v>384</v>
      </c>
      <c r="CW197" s="53">
        <v>396</v>
      </c>
      <c r="CX197" s="54">
        <v>394</v>
      </c>
      <c r="CY197" s="52">
        <v>401</v>
      </c>
      <c r="CZ197" s="53">
        <v>408</v>
      </c>
      <c r="DA197" s="53">
        <v>416</v>
      </c>
      <c r="DB197" s="53">
        <v>427</v>
      </c>
      <c r="DC197" s="53">
        <v>437</v>
      </c>
      <c r="DD197" s="53">
        <v>443</v>
      </c>
      <c r="DE197" s="53">
        <v>450</v>
      </c>
      <c r="DF197" s="53">
        <v>450</v>
      </c>
      <c r="DG197" s="53">
        <v>460</v>
      </c>
      <c r="DH197" s="53">
        <v>468</v>
      </c>
      <c r="DI197" s="53">
        <v>468</v>
      </c>
      <c r="DJ197" s="54">
        <v>473</v>
      </c>
      <c r="DK197" s="52">
        <v>498</v>
      </c>
      <c r="DL197" s="53">
        <v>515</v>
      </c>
      <c r="DM197" s="53">
        <v>533</v>
      </c>
      <c r="DN197" s="53">
        <v>556</v>
      </c>
      <c r="DO197" s="53">
        <v>584</v>
      </c>
      <c r="DP197" s="53">
        <v>615</v>
      </c>
      <c r="DQ197" s="53">
        <v>614</v>
      </c>
      <c r="DR197" s="53">
        <v>619</v>
      </c>
      <c r="DS197" s="53">
        <v>617</v>
      </c>
      <c r="DT197" s="53">
        <v>635</v>
      </c>
      <c r="DU197" s="53">
        <v>639</v>
      </c>
      <c r="DV197" s="54">
        <v>639</v>
      </c>
      <c r="DW197" s="52">
        <v>651</v>
      </c>
      <c r="DX197" s="53">
        <v>660</v>
      </c>
      <c r="DY197" s="54">
        <v>670</v>
      </c>
    </row>
    <row r="198" spans="2:129" ht="12.5" x14ac:dyDescent="0.25">
      <c r="B198" s="50"/>
      <c r="C198" s="51" t="s">
        <v>281</v>
      </c>
      <c r="D198" s="52">
        <v>189</v>
      </c>
      <c r="E198" s="53">
        <v>178</v>
      </c>
      <c r="F198" s="53">
        <v>186</v>
      </c>
      <c r="G198" s="53">
        <v>186</v>
      </c>
      <c r="H198" s="53">
        <v>184</v>
      </c>
      <c r="I198" s="53">
        <v>182</v>
      </c>
      <c r="J198" s="53">
        <v>185</v>
      </c>
      <c r="K198" s="53">
        <v>12</v>
      </c>
      <c r="L198" s="53">
        <v>11</v>
      </c>
      <c r="M198" s="53">
        <v>11</v>
      </c>
      <c r="N198" s="53">
        <v>11</v>
      </c>
      <c r="O198" s="54">
        <v>11</v>
      </c>
      <c r="P198" s="53">
        <v>11</v>
      </c>
      <c r="Q198" s="53">
        <v>11</v>
      </c>
      <c r="R198" s="53">
        <v>11</v>
      </c>
      <c r="S198" s="53">
        <v>11</v>
      </c>
      <c r="T198" s="53">
        <v>11</v>
      </c>
      <c r="U198" s="53">
        <v>11</v>
      </c>
      <c r="V198" s="53">
        <v>166</v>
      </c>
      <c r="W198" s="53">
        <v>167</v>
      </c>
      <c r="X198" s="53">
        <v>168</v>
      </c>
      <c r="Y198" s="53">
        <v>170</v>
      </c>
      <c r="Z198" s="53">
        <v>169</v>
      </c>
      <c r="AA198" s="54">
        <v>171</v>
      </c>
      <c r="AB198" s="53">
        <v>169</v>
      </c>
      <c r="AC198" s="53">
        <v>169</v>
      </c>
      <c r="AD198" s="53">
        <v>162</v>
      </c>
      <c r="AE198" s="53">
        <v>160</v>
      </c>
      <c r="AF198" s="53">
        <v>160</v>
      </c>
      <c r="AG198" s="53">
        <v>157</v>
      </c>
      <c r="AH198" s="53">
        <v>159</v>
      </c>
      <c r="AI198" s="53">
        <v>159</v>
      </c>
      <c r="AJ198" s="53">
        <v>159</v>
      </c>
      <c r="AK198" s="53">
        <v>20</v>
      </c>
      <c r="AL198" s="53">
        <v>18</v>
      </c>
      <c r="AM198" s="54">
        <v>19</v>
      </c>
      <c r="AN198" s="53">
        <v>19</v>
      </c>
      <c r="AO198" s="53">
        <v>19</v>
      </c>
      <c r="AP198" s="53">
        <v>18</v>
      </c>
      <c r="AQ198" s="53">
        <v>17</v>
      </c>
      <c r="AR198" s="53">
        <v>17</v>
      </c>
      <c r="AS198" s="53">
        <v>18</v>
      </c>
      <c r="AT198" s="53">
        <v>24</v>
      </c>
      <c r="AU198" s="53">
        <v>24</v>
      </c>
      <c r="AV198" s="53"/>
      <c r="AW198" s="53"/>
      <c r="AX198" s="53"/>
      <c r="AY198" s="54"/>
      <c r="BA198" s="50"/>
      <c r="BB198" s="51" t="s">
        <v>302</v>
      </c>
      <c r="BC198" s="52">
        <v>2188</v>
      </c>
      <c r="BD198" s="53">
        <v>2306</v>
      </c>
      <c r="BE198" s="53">
        <v>2296</v>
      </c>
      <c r="BF198" s="53">
        <v>2290</v>
      </c>
      <c r="BG198" s="53">
        <v>2214</v>
      </c>
      <c r="BH198" s="53">
        <v>2205</v>
      </c>
      <c r="BI198" s="53">
        <v>2173</v>
      </c>
      <c r="BJ198" s="53">
        <v>2161</v>
      </c>
      <c r="BK198" s="53">
        <v>2110</v>
      </c>
      <c r="BL198" s="53">
        <v>2080</v>
      </c>
      <c r="BM198" s="53">
        <v>2086</v>
      </c>
      <c r="BN198" s="54">
        <v>2050</v>
      </c>
      <c r="BO198" s="52">
        <v>2058</v>
      </c>
      <c r="BP198" s="53">
        <v>2022</v>
      </c>
      <c r="BQ198" s="53">
        <v>1977</v>
      </c>
      <c r="BR198" s="53">
        <v>1949</v>
      </c>
      <c r="BS198" s="53">
        <v>1959</v>
      </c>
      <c r="BT198" s="53">
        <v>1986</v>
      </c>
      <c r="BU198" s="53">
        <v>2042</v>
      </c>
      <c r="BV198" s="53">
        <v>2059</v>
      </c>
      <c r="BW198" s="53">
        <v>2107</v>
      </c>
      <c r="BX198" s="53">
        <v>2132</v>
      </c>
      <c r="BY198" s="53">
        <v>2104</v>
      </c>
      <c r="BZ198" s="54">
        <v>2108</v>
      </c>
      <c r="CA198" s="52">
        <v>2111</v>
      </c>
      <c r="CB198" s="53">
        <v>2120</v>
      </c>
      <c r="CC198" s="53">
        <v>2207</v>
      </c>
      <c r="CD198" s="53">
        <v>2395</v>
      </c>
      <c r="CE198" s="53">
        <v>2497</v>
      </c>
      <c r="CF198" s="53">
        <v>2560</v>
      </c>
      <c r="CG198" s="53">
        <v>2645</v>
      </c>
      <c r="CH198" s="53">
        <v>2704</v>
      </c>
      <c r="CI198" s="53">
        <v>2721</v>
      </c>
      <c r="CJ198" s="53">
        <v>2741</v>
      </c>
      <c r="CK198" s="53">
        <v>2762</v>
      </c>
      <c r="CL198" s="54">
        <v>2823</v>
      </c>
      <c r="CM198" s="52">
        <v>2845</v>
      </c>
      <c r="CN198" s="53">
        <v>2851</v>
      </c>
      <c r="CO198" s="53">
        <v>2882</v>
      </c>
      <c r="CP198" s="53">
        <v>2911</v>
      </c>
      <c r="CQ198" s="53">
        <v>3288</v>
      </c>
      <c r="CR198" s="53">
        <v>3390</v>
      </c>
      <c r="CS198" s="53">
        <v>3257</v>
      </c>
      <c r="CT198" s="53">
        <v>3819</v>
      </c>
      <c r="CU198" s="53">
        <v>3525</v>
      </c>
      <c r="CV198" s="53">
        <v>3477</v>
      </c>
      <c r="CW198" s="53">
        <v>3512</v>
      </c>
      <c r="CX198" s="54">
        <v>3514</v>
      </c>
      <c r="CY198" s="52">
        <v>3511</v>
      </c>
      <c r="CZ198" s="53">
        <v>3499</v>
      </c>
      <c r="DA198" s="53">
        <v>3591</v>
      </c>
      <c r="DB198" s="53">
        <v>3556</v>
      </c>
      <c r="DC198" s="53">
        <v>3512</v>
      </c>
      <c r="DD198" s="53">
        <v>3485</v>
      </c>
      <c r="DE198" s="53">
        <v>3465</v>
      </c>
      <c r="DF198" s="53">
        <v>3648</v>
      </c>
      <c r="DG198" s="53">
        <v>3660</v>
      </c>
      <c r="DH198" s="53">
        <v>3691</v>
      </c>
      <c r="DI198" s="53">
        <v>3682</v>
      </c>
      <c r="DJ198" s="54">
        <v>3689</v>
      </c>
      <c r="DK198" s="52">
        <v>3680</v>
      </c>
      <c r="DL198" s="53">
        <v>3697</v>
      </c>
      <c r="DM198" s="53">
        <v>3718</v>
      </c>
      <c r="DN198" s="53">
        <v>3763</v>
      </c>
      <c r="DO198" s="53">
        <v>3813</v>
      </c>
      <c r="DP198" s="53">
        <v>3859</v>
      </c>
      <c r="DQ198" s="53">
        <v>3881</v>
      </c>
      <c r="DR198" s="53">
        <v>3947</v>
      </c>
      <c r="DS198" s="53">
        <v>3928</v>
      </c>
      <c r="DT198" s="53">
        <v>3947</v>
      </c>
      <c r="DU198" s="53">
        <v>3952</v>
      </c>
      <c r="DV198" s="54">
        <v>3993</v>
      </c>
      <c r="DW198" s="52">
        <v>3967</v>
      </c>
      <c r="DX198" s="53">
        <v>3974</v>
      </c>
      <c r="DY198" s="54">
        <v>4007</v>
      </c>
    </row>
    <row r="199" spans="2:129" ht="12.5" x14ac:dyDescent="0.25">
      <c r="B199" s="50"/>
      <c r="C199" s="51" t="s">
        <v>282</v>
      </c>
      <c r="D199" s="52">
        <v>30</v>
      </c>
      <c r="E199" s="53">
        <v>29</v>
      </c>
      <c r="F199" s="53">
        <v>30</v>
      </c>
      <c r="G199" s="53">
        <v>32</v>
      </c>
      <c r="H199" s="53">
        <v>32</v>
      </c>
      <c r="I199" s="53">
        <v>32</v>
      </c>
      <c r="J199" s="53">
        <v>32</v>
      </c>
      <c r="K199" s="53">
        <v>25</v>
      </c>
      <c r="L199" s="53">
        <v>25</v>
      </c>
      <c r="M199" s="53">
        <v>24</v>
      </c>
      <c r="N199" s="53">
        <v>24</v>
      </c>
      <c r="O199" s="54">
        <v>24</v>
      </c>
      <c r="P199" s="53">
        <v>24</v>
      </c>
      <c r="Q199" s="53">
        <v>24</v>
      </c>
      <c r="R199" s="53">
        <v>24</v>
      </c>
      <c r="S199" s="53">
        <v>24</v>
      </c>
      <c r="T199" s="53">
        <v>26</v>
      </c>
      <c r="U199" s="53">
        <v>26</v>
      </c>
      <c r="V199" s="53">
        <v>26</v>
      </c>
      <c r="W199" s="53">
        <v>26</v>
      </c>
      <c r="X199" s="53">
        <v>26</v>
      </c>
      <c r="Y199" s="53">
        <v>26</v>
      </c>
      <c r="Z199" s="53">
        <v>26</v>
      </c>
      <c r="AA199" s="54">
        <v>26</v>
      </c>
      <c r="AB199" s="53">
        <v>26</v>
      </c>
      <c r="AC199" s="53">
        <v>26</v>
      </c>
      <c r="AD199" s="53">
        <v>25</v>
      </c>
      <c r="AE199" s="53">
        <v>25</v>
      </c>
      <c r="AF199" s="53">
        <v>25</v>
      </c>
      <c r="AG199" s="53">
        <v>25</v>
      </c>
      <c r="AH199" s="53">
        <v>26</v>
      </c>
      <c r="AI199" s="53">
        <v>26</v>
      </c>
      <c r="AJ199" s="53">
        <v>26</v>
      </c>
      <c r="AK199" s="53">
        <v>26</v>
      </c>
      <c r="AL199" s="53">
        <v>26</v>
      </c>
      <c r="AM199" s="54">
        <v>26</v>
      </c>
      <c r="AN199" s="53">
        <v>25</v>
      </c>
      <c r="AO199" s="53">
        <v>24</v>
      </c>
      <c r="AP199" s="53">
        <v>24</v>
      </c>
      <c r="AQ199" s="53">
        <v>24</v>
      </c>
      <c r="AR199" s="53">
        <v>24</v>
      </c>
      <c r="AS199" s="53">
        <v>24</v>
      </c>
      <c r="AT199" s="53">
        <v>24</v>
      </c>
      <c r="AU199" s="53">
        <v>24</v>
      </c>
      <c r="AV199" s="53"/>
      <c r="AW199" s="53"/>
      <c r="AX199" s="53"/>
      <c r="AY199" s="54"/>
      <c r="BA199" s="50"/>
      <c r="BB199" s="51" t="s">
        <v>303</v>
      </c>
      <c r="BC199" s="52">
        <v>218</v>
      </c>
      <c r="BD199" s="53">
        <v>221</v>
      </c>
      <c r="BE199" s="53">
        <v>228</v>
      </c>
      <c r="BF199" s="53">
        <v>231</v>
      </c>
      <c r="BG199" s="53">
        <v>227</v>
      </c>
      <c r="BH199" s="53">
        <v>228</v>
      </c>
      <c r="BI199" s="53">
        <v>226</v>
      </c>
      <c r="BJ199" s="53">
        <v>226</v>
      </c>
      <c r="BK199" s="53">
        <v>228</v>
      </c>
      <c r="BL199" s="53">
        <v>225</v>
      </c>
      <c r="BM199" s="53">
        <v>263</v>
      </c>
      <c r="BN199" s="54">
        <v>267</v>
      </c>
      <c r="BO199" s="52">
        <v>269</v>
      </c>
      <c r="BP199" s="53">
        <v>267</v>
      </c>
      <c r="BQ199" s="53">
        <v>280</v>
      </c>
      <c r="BR199" s="53">
        <v>283</v>
      </c>
      <c r="BS199" s="53">
        <v>322</v>
      </c>
      <c r="BT199" s="53">
        <v>366</v>
      </c>
      <c r="BU199" s="53">
        <v>418</v>
      </c>
      <c r="BV199" s="53">
        <v>460</v>
      </c>
      <c r="BW199" s="53">
        <v>489</v>
      </c>
      <c r="BX199" s="53">
        <v>540</v>
      </c>
      <c r="BY199" s="53">
        <v>575</v>
      </c>
      <c r="BZ199" s="54">
        <v>593</v>
      </c>
      <c r="CA199" s="52">
        <v>651</v>
      </c>
      <c r="CB199" s="53">
        <v>689</v>
      </c>
      <c r="CC199" s="53">
        <v>807</v>
      </c>
      <c r="CD199" s="53">
        <v>862</v>
      </c>
      <c r="CE199" s="53">
        <v>889</v>
      </c>
      <c r="CF199" s="53">
        <v>892</v>
      </c>
      <c r="CG199" s="53">
        <v>903</v>
      </c>
      <c r="CH199" s="53">
        <v>913</v>
      </c>
      <c r="CI199" s="53">
        <v>933</v>
      </c>
      <c r="CJ199" s="53">
        <v>942</v>
      </c>
      <c r="CK199" s="53">
        <v>976</v>
      </c>
      <c r="CL199" s="54">
        <v>1004</v>
      </c>
      <c r="CM199" s="52">
        <v>995</v>
      </c>
      <c r="CN199" s="53">
        <v>991</v>
      </c>
      <c r="CO199" s="53">
        <v>1449</v>
      </c>
      <c r="CP199" s="53">
        <v>1638</v>
      </c>
      <c r="CQ199" s="53">
        <v>1541</v>
      </c>
      <c r="CR199" s="53">
        <v>1532</v>
      </c>
      <c r="CS199" s="53">
        <v>1515</v>
      </c>
      <c r="CT199" s="53">
        <v>1491</v>
      </c>
      <c r="CU199" s="53">
        <v>1513</v>
      </c>
      <c r="CV199" s="53">
        <v>1522</v>
      </c>
      <c r="CW199" s="53">
        <v>1529</v>
      </c>
      <c r="CX199" s="54">
        <v>1568</v>
      </c>
      <c r="CY199" s="52">
        <v>1596</v>
      </c>
      <c r="CZ199" s="53">
        <v>1605</v>
      </c>
      <c r="DA199" s="53">
        <v>1883</v>
      </c>
      <c r="DB199" s="53">
        <v>1907</v>
      </c>
      <c r="DC199" s="53">
        <v>1925</v>
      </c>
      <c r="DD199" s="53">
        <v>1946</v>
      </c>
      <c r="DE199" s="53">
        <v>1980</v>
      </c>
      <c r="DF199" s="53">
        <v>2004</v>
      </c>
      <c r="DG199" s="53">
        <v>2025</v>
      </c>
      <c r="DH199" s="53">
        <v>2050</v>
      </c>
      <c r="DI199" s="53">
        <v>2067</v>
      </c>
      <c r="DJ199" s="54">
        <v>2113</v>
      </c>
      <c r="DK199" s="52">
        <v>2163</v>
      </c>
      <c r="DL199" s="53">
        <v>2133</v>
      </c>
      <c r="DM199" s="53">
        <v>2161</v>
      </c>
      <c r="DN199" s="53">
        <v>2196</v>
      </c>
      <c r="DO199" s="53">
        <v>2217</v>
      </c>
      <c r="DP199" s="53">
        <v>2240</v>
      </c>
      <c r="DQ199" s="53">
        <v>2278</v>
      </c>
      <c r="DR199" s="53">
        <v>2331</v>
      </c>
      <c r="DS199" s="53">
        <v>2356</v>
      </c>
      <c r="DT199" s="53">
        <v>2371</v>
      </c>
      <c r="DU199" s="53">
        <v>2375</v>
      </c>
      <c r="DV199" s="54">
        <v>2401</v>
      </c>
      <c r="DW199" s="52">
        <v>2443</v>
      </c>
      <c r="DX199" s="53">
        <v>2442</v>
      </c>
      <c r="DY199" s="54">
        <v>2465</v>
      </c>
    </row>
    <row r="200" spans="2:129" ht="12.5" x14ac:dyDescent="0.25">
      <c r="B200" s="50"/>
      <c r="C200" s="51" t="s">
        <v>283</v>
      </c>
      <c r="D200" s="52">
        <v>2170</v>
      </c>
      <c r="E200" s="53">
        <v>2104</v>
      </c>
      <c r="F200" s="53">
        <v>2142</v>
      </c>
      <c r="G200" s="53">
        <v>2165</v>
      </c>
      <c r="H200" s="53">
        <v>2201</v>
      </c>
      <c r="I200" s="53">
        <v>2195</v>
      </c>
      <c r="J200" s="53">
        <v>2233</v>
      </c>
      <c r="K200" s="53">
        <v>2245</v>
      </c>
      <c r="L200" s="53">
        <v>2268</v>
      </c>
      <c r="M200" s="53">
        <v>2270</v>
      </c>
      <c r="N200" s="53">
        <v>2270</v>
      </c>
      <c r="O200" s="54">
        <v>2267</v>
      </c>
      <c r="P200" s="53">
        <v>2263</v>
      </c>
      <c r="Q200" s="53">
        <v>2271</v>
      </c>
      <c r="R200" s="53">
        <v>2319</v>
      </c>
      <c r="S200" s="53">
        <v>2335</v>
      </c>
      <c r="T200" s="53">
        <v>2374</v>
      </c>
      <c r="U200" s="53">
        <v>2406</v>
      </c>
      <c r="V200" s="53">
        <v>2449</v>
      </c>
      <c r="W200" s="53">
        <v>2380</v>
      </c>
      <c r="X200" s="53">
        <v>2473</v>
      </c>
      <c r="Y200" s="53">
        <v>2473</v>
      </c>
      <c r="Z200" s="53">
        <v>2479</v>
      </c>
      <c r="AA200" s="54">
        <v>2483</v>
      </c>
      <c r="AB200" s="53">
        <v>2481</v>
      </c>
      <c r="AC200" s="53">
        <v>2512</v>
      </c>
      <c r="AD200" s="53">
        <v>2546</v>
      </c>
      <c r="AE200" s="53">
        <v>2546</v>
      </c>
      <c r="AF200" s="53">
        <v>2589</v>
      </c>
      <c r="AG200" s="53">
        <v>2604</v>
      </c>
      <c r="AH200" s="53">
        <v>2610</v>
      </c>
      <c r="AI200" s="53">
        <v>2613</v>
      </c>
      <c r="AJ200" s="53">
        <v>2620</v>
      </c>
      <c r="AK200" s="53">
        <v>2649</v>
      </c>
      <c r="AL200" s="53">
        <v>2622</v>
      </c>
      <c r="AM200" s="54">
        <v>2588</v>
      </c>
      <c r="AN200" s="53">
        <v>2604</v>
      </c>
      <c r="AO200" s="53">
        <v>2881</v>
      </c>
      <c r="AP200" s="53">
        <v>3590</v>
      </c>
      <c r="AQ200" s="53">
        <v>3654</v>
      </c>
      <c r="AR200" s="53">
        <v>3741</v>
      </c>
      <c r="AS200" s="53">
        <v>3812</v>
      </c>
      <c r="AT200" s="53">
        <v>3935</v>
      </c>
      <c r="AU200" s="53">
        <v>4020</v>
      </c>
      <c r="AV200" s="53"/>
      <c r="AW200" s="53"/>
      <c r="AX200" s="53"/>
      <c r="AY200" s="54"/>
      <c r="BA200" s="50"/>
      <c r="BB200" s="51" t="s">
        <v>304</v>
      </c>
      <c r="BC200" s="52">
        <v>355</v>
      </c>
      <c r="BD200" s="53">
        <v>378</v>
      </c>
      <c r="BE200" s="53">
        <v>391</v>
      </c>
      <c r="BF200" s="53">
        <v>396</v>
      </c>
      <c r="BG200" s="53">
        <v>402</v>
      </c>
      <c r="BH200" s="53">
        <v>402</v>
      </c>
      <c r="BI200" s="53">
        <v>397</v>
      </c>
      <c r="BJ200" s="53">
        <v>390</v>
      </c>
      <c r="BK200" s="53">
        <v>394</v>
      </c>
      <c r="BL200" s="53">
        <v>390</v>
      </c>
      <c r="BM200" s="53">
        <v>383</v>
      </c>
      <c r="BN200" s="54">
        <v>378</v>
      </c>
      <c r="BO200" s="52">
        <v>372</v>
      </c>
      <c r="BP200" s="53">
        <v>368</v>
      </c>
      <c r="BQ200" s="53">
        <v>369</v>
      </c>
      <c r="BR200" s="53">
        <v>388</v>
      </c>
      <c r="BS200" s="53">
        <v>457</v>
      </c>
      <c r="BT200" s="53">
        <v>497</v>
      </c>
      <c r="BU200" s="53">
        <v>604</v>
      </c>
      <c r="BV200" s="53">
        <v>670</v>
      </c>
      <c r="BW200" s="53">
        <v>690</v>
      </c>
      <c r="BX200" s="53">
        <v>725</v>
      </c>
      <c r="BY200" s="53">
        <v>715</v>
      </c>
      <c r="BZ200" s="54">
        <v>767</v>
      </c>
      <c r="CA200" s="52">
        <v>826</v>
      </c>
      <c r="CB200" s="53">
        <v>851</v>
      </c>
      <c r="CC200" s="53">
        <v>989</v>
      </c>
      <c r="CD200" s="53">
        <v>1336</v>
      </c>
      <c r="CE200" s="53">
        <v>1522</v>
      </c>
      <c r="CF200" s="53">
        <v>1601</v>
      </c>
      <c r="CG200" s="53">
        <v>1646</v>
      </c>
      <c r="CH200" s="53">
        <v>1692</v>
      </c>
      <c r="CI200" s="53">
        <v>1711</v>
      </c>
      <c r="CJ200" s="53">
        <v>1712</v>
      </c>
      <c r="CK200" s="53">
        <v>1745</v>
      </c>
      <c r="CL200" s="54">
        <v>1767</v>
      </c>
      <c r="CM200" s="52">
        <v>1815</v>
      </c>
      <c r="CN200" s="53">
        <v>1828</v>
      </c>
      <c r="CO200" s="53">
        <v>1864</v>
      </c>
      <c r="CP200" s="53">
        <v>1904</v>
      </c>
      <c r="CQ200" s="53">
        <v>1955</v>
      </c>
      <c r="CR200" s="53">
        <v>1999</v>
      </c>
      <c r="CS200" s="53">
        <v>2042</v>
      </c>
      <c r="CT200" s="53">
        <v>2092</v>
      </c>
      <c r="CU200" s="53">
        <v>2132</v>
      </c>
      <c r="CV200" s="53">
        <v>2165</v>
      </c>
      <c r="CW200" s="53">
        <v>2213</v>
      </c>
      <c r="CX200" s="54">
        <v>2286</v>
      </c>
      <c r="CY200" s="52">
        <v>2370</v>
      </c>
      <c r="CZ200" s="53">
        <v>2389</v>
      </c>
      <c r="DA200" s="53">
        <v>2444</v>
      </c>
      <c r="DB200" s="53">
        <v>2492</v>
      </c>
      <c r="DC200" s="53">
        <v>2584</v>
      </c>
      <c r="DD200" s="53">
        <v>2678</v>
      </c>
      <c r="DE200" s="53">
        <v>2748</v>
      </c>
      <c r="DF200" s="53">
        <v>2761</v>
      </c>
      <c r="DG200" s="53">
        <v>2765</v>
      </c>
      <c r="DH200" s="53">
        <v>2813</v>
      </c>
      <c r="DI200" s="53">
        <v>2808</v>
      </c>
      <c r="DJ200" s="54">
        <v>2855</v>
      </c>
      <c r="DK200" s="52">
        <v>2906</v>
      </c>
      <c r="DL200" s="53">
        <v>2886</v>
      </c>
      <c r="DM200" s="53">
        <v>2950</v>
      </c>
      <c r="DN200" s="53">
        <v>2981</v>
      </c>
      <c r="DO200" s="53">
        <v>3029</v>
      </c>
      <c r="DP200" s="53">
        <v>3084</v>
      </c>
      <c r="DQ200" s="53">
        <v>3158</v>
      </c>
      <c r="DR200" s="53">
        <v>3182</v>
      </c>
      <c r="DS200" s="53">
        <v>3218</v>
      </c>
      <c r="DT200" s="53">
        <v>3228</v>
      </c>
      <c r="DU200" s="53">
        <v>3257</v>
      </c>
      <c r="DV200" s="54">
        <v>3287</v>
      </c>
      <c r="DW200" s="52">
        <v>3313</v>
      </c>
      <c r="DX200" s="53">
        <v>3330</v>
      </c>
      <c r="DY200" s="54">
        <v>3386</v>
      </c>
    </row>
    <row r="201" spans="2:129" ht="12.5" x14ac:dyDescent="0.25">
      <c r="B201" s="50"/>
      <c r="C201" s="51" t="s">
        <v>284</v>
      </c>
      <c r="D201" s="52">
        <v>33</v>
      </c>
      <c r="E201" s="53">
        <v>33</v>
      </c>
      <c r="F201" s="53">
        <v>33</v>
      </c>
      <c r="G201" s="53">
        <v>33</v>
      </c>
      <c r="H201" s="53">
        <v>34</v>
      </c>
      <c r="I201" s="53">
        <v>33</v>
      </c>
      <c r="J201" s="53">
        <v>34</v>
      </c>
      <c r="K201" s="53">
        <v>31</v>
      </c>
      <c r="L201" s="53">
        <v>34</v>
      </c>
      <c r="M201" s="53">
        <v>34</v>
      </c>
      <c r="N201" s="53">
        <v>34</v>
      </c>
      <c r="O201" s="54">
        <v>33</v>
      </c>
      <c r="P201" s="53">
        <v>34</v>
      </c>
      <c r="Q201" s="53">
        <v>31</v>
      </c>
      <c r="R201" s="53">
        <v>30</v>
      </c>
      <c r="S201" s="53">
        <v>30</v>
      </c>
      <c r="T201" s="53">
        <v>30</v>
      </c>
      <c r="U201" s="53">
        <v>30</v>
      </c>
      <c r="V201" s="53">
        <v>30</v>
      </c>
      <c r="W201" s="53">
        <v>29</v>
      </c>
      <c r="X201" s="53">
        <v>28</v>
      </c>
      <c r="Y201" s="53">
        <v>28</v>
      </c>
      <c r="Z201" s="53">
        <v>28</v>
      </c>
      <c r="AA201" s="54">
        <v>28</v>
      </c>
      <c r="AB201" s="53">
        <v>29</v>
      </c>
      <c r="AC201" s="53">
        <v>29</v>
      </c>
      <c r="AD201" s="53">
        <v>15</v>
      </c>
      <c r="AE201" s="53">
        <v>15</v>
      </c>
      <c r="AF201" s="53">
        <v>15</v>
      </c>
      <c r="AG201" s="53">
        <v>15</v>
      </c>
      <c r="AH201" s="53">
        <v>19</v>
      </c>
      <c r="AI201" s="53">
        <v>24</v>
      </c>
      <c r="AJ201" s="53">
        <v>24</v>
      </c>
      <c r="AK201" s="53">
        <v>25</v>
      </c>
      <c r="AL201" s="53">
        <v>26</v>
      </c>
      <c r="AM201" s="54">
        <v>26</v>
      </c>
      <c r="AN201" s="53">
        <v>30</v>
      </c>
      <c r="AO201" s="53">
        <v>30</v>
      </c>
      <c r="AP201" s="53">
        <v>31</v>
      </c>
      <c r="AQ201" s="53">
        <v>31</v>
      </c>
      <c r="AR201" s="53">
        <v>31</v>
      </c>
      <c r="AS201" s="53">
        <v>33</v>
      </c>
      <c r="AT201" s="53">
        <v>35</v>
      </c>
      <c r="AU201" s="53">
        <v>35</v>
      </c>
      <c r="AV201" s="53"/>
      <c r="AW201" s="53"/>
      <c r="AX201" s="53"/>
      <c r="AY201" s="54"/>
      <c r="BA201" s="50"/>
      <c r="BB201" s="51" t="s">
        <v>305</v>
      </c>
      <c r="BC201" s="52">
        <v>29</v>
      </c>
      <c r="BD201" s="53">
        <v>29</v>
      </c>
      <c r="BE201" s="53">
        <v>29</v>
      </c>
      <c r="BF201" s="53">
        <v>27</v>
      </c>
      <c r="BG201" s="53">
        <v>26</v>
      </c>
      <c r="BH201" s="53">
        <v>26</v>
      </c>
      <c r="BI201" s="53">
        <v>26</v>
      </c>
      <c r="BJ201" s="53">
        <v>26</v>
      </c>
      <c r="BK201" s="53">
        <v>26</v>
      </c>
      <c r="BL201" s="53">
        <v>26</v>
      </c>
      <c r="BM201" s="53">
        <v>24</v>
      </c>
      <c r="BN201" s="54">
        <v>24</v>
      </c>
      <c r="BO201" s="52">
        <v>24</v>
      </c>
      <c r="BP201" s="53">
        <v>24</v>
      </c>
      <c r="BQ201" s="53">
        <v>24</v>
      </c>
      <c r="BR201" s="53">
        <v>24</v>
      </c>
      <c r="BS201" s="53">
        <v>24</v>
      </c>
      <c r="BT201" s="53">
        <v>31</v>
      </c>
      <c r="BU201" s="53">
        <v>56</v>
      </c>
      <c r="BV201" s="53">
        <v>60</v>
      </c>
      <c r="BW201" s="53">
        <v>64</v>
      </c>
      <c r="BX201" s="53">
        <v>67</v>
      </c>
      <c r="BY201" s="53">
        <v>67</v>
      </c>
      <c r="BZ201" s="54">
        <v>71</v>
      </c>
      <c r="CA201" s="52">
        <v>77</v>
      </c>
      <c r="CB201" s="53">
        <v>84</v>
      </c>
      <c r="CC201" s="53">
        <v>93</v>
      </c>
      <c r="CD201" s="53">
        <v>101</v>
      </c>
      <c r="CE201" s="53">
        <v>102</v>
      </c>
      <c r="CF201" s="53">
        <v>94</v>
      </c>
      <c r="CG201" s="53">
        <v>91</v>
      </c>
      <c r="CH201" s="53">
        <v>92</v>
      </c>
      <c r="CI201" s="53">
        <v>94</v>
      </c>
      <c r="CJ201" s="53">
        <v>96</v>
      </c>
      <c r="CK201" s="53">
        <v>96</v>
      </c>
      <c r="CL201" s="54">
        <v>104</v>
      </c>
      <c r="CM201" s="52">
        <v>100</v>
      </c>
      <c r="CN201" s="53">
        <v>81</v>
      </c>
      <c r="CO201" s="53">
        <v>93</v>
      </c>
      <c r="CP201" s="53">
        <v>93</v>
      </c>
      <c r="CQ201" s="53">
        <v>92</v>
      </c>
      <c r="CR201" s="53">
        <v>93</v>
      </c>
      <c r="CS201" s="53">
        <v>92</v>
      </c>
      <c r="CT201" s="53">
        <v>93</v>
      </c>
      <c r="CU201" s="53">
        <v>203</v>
      </c>
      <c r="CV201" s="53">
        <v>95</v>
      </c>
      <c r="CW201" s="53">
        <v>104</v>
      </c>
      <c r="CX201" s="54">
        <v>102</v>
      </c>
      <c r="CY201" s="52">
        <v>104</v>
      </c>
      <c r="CZ201" s="53">
        <v>265</v>
      </c>
      <c r="DA201" s="53">
        <v>259</v>
      </c>
      <c r="DB201" s="53">
        <v>263</v>
      </c>
      <c r="DC201" s="53">
        <v>251</v>
      </c>
      <c r="DD201" s="53">
        <v>256</v>
      </c>
      <c r="DE201" s="53">
        <v>260</v>
      </c>
      <c r="DF201" s="53">
        <v>257</v>
      </c>
      <c r="DG201" s="53">
        <v>256</v>
      </c>
      <c r="DH201" s="53">
        <v>263</v>
      </c>
      <c r="DI201" s="53">
        <v>270</v>
      </c>
      <c r="DJ201" s="54">
        <v>265</v>
      </c>
      <c r="DK201" s="52">
        <v>267</v>
      </c>
      <c r="DL201" s="53">
        <v>270</v>
      </c>
      <c r="DM201" s="53">
        <v>271</v>
      </c>
      <c r="DN201" s="53">
        <v>265</v>
      </c>
      <c r="DO201" s="53">
        <v>264</v>
      </c>
      <c r="DP201" s="53">
        <v>258</v>
      </c>
      <c r="DQ201" s="53">
        <v>259</v>
      </c>
      <c r="DR201" s="53">
        <v>260</v>
      </c>
      <c r="DS201" s="53">
        <v>258</v>
      </c>
      <c r="DT201" s="53">
        <v>256</v>
      </c>
      <c r="DU201" s="53">
        <v>256</v>
      </c>
      <c r="DV201" s="54">
        <v>253</v>
      </c>
      <c r="DW201" s="52">
        <v>256</v>
      </c>
      <c r="DX201" s="53">
        <v>261</v>
      </c>
      <c r="DY201" s="54">
        <v>255</v>
      </c>
    </row>
    <row r="202" spans="2:129" ht="12.5" x14ac:dyDescent="0.25">
      <c r="B202" s="50"/>
      <c r="C202" s="51" t="s">
        <v>285</v>
      </c>
      <c r="D202" s="52">
        <v>92</v>
      </c>
      <c r="E202" s="53">
        <v>93</v>
      </c>
      <c r="F202" s="53">
        <v>97</v>
      </c>
      <c r="G202" s="53">
        <v>96</v>
      </c>
      <c r="H202" s="53">
        <v>94</v>
      </c>
      <c r="I202" s="53">
        <v>95</v>
      </c>
      <c r="J202" s="53">
        <v>97</v>
      </c>
      <c r="K202" s="53">
        <v>92</v>
      </c>
      <c r="L202" s="53">
        <v>97</v>
      </c>
      <c r="M202" s="53">
        <v>95</v>
      </c>
      <c r="N202" s="53">
        <v>96</v>
      </c>
      <c r="O202" s="54">
        <v>95</v>
      </c>
      <c r="P202" s="53">
        <v>95</v>
      </c>
      <c r="Q202" s="53">
        <v>94</v>
      </c>
      <c r="R202" s="53">
        <v>94</v>
      </c>
      <c r="S202" s="53">
        <v>94</v>
      </c>
      <c r="T202" s="53">
        <v>92</v>
      </c>
      <c r="U202" s="53">
        <v>92</v>
      </c>
      <c r="V202" s="53">
        <v>93</v>
      </c>
      <c r="W202" s="53">
        <v>93</v>
      </c>
      <c r="X202" s="53">
        <v>93</v>
      </c>
      <c r="Y202" s="53">
        <v>92</v>
      </c>
      <c r="Z202" s="53">
        <v>91</v>
      </c>
      <c r="AA202" s="54">
        <v>92</v>
      </c>
      <c r="AB202" s="53">
        <v>94</v>
      </c>
      <c r="AC202" s="53">
        <v>94</v>
      </c>
      <c r="AD202" s="53">
        <v>66</v>
      </c>
      <c r="AE202" s="53">
        <v>67</v>
      </c>
      <c r="AF202" s="53">
        <v>65</v>
      </c>
      <c r="AG202" s="53">
        <v>67</v>
      </c>
      <c r="AH202" s="53">
        <v>75</v>
      </c>
      <c r="AI202" s="53">
        <v>81</v>
      </c>
      <c r="AJ202" s="53">
        <v>83</v>
      </c>
      <c r="AK202" s="53">
        <v>85</v>
      </c>
      <c r="AL202" s="53">
        <v>89</v>
      </c>
      <c r="AM202" s="54">
        <v>88</v>
      </c>
      <c r="AN202" s="53">
        <v>91</v>
      </c>
      <c r="AO202" s="53">
        <v>92</v>
      </c>
      <c r="AP202" s="53">
        <v>94</v>
      </c>
      <c r="AQ202" s="53">
        <v>96</v>
      </c>
      <c r="AR202" s="53">
        <v>94</v>
      </c>
      <c r="AS202" s="53">
        <v>93</v>
      </c>
      <c r="AT202" s="53">
        <v>89</v>
      </c>
      <c r="AU202" s="53">
        <v>86</v>
      </c>
      <c r="AV202" s="53"/>
      <c r="AW202" s="53"/>
      <c r="AX202" s="53"/>
      <c r="AY202" s="54"/>
      <c r="BA202" s="50"/>
      <c r="BB202" s="51" t="s">
        <v>306</v>
      </c>
      <c r="BC202" s="52"/>
      <c r="BD202" s="53"/>
      <c r="BE202" s="53"/>
      <c r="BF202" s="53"/>
      <c r="BG202" s="53"/>
      <c r="BH202" s="53">
        <v>74</v>
      </c>
      <c r="BI202" s="53">
        <v>133</v>
      </c>
      <c r="BJ202" s="53">
        <v>162</v>
      </c>
      <c r="BK202" s="53">
        <v>174</v>
      </c>
      <c r="BL202" s="53">
        <v>181</v>
      </c>
      <c r="BM202" s="53">
        <v>183</v>
      </c>
      <c r="BN202" s="54">
        <v>195</v>
      </c>
      <c r="BO202" s="52">
        <v>217</v>
      </c>
      <c r="BP202" s="53">
        <v>221</v>
      </c>
      <c r="BQ202" s="53">
        <v>228</v>
      </c>
      <c r="BR202" s="53">
        <v>253</v>
      </c>
      <c r="BS202" s="53">
        <v>271</v>
      </c>
      <c r="BT202" s="53">
        <v>303</v>
      </c>
      <c r="BU202" s="53">
        <v>330</v>
      </c>
      <c r="BV202" s="53">
        <v>354</v>
      </c>
      <c r="BW202" s="53">
        <v>365</v>
      </c>
      <c r="BX202" s="53">
        <v>389</v>
      </c>
      <c r="BY202" s="53">
        <v>414</v>
      </c>
      <c r="BZ202" s="54">
        <v>430</v>
      </c>
      <c r="CA202" s="52">
        <v>451</v>
      </c>
      <c r="CB202" s="53">
        <v>468</v>
      </c>
      <c r="CC202" s="53">
        <v>455</v>
      </c>
      <c r="CD202" s="53">
        <v>499</v>
      </c>
      <c r="CE202" s="53">
        <v>522</v>
      </c>
      <c r="CF202" s="53">
        <v>550</v>
      </c>
      <c r="CG202" s="53">
        <v>608</v>
      </c>
      <c r="CH202" s="53">
        <v>626</v>
      </c>
      <c r="CI202" s="53">
        <v>642</v>
      </c>
      <c r="CJ202" s="53">
        <v>644</v>
      </c>
      <c r="CK202" s="53">
        <v>646</v>
      </c>
      <c r="CL202" s="54">
        <v>656</v>
      </c>
      <c r="CM202" s="52">
        <v>662</v>
      </c>
      <c r="CN202" s="53">
        <v>668</v>
      </c>
      <c r="CO202" s="53">
        <v>680</v>
      </c>
      <c r="CP202" s="53">
        <v>687</v>
      </c>
      <c r="CQ202" s="53">
        <v>688</v>
      </c>
      <c r="CR202" s="53">
        <v>701</v>
      </c>
      <c r="CS202" s="53">
        <v>717</v>
      </c>
      <c r="CT202" s="53">
        <v>722</v>
      </c>
      <c r="CU202" s="53">
        <v>765</v>
      </c>
      <c r="CV202" s="53">
        <v>765</v>
      </c>
      <c r="CW202" s="53">
        <v>772</v>
      </c>
      <c r="CX202" s="54">
        <v>766</v>
      </c>
      <c r="CY202" s="52">
        <v>772</v>
      </c>
      <c r="CZ202" s="53">
        <v>787</v>
      </c>
      <c r="DA202" s="53">
        <v>786</v>
      </c>
      <c r="DB202" s="53">
        <v>788</v>
      </c>
      <c r="DC202" s="53">
        <v>796</v>
      </c>
      <c r="DD202" s="53">
        <v>802</v>
      </c>
      <c r="DE202" s="53">
        <v>806</v>
      </c>
      <c r="DF202" s="53">
        <v>813</v>
      </c>
      <c r="DG202" s="53">
        <v>810</v>
      </c>
      <c r="DH202" s="53">
        <v>809</v>
      </c>
      <c r="DI202" s="53">
        <v>810</v>
      </c>
      <c r="DJ202" s="54">
        <v>807</v>
      </c>
      <c r="DK202" s="52">
        <v>790</v>
      </c>
      <c r="DL202" s="53">
        <v>803</v>
      </c>
      <c r="DM202" s="53">
        <v>814</v>
      </c>
      <c r="DN202" s="53">
        <v>814</v>
      </c>
      <c r="DO202" s="53">
        <v>829</v>
      </c>
      <c r="DP202" s="53">
        <v>840</v>
      </c>
      <c r="DQ202" s="53">
        <v>852</v>
      </c>
      <c r="DR202" s="53">
        <v>860</v>
      </c>
      <c r="DS202" s="53">
        <v>871</v>
      </c>
      <c r="DT202" s="53">
        <v>873</v>
      </c>
      <c r="DU202" s="53">
        <v>866</v>
      </c>
      <c r="DV202" s="54">
        <v>877</v>
      </c>
      <c r="DW202" s="52">
        <v>882</v>
      </c>
      <c r="DX202" s="53">
        <v>883</v>
      </c>
      <c r="DY202" s="54">
        <v>882</v>
      </c>
    </row>
    <row r="203" spans="2:129" ht="12.5" x14ac:dyDescent="0.25">
      <c r="B203" s="50"/>
      <c r="C203" s="51" t="s">
        <v>286</v>
      </c>
      <c r="D203" s="52">
        <v>32</v>
      </c>
      <c r="E203" s="53">
        <v>32</v>
      </c>
      <c r="F203" s="53">
        <v>32</v>
      </c>
      <c r="G203" s="53">
        <v>33</v>
      </c>
      <c r="H203" s="53">
        <v>33</v>
      </c>
      <c r="I203" s="53">
        <v>33</v>
      </c>
      <c r="J203" s="53">
        <v>32</v>
      </c>
      <c r="K203" s="53">
        <v>12</v>
      </c>
      <c r="L203" s="53">
        <v>12</v>
      </c>
      <c r="M203" s="53">
        <v>12</v>
      </c>
      <c r="N203" s="53">
        <v>12</v>
      </c>
      <c r="O203" s="54">
        <v>12</v>
      </c>
      <c r="P203" s="53">
        <v>12</v>
      </c>
      <c r="Q203" s="53">
        <v>12</v>
      </c>
      <c r="R203" s="53">
        <v>12</v>
      </c>
      <c r="S203" s="53">
        <v>12</v>
      </c>
      <c r="T203" s="53">
        <v>11</v>
      </c>
      <c r="U203" s="53">
        <v>12</v>
      </c>
      <c r="V203" s="53">
        <v>31</v>
      </c>
      <c r="W203" s="53">
        <v>29</v>
      </c>
      <c r="X203" s="53">
        <v>29</v>
      </c>
      <c r="Y203" s="53">
        <v>29</v>
      </c>
      <c r="Z203" s="53">
        <v>29</v>
      </c>
      <c r="AA203" s="54">
        <v>29</v>
      </c>
      <c r="AB203" s="53">
        <v>29</v>
      </c>
      <c r="AC203" s="53">
        <v>29</v>
      </c>
      <c r="AD203" s="53">
        <v>24</v>
      </c>
      <c r="AE203" s="53">
        <v>24</v>
      </c>
      <c r="AF203" s="53">
        <v>24</v>
      </c>
      <c r="AG203" s="53">
        <v>24</v>
      </c>
      <c r="AH203" s="53">
        <v>24</v>
      </c>
      <c r="AI203" s="53">
        <v>24</v>
      </c>
      <c r="AJ203" s="53">
        <v>24</v>
      </c>
      <c r="AK203" s="53">
        <v>24</v>
      </c>
      <c r="AL203" s="53">
        <v>24</v>
      </c>
      <c r="AM203" s="54">
        <v>24</v>
      </c>
      <c r="AN203" s="53">
        <v>24</v>
      </c>
      <c r="AO203" s="53">
        <v>24</v>
      </c>
      <c r="AP203" s="53">
        <v>24</v>
      </c>
      <c r="AQ203" s="53">
        <v>24</v>
      </c>
      <c r="AR203" s="53">
        <v>24</v>
      </c>
      <c r="AS203" s="53">
        <v>24</v>
      </c>
      <c r="AT203" s="53">
        <v>24</v>
      </c>
      <c r="AU203" s="53">
        <v>24</v>
      </c>
      <c r="AV203" s="53"/>
      <c r="AW203" s="53"/>
      <c r="AX203" s="53"/>
      <c r="AY203" s="54"/>
      <c r="BA203" s="50"/>
      <c r="BB203" s="51" t="s">
        <v>307</v>
      </c>
      <c r="BC203" s="52">
        <v>553</v>
      </c>
      <c r="BD203" s="53">
        <v>544</v>
      </c>
      <c r="BE203" s="53">
        <v>528</v>
      </c>
      <c r="BF203" s="53">
        <v>522</v>
      </c>
      <c r="BG203" s="53">
        <v>525</v>
      </c>
      <c r="BH203" s="53">
        <v>524</v>
      </c>
      <c r="BI203" s="53">
        <v>522</v>
      </c>
      <c r="BJ203" s="53">
        <v>520</v>
      </c>
      <c r="BK203" s="53">
        <v>513</v>
      </c>
      <c r="BL203" s="53">
        <v>516</v>
      </c>
      <c r="BM203" s="53">
        <v>505</v>
      </c>
      <c r="BN203" s="54">
        <v>505</v>
      </c>
      <c r="BO203" s="52">
        <v>504</v>
      </c>
      <c r="BP203" s="53">
        <v>501</v>
      </c>
      <c r="BQ203" s="53">
        <v>505</v>
      </c>
      <c r="BR203" s="53">
        <v>507</v>
      </c>
      <c r="BS203" s="53">
        <v>513</v>
      </c>
      <c r="BT203" s="53">
        <v>552</v>
      </c>
      <c r="BU203" s="53">
        <v>625</v>
      </c>
      <c r="BV203" s="53">
        <v>637</v>
      </c>
      <c r="BW203" s="53">
        <v>646</v>
      </c>
      <c r="BX203" s="53">
        <v>669</v>
      </c>
      <c r="BY203" s="53">
        <v>709</v>
      </c>
      <c r="BZ203" s="54">
        <v>739</v>
      </c>
      <c r="CA203" s="52">
        <v>750</v>
      </c>
      <c r="CB203" s="53">
        <v>771</v>
      </c>
      <c r="CC203" s="53">
        <v>813</v>
      </c>
      <c r="CD203" s="53">
        <v>847</v>
      </c>
      <c r="CE203" s="53">
        <v>854</v>
      </c>
      <c r="CF203" s="53">
        <v>845</v>
      </c>
      <c r="CG203" s="53">
        <v>827</v>
      </c>
      <c r="CH203" s="53">
        <v>866</v>
      </c>
      <c r="CI203" s="53">
        <v>873</v>
      </c>
      <c r="CJ203" s="53">
        <v>1063</v>
      </c>
      <c r="CK203" s="53">
        <v>1198</v>
      </c>
      <c r="CL203" s="54">
        <v>1248</v>
      </c>
      <c r="CM203" s="52">
        <v>1252</v>
      </c>
      <c r="CN203" s="53">
        <v>1235</v>
      </c>
      <c r="CO203" s="53">
        <v>1266</v>
      </c>
      <c r="CP203" s="53">
        <v>1351</v>
      </c>
      <c r="CQ203" s="53">
        <v>1443</v>
      </c>
      <c r="CR203" s="53">
        <v>1501</v>
      </c>
      <c r="CS203" s="53">
        <v>1545</v>
      </c>
      <c r="CT203" s="53">
        <v>1577</v>
      </c>
      <c r="CU203" s="53">
        <v>1612</v>
      </c>
      <c r="CV203" s="53">
        <v>1663</v>
      </c>
      <c r="CW203" s="53">
        <v>1675</v>
      </c>
      <c r="CX203" s="54">
        <v>1705</v>
      </c>
      <c r="CY203" s="52">
        <v>1726</v>
      </c>
      <c r="CZ203" s="53">
        <v>1748</v>
      </c>
      <c r="DA203" s="53">
        <v>1818</v>
      </c>
      <c r="DB203" s="53">
        <v>1825</v>
      </c>
      <c r="DC203" s="53">
        <v>1831</v>
      </c>
      <c r="DD203" s="53">
        <v>1828</v>
      </c>
      <c r="DE203" s="53">
        <v>1838</v>
      </c>
      <c r="DF203" s="53">
        <v>1845</v>
      </c>
      <c r="DG203" s="53">
        <v>1857</v>
      </c>
      <c r="DH203" s="53">
        <v>1873</v>
      </c>
      <c r="DI203" s="53">
        <v>1894</v>
      </c>
      <c r="DJ203" s="54">
        <v>1940</v>
      </c>
      <c r="DK203" s="52">
        <v>1968</v>
      </c>
      <c r="DL203" s="53">
        <v>1979</v>
      </c>
      <c r="DM203" s="53">
        <v>2016</v>
      </c>
      <c r="DN203" s="53">
        <v>2077</v>
      </c>
      <c r="DO203" s="53">
        <v>2163</v>
      </c>
      <c r="DP203" s="53">
        <v>2194</v>
      </c>
      <c r="DQ203" s="53">
        <v>2197</v>
      </c>
      <c r="DR203" s="53">
        <v>2289</v>
      </c>
      <c r="DS203" s="53">
        <v>2340</v>
      </c>
      <c r="DT203" s="53">
        <v>2372</v>
      </c>
      <c r="DU203" s="53">
        <v>2371</v>
      </c>
      <c r="DV203" s="54">
        <v>2372</v>
      </c>
      <c r="DW203" s="52">
        <v>2387</v>
      </c>
      <c r="DX203" s="53">
        <v>2406</v>
      </c>
      <c r="DY203" s="54">
        <v>2447</v>
      </c>
    </row>
    <row r="204" spans="2:129" ht="12.5" x14ac:dyDescent="0.25">
      <c r="B204" s="50"/>
      <c r="C204" s="51" t="s">
        <v>287</v>
      </c>
      <c r="D204" s="52">
        <v>24211</v>
      </c>
      <c r="E204" s="53">
        <v>24275</v>
      </c>
      <c r="F204" s="53">
        <v>24793</v>
      </c>
      <c r="G204" s="53">
        <v>25086</v>
      </c>
      <c r="H204" s="53">
        <v>25374</v>
      </c>
      <c r="I204" s="53">
        <v>25386</v>
      </c>
      <c r="J204" s="53">
        <v>25622</v>
      </c>
      <c r="K204" s="53">
        <v>25745</v>
      </c>
      <c r="L204" s="53">
        <v>25739</v>
      </c>
      <c r="M204" s="53">
        <v>26078</v>
      </c>
      <c r="N204" s="53">
        <v>26222</v>
      </c>
      <c r="O204" s="54">
        <v>26352</v>
      </c>
      <c r="P204" s="53">
        <v>26313</v>
      </c>
      <c r="Q204" s="53">
        <v>26519</v>
      </c>
      <c r="R204" s="53">
        <v>25440</v>
      </c>
      <c r="S204" s="53">
        <v>25772</v>
      </c>
      <c r="T204" s="53">
        <v>27375</v>
      </c>
      <c r="U204" s="53">
        <v>27624</v>
      </c>
      <c r="V204" s="53">
        <v>27661</v>
      </c>
      <c r="W204" s="53">
        <v>28042</v>
      </c>
      <c r="X204" s="53">
        <v>28077</v>
      </c>
      <c r="Y204" s="53">
        <v>28244</v>
      </c>
      <c r="Z204" s="53">
        <v>28289</v>
      </c>
      <c r="AA204" s="54">
        <v>28393</v>
      </c>
      <c r="AB204" s="53">
        <v>28323</v>
      </c>
      <c r="AC204" s="53">
        <v>28373</v>
      </c>
      <c r="AD204" s="53">
        <v>28609</v>
      </c>
      <c r="AE204" s="53">
        <v>28668</v>
      </c>
      <c r="AF204" s="53">
        <v>28958</v>
      </c>
      <c r="AG204" s="53">
        <v>29082</v>
      </c>
      <c r="AH204" s="53">
        <v>29125</v>
      </c>
      <c r="AI204" s="53">
        <v>29223</v>
      </c>
      <c r="AJ204" s="53">
        <v>29260</v>
      </c>
      <c r="AK204" s="53">
        <v>29320</v>
      </c>
      <c r="AL204" s="53">
        <v>29367</v>
      </c>
      <c r="AM204" s="54">
        <v>28642</v>
      </c>
      <c r="AN204" s="53">
        <v>28762</v>
      </c>
      <c r="AO204" s="53">
        <v>28723</v>
      </c>
      <c r="AP204" s="53">
        <v>29211</v>
      </c>
      <c r="AQ204" s="53">
        <v>29401</v>
      </c>
      <c r="AR204" s="53">
        <v>30343</v>
      </c>
      <c r="AS204" s="53">
        <v>30590</v>
      </c>
      <c r="AT204" s="53">
        <v>30661</v>
      </c>
      <c r="AU204" s="53">
        <v>30752</v>
      </c>
      <c r="AV204" s="53">
        <v>31215</v>
      </c>
      <c r="AW204" s="53">
        <v>31598</v>
      </c>
      <c r="AX204" s="53">
        <v>32006</v>
      </c>
      <c r="AY204" s="54">
        <v>32086</v>
      </c>
      <c r="BA204" s="50"/>
      <c r="BB204" s="51" t="s">
        <v>308</v>
      </c>
      <c r="BC204" s="52">
        <v>160</v>
      </c>
      <c r="BD204" s="53">
        <v>158</v>
      </c>
      <c r="BE204" s="53">
        <v>159</v>
      </c>
      <c r="BF204" s="53">
        <v>164</v>
      </c>
      <c r="BG204" s="53">
        <v>166</v>
      </c>
      <c r="BH204" s="53">
        <v>167</v>
      </c>
      <c r="BI204" s="53">
        <v>166</v>
      </c>
      <c r="BJ204" s="53">
        <v>164</v>
      </c>
      <c r="BK204" s="53">
        <v>167</v>
      </c>
      <c r="BL204" s="53">
        <v>164</v>
      </c>
      <c r="BM204" s="53">
        <v>163</v>
      </c>
      <c r="BN204" s="54">
        <v>162</v>
      </c>
      <c r="BO204" s="52">
        <v>159</v>
      </c>
      <c r="BP204" s="53">
        <v>155</v>
      </c>
      <c r="BQ204" s="53">
        <v>150</v>
      </c>
      <c r="BR204" s="53">
        <v>149</v>
      </c>
      <c r="BS204" s="53">
        <v>148</v>
      </c>
      <c r="BT204" s="53">
        <v>148</v>
      </c>
      <c r="BU204" s="53">
        <v>151</v>
      </c>
      <c r="BV204" s="53">
        <v>226</v>
      </c>
      <c r="BW204" s="53">
        <v>247</v>
      </c>
      <c r="BX204" s="53">
        <v>256</v>
      </c>
      <c r="BY204" s="53">
        <v>268</v>
      </c>
      <c r="BZ204" s="54">
        <v>275</v>
      </c>
      <c r="CA204" s="52">
        <v>279</v>
      </c>
      <c r="CB204" s="53">
        <v>284</v>
      </c>
      <c r="CC204" s="53">
        <v>293</v>
      </c>
      <c r="CD204" s="53">
        <v>307</v>
      </c>
      <c r="CE204" s="53">
        <v>311</v>
      </c>
      <c r="CF204" s="53">
        <v>327</v>
      </c>
      <c r="CG204" s="53">
        <v>333</v>
      </c>
      <c r="CH204" s="53">
        <v>513</v>
      </c>
      <c r="CI204" s="53">
        <v>546</v>
      </c>
      <c r="CJ204" s="53">
        <v>558</v>
      </c>
      <c r="CK204" s="53">
        <v>560</v>
      </c>
      <c r="CL204" s="54">
        <v>573</v>
      </c>
      <c r="CM204" s="52">
        <v>561</v>
      </c>
      <c r="CN204" s="53">
        <v>556</v>
      </c>
      <c r="CO204" s="53">
        <v>571</v>
      </c>
      <c r="CP204" s="53">
        <v>588</v>
      </c>
      <c r="CQ204" s="53">
        <v>592</v>
      </c>
      <c r="CR204" s="53">
        <v>594</v>
      </c>
      <c r="CS204" s="53">
        <v>602</v>
      </c>
      <c r="CT204" s="53">
        <v>607</v>
      </c>
      <c r="CU204" s="53">
        <v>614</v>
      </c>
      <c r="CV204" s="53">
        <v>620</v>
      </c>
      <c r="CW204" s="53">
        <v>633</v>
      </c>
      <c r="CX204" s="54">
        <v>632</v>
      </c>
      <c r="CY204" s="52">
        <v>646</v>
      </c>
      <c r="CZ204" s="53">
        <v>648</v>
      </c>
      <c r="DA204" s="53">
        <v>668</v>
      </c>
      <c r="DB204" s="53">
        <v>666</v>
      </c>
      <c r="DC204" s="53">
        <v>667</v>
      </c>
      <c r="DD204" s="53">
        <v>682</v>
      </c>
      <c r="DE204" s="53">
        <v>684</v>
      </c>
      <c r="DF204" s="53">
        <v>673</v>
      </c>
      <c r="DG204" s="53">
        <v>678</v>
      </c>
      <c r="DH204" s="53">
        <v>685</v>
      </c>
      <c r="DI204" s="53">
        <v>693</v>
      </c>
      <c r="DJ204" s="54">
        <v>690</v>
      </c>
      <c r="DK204" s="52">
        <v>692</v>
      </c>
      <c r="DL204" s="53">
        <v>688</v>
      </c>
      <c r="DM204" s="53">
        <v>693</v>
      </c>
      <c r="DN204" s="53">
        <v>693</v>
      </c>
      <c r="DO204" s="53">
        <v>711</v>
      </c>
      <c r="DP204" s="53">
        <v>716</v>
      </c>
      <c r="DQ204" s="53">
        <v>724</v>
      </c>
      <c r="DR204" s="53">
        <v>730</v>
      </c>
      <c r="DS204" s="53">
        <v>731</v>
      </c>
      <c r="DT204" s="53">
        <v>738</v>
      </c>
      <c r="DU204" s="53">
        <v>733</v>
      </c>
      <c r="DV204" s="54">
        <v>737</v>
      </c>
      <c r="DW204" s="52">
        <v>746</v>
      </c>
      <c r="DX204" s="53">
        <v>738</v>
      </c>
      <c r="DY204" s="54">
        <v>739</v>
      </c>
    </row>
    <row r="205" spans="2:129" ht="12.5" x14ac:dyDescent="0.25">
      <c r="B205" s="50"/>
      <c r="C205" s="51" t="s">
        <v>288</v>
      </c>
      <c r="D205" s="52">
        <v>823</v>
      </c>
      <c r="E205" s="53">
        <v>806</v>
      </c>
      <c r="F205" s="53">
        <v>804</v>
      </c>
      <c r="G205" s="53">
        <v>824</v>
      </c>
      <c r="H205" s="53">
        <v>843</v>
      </c>
      <c r="I205" s="53">
        <v>834</v>
      </c>
      <c r="J205" s="53">
        <v>852</v>
      </c>
      <c r="K205" s="53">
        <v>966</v>
      </c>
      <c r="L205" s="53">
        <v>974</v>
      </c>
      <c r="M205" s="53">
        <v>991</v>
      </c>
      <c r="N205" s="53">
        <v>997</v>
      </c>
      <c r="O205" s="54">
        <v>990</v>
      </c>
      <c r="P205" s="53">
        <v>1038</v>
      </c>
      <c r="Q205" s="53">
        <v>1082</v>
      </c>
      <c r="R205" s="53">
        <v>1119</v>
      </c>
      <c r="S205" s="53">
        <v>1112</v>
      </c>
      <c r="T205" s="53">
        <v>1146</v>
      </c>
      <c r="U205" s="53">
        <v>1157</v>
      </c>
      <c r="V205" s="53">
        <v>1184</v>
      </c>
      <c r="W205" s="53">
        <v>1204</v>
      </c>
      <c r="X205" s="53">
        <v>1223</v>
      </c>
      <c r="Y205" s="53">
        <v>1228</v>
      </c>
      <c r="Z205" s="53">
        <v>1228</v>
      </c>
      <c r="AA205" s="54">
        <v>1208</v>
      </c>
      <c r="AB205" s="53">
        <v>1219</v>
      </c>
      <c r="AC205" s="53">
        <v>1220</v>
      </c>
      <c r="AD205" s="53">
        <v>1234</v>
      </c>
      <c r="AE205" s="53">
        <v>1239</v>
      </c>
      <c r="AF205" s="53">
        <v>1241</v>
      </c>
      <c r="AG205" s="53">
        <v>1249</v>
      </c>
      <c r="AH205" s="53">
        <v>1249</v>
      </c>
      <c r="AI205" s="53">
        <v>1249</v>
      </c>
      <c r="AJ205" s="53">
        <v>1255</v>
      </c>
      <c r="AK205" s="53">
        <v>1237</v>
      </c>
      <c r="AL205" s="53">
        <v>1240</v>
      </c>
      <c r="AM205" s="54">
        <v>1238</v>
      </c>
      <c r="AN205" s="53">
        <v>1234</v>
      </c>
      <c r="AO205" s="53">
        <v>1193</v>
      </c>
      <c r="AP205" s="53">
        <v>1103</v>
      </c>
      <c r="AQ205" s="53">
        <v>1120</v>
      </c>
      <c r="AR205" s="53">
        <v>1103</v>
      </c>
      <c r="AS205" s="53">
        <v>1089</v>
      </c>
      <c r="AT205" s="53">
        <v>1068</v>
      </c>
      <c r="AU205" s="53">
        <v>1064</v>
      </c>
      <c r="AV205" s="53">
        <v>1040</v>
      </c>
      <c r="AW205" s="53">
        <v>1048</v>
      </c>
      <c r="AX205" s="53">
        <v>1046</v>
      </c>
      <c r="AY205" s="54">
        <v>1004</v>
      </c>
      <c r="BA205" s="50"/>
      <c r="BB205" s="51" t="s">
        <v>309</v>
      </c>
      <c r="BC205" s="52">
        <v>687</v>
      </c>
      <c r="BD205" s="53">
        <v>671</v>
      </c>
      <c r="BE205" s="53">
        <v>669</v>
      </c>
      <c r="BF205" s="53">
        <v>669</v>
      </c>
      <c r="BG205" s="53">
        <v>676</v>
      </c>
      <c r="BH205" s="53">
        <v>677</v>
      </c>
      <c r="BI205" s="53">
        <v>664</v>
      </c>
      <c r="BJ205" s="53">
        <v>666</v>
      </c>
      <c r="BK205" s="53">
        <v>656</v>
      </c>
      <c r="BL205" s="53">
        <v>653</v>
      </c>
      <c r="BM205" s="53">
        <v>640</v>
      </c>
      <c r="BN205" s="54">
        <v>637</v>
      </c>
      <c r="BO205" s="52">
        <v>634</v>
      </c>
      <c r="BP205" s="53">
        <v>629</v>
      </c>
      <c r="BQ205" s="53">
        <v>625</v>
      </c>
      <c r="BR205" s="53">
        <v>624</v>
      </c>
      <c r="BS205" s="53">
        <v>624</v>
      </c>
      <c r="BT205" s="53">
        <v>633</v>
      </c>
      <c r="BU205" s="53">
        <v>642</v>
      </c>
      <c r="BV205" s="53">
        <v>658</v>
      </c>
      <c r="BW205" s="53">
        <v>669</v>
      </c>
      <c r="BX205" s="53">
        <v>674</v>
      </c>
      <c r="BY205" s="53">
        <v>653</v>
      </c>
      <c r="BZ205" s="54">
        <v>649</v>
      </c>
      <c r="CA205" s="52">
        <v>646</v>
      </c>
      <c r="CB205" s="53">
        <v>649</v>
      </c>
      <c r="CC205" s="53">
        <v>653</v>
      </c>
      <c r="CD205" s="53">
        <v>660</v>
      </c>
      <c r="CE205" s="53">
        <v>697</v>
      </c>
      <c r="CF205" s="53">
        <v>701</v>
      </c>
      <c r="CG205" s="53">
        <v>706</v>
      </c>
      <c r="CH205" s="53">
        <v>697</v>
      </c>
      <c r="CI205" s="53">
        <v>694</v>
      </c>
      <c r="CJ205" s="53">
        <v>692</v>
      </c>
      <c r="CK205" s="53">
        <v>673</v>
      </c>
      <c r="CL205" s="54">
        <v>1057</v>
      </c>
      <c r="CM205" s="52">
        <v>1097</v>
      </c>
      <c r="CN205" s="53">
        <v>1140</v>
      </c>
      <c r="CO205" s="53">
        <v>1187</v>
      </c>
      <c r="CP205" s="53">
        <v>1233</v>
      </c>
      <c r="CQ205" s="53">
        <v>1271</v>
      </c>
      <c r="CR205" s="53">
        <v>1282</v>
      </c>
      <c r="CS205" s="53">
        <v>1287</v>
      </c>
      <c r="CT205" s="53">
        <v>1321</v>
      </c>
      <c r="CU205" s="53">
        <v>1330</v>
      </c>
      <c r="CV205" s="53">
        <v>1366</v>
      </c>
      <c r="CW205" s="53">
        <v>1380</v>
      </c>
      <c r="CX205" s="54">
        <v>1387</v>
      </c>
      <c r="CY205" s="52">
        <v>1385</v>
      </c>
      <c r="CZ205" s="53">
        <v>1394</v>
      </c>
      <c r="DA205" s="53">
        <v>1473</v>
      </c>
      <c r="DB205" s="53">
        <v>1463</v>
      </c>
      <c r="DC205" s="53">
        <v>1440</v>
      </c>
      <c r="DD205" s="53">
        <v>1463</v>
      </c>
      <c r="DE205" s="53">
        <v>1541</v>
      </c>
      <c r="DF205" s="53">
        <v>1532</v>
      </c>
      <c r="DG205" s="53">
        <v>1534</v>
      </c>
      <c r="DH205" s="53">
        <v>1539</v>
      </c>
      <c r="DI205" s="53">
        <v>1547</v>
      </c>
      <c r="DJ205" s="54">
        <v>1566</v>
      </c>
      <c r="DK205" s="52">
        <v>1562</v>
      </c>
      <c r="DL205" s="53">
        <v>1571</v>
      </c>
      <c r="DM205" s="53">
        <v>1596</v>
      </c>
      <c r="DN205" s="53">
        <v>1626</v>
      </c>
      <c r="DO205" s="53">
        <v>1631</v>
      </c>
      <c r="DP205" s="53">
        <v>1620</v>
      </c>
      <c r="DQ205" s="53">
        <v>1621</v>
      </c>
      <c r="DR205" s="53">
        <v>1631</v>
      </c>
      <c r="DS205" s="53">
        <v>1634</v>
      </c>
      <c r="DT205" s="53">
        <v>1623</v>
      </c>
      <c r="DU205" s="53">
        <v>1633</v>
      </c>
      <c r="DV205" s="54">
        <v>1639</v>
      </c>
      <c r="DW205" s="52">
        <v>1623</v>
      </c>
      <c r="DX205" s="53">
        <v>1633</v>
      </c>
      <c r="DY205" s="54">
        <v>1646</v>
      </c>
    </row>
    <row r="206" spans="2:129" ht="12.5" x14ac:dyDescent="0.25">
      <c r="B206" s="50"/>
      <c r="C206" s="51" t="s">
        <v>289</v>
      </c>
      <c r="D206" s="52">
        <v>812</v>
      </c>
      <c r="E206" s="53">
        <v>820</v>
      </c>
      <c r="F206" s="53">
        <v>869</v>
      </c>
      <c r="G206" s="53">
        <v>922</v>
      </c>
      <c r="H206" s="53">
        <v>956</v>
      </c>
      <c r="I206" s="53">
        <v>985</v>
      </c>
      <c r="J206" s="53">
        <v>997</v>
      </c>
      <c r="K206" s="53">
        <v>1040</v>
      </c>
      <c r="L206" s="53">
        <v>1039</v>
      </c>
      <c r="M206" s="53">
        <v>1063</v>
      </c>
      <c r="N206" s="53">
        <v>1063</v>
      </c>
      <c r="O206" s="54">
        <v>1068</v>
      </c>
      <c r="P206" s="53">
        <v>1069</v>
      </c>
      <c r="Q206" s="53">
        <v>1068</v>
      </c>
      <c r="R206" s="53">
        <v>1080</v>
      </c>
      <c r="S206" s="53">
        <v>1123</v>
      </c>
      <c r="T206" s="53">
        <v>1143</v>
      </c>
      <c r="U206" s="53">
        <v>1152</v>
      </c>
      <c r="V206" s="53">
        <v>1172</v>
      </c>
      <c r="W206" s="53">
        <v>1195</v>
      </c>
      <c r="X206" s="53">
        <v>1203</v>
      </c>
      <c r="Y206" s="53">
        <v>1219</v>
      </c>
      <c r="Z206" s="53">
        <v>1214</v>
      </c>
      <c r="AA206" s="54">
        <v>1220</v>
      </c>
      <c r="AB206" s="53">
        <v>1220</v>
      </c>
      <c r="AC206" s="53">
        <v>1224</v>
      </c>
      <c r="AD206" s="53">
        <v>1264</v>
      </c>
      <c r="AE206" s="53">
        <v>1267</v>
      </c>
      <c r="AF206" s="53">
        <v>1299</v>
      </c>
      <c r="AG206" s="53">
        <v>1332</v>
      </c>
      <c r="AH206" s="53">
        <v>1331</v>
      </c>
      <c r="AI206" s="53">
        <v>1326</v>
      </c>
      <c r="AJ206" s="53">
        <v>1326</v>
      </c>
      <c r="AK206" s="53">
        <v>1220</v>
      </c>
      <c r="AL206" s="53">
        <v>1197</v>
      </c>
      <c r="AM206" s="54">
        <v>1094</v>
      </c>
      <c r="AN206" s="53">
        <v>1100</v>
      </c>
      <c r="AO206" s="53">
        <v>1068</v>
      </c>
      <c r="AP206" s="53">
        <v>1096</v>
      </c>
      <c r="AQ206" s="53">
        <v>1095</v>
      </c>
      <c r="AR206" s="53">
        <v>1089</v>
      </c>
      <c r="AS206" s="53">
        <v>1082</v>
      </c>
      <c r="AT206" s="53">
        <v>1067</v>
      </c>
      <c r="AU206" s="53">
        <v>1065</v>
      </c>
      <c r="AV206" s="53">
        <v>1058</v>
      </c>
      <c r="AW206" s="53">
        <v>1057</v>
      </c>
      <c r="AX206" s="53">
        <v>978</v>
      </c>
      <c r="AY206" s="54">
        <v>1005</v>
      </c>
      <c r="BA206" s="50"/>
      <c r="BB206" s="51" t="s">
        <v>310</v>
      </c>
      <c r="BC206" s="52">
        <v>3300</v>
      </c>
      <c r="BD206" s="53">
        <v>3285</v>
      </c>
      <c r="BE206" s="53">
        <v>3302</v>
      </c>
      <c r="BF206" s="53">
        <v>3302</v>
      </c>
      <c r="BG206" s="53">
        <v>3310</v>
      </c>
      <c r="BH206" s="53">
        <v>3321</v>
      </c>
      <c r="BI206" s="53">
        <v>3320</v>
      </c>
      <c r="BJ206" s="53">
        <v>3301</v>
      </c>
      <c r="BK206" s="53">
        <v>3284</v>
      </c>
      <c r="BL206" s="53">
        <v>3262</v>
      </c>
      <c r="BM206" s="53">
        <v>3254</v>
      </c>
      <c r="BN206" s="54">
        <v>3234</v>
      </c>
      <c r="BO206" s="52">
        <v>3205</v>
      </c>
      <c r="BP206" s="53">
        <v>3170</v>
      </c>
      <c r="BQ206" s="53">
        <v>3180</v>
      </c>
      <c r="BR206" s="53">
        <v>3197</v>
      </c>
      <c r="BS206" s="53">
        <v>3206</v>
      </c>
      <c r="BT206" s="53">
        <v>3235</v>
      </c>
      <c r="BU206" s="53">
        <v>3267</v>
      </c>
      <c r="BV206" s="53">
        <v>3275</v>
      </c>
      <c r="BW206" s="53">
        <v>3305</v>
      </c>
      <c r="BX206" s="53">
        <v>3314</v>
      </c>
      <c r="BY206" s="53">
        <v>3397</v>
      </c>
      <c r="BZ206" s="54">
        <v>3394</v>
      </c>
      <c r="CA206" s="52">
        <v>3407</v>
      </c>
      <c r="CB206" s="53">
        <v>3413</v>
      </c>
      <c r="CC206" s="53">
        <v>3437</v>
      </c>
      <c r="CD206" s="53">
        <v>3466</v>
      </c>
      <c r="CE206" s="53">
        <v>3794</v>
      </c>
      <c r="CF206" s="53">
        <v>5175</v>
      </c>
      <c r="CG206" s="53">
        <v>5232</v>
      </c>
      <c r="CH206" s="53">
        <v>5226</v>
      </c>
      <c r="CI206" s="53">
        <v>5453</v>
      </c>
      <c r="CJ206" s="53">
        <v>5464</v>
      </c>
      <c r="CK206" s="53">
        <v>5291</v>
      </c>
      <c r="CL206" s="54">
        <v>5476</v>
      </c>
      <c r="CM206" s="52">
        <v>5505</v>
      </c>
      <c r="CN206" s="53">
        <v>5625</v>
      </c>
      <c r="CO206" s="53">
        <v>5600</v>
      </c>
      <c r="CP206" s="53">
        <v>5966</v>
      </c>
      <c r="CQ206" s="53">
        <v>6005</v>
      </c>
      <c r="CR206" s="53">
        <v>6056</v>
      </c>
      <c r="CS206" s="53">
        <v>6103</v>
      </c>
      <c r="CT206" s="53">
        <v>6296</v>
      </c>
      <c r="CU206" s="53">
        <v>6409</v>
      </c>
      <c r="CV206" s="53">
        <v>6654</v>
      </c>
      <c r="CW206" s="53">
        <v>6831</v>
      </c>
      <c r="CX206" s="54">
        <v>6877</v>
      </c>
      <c r="CY206" s="52">
        <v>6740</v>
      </c>
      <c r="CZ206" s="53">
        <v>6668</v>
      </c>
      <c r="DA206" s="53">
        <v>6772</v>
      </c>
      <c r="DB206" s="53">
        <v>6716</v>
      </c>
      <c r="DC206" s="53">
        <v>6666</v>
      </c>
      <c r="DD206" s="53">
        <v>6649</v>
      </c>
      <c r="DE206" s="53">
        <v>6944</v>
      </c>
      <c r="DF206" s="53">
        <v>7202</v>
      </c>
      <c r="DG206" s="53">
        <v>7241</v>
      </c>
      <c r="DH206" s="53">
        <v>7320</v>
      </c>
      <c r="DI206" s="53">
        <v>7262</v>
      </c>
      <c r="DJ206" s="54">
        <v>7347</v>
      </c>
      <c r="DK206" s="52">
        <v>7389</v>
      </c>
      <c r="DL206" s="53">
        <v>7403</v>
      </c>
      <c r="DM206" s="53">
        <v>7405</v>
      </c>
      <c r="DN206" s="53">
        <v>7433</v>
      </c>
      <c r="DO206" s="53">
        <v>7510</v>
      </c>
      <c r="DP206" s="53">
        <v>7520</v>
      </c>
      <c r="DQ206" s="53">
        <v>7540</v>
      </c>
      <c r="DR206" s="53">
        <v>7586</v>
      </c>
      <c r="DS206" s="53">
        <v>7575</v>
      </c>
      <c r="DT206" s="53">
        <v>7598</v>
      </c>
      <c r="DU206" s="53">
        <v>7617</v>
      </c>
      <c r="DV206" s="54">
        <v>7697</v>
      </c>
      <c r="DW206" s="52">
        <v>7672</v>
      </c>
      <c r="DX206" s="53">
        <v>7697</v>
      </c>
      <c r="DY206" s="54">
        <v>7679</v>
      </c>
    </row>
    <row r="207" spans="2:129" ht="12.5" x14ac:dyDescent="0.25">
      <c r="B207" s="50"/>
      <c r="C207" s="51" t="s">
        <v>290</v>
      </c>
      <c r="D207" s="52">
        <v>336</v>
      </c>
      <c r="E207" s="53">
        <v>329</v>
      </c>
      <c r="F207" s="53">
        <v>334</v>
      </c>
      <c r="G207" s="53">
        <v>332</v>
      </c>
      <c r="H207" s="53">
        <v>326</v>
      </c>
      <c r="I207" s="53">
        <v>321</v>
      </c>
      <c r="J207" s="53">
        <v>328</v>
      </c>
      <c r="K207" s="53">
        <v>321</v>
      </c>
      <c r="L207" s="53">
        <v>329</v>
      </c>
      <c r="M207" s="53">
        <v>331</v>
      </c>
      <c r="N207" s="53">
        <v>332</v>
      </c>
      <c r="O207" s="54">
        <v>331</v>
      </c>
      <c r="P207" s="53">
        <v>325</v>
      </c>
      <c r="Q207" s="53">
        <v>321</v>
      </c>
      <c r="R207" s="53">
        <v>316</v>
      </c>
      <c r="S207" s="53">
        <v>313</v>
      </c>
      <c r="T207" s="53">
        <v>312</v>
      </c>
      <c r="U207" s="53">
        <v>309</v>
      </c>
      <c r="V207" s="53">
        <v>305</v>
      </c>
      <c r="W207" s="53">
        <v>300</v>
      </c>
      <c r="X207" s="53">
        <v>296</v>
      </c>
      <c r="Y207" s="53">
        <v>292</v>
      </c>
      <c r="Z207" s="53">
        <v>292</v>
      </c>
      <c r="AA207" s="54">
        <v>289</v>
      </c>
      <c r="AB207" s="53">
        <v>291</v>
      </c>
      <c r="AC207" s="53">
        <v>293</v>
      </c>
      <c r="AD207" s="53">
        <v>284</v>
      </c>
      <c r="AE207" s="53">
        <v>285</v>
      </c>
      <c r="AF207" s="53">
        <v>282</v>
      </c>
      <c r="AG207" s="53">
        <v>281</v>
      </c>
      <c r="AH207" s="53">
        <v>281</v>
      </c>
      <c r="AI207" s="53">
        <v>281</v>
      </c>
      <c r="AJ207" s="53">
        <v>281</v>
      </c>
      <c r="AK207" s="53">
        <v>278</v>
      </c>
      <c r="AL207" s="53">
        <v>277</v>
      </c>
      <c r="AM207" s="54">
        <v>275</v>
      </c>
      <c r="AN207" s="53">
        <v>272</v>
      </c>
      <c r="AO207" s="53">
        <v>270</v>
      </c>
      <c r="AP207" s="53">
        <v>268</v>
      </c>
      <c r="AQ207" s="53">
        <v>270</v>
      </c>
      <c r="AR207" s="53">
        <v>268</v>
      </c>
      <c r="AS207" s="53">
        <v>268</v>
      </c>
      <c r="AT207" s="53">
        <v>266</v>
      </c>
      <c r="AU207" s="53">
        <v>267</v>
      </c>
      <c r="AV207" s="53">
        <v>261</v>
      </c>
      <c r="AW207" s="53">
        <v>262</v>
      </c>
      <c r="AX207" s="53">
        <v>262</v>
      </c>
      <c r="AY207" s="54">
        <v>258</v>
      </c>
      <c r="BA207" s="50"/>
      <c r="BB207" s="51" t="s">
        <v>311</v>
      </c>
      <c r="BC207" s="52">
        <v>1034</v>
      </c>
      <c r="BD207" s="53">
        <v>1034</v>
      </c>
      <c r="BE207" s="53">
        <v>1073</v>
      </c>
      <c r="BF207" s="53">
        <v>1095</v>
      </c>
      <c r="BG207" s="53">
        <v>1106</v>
      </c>
      <c r="BH207" s="53">
        <v>1112</v>
      </c>
      <c r="BI207" s="53">
        <v>1125</v>
      </c>
      <c r="BJ207" s="53">
        <v>1131</v>
      </c>
      <c r="BK207" s="53">
        <v>1141</v>
      </c>
      <c r="BL207" s="53">
        <v>1143</v>
      </c>
      <c r="BM207" s="53">
        <v>1156</v>
      </c>
      <c r="BN207" s="54">
        <v>1149</v>
      </c>
      <c r="BO207" s="52">
        <v>1188</v>
      </c>
      <c r="BP207" s="53">
        <v>1217</v>
      </c>
      <c r="BQ207" s="53">
        <v>1297</v>
      </c>
      <c r="BR207" s="53">
        <v>1286</v>
      </c>
      <c r="BS207" s="53">
        <v>1375</v>
      </c>
      <c r="BT207" s="53">
        <v>1419</v>
      </c>
      <c r="BU207" s="53">
        <v>1474</v>
      </c>
      <c r="BV207" s="53">
        <v>1525</v>
      </c>
      <c r="BW207" s="53">
        <v>1563</v>
      </c>
      <c r="BX207" s="53">
        <v>1599</v>
      </c>
      <c r="BY207" s="53">
        <v>1594</v>
      </c>
      <c r="BZ207" s="54">
        <v>1930</v>
      </c>
      <c r="CA207" s="52">
        <v>1941</v>
      </c>
      <c r="CB207" s="53">
        <v>1975</v>
      </c>
      <c r="CC207" s="53">
        <v>2056</v>
      </c>
      <c r="CD207" s="53">
        <v>2101</v>
      </c>
      <c r="CE207" s="53">
        <v>2104</v>
      </c>
      <c r="CF207" s="53">
        <v>3060</v>
      </c>
      <c r="CG207" s="53">
        <v>3048</v>
      </c>
      <c r="CH207" s="53">
        <v>2990</v>
      </c>
      <c r="CI207" s="53">
        <v>2978</v>
      </c>
      <c r="CJ207" s="53">
        <v>2951</v>
      </c>
      <c r="CK207" s="53">
        <v>2914</v>
      </c>
      <c r="CL207" s="54">
        <v>3442</v>
      </c>
      <c r="CM207" s="52">
        <v>3458</v>
      </c>
      <c r="CN207" s="53">
        <v>3425</v>
      </c>
      <c r="CO207" s="53">
        <v>4006</v>
      </c>
      <c r="CP207" s="53">
        <v>3550</v>
      </c>
      <c r="CQ207" s="53">
        <v>3522</v>
      </c>
      <c r="CR207" s="53">
        <v>3493</v>
      </c>
      <c r="CS207" s="53">
        <v>3614</v>
      </c>
      <c r="CT207" s="53">
        <v>3765</v>
      </c>
      <c r="CU207" s="53">
        <v>3830</v>
      </c>
      <c r="CV207" s="53">
        <v>3844</v>
      </c>
      <c r="CW207" s="53">
        <v>3839</v>
      </c>
      <c r="CX207" s="54">
        <v>3781</v>
      </c>
      <c r="CY207" s="52">
        <v>3735</v>
      </c>
      <c r="CZ207" s="53">
        <v>3749</v>
      </c>
      <c r="DA207" s="53">
        <v>3721</v>
      </c>
      <c r="DB207" s="53">
        <v>3714</v>
      </c>
      <c r="DC207" s="53">
        <v>3670</v>
      </c>
      <c r="DD207" s="53">
        <v>3656</v>
      </c>
      <c r="DE207" s="53">
        <v>3790</v>
      </c>
      <c r="DF207" s="53">
        <v>4019</v>
      </c>
      <c r="DG207" s="53">
        <v>4007</v>
      </c>
      <c r="DH207" s="53">
        <v>4054</v>
      </c>
      <c r="DI207" s="53">
        <v>4045</v>
      </c>
      <c r="DJ207" s="54">
        <v>4102</v>
      </c>
      <c r="DK207" s="52">
        <v>4169</v>
      </c>
      <c r="DL207" s="53">
        <v>4155</v>
      </c>
      <c r="DM207" s="53">
        <v>4167</v>
      </c>
      <c r="DN207" s="53">
        <v>4223</v>
      </c>
      <c r="DO207" s="53">
        <v>4243</v>
      </c>
      <c r="DP207" s="53">
        <v>4268</v>
      </c>
      <c r="DQ207" s="53">
        <v>4251</v>
      </c>
      <c r="DR207" s="53">
        <v>4309</v>
      </c>
      <c r="DS207" s="53">
        <v>4318</v>
      </c>
      <c r="DT207" s="53">
        <v>4342</v>
      </c>
      <c r="DU207" s="53">
        <v>4372</v>
      </c>
      <c r="DV207" s="54">
        <v>4401</v>
      </c>
      <c r="DW207" s="52">
        <v>4374</v>
      </c>
      <c r="DX207" s="53">
        <v>4385</v>
      </c>
      <c r="DY207" s="54">
        <v>4408</v>
      </c>
    </row>
    <row r="208" spans="2:129" ht="12.5" x14ac:dyDescent="0.25">
      <c r="B208" s="50"/>
      <c r="C208" s="51" t="s">
        <v>291</v>
      </c>
      <c r="D208" s="52">
        <v>39144</v>
      </c>
      <c r="E208" s="53">
        <v>39169</v>
      </c>
      <c r="F208" s="53">
        <v>39572</v>
      </c>
      <c r="G208" s="53">
        <v>40358</v>
      </c>
      <c r="H208" s="53">
        <v>40674</v>
      </c>
      <c r="I208" s="53">
        <v>40658</v>
      </c>
      <c r="J208" s="53">
        <v>41033</v>
      </c>
      <c r="K208" s="53">
        <v>41464</v>
      </c>
      <c r="L208" s="53">
        <v>41706</v>
      </c>
      <c r="M208" s="53">
        <v>41890</v>
      </c>
      <c r="N208" s="53">
        <v>42020</v>
      </c>
      <c r="O208" s="54">
        <v>42109</v>
      </c>
      <c r="P208" s="53">
        <v>42222</v>
      </c>
      <c r="Q208" s="53">
        <v>42365</v>
      </c>
      <c r="R208" s="53">
        <v>37484</v>
      </c>
      <c r="S208" s="53">
        <v>38293</v>
      </c>
      <c r="T208" s="53">
        <v>43531</v>
      </c>
      <c r="U208" s="53">
        <v>43880</v>
      </c>
      <c r="V208" s="53">
        <v>44035</v>
      </c>
      <c r="W208" s="53">
        <v>44196</v>
      </c>
      <c r="X208" s="53">
        <v>44226</v>
      </c>
      <c r="Y208" s="53">
        <v>44313</v>
      </c>
      <c r="Z208" s="53">
        <v>41406</v>
      </c>
      <c r="AA208" s="54">
        <v>41415</v>
      </c>
      <c r="AB208" s="53">
        <v>41277</v>
      </c>
      <c r="AC208" s="53">
        <v>41425</v>
      </c>
      <c r="AD208" s="53">
        <v>41675</v>
      </c>
      <c r="AE208" s="53">
        <v>41809</v>
      </c>
      <c r="AF208" s="53">
        <v>42011</v>
      </c>
      <c r="AG208" s="53">
        <v>42051</v>
      </c>
      <c r="AH208" s="53">
        <v>42343</v>
      </c>
      <c r="AI208" s="53">
        <v>42456</v>
      </c>
      <c r="AJ208" s="53">
        <v>42574</v>
      </c>
      <c r="AK208" s="53">
        <v>42474</v>
      </c>
      <c r="AL208" s="53">
        <v>42352</v>
      </c>
      <c r="AM208" s="54">
        <v>42564</v>
      </c>
      <c r="AN208" s="53">
        <v>42397</v>
      </c>
      <c r="AO208" s="53">
        <v>42234</v>
      </c>
      <c r="AP208" s="53">
        <v>42970</v>
      </c>
      <c r="AQ208" s="53">
        <v>42790</v>
      </c>
      <c r="AR208" s="53">
        <v>42862</v>
      </c>
      <c r="AS208" s="53">
        <v>43141</v>
      </c>
      <c r="AT208" s="53">
        <v>43223</v>
      </c>
      <c r="AU208" s="53">
        <v>43408</v>
      </c>
      <c r="AV208" s="53">
        <v>41645</v>
      </c>
      <c r="AW208" s="53">
        <v>41032</v>
      </c>
      <c r="AX208" s="53">
        <v>41101</v>
      </c>
      <c r="AY208" s="54">
        <v>40906</v>
      </c>
      <c r="BA208" s="50"/>
      <c r="BB208" s="51" t="s">
        <v>312</v>
      </c>
      <c r="BC208" s="52">
        <v>4</v>
      </c>
      <c r="BD208" s="53">
        <v>4</v>
      </c>
      <c r="BE208" s="53">
        <v>4</v>
      </c>
      <c r="BF208" s="53">
        <v>5</v>
      </c>
      <c r="BG208" s="53">
        <v>5</v>
      </c>
      <c r="BH208" s="53">
        <v>29</v>
      </c>
      <c r="BI208" s="53">
        <v>31</v>
      </c>
      <c r="BJ208" s="53">
        <v>6</v>
      </c>
      <c r="BK208" s="53">
        <v>27</v>
      </c>
      <c r="BL208" s="53">
        <v>30</v>
      </c>
      <c r="BM208" s="53">
        <v>26</v>
      </c>
      <c r="BN208" s="54">
        <v>21</v>
      </c>
      <c r="BO208" s="52">
        <v>19</v>
      </c>
      <c r="BP208" s="53">
        <v>17</v>
      </c>
      <c r="BQ208" s="53">
        <v>26</v>
      </c>
      <c r="BR208" s="53">
        <v>44</v>
      </c>
      <c r="BS208" s="53">
        <v>40</v>
      </c>
      <c r="BT208" s="53">
        <v>78</v>
      </c>
      <c r="BU208" s="53">
        <v>91</v>
      </c>
      <c r="BV208" s="53">
        <v>96</v>
      </c>
      <c r="BW208" s="53">
        <v>89</v>
      </c>
      <c r="BX208" s="53">
        <v>91</v>
      </c>
      <c r="BY208" s="53">
        <v>99</v>
      </c>
      <c r="BZ208" s="54">
        <v>102</v>
      </c>
      <c r="CA208" s="52">
        <v>112</v>
      </c>
      <c r="CB208" s="53">
        <v>111</v>
      </c>
      <c r="CC208" s="53">
        <v>124</v>
      </c>
      <c r="CD208" s="53">
        <v>120</v>
      </c>
      <c r="CE208" s="53">
        <v>118</v>
      </c>
      <c r="CF208" s="53">
        <v>117</v>
      </c>
      <c r="CG208" s="53">
        <v>117</v>
      </c>
      <c r="CH208" s="53">
        <v>115</v>
      </c>
      <c r="CI208" s="53">
        <v>119</v>
      </c>
      <c r="CJ208" s="53">
        <v>108</v>
      </c>
      <c r="CK208" s="53">
        <v>109</v>
      </c>
      <c r="CL208" s="54">
        <v>133</v>
      </c>
      <c r="CM208" s="52">
        <v>111</v>
      </c>
      <c r="CN208" s="53">
        <v>108</v>
      </c>
      <c r="CO208" s="53">
        <v>139</v>
      </c>
      <c r="CP208" s="53">
        <v>133</v>
      </c>
      <c r="CQ208" s="53">
        <v>166</v>
      </c>
      <c r="CR208" s="53">
        <v>164</v>
      </c>
      <c r="CS208" s="53">
        <v>138</v>
      </c>
      <c r="CT208" s="53">
        <v>139</v>
      </c>
      <c r="CU208" s="53">
        <v>143</v>
      </c>
      <c r="CV208" s="53">
        <v>143</v>
      </c>
      <c r="CW208" s="53">
        <v>142</v>
      </c>
      <c r="CX208" s="54">
        <v>141</v>
      </c>
      <c r="CY208" s="52">
        <v>144</v>
      </c>
      <c r="CZ208" s="53">
        <v>141</v>
      </c>
      <c r="DA208" s="53">
        <v>147</v>
      </c>
      <c r="DB208" s="53">
        <v>155</v>
      </c>
      <c r="DC208" s="53">
        <v>167</v>
      </c>
      <c r="DD208" s="53">
        <v>172</v>
      </c>
      <c r="DE208" s="53">
        <v>174</v>
      </c>
      <c r="DF208" s="53">
        <v>177</v>
      </c>
      <c r="DG208" s="53">
        <v>181</v>
      </c>
      <c r="DH208" s="53">
        <v>179</v>
      </c>
      <c r="DI208" s="53">
        <v>186</v>
      </c>
      <c r="DJ208" s="54">
        <v>196</v>
      </c>
      <c r="DK208" s="52">
        <v>198</v>
      </c>
      <c r="DL208" s="53">
        <v>204</v>
      </c>
      <c r="DM208" s="53">
        <v>216</v>
      </c>
      <c r="DN208" s="53">
        <v>222</v>
      </c>
      <c r="DO208" s="53">
        <v>223</v>
      </c>
      <c r="DP208" s="53">
        <v>221</v>
      </c>
      <c r="DQ208" s="53">
        <v>229</v>
      </c>
      <c r="DR208" s="53">
        <v>231</v>
      </c>
      <c r="DS208" s="53">
        <v>244</v>
      </c>
      <c r="DT208" s="53">
        <v>243</v>
      </c>
      <c r="DU208" s="53">
        <v>245</v>
      </c>
      <c r="DV208" s="54">
        <v>246</v>
      </c>
      <c r="DW208" s="52">
        <v>247</v>
      </c>
      <c r="DX208" s="53">
        <v>255</v>
      </c>
      <c r="DY208" s="54">
        <v>265</v>
      </c>
    </row>
    <row r="209" spans="2:129" ht="12.5" x14ac:dyDescent="0.25">
      <c r="B209" s="50"/>
      <c r="C209" s="51" t="s">
        <v>292</v>
      </c>
      <c r="D209" s="52"/>
      <c r="E209" s="53"/>
      <c r="F209" s="53"/>
      <c r="G209" s="53"/>
      <c r="H209" s="53"/>
      <c r="I209" s="53"/>
      <c r="J209" s="53"/>
      <c r="K209" s="53"/>
      <c r="L209" s="53"/>
      <c r="M209" s="53"/>
      <c r="N209" s="53"/>
      <c r="O209" s="54"/>
      <c r="P209" s="53"/>
      <c r="Q209" s="53"/>
      <c r="R209" s="53"/>
      <c r="S209" s="53"/>
      <c r="T209" s="53"/>
      <c r="U209" s="53"/>
      <c r="V209" s="53"/>
      <c r="W209" s="53"/>
      <c r="X209" s="53"/>
      <c r="Y209" s="53"/>
      <c r="Z209" s="53"/>
      <c r="AA209" s="54"/>
      <c r="AB209" s="53"/>
      <c r="AC209" s="53"/>
      <c r="AD209" s="53"/>
      <c r="AE209" s="53"/>
      <c r="AF209" s="53"/>
      <c r="AG209" s="53"/>
      <c r="AH209" s="53"/>
      <c r="AI209" s="53"/>
      <c r="AJ209" s="53"/>
      <c r="AK209" s="53"/>
      <c r="AL209" s="53"/>
      <c r="AM209" s="54"/>
      <c r="AN209" s="53"/>
      <c r="AO209" s="53"/>
      <c r="AP209" s="53"/>
      <c r="AQ209" s="53"/>
      <c r="AR209" s="53"/>
      <c r="AS209" s="53"/>
      <c r="AT209" s="53"/>
      <c r="AU209" s="53"/>
      <c r="AV209" s="53"/>
      <c r="AW209" s="53"/>
      <c r="AX209" s="53"/>
      <c r="AY209" s="54"/>
      <c r="BA209" s="50"/>
      <c r="BB209" s="51" t="s">
        <v>313</v>
      </c>
      <c r="BC209" s="52"/>
      <c r="BD209" s="53"/>
      <c r="BE209" s="53"/>
      <c r="BF209" s="53"/>
      <c r="BG209" s="53"/>
      <c r="BH209" s="53"/>
      <c r="BI209" s="53"/>
      <c r="BJ209" s="53"/>
      <c r="BK209" s="53"/>
      <c r="BL209" s="53"/>
      <c r="BM209" s="53"/>
      <c r="BN209" s="54"/>
      <c r="BO209" s="52"/>
      <c r="BP209" s="53"/>
      <c r="BQ209" s="53">
        <v>210</v>
      </c>
      <c r="BR209" s="53">
        <v>362</v>
      </c>
      <c r="BS209" s="53">
        <v>404</v>
      </c>
      <c r="BT209" s="53">
        <v>474</v>
      </c>
      <c r="BU209" s="53">
        <v>518</v>
      </c>
      <c r="BV209" s="53">
        <v>538</v>
      </c>
      <c r="BW209" s="53">
        <v>538</v>
      </c>
      <c r="BX209" s="53">
        <v>553</v>
      </c>
      <c r="BY209" s="53">
        <v>582</v>
      </c>
      <c r="BZ209" s="54">
        <v>598</v>
      </c>
      <c r="CA209" s="52">
        <v>617</v>
      </c>
      <c r="CB209" s="53">
        <v>629</v>
      </c>
      <c r="CC209" s="53">
        <v>612</v>
      </c>
      <c r="CD209" s="53">
        <v>665</v>
      </c>
      <c r="CE209" s="53">
        <v>692</v>
      </c>
      <c r="CF209" s="53">
        <v>712</v>
      </c>
      <c r="CG209" s="53">
        <v>717</v>
      </c>
      <c r="CH209" s="53">
        <v>737</v>
      </c>
      <c r="CI209" s="53">
        <v>741</v>
      </c>
      <c r="CJ209" s="53">
        <v>756</v>
      </c>
      <c r="CK209" s="53">
        <v>764</v>
      </c>
      <c r="CL209" s="54">
        <v>769</v>
      </c>
      <c r="CM209" s="52">
        <v>774</v>
      </c>
      <c r="CN209" s="53">
        <v>764</v>
      </c>
      <c r="CO209" s="53">
        <v>777</v>
      </c>
      <c r="CP209" s="53">
        <v>779</v>
      </c>
      <c r="CQ209" s="53">
        <v>799</v>
      </c>
      <c r="CR209" s="53">
        <v>801</v>
      </c>
      <c r="CS209" s="53">
        <v>831</v>
      </c>
      <c r="CT209" s="53">
        <v>842</v>
      </c>
      <c r="CU209" s="53">
        <v>871</v>
      </c>
      <c r="CV209" s="53">
        <v>871</v>
      </c>
      <c r="CW209" s="53">
        <v>885</v>
      </c>
      <c r="CX209" s="54">
        <v>891</v>
      </c>
      <c r="CY209" s="52">
        <v>903</v>
      </c>
      <c r="CZ209" s="53">
        <v>908</v>
      </c>
      <c r="DA209" s="53">
        <v>916</v>
      </c>
      <c r="DB209" s="53">
        <v>926</v>
      </c>
      <c r="DC209" s="53">
        <v>923</v>
      </c>
      <c r="DD209" s="53">
        <v>932</v>
      </c>
      <c r="DE209" s="53">
        <v>945</v>
      </c>
      <c r="DF209" s="53">
        <v>950</v>
      </c>
      <c r="DG209" s="53">
        <v>945</v>
      </c>
      <c r="DH209" s="53">
        <v>952</v>
      </c>
      <c r="DI209" s="53">
        <v>961</v>
      </c>
      <c r="DJ209" s="54">
        <v>965</v>
      </c>
      <c r="DK209" s="52">
        <v>954</v>
      </c>
      <c r="DL209" s="53">
        <v>968</v>
      </c>
      <c r="DM209" s="53">
        <v>984</v>
      </c>
      <c r="DN209" s="53">
        <v>994</v>
      </c>
      <c r="DO209" s="53">
        <v>1002</v>
      </c>
      <c r="DP209" s="53">
        <v>1005</v>
      </c>
      <c r="DQ209" s="53">
        <v>1022</v>
      </c>
      <c r="DR209" s="53">
        <v>1040</v>
      </c>
      <c r="DS209" s="53">
        <v>1039</v>
      </c>
      <c r="DT209" s="53">
        <v>1042</v>
      </c>
      <c r="DU209" s="53">
        <v>1041</v>
      </c>
      <c r="DV209" s="54">
        <v>1049</v>
      </c>
      <c r="DW209" s="52">
        <v>1054</v>
      </c>
      <c r="DX209" s="53">
        <v>1062</v>
      </c>
      <c r="DY209" s="54">
        <v>1073</v>
      </c>
    </row>
    <row r="210" spans="2:129" ht="12.5" x14ac:dyDescent="0.25">
      <c r="B210" s="50"/>
      <c r="C210" s="51" t="s">
        <v>293</v>
      </c>
      <c r="D210" s="52">
        <v>6622</v>
      </c>
      <c r="E210" s="53">
        <v>6618</v>
      </c>
      <c r="F210" s="53">
        <v>6754</v>
      </c>
      <c r="G210" s="53">
        <v>6881</v>
      </c>
      <c r="H210" s="53">
        <v>7006</v>
      </c>
      <c r="I210" s="53">
        <v>7138</v>
      </c>
      <c r="J210" s="53">
        <v>7306</v>
      </c>
      <c r="K210" s="53">
        <v>7376</v>
      </c>
      <c r="L210" s="53">
        <v>7364</v>
      </c>
      <c r="M210" s="53">
        <v>7505</v>
      </c>
      <c r="N210" s="53">
        <v>7612</v>
      </c>
      <c r="O210" s="54">
        <v>7668</v>
      </c>
      <c r="P210" s="53">
        <v>7739</v>
      </c>
      <c r="Q210" s="53">
        <v>7740</v>
      </c>
      <c r="R210" s="53">
        <v>7788</v>
      </c>
      <c r="S210" s="53">
        <v>7858</v>
      </c>
      <c r="T210" s="53">
        <v>7937</v>
      </c>
      <c r="U210" s="53">
        <v>8024</v>
      </c>
      <c r="V210" s="53">
        <v>8178</v>
      </c>
      <c r="W210" s="53">
        <v>8252</v>
      </c>
      <c r="X210" s="53">
        <v>8301</v>
      </c>
      <c r="Y210" s="53">
        <v>8352</v>
      </c>
      <c r="Z210" s="53">
        <v>8393</v>
      </c>
      <c r="AA210" s="54">
        <v>8495</v>
      </c>
      <c r="AB210" s="53">
        <v>8518</v>
      </c>
      <c r="AC210" s="53">
        <v>8569</v>
      </c>
      <c r="AD210" s="53">
        <v>8671</v>
      </c>
      <c r="AE210" s="53">
        <v>8780</v>
      </c>
      <c r="AF210" s="53">
        <v>8959</v>
      </c>
      <c r="AG210" s="53">
        <v>8916</v>
      </c>
      <c r="AH210" s="53">
        <v>8976</v>
      </c>
      <c r="AI210" s="53">
        <v>8988</v>
      </c>
      <c r="AJ210" s="53">
        <v>8942</v>
      </c>
      <c r="AK210" s="53">
        <v>9083</v>
      </c>
      <c r="AL210" s="53">
        <v>9028</v>
      </c>
      <c r="AM210" s="54">
        <v>9007</v>
      </c>
      <c r="AN210" s="53">
        <v>9141</v>
      </c>
      <c r="AO210" s="53">
        <v>9103</v>
      </c>
      <c r="AP210" s="53">
        <v>9186</v>
      </c>
      <c r="AQ210" s="53">
        <v>9147</v>
      </c>
      <c r="AR210" s="53">
        <v>9150</v>
      </c>
      <c r="AS210" s="53">
        <v>9142</v>
      </c>
      <c r="AT210" s="53">
        <v>9076</v>
      </c>
      <c r="AU210" s="53">
        <v>9146</v>
      </c>
      <c r="AV210" s="53">
        <v>9194</v>
      </c>
      <c r="AW210" s="53">
        <v>9370</v>
      </c>
      <c r="AX210" s="53">
        <v>8991</v>
      </c>
      <c r="AY210" s="54">
        <v>9126</v>
      </c>
      <c r="BA210" s="50"/>
      <c r="BB210" s="51" t="s">
        <v>314</v>
      </c>
      <c r="BC210" s="52">
        <v>35</v>
      </c>
      <c r="BD210" s="53">
        <v>35</v>
      </c>
      <c r="BE210" s="53">
        <v>35</v>
      </c>
      <c r="BF210" s="53">
        <v>35</v>
      </c>
      <c r="BG210" s="53">
        <v>35</v>
      </c>
      <c r="BH210" s="53">
        <v>35</v>
      </c>
      <c r="BI210" s="53">
        <v>35</v>
      </c>
      <c r="BJ210" s="53">
        <v>35</v>
      </c>
      <c r="BK210" s="53">
        <v>37</v>
      </c>
      <c r="BL210" s="53">
        <v>38</v>
      </c>
      <c r="BM210" s="53">
        <v>36</v>
      </c>
      <c r="BN210" s="54">
        <v>37</v>
      </c>
      <c r="BO210" s="52">
        <v>37</v>
      </c>
      <c r="BP210" s="53">
        <v>37</v>
      </c>
      <c r="BQ210" s="53">
        <v>37</v>
      </c>
      <c r="BR210" s="53">
        <v>37</v>
      </c>
      <c r="BS210" s="53">
        <v>37</v>
      </c>
      <c r="BT210" s="53">
        <v>41</v>
      </c>
      <c r="BU210" s="53">
        <v>64</v>
      </c>
      <c r="BV210" s="53">
        <v>71</v>
      </c>
      <c r="BW210" s="53">
        <v>76</v>
      </c>
      <c r="BX210" s="53">
        <v>79</v>
      </c>
      <c r="BY210" s="53">
        <v>77</v>
      </c>
      <c r="BZ210" s="54">
        <v>87</v>
      </c>
      <c r="CA210" s="52">
        <v>94</v>
      </c>
      <c r="CB210" s="53">
        <v>104</v>
      </c>
      <c r="CC210" s="53">
        <v>118</v>
      </c>
      <c r="CD210" s="53">
        <v>127</v>
      </c>
      <c r="CE210" s="53">
        <v>129</v>
      </c>
      <c r="CF210" s="53">
        <v>124</v>
      </c>
      <c r="CG210" s="53">
        <v>124</v>
      </c>
      <c r="CH210" s="53">
        <v>123</v>
      </c>
      <c r="CI210" s="53">
        <v>120</v>
      </c>
      <c r="CJ210" s="53">
        <v>121</v>
      </c>
      <c r="CK210" s="53">
        <v>121</v>
      </c>
      <c r="CL210" s="54">
        <v>138</v>
      </c>
      <c r="CM210" s="52">
        <v>123</v>
      </c>
      <c r="CN210" s="53">
        <v>120</v>
      </c>
      <c r="CO210" s="53">
        <v>134</v>
      </c>
      <c r="CP210" s="53">
        <v>129</v>
      </c>
      <c r="CQ210" s="53">
        <v>131</v>
      </c>
      <c r="CR210" s="53">
        <v>139</v>
      </c>
      <c r="CS210" s="53">
        <v>139</v>
      </c>
      <c r="CT210" s="53">
        <v>141</v>
      </c>
      <c r="CU210" s="53">
        <v>145</v>
      </c>
      <c r="CV210" s="53">
        <v>145</v>
      </c>
      <c r="CW210" s="53">
        <v>148</v>
      </c>
      <c r="CX210" s="54">
        <v>146</v>
      </c>
      <c r="CY210" s="52">
        <v>146</v>
      </c>
      <c r="CZ210" s="53">
        <v>146</v>
      </c>
      <c r="DA210" s="53">
        <v>180</v>
      </c>
      <c r="DB210" s="53">
        <v>173</v>
      </c>
      <c r="DC210" s="53">
        <v>173</v>
      </c>
      <c r="DD210" s="53">
        <v>188</v>
      </c>
      <c r="DE210" s="53">
        <v>188</v>
      </c>
      <c r="DF210" s="53">
        <v>181</v>
      </c>
      <c r="DG210" s="53">
        <v>182</v>
      </c>
      <c r="DH210" s="53">
        <v>188</v>
      </c>
      <c r="DI210" s="53">
        <v>192</v>
      </c>
      <c r="DJ210" s="54">
        <v>200</v>
      </c>
      <c r="DK210" s="52">
        <v>200</v>
      </c>
      <c r="DL210" s="53">
        <v>193</v>
      </c>
      <c r="DM210" s="53">
        <v>201</v>
      </c>
      <c r="DN210" s="53">
        <v>201</v>
      </c>
      <c r="DO210" s="53">
        <v>201</v>
      </c>
      <c r="DP210" s="53">
        <v>198</v>
      </c>
      <c r="DQ210" s="53">
        <v>201</v>
      </c>
      <c r="DR210" s="53">
        <v>211</v>
      </c>
      <c r="DS210" s="53">
        <v>232</v>
      </c>
      <c r="DT210" s="53">
        <v>224</v>
      </c>
      <c r="DU210" s="53">
        <v>221</v>
      </c>
      <c r="DV210" s="54">
        <v>223</v>
      </c>
      <c r="DW210" s="52">
        <v>227</v>
      </c>
      <c r="DX210" s="53">
        <v>236</v>
      </c>
      <c r="DY210" s="54">
        <v>238</v>
      </c>
    </row>
    <row r="211" spans="2:129" ht="12.5" x14ac:dyDescent="0.25">
      <c r="B211" s="50"/>
      <c r="C211" s="51" t="s">
        <v>294</v>
      </c>
      <c r="D211" s="52">
        <v>1</v>
      </c>
      <c r="E211" s="53">
        <v>1</v>
      </c>
      <c r="F211" s="53">
        <v>1</v>
      </c>
      <c r="G211" s="53">
        <v>1</v>
      </c>
      <c r="H211" s="53">
        <v>1</v>
      </c>
      <c r="I211" s="53">
        <v>1</v>
      </c>
      <c r="J211" s="53">
        <v>1</v>
      </c>
      <c r="K211" s="53">
        <v>1</v>
      </c>
      <c r="L211" s="53">
        <v>1</v>
      </c>
      <c r="M211" s="53">
        <v>1</v>
      </c>
      <c r="N211" s="53">
        <v>1</v>
      </c>
      <c r="O211" s="54">
        <v>1</v>
      </c>
      <c r="P211" s="53">
        <v>1</v>
      </c>
      <c r="Q211" s="53">
        <v>1</v>
      </c>
      <c r="R211" s="53">
        <v>1</v>
      </c>
      <c r="S211" s="53">
        <v>1</v>
      </c>
      <c r="T211" s="53">
        <v>1</v>
      </c>
      <c r="U211" s="53">
        <v>1</v>
      </c>
      <c r="V211" s="53">
        <v>1</v>
      </c>
      <c r="W211" s="53">
        <v>1</v>
      </c>
      <c r="X211" s="53">
        <v>1</v>
      </c>
      <c r="Y211" s="53">
        <v>1</v>
      </c>
      <c r="Z211" s="53">
        <v>1</v>
      </c>
      <c r="AA211" s="54">
        <v>1</v>
      </c>
      <c r="AB211" s="53">
        <v>1</v>
      </c>
      <c r="AC211" s="53">
        <v>1</v>
      </c>
      <c r="AD211" s="53">
        <v>1</v>
      </c>
      <c r="AE211" s="53">
        <v>1</v>
      </c>
      <c r="AF211" s="53">
        <v>1</v>
      </c>
      <c r="AG211" s="53">
        <v>1</v>
      </c>
      <c r="AH211" s="53">
        <v>1</v>
      </c>
      <c r="AI211" s="53">
        <v>1</v>
      </c>
      <c r="AJ211" s="53">
        <v>1</v>
      </c>
      <c r="AK211" s="53">
        <v>1</v>
      </c>
      <c r="AL211" s="53">
        <v>1</v>
      </c>
      <c r="AM211" s="54">
        <v>1</v>
      </c>
      <c r="AN211" s="53">
        <v>1</v>
      </c>
      <c r="AO211" s="53">
        <v>1</v>
      </c>
      <c r="AP211" s="53">
        <v>1</v>
      </c>
      <c r="AQ211" s="53">
        <v>1</v>
      </c>
      <c r="AR211" s="53">
        <v>1</v>
      </c>
      <c r="AS211" s="53">
        <v>1</v>
      </c>
      <c r="AT211" s="53">
        <v>1</v>
      </c>
      <c r="AU211" s="53">
        <v>1</v>
      </c>
      <c r="AV211" s="53"/>
      <c r="AW211" s="53"/>
      <c r="AX211" s="53"/>
      <c r="AY211" s="54"/>
      <c r="BA211" s="50"/>
      <c r="BB211" s="51" t="s">
        <v>315</v>
      </c>
      <c r="BC211" s="52">
        <v>13</v>
      </c>
      <c r="BD211" s="53">
        <v>14</v>
      </c>
      <c r="BE211" s="53">
        <v>14</v>
      </c>
      <c r="BF211" s="53">
        <v>7</v>
      </c>
      <c r="BG211" s="53">
        <v>7</v>
      </c>
      <c r="BH211" s="53">
        <v>6</v>
      </c>
      <c r="BI211" s="53">
        <v>6</v>
      </c>
      <c r="BJ211" s="53">
        <v>6</v>
      </c>
      <c r="BK211" s="53">
        <v>6</v>
      </c>
      <c r="BL211" s="53">
        <v>6</v>
      </c>
      <c r="BM211" s="53">
        <v>6</v>
      </c>
      <c r="BN211" s="54">
        <v>6</v>
      </c>
      <c r="BO211" s="52">
        <v>6</v>
      </c>
      <c r="BP211" s="53">
        <v>6</v>
      </c>
      <c r="BQ211" s="53">
        <v>5</v>
      </c>
      <c r="BR211" s="53">
        <v>5</v>
      </c>
      <c r="BS211" s="53">
        <v>5</v>
      </c>
      <c r="BT211" s="53">
        <v>9</v>
      </c>
      <c r="BU211" s="53">
        <v>17</v>
      </c>
      <c r="BV211" s="53">
        <v>23</v>
      </c>
      <c r="BW211" s="53">
        <v>26</v>
      </c>
      <c r="BX211" s="53">
        <v>30</v>
      </c>
      <c r="BY211" s="53">
        <v>36</v>
      </c>
      <c r="BZ211" s="54">
        <v>38</v>
      </c>
      <c r="CA211" s="52">
        <v>42</v>
      </c>
      <c r="CB211" s="53">
        <v>48</v>
      </c>
      <c r="CC211" s="53">
        <v>59</v>
      </c>
      <c r="CD211" s="53">
        <v>62</v>
      </c>
      <c r="CE211" s="53">
        <v>59</v>
      </c>
      <c r="CF211" s="53">
        <v>61</v>
      </c>
      <c r="CG211" s="53">
        <v>57</v>
      </c>
      <c r="CH211" s="53">
        <v>57</v>
      </c>
      <c r="CI211" s="53">
        <v>53</v>
      </c>
      <c r="CJ211" s="53">
        <v>50</v>
      </c>
      <c r="CK211" s="53">
        <v>57</v>
      </c>
      <c r="CL211" s="54">
        <v>66</v>
      </c>
      <c r="CM211" s="52">
        <v>62</v>
      </c>
      <c r="CN211" s="53">
        <v>64</v>
      </c>
      <c r="CO211" s="53">
        <v>72</v>
      </c>
      <c r="CP211" s="53">
        <v>76</v>
      </c>
      <c r="CQ211" s="53">
        <v>75</v>
      </c>
      <c r="CR211" s="53">
        <v>74</v>
      </c>
      <c r="CS211" s="53">
        <v>73</v>
      </c>
      <c r="CT211" s="53">
        <v>78</v>
      </c>
      <c r="CU211" s="53">
        <v>88</v>
      </c>
      <c r="CV211" s="53">
        <v>89</v>
      </c>
      <c r="CW211" s="53">
        <v>93</v>
      </c>
      <c r="CX211" s="54">
        <v>98</v>
      </c>
      <c r="CY211" s="52">
        <v>102</v>
      </c>
      <c r="CZ211" s="53">
        <v>101</v>
      </c>
      <c r="DA211" s="53">
        <v>106</v>
      </c>
      <c r="DB211" s="53">
        <v>110</v>
      </c>
      <c r="DC211" s="53">
        <v>112</v>
      </c>
      <c r="DD211" s="53">
        <v>115</v>
      </c>
      <c r="DE211" s="53">
        <v>123</v>
      </c>
      <c r="DF211" s="53">
        <v>134</v>
      </c>
      <c r="DG211" s="53">
        <v>137</v>
      </c>
      <c r="DH211" s="53">
        <v>137</v>
      </c>
      <c r="DI211" s="53">
        <v>135</v>
      </c>
      <c r="DJ211" s="54">
        <v>137</v>
      </c>
      <c r="DK211" s="52">
        <v>140</v>
      </c>
      <c r="DL211" s="53">
        <v>152</v>
      </c>
      <c r="DM211" s="53">
        <v>153</v>
      </c>
      <c r="DN211" s="53">
        <v>154</v>
      </c>
      <c r="DO211" s="53">
        <v>159</v>
      </c>
      <c r="DP211" s="53">
        <v>166</v>
      </c>
      <c r="DQ211" s="53">
        <v>167</v>
      </c>
      <c r="DR211" s="53">
        <v>159</v>
      </c>
      <c r="DS211" s="53">
        <v>162</v>
      </c>
      <c r="DT211" s="53">
        <v>163</v>
      </c>
      <c r="DU211" s="53">
        <v>165</v>
      </c>
      <c r="DV211" s="54">
        <v>162</v>
      </c>
      <c r="DW211" s="52">
        <v>169</v>
      </c>
      <c r="DX211" s="53">
        <v>170</v>
      </c>
      <c r="DY211" s="54">
        <v>173</v>
      </c>
    </row>
    <row r="212" spans="2:129" ht="12.5" x14ac:dyDescent="0.25">
      <c r="B212" s="50"/>
      <c r="C212" s="51" t="s">
        <v>295</v>
      </c>
      <c r="D212" s="52">
        <v>242</v>
      </c>
      <c r="E212" s="53">
        <v>244</v>
      </c>
      <c r="F212" s="53">
        <v>255</v>
      </c>
      <c r="G212" s="53">
        <v>258</v>
      </c>
      <c r="H212" s="53">
        <v>253</v>
      </c>
      <c r="I212" s="53">
        <v>259</v>
      </c>
      <c r="J212" s="53">
        <v>257</v>
      </c>
      <c r="K212" s="53">
        <v>255</v>
      </c>
      <c r="L212" s="53">
        <v>262</v>
      </c>
      <c r="M212" s="53">
        <v>263</v>
      </c>
      <c r="N212" s="53">
        <v>258</v>
      </c>
      <c r="O212" s="54">
        <v>262</v>
      </c>
      <c r="P212" s="53">
        <v>263</v>
      </c>
      <c r="Q212" s="53">
        <v>262</v>
      </c>
      <c r="R212" s="53">
        <v>259</v>
      </c>
      <c r="S212" s="53">
        <v>257</v>
      </c>
      <c r="T212" s="53">
        <v>254</v>
      </c>
      <c r="U212" s="53">
        <v>253</v>
      </c>
      <c r="V212" s="53">
        <v>236</v>
      </c>
      <c r="W212" s="53">
        <v>198</v>
      </c>
      <c r="X212" s="53">
        <v>195</v>
      </c>
      <c r="Y212" s="53">
        <v>194</v>
      </c>
      <c r="Z212" s="53">
        <v>193</v>
      </c>
      <c r="AA212" s="54">
        <v>192</v>
      </c>
      <c r="AB212" s="53">
        <v>189</v>
      </c>
      <c r="AC212" s="53">
        <v>189</v>
      </c>
      <c r="AD212" s="53">
        <v>182</v>
      </c>
      <c r="AE212" s="53">
        <v>184</v>
      </c>
      <c r="AF212" s="53">
        <v>189</v>
      </c>
      <c r="AG212" s="53">
        <v>220</v>
      </c>
      <c r="AH212" s="53">
        <v>225</v>
      </c>
      <c r="AI212" s="53">
        <v>233</v>
      </c>
      <c r="AJ212" s="53">
        <v>244</v>
      </c>
      <c r="AK212" s="53">
        <v>250</v>
      </c>
      <c r="AL212" s="53">
        <v>254</v>
      </c>
      <c r="AM212" s="54">
        <v>546</v>
      </c>
      <c r="AN212" s="53">
        <v>867</v>
      </c>
      <c r="AO212" s="53">
        <v>962</v>
      </c>
      <c r="AP212" s="53">
        <v>1047</v>
      </c>
      <c r="AQ212" s="53">
        <v>1124</v>
      </c>
      <c r="AR212" s="53">
        <v>1199</v>
      </c>
      <c r="AS212" s="53">
        <v>1226</v>
      </c>
      <c r="AT212" s="53">
        <v>1280</v>
      </c>
      <c r="AU212" s="53">
        <v>1320</v>
      </c>
      <c r="AV212" s="53">
        <v>1360</v>
      </c>
      <c r="AW212" s="53">
        <v>1414</v>
      </c>
      <c r="AX212" s="53">
        <v>1230</v>
      </c>
      <c r="AY212" s="54">
        <v>1435</v>
      </c>
      <c r="BA212" s="50"/>
      <c r="BB212" s="51" t="s">
        <v>316</v>
      </c>
      <c r="BC212" s="52">
        <v>712</v>
      </c>
      <c r="BD212" s="53">
        <v>701</v>
      </c>
      <c r="BE212" s="53">
        <v>699</v>
      </c>
      <c r="BF212" s="53">
        <v>691</v>
      </c>
      <c r="BG212" s="53">
        <v>688</v>
      </c>
      <c r="BH212" s="53">
        <v>679</v>
      </c>
      <c r="BI212" s="53">
        <v>679</v>
      </c>
      <c r="BJ212" s="53">
        <v>666</v>
      </c>
      <c r="BK212" s="53">
        <v>667</v>
      </c>
      <c r="BL212" s="53">
        <v>659</v>
      </c>
      <c r="BM212" s="53">
        <v>650</v>
      </c>
      <c r="BN212" s="54">
        <v>639</v>
      </c>
      <c r="BO212" s="52">
        <v>631</v>
      </c>
      <c r="BP212" s="53">
        <v>626</v>
      </c>
      <c r="BQ212" s="53">
        <v>620</v>
      </c>
      <c r="BR212" s="53">
        <v>612</v>
      </c>
      <c r="BS212" s="53">
        <v>610</v>
      </c>
      <c r="BT212" s="53">
        <v>606</v>
      </c>
      <c r="BU212" s="53">
        <v>623</v>
      </c>
      <c r="BV212" s="53">
        <v>621</v>
      </c>
      <c r="BW212" s="53">
        <v>614</v>
      </c>
      <c r="BX212" s="53">
        <v>609</v>
      </c>
      <c r="BY212" s="53">
        <v>592</v>
      </c>
      <c r="BZ212" s="54">
        <v>549</v>
      </c>
      <c r="CA212" s="52">
        <v>540</v>
      </c>
      <c r="CB212" s="53">
        <v>590</v>
      </c>
      <c r="CC212" s="53">
        <v>662</v>
      </c>
      <c r="CD212" s="53">
        <v>706</v>
      </c>
      <c r="CE212" s="53">
        <v>704</v>
      </c>
      <c r="CF212" s="53">
        <v>716</v>
      </c>
      <c r="CG212" s="53">
        <v>695</v>
      </c>
      <c r="CH212" s="53">
        <v>684</v>
      </c>
      <c r="CI212" s="53">
        <v>1499</v>
      </c>
      <c r="CJ212" s="53">
        <v>1804</v>
      </c>
      <c r="CK212" s="53">
        <v>1898</v>
      </c>
      <c r="CL212" s="54">
        <v>1978</v>
      </c>
      <c r="CM212" s="52">
        <v>1993</v>
      </c>
      <c r="CN212" s="53">
        <v>2049</v>
      </c>
      <c r="CO212" s="53">
        <v>2161</v>
      </c>
      <c r="CP212" s="53">
        <v>2312</v>
      </c>
      <c r="CQ212" s="53">
        <v>2611</v>
      </c>
      <c r="CR212" s="53">
        <v>2842</v>
      </c>
      <c r="CS212" s="53">
        <v>2826</v>
      </c>
      <c r="CT212" s="53">
        <v>3283</v>
      </c>
      <c r="CU212" s="53">
        <v>3319</v>
      </c>
      <c r="CV212" s="53">
        <v>3353</v>
      </c>
      <c r="CW212" s="53">
        <v>3525</v>
      </c>
      <c r="CX212" s="54">
        <v>3526</v>
      </c>
      <c r="CY212" s="52">
        <v>3524</v>
      </c>
      <c r="CZ212" s="53">
        <v>3496</v>
      </c>
      <c r="DA212" s="53">
        <v>3580</v>
      </c>
      <c r="DB212" s="53">
        <v>3564</v>
      </c>
      <c r="DC212" s="53">
        <v>3472</v>
      </c>
      <c r="DD212" s="53">
        <v>3437</v>
      </c>
      <c r="DE212" s="53">
        <v>3535</v>
      </c>
      <c r="DF212" s="53">
        <v>3812</v>
      </c>
      <c r="DG212" s="53">
        <v>3819</v>
      </c>
      <c r="DH212" s="53">
        <v>3845</v>
      </c>
      <c r="DI212" s="53">
        <v>3809</v>
      </c>
      <c r="DJ212" s="54">
        <v>3869</v>
      </c>
      <c r="DK212" s="52">
        <v>3882</v>
      </c>
      <c r="DL212" s="53">
        <v>3895</v>
      </c>
      <c r="DM212" s="53">
        <v>3966</v>
      </c>
      <c r="DN212" s="53">
        <v>4036</v>
      </c>
      <c r="DO212" s="53">
        <v>4096</v>
      </c>
      <c r="DP212" s="53">
        <v>4150</v>
      </c>
      <c r="DQ212" s="53">
        <v>4183</v>
      </c>
      <c r="DR212" s="53">
        <v>4170</v>
      </c>
      <c r="DS212" s="53">
        <v>4131</v>
      </c>
      <c r="DT212" s="53">
        <v>4116</v>
      </c>
      <c r="DU212" s="53">
        <v>4083</v>
      </c>
      <c r="DV212" s="54">
        <v>4177</v>
      </c>
      <c r="DW212" s="52">
        <v>4130</v>
      </c>
      <c r="DX212" s="53">
        <v>4175</v>
      </c>
      <c r="DY212" s="54">
        <v>4204</v>
      </c>
    </row>
    <row r="213" spans="2:129" ht="12.5" x14ac:dyDescent="0.25">
      <c r="B213" s="50"/>
      <c r="C213" s="51" t="s">
        <v>296</v>
      </c>
      <c r="D213" s="52">
        <v>476</v>
      </c>
      <c r="E213" s="53">
        <v>464</v>
      </c>
      <c r="F213" s="53">
        <v>471</v>
      </c>
      <c r="G213" s="53">
        <v>479</v>
      </c>
      <c r="H213" s="53">
        <v>487</v>
      </c>
      <c r="I213" s="53">
        <v>485</v>
      </c>
      <c r="J213" s="53">
        <v>490</v>
      </c>
      <c r="K213" s="53">
        <v>512</v>
      </c>
      <c r="L213" s="53">
        <v>506</v>
      </c>
      <c r="M213" s="53">
        <v>512</v>
      </c>
      <c r="N213" s="53">
        <v>508</v>
      </c>
      <c r="O213" s="54">
        <v>506</v>
      </c>
      <c r="P213" s="53">
        <v>506</v>
      </c>
      <c r="Q213" s="53">
        <v>510</v>
      </c>
      <c r="R213" s="53">
        <v>510</v>
      </c>
      <c r="S213" s="53">
        <v>516</v>
      </c>
      <c r="T213" s="53">
        <v>518</v>
      </c>
      <c r="U213" s="53">
        <v>521</v>
      </c>
      <c r="V213" s="53">
        <v>511</v>
      </c>
      <c r="W213" s="53">
        <v>513</v>
      </c>
      <c r="X213" s="53">
        <v>513</v>
      </c>
      <c r="Y213" s="53">
        <v>508</v>
      </c>
      <c r="Z213" s="53">
        <v>510</v>
      </c>
      <c r="AA213" s="54">
        <v>504</v>
      </c>
      <c r="AB213" s="53">
        <v>503</v>
      </c>
      <c r="AC213" s="53">
        <v>503</v>
      </c>
      <c r="AD213" s="53">
        <v>496</v>
      </c>
      <c r="AE213" s="53">
        <v>494</v>
      </c>
      <c r="AF213" s="53">
        <v>505</v>
      </c>
      <c r="AG213" s="53">
        <v>514</v>
      </c>
      <c r="AH213" s="53">
        <v>516</v>
      </c>
      <c r="AI213" s="53">
        <v>512</v>
      </c>
      <c r="AJ213" s="53">
        <v>510</v>
      </c>
      <c r="AK213" s="53">
        <v>550</v>
      </c>
      <c r="AL213" s="53">
        <v>749</v>
      </c>
      <c r="AM213" s="54">
        <v>772</v>
      </c>
      <c r="AN213" s="53">
        <v>841</v>
      </c>
      <c r="AO213" s="53">
        <v>916</v>
      </c>
      <c r="AP213" s="53">
        <v>993</v>
      </c>
      <c r="AQ213" s="53">
        <v>1058</v>
      </c>
      <c r="AR213" s="53">
        <v>1123</v>
      </c>
      <c r="AS213" s="53">
        <v>1135</v>
      </c>
      <c r="AT213" s="53">
        <v>1179</v>
      </c>
      <c r="AU213" s="53">
        <v>1209</v>
      </c>
      <c r="AV213" s="53">
        <v>1273</v>
      </c>
      <c r="AW213" s="53">
        <v>1312</v>
      </c>
      <c r="AX213" s="53">
        <v>1343</v>
      </c>
      <c r="AY213" s="54">
        <v>1375</v>
      </c>
      <c r="BA213" s="50"/>
      <c r="BB213" s="51" t="s">
        <v>317</v>
      </c>
      <c r="BC213" s="52">
        <v>3641</v>
      </c>
      <c r="BD213" s="53">
        <v>3636</v>
      </c>
      <c r="BE213" s="53">
        <v>3724</v>
      </c>
      <c r="BF213" s="53">
        <v>3759</v>
      </c>
      <c r="BG213" s="53">
        <v>3760</v>
      </c>
      <c r="BH213" s="53">
        <v>3791</v>
      </c>
      <c r="BI213" s="53">
        <v>3803</v>
      </c>
      <c r="BJ213" s="53">
        <v>3818</v>
      </c>
      <c r="BK213" s="53">
        <v>3793</v>
      </c>
      <c r="BL213" s="53">
        <v>3760</v>
      </c>
      <c r="BM213" s="53">
        <v>3718</v>
      </c>
      <c r="BN213" s="54">
        <v>3681</v>
      </c>
      <c r="BO213" s="52">
        <v>3694</v>
      </c>
      <c r="BP213" s="53">
        <v>3728</v>
      </c>
      <c r="BQ213" s="53">
        <v>3774</v>
      </c>
      <c r="BR213" s="53">
        <v>3830</v>
      </c>
      <c r="BS213" s="53">
        <v>3843</v>
      </c>
      <c r="BT213" s="53">
        <v>3886</v>
      </c>
      <c r="BU213" s="53">
        <v>3945</v>
      </c>
      <c r="BV213" s="53">
        <v>3944</v>
      </c>
      <c r="BW213" s="53">
        <v>3948</v>
      </c>
      <c r="BX213" s="53">
        <v>3989</v>
      </c>
      <c r="BY213" s="53">
        <v>4393</v>
      </c>
      <c r="BZ213" s="54">
        <v>4393</v>
      </c>
      <c r="CA213" s="52">
        <v>4407</v>
      </c>
      <c r="CB213" s="53">
        <v>4407</v>
      </c>
      <c r="CC213" s="53">
        <v>4561</v>
      </c>
      <c r="CD213" s="53">
        <v>4804</v>
      </c>
      <c r="CE213" s="53">
        <v>4994</v>
      </c>
      <c r="CF213" s="53">
        <v>4994</v>
      </c>
      <c r="CG213" s="53">
        <v>4965</v>
      </c>
      <c r="CH213" s="53">
        <v>4958</v>
      </c>
      <c r="CI213" s="53">
        <v>6181</v>
      </c>
      <c r="CJ213" s="53">
        <v>6765</v>
      </c>
      <c r="CK213" s="53">
        <v>6782</v>
      </c>
      <c r="CL213" s="54">
        <v>6680</v>
      </c>
      <c r="CM213" s="52">
        <v>6794</v>
      </c>
      <c r="CN213" s="53">
        <v>6794</v>
      </c>
      <c r="CO213" s="53">
        <v>6931</v>
      </c>
      <c r="CP213" s="53">
        <v>7035</v>
      </c>
      <c r="CQ213" s="53">
        <v>7031</v>
      </c>
      <c r="CR213" s="53">
        <v>7079</v>
      </c>
      <c r="CS213" s="53">
        <v>7125</v>
      </c>
      <c r="CT213" s="53">
        <v>7244</v>
      </c>
      <c r="CU213" s="53">
        <v>7242</v>
      </c>
      <c r="CV213" s="53">
        <v>7337</v>
      </c>
      <c r="CW213" s="53">
        <v>7487</v>
      </c>
      <c r="CX213" s="54">
        <v>7684</v>
      </c>
      <c r="CY213" s="52">
        <v>7638</v>
      </c>
      <c r="CZ213" s="53">
        <v>7584</v>
      </c>
      <c r="DA213" s="53">
        <v>7797</v>
      </c>
      <c r="DB213" s="53">
        <v>7878</v>
      </c>
      <c r="DC213" s="53">
        <v>7749</v>
      </c>
      <c r="DD213" s="53">
        <v>7692</v>
      </c>
      <c r="DE213" s="53">
        <v>8107</v>
      </c>
      <c r="DF213" s="53">
        <v>8199</v>
      </c>
      <c r="DG213" s="53">
        <v>8230</v>
      </c>
      <c r="DH213" s="53">
        <v>8284</v>
      </c>
      <c r="DI213" s="53">
        <v>8324</v>
      </c>
      <c r="DJ213" s="54">
        <v>8412</v>
      </c>
      <c r="DK213" s="52">
        <v>8461</v>
      </c>
      <c r="DL213" s="53">
        <v>8499</v>
      </c>
      <c r="DM213" s="53">
        <v>8640</v>
      </c>
      <c r="DN213" s="53">
        <v>8720</v>
      </c>
      <c r="DO213" s="53">
        <v>8822</v>
      </c>
      <c r="DP213" s="53">
        <v>8849</v>
      </c>
      <c r="DQ213" s="53">
        <v>8834</v>
      </c>
      <c r="DR213" s="53">
        <v>8974</v>
      </c>
      <c r="DS213" s="53">
        <v>8979</v>
      </c>
      <c r="DT213" s="53">
        <v>9013</v>
      </c>
      <c r="DU213" s="53">
        <v>8973</v>
      </c>
      <c r="DV213" s="54">
        <v>9032</v>
      </c>
      <c r="DW213" s="52">
        <v>8977</v>
      </c>
      <c r="DX213" s="53">
        <v>8989</v>
      </c>
      <c r="DY213" s="54">
        <v>9086</v>
      </c>
    </row>
    <row r="214" spans="2:129" ht="13" thickBot="1" x14ac:dyDescent="0.3">
      <c r="B214" s="69"/>
      <c r="C214" s="70" t="s">
        <v>297</v>
      </c>
      <c r="D214" s="71">
        <v>564</v>
      </c>
      <c r="E214" s="72">
        <v>554</v>
      </c>
      <c r="F214" s="72">
        <v>568</v>
      </c>
      <c r="G214" s="72">
        <v>569</v>
      </c>
      <c r="H214" s="72">
        <v>584</v>
      </c>
      <c r="I214" s="72">
        <v>606</v>
      </c>
      <c r="J214" s="72">
        <v>615</v>
      </c>
      <c r="K214" s="72">
        <v>611</v>
      </c>
      <c r="L214" s="72">
        <v>618</v>
      </c>
      <c r="M214" s="72">
        <v>617</v>
      </c>
      <c r="N214" s="72">
        <v>620</v>
      </c>
      <c r="O214" s="73">
        <v>612</v>
      </c>
      <c r="P214" s="72">
        <v>601</v>
      </c>
      <c r="Q214" s="72">
        <v>591</v>
      </c>
      <c r="R214" s="72">
        <v>602</v>
      </c>
      <c r="S214" s="72">
        <v>604</v>
      </c>
      <c r="T214" s="72">
        <v>610</v>
      </c>
      <c r="U214" s="72">
        <v>612</v>
      </c>
      <c r="V214" s="72">
        <v>608</v>
      </c>
      <c r="W214" s="72">
        <v>397</v>
      </c>
      <c r="X214" s="72">
        <v>622</v>
      </c>
      <c r="Y214" s="72">
        <v>608</v>
      </c>
      <c r="Z214" s="72">
        <v>603</v>
      </c>
      <c r="AA214" s="73">
        <v>605</v>
      </c>
      <c r="AB214" s="72">
        <v>604</v>
      </c>
      <c r="AC214" s="72">
        <v>603</v>
      </c>
      <c r="AD214" s="72">
        <v>599</v>
      </c>
      <c r="AE214" s="72">
        <v>599</v>
      </c>
      <c r="AF214" s="72">
        <v>604</v>
      </c>
      <c r="AG214" s="72">
        <v>638</v>
      </c>
      <c r="AH214" s="72">
        <v>636</v>
      </c>
      <c r="AI214" s="72">
        <v>613</v>
      </c>
      <c r="AJ214" s="72">
        <v>606</v>
      </c>
      <c r="AK214" s="72">
        <v>604</v>
      </c>
      <c r="AL214" s="72">
        <v>599</v>
      </c>
      <c r="AM214" s="73">
        <v>582</v>
      </c>
      <c r="AN214" s="72">
        <v>813</v>
      </c>
      <c r="AO214" s="72">
        <v>984</v>
      </c>
      <c r="AP214" s="72">
        <v>1049</v>
      </c>
      <c r="AQ214" s="72">
        <v>1142</v>
      </c>
      <c r="AR214" s="72">
        <v>1207</v>
      </c>
      <c r="AS214" s="72">
        <v>1257</v>
      </c>
      <c r="AT214" s="72">
        <v>1277</v>
      </c>
      <c r="AU214" s="72">
        <v>1359</v>
      </c>
      <c r="AV214" s="72"/>
      <c r="AW214" s="72"/>
      <c r="AX214" s="72"/>
      <c r="AY214" s="73"/>
      <c r="BA214" s="50"/>
      <c r="BB214" s="51" t="s">
        <v>318</v>
      </c>
      <c r="BC214" s="52">
        <v>83</v>
      </c>
      <c r="BD214" s="53">
        <v>82</v>
      </c>
      <c r="BE214" s="53">
        <v>81</v>
      </c>
      <c r="BF214" s="53">
        <v>81</v>
      </c>
      <c r="BG214" s="53">
        <v>79</v>
      </c>
      <c r="BH214" s="53">
        <v>79</v>
      </c>
      <c r="BI214" s="53">
        <v>80</v>
      </c>
      <c r="BJ214" s="53">
        <v>80</v>
      </c>
      <c r="BK214" s="53">
        <v>79</v>
      </c>
      <c r="BL214" s="53">
        <v>79</v>
      </c>
      <c r="BM214" s="53">
        <v>70</v>
      </c>
      <c r="BN214" s="54">
        <v>69</v>
      </c>
      <c r="BO214" s="52">
        <v>69</v>
      </c>
      <c r="BP214" s="53">
        <v>69</v>
      </c>
      <c r="BQ214" s="53">
        <v>69</v>
      </c>
      <c r="BR214" s="53">
        <v>69</v>
      </c>
      <c r="BS214" s="53">
        <v>69</v>
      </c>
      <c r="BT214" s="53">
        <v>70</v>
      </c>
      <c r="BU214" s="53">
        <v>75</v>
      </c>
      <c r="BV214" s="53">
        <v>77</v>
      </c>
      <c r="BW214" s="53">
        <v>78</v>
      </c>
      <c r="BX214" s="53">
        <v>78</v>
      </c>
      <c r="BY214" s="53">
        <v>76</v>
      </c>
      <c r="BZ214" s="54">
        <v>79</v>
      </c>
      <c r="CA214" s="52">
        <v>80</v>
      </c>
      <c r="CB214" s="53">
        <v>82</v>
      </c>
      <c r="CC214" s="53">
        <v>82</v>
      </c>
      <c r="CD214" s="53">
        <v>79</v>
      </c>
      <c r="CE214" s="53">
        <v>78</v>
      </c>
      <c r="CF214" s="53">
        <v>77</v>
      </c>
      <c r="CG214" s="53">
        <v>544</v>
      </c>
      <c r="CH214" s="53">
        <v>591</v>
      </c>
      <c r="CI214" s="53">
        <v>604</v>
      </c>
      <c r="CJ214" s="53">
        <v>635</v>
      </c>
      <c r="CK214" s="53">
        <v>637</v>
      </c>
      <c r="CL214" s="54">
        <v>650</v>
      </c>
      <c r="CM214" s="52">
        <v>645</v>
      </c>
      <c r="CN214" s="53">
        <v>636</v>
      </c>
      <c r="CO214" s="53">
        <v>636</v>
      </c>
      <c r="CP214" s="53">
        <v>639</v>
      </c>
      <c r="CQ214" s="53">
        <v>645</v>
      </c>
      <c r="CR214" s="53">
        <v>647</v>
      </c>
      <c r="CS214" s="53">
        <v>659</v>
      </c>
      <c r="CT214" s="53">
        <v>676</v>
      </c>
      <c r="CU214" s="53">
        <v>689</v>
      </c>
      <c r="CV214" s="53">
        <v>706</v>
      </c>
      <c r="CW214" s="53">
        <v>705</v>
      </c>
      <c r="CX214" s="54">
        <v>720</v>
      </c>
      <c r="CY214" s="52">
        <v>715</v>
      </c>
      <c r="CZ214" s="53">
        <v>712</v>
      </c>
      <c r="DA214" s="53">
        <v>723</v>
      </c>
      <c r="DB214" s="53">
        <v>729</v>
      </c>
      <c r="DC214" s="53">
        <v>730</v>
      </c>
      <c r="DD214" s="53">
        <v>723</v>
      </c>
      <c r="DE214" s="53">
        <v>717</v>
      </c>
      <c r="DF214" s="53">
        <v>715</v>
      </c>
      <c r="DG214" s="53">
        <v>716</v>
      </c>
      <c r="DH214" s="53">
        <v>714</v>
      </c>
      <c r="DI214" s="53">
        <v>701</v>
      </c>
      <c r="DJ214" s="54">
        <v>713</v>
      </c>
      <c r="DK214" s="52">
        <v>721</v>
      </c>
      <c r="DL214" s="53">
        <v>735</v>
      </c>
      <c r="DM214" s="53">
        <v>746</v>
      </c>
      <c r="DN214" s="53">
        <v>751</v>
      </c>
      <c r="DO214" s="53">
        <v>766</v>
      </c>
      <c r="DP214" s="53">
        <v>780</v>
      </c>
      <c r="DQ214" s="53">
        <v>787</v>
      </c>
      <c r="DR214" s="53">
        <v>793</v>
      </c>
      <c r="DS214" s="53">
        <v>785</v>
      </c>
      <c r="DT214" s="53">
        <v>793</v>
      </c>
      <c r="DU214" s="53">
        <v>792</v>
      </c>
      <c r="DV214" s="54">
        <v>791</v>
      </c>
      <c r="DW214" s="52">
        <v>793</v>
      </c>
      <c r="DX214" s="53">
        <v>800</v>
      </c>
      <c r="DY214" s="54">
        <v>798</v>
      </c>
    </row>
    <row r="215" spans="2:129" ht="13" thickBot="1" x14ac:dyDescent="0.3">
      <c r="B215" s="60" t="s">
        <v>298</v>
      </c>
      <c r="C215" s="61"/>
      <c r="D215" s="62">
        <f t="shared" ref="D215:AY215" si="32">SUM(D161:D214)</f>
        <v>228213</v>
      </c>
      <c r="E215" s="63">
        <f t="shared" si="32"/>
        <v>227594</v>
      </c>
      <c r="F215" s="63">
        <f t="shared" si="32"/>
        <v>233229</v>
      </c>
      <c r="G215" s="63">
        <f t="shared" si="32"/>
        <v>238257</v>
      </c>
      <c r="H215" s="63">
        <f t="shared" si="32"/>
        <v>241086</v>
      </c>
      <c r="I215" s="63">
        <f t="shared" si="32"/>
        <v>243107</v>
      </c>
      <c r="J215" s="63">
        <f t="shared" si="32"/>
        <v>246590</v>
      </c>
      <c r="K215" s="63">
        <f t="shared" si="32"/>
        <v>250386</v>
      </c>
      <c r="L215" s="63">
        <f t="shared" si="32"/>
        <v>251478</v>
      </c>
      <c r="M215" s="63">
        <f t="shared" si="32"/>
        <v>254918</v>
      </c>
      <c r="N215" s="63">
        <f t="shared" si="32"/>
        <v>256685</v>
      </c>
      <c r="O215" s="64">
        <f t="shared" si="32"/>
        <v>257144</v>
      </c>
      <c r="P215" s="63">
        <f t="shared" si="32"/>
        <v>257316</v>
      </c>
      <c r="Q215" s="63">
        <f t="shared" si="32"/>
        <v>258576</v>
      </c>
      <c r="R215" s="63">
        <f t="shared" si="32"/>
        <v>248855</v>
      </c>
      <c r="S215" s="63">
        <f t="shared" si="32"/>
        <v>253114</v>
      </c>
      <c r="T215" s="63">
        <f t="shared" si="32"/>
        <v>269684</v>
      </c>
      <c r="U215" s="63">
        <f t="shared" si="32"/>
        <v>273224</v>
      </c>
      <c r="V215" s="63">
        <f t="shared" si="32"/>
        <v>275194</v>
      </c>
      <c r="W215" s="63">
        <f t="shared" si="32"/>
        <v>275214</v>
      </c>
      <c r="X215" s="63">
        <f t="shared" si="32"/>
        <v>278718</v>
      </c>
      <c r="Y215" s="63">
        <f t="shared" si="32"/>
        <v>280027</v>
      </c>
      <c r="Z215" s="63">
        <f t="shared" si="32"/>
        <v>280794</v>
      </c>
      <c r="AA215" s="64">
        <f t="shared" si="32"/>
        <v>281945</v>
      </c>
      <c r="AB215" s="63">
        <f t="shared" si="32"/>
        <v>281699</v>
      </c>
      <c r="AC215" s="63">
        <f t="shared" si="32"/>
        <v>283009</v>
      </c>
      <c r="AD215" s="63">
        <f t="shared" si="32"/>
        <v>287802</v>
      </c>
      <c r="AE215" s="63">
        <f t="shared" si="32"/>
        <v>290382</v>
      </c>
      <c r="AF215" s="63">
        <f t="shared" si="32"/>
        <v>294155</v>
      </c>
      <c r="AG215" s="63">
        <f t="shared" si="32"/>
        <v>296022</v>
      </c>
      <c r="AH215" s="63">
        <f t="shared" si="32"/>
        <v>298140</v>
      </c>
      <c r="AI215" s="63">
        <f t="shared" si="32"/>
        <v>300037</v>
      </c>
      <c r="AJ215" s="63">
        <f t="shared" si="32"/>
        <v>301379</v>
      </c>
      <c r="AK215" s="63">
        <f t="shared" si="32"/>
        <v>302440</v>
      </c>
      <c r="AL215" s="63">
        <f t="shared" si="32"/>
        <v>302559</v>
      </c>
      <c r="AM215" s="64">
        <f t="shared" si="32"/>
        <v>301821</v>
      </c>
      <c r="AN215" s="63">
        <f t="shared" si="32"/>
        <v>303304</v>
      </c>
      <c r="AO215" s="63">
        <f t="shared" si="32"/>
        <v>303447</v>
      </c>
      <c r="AP215" s="63">
        <f t="shared" si="32"/>
        <v>308824</v>
      </c>
      <c r="AQ215" s="63">
        <f t="shared" si="32"/>
        <v>312499</v>
      </c>
      <c r="AR215" s="63">
        <f t="shared" si="32"/>
        <v>315807</v>
      </c>
      <c r="AS215" s="63">
        <f t="shared" si="32"/>
        <v>317261</v>
      </c>
      <c r="AT215" s="63">
        <f t="shared" si="32"/>
        <v>318426</v>
      </c>
      <c r="AU215" s="63">
        <f t="shared" si="32"/>
        <v>320428</v>
      </c>
      <c r="AV215" s="63">
        <f t="shared" si="32"/>
        <v>274885</v>
      </c>
      <c r="AW215" s="63">
        <f t="shared" si="32"/>
        <v>275034</v>
      </c>
      <c r="AX215" s="63">
        <f t="shared" si="32"/>
        <v>276531</v>
      </c>
      <c r="AY215" s="64">
        <f t="shared" si="32"/>
        <v>276049</v>
      </c>
      <c r="BA215" s="50"/>
      <c r="BB215" s="51" t="s">
        <v>319</v>
      </c>
      <c r="BC215" s="52">
        <v>1130</v>
      </c>
      <c r="BD215" s="53">
        <v>1121</v>
      </c>
      <c r="BE215" s="53">
        <v>1126</v>
      </c>
      <c r="BF215" s="53">
        <v>1119</v>
      </c>
      <c r="BG215" s="53">
        <v>1118</v>
      </c>
      <c r="BH215" s="53">
        <v>1116</v>
      </c>
      <c r="BI215" s="53">
        <v>1134</v>
      </c>
      <c r="BJ215" s="53">
        <v>1160</v>
      </c>
      <c r="BK215" s="53">
        <v>1171</v>
      </c>
      <c r="BL215" s="53">
        <v>1179</v>
      </c>
      <c r="BM215" s="53">
        <v>1175</v>
      </c>
      <c r="BN215" s="54">
        <v>1162</v>
      </c>
      <c r="BO215" s="52">
        <v>1149</v>
      </c>
      <c r="BP215" s="53">
        <v>1146</v>
      </c>
      <c r="BQ215" s="53">
        <v>1141</v>
      </c>
      <c r="BR215" s="53">
        <v>1168</v>
      </c>
      <c r="BS215" s="53">
        <v>1189</v>
      </c>
      <c r="BT215" s="53">
        <v>1257</v>
      </c>
      <c r="BU215" s="53">
        <v>1346</v>
      </c>
      <c r="BV215" s="53">
        <v>1363</v>
      </c>
      <c r="BW215" s="53">
        <v>1373</v>
      </c>
      <c r="BX215" s="53">
        <v>1436</v>
      </c>
      <c r="BY215" s="53">
        <v>1441</v>
      </c>
      <c r="BZ215" s="54">
        <v>1467</v>
      </c>
      <c r="CA215" s="52">
        <v>1475</v>
      </c>
      <c r="CB215" s="53">
        <v>1502</v>
      </c>
      <c r="CC215" s="53">
        <v>1561</v>
      </c>
      <c r="CD215" s="53">
        <v>1649</v>
      </c>
      <c r="CE215" s="53">
        <v>1740</v>
      </c>
      <c r="CF215" s="53">
        <v>1810</v>
      </c>
      <c r="CG215" s="53">
        <v>1866</v>
      </c>
      <c r="CH215" s="53">
        <v>1895</v>
      </c>
      <c r="CI215" s="53">
        <v>1924</v>
      </c>
      <c r="CJ215" s="53">
        <v>1946</v>
      </c>
      <c r="CK215" s="53">
        <v>2371</v>
      </c>
      <c r="CL215" s="54">
        <v>3328</v>
      </c>
      <c r="CM215" s="52">
        <v>3310</v>
      </c>
      <c r="CN215" s="53">
        <v>3313</v>
      </c>
      <c r="CO215" s="53">
        <v>3322</v>
      </c>
      <c r="CP215" s="53">
        <v>3747</v>
      </c>
      <c r="CQ215" s="53">
        <v>3771</v>
      </c>
      <c r="CR215" s="53">
        <v>3828</v>
      </c>
      <c r="CS215" s="53">
        <v>3774</v>
      </c>
      <c r="CT215" s="53">
        <v>4158</v>
      </c>
      <c r="CU215" s="53">
        <v>4140</v>
      </c>
      <c r="CV215" s="53">
        <v>4162</v>
      </c>
      <c r="CW215" s="53">
        <v>4335</v>
      </c>
      <c r="CX215" s="54">
        <v>4419</v>
      </c>
      <c r="CY215" s="52">
        <v>4347</v>
      </c>
      <c r="CZ215" s="53">
        <v>4272</v>
      </c>
      <c r="DA215" s="53">
        <v>4416</v>
      </c>
      <c r="DB215" s="53">
        <v>4383</v>
      </c>
      <c r="DC215" s="53">
        <v>4290</v>
      </c>
      <c r="DD215" s="53">
        <v>4255</v>
      </c>
      <c r="DE215" s="53">
        <v>4397</v>
      </c>
      <c r="DF215" s="53">
        <v>4645</v>
      </c>
      <c r="DG215" s="53">
        <v>4674</v>
      </c>
      <c r="DH215" s="53">
        <v>4723</v>
      </c>
      <c r="DI215" s="53">
        <v>4742</v>
      </c>
      <c r="DJ215" s="54">
        <v>4770</v>
      </c>
      <c r="DK215" s="52">
        <v>4785</v>
      </c>
      <c r="DL215" s="53">
        <v>4790</v>
      </c>
      <c r="DM215" s="53">
        <v>4837</v>
      </c>
      <c r="DN215" s="53">
        <v>4851</v>
      </c>
      <c r="DO215" s="53">
        <v>4948</v>
      </c>
      <c r="DP215" s="53">
        <v>4975</v>
      </c>
      <c r="DQ215" s="53">
        <v>4958</v>
      </c>
      <c r="DR215" s="53">
        <v>4993</v>
      </c>
      <c r="DS215" s="53">
        <v>4957</v>
      </c>
      <c r="DT215" s="53">
        <v>4984</v>
      </c>
      <c r="DU215" s="53">
        <v>4982</v>
      </c>
      <c r="DV215" s="54">
        <v>5031</v>
      </c>
      <c r="DW215" s="52">
        <v>5021</v>
      </c>
      <c r="DX215" s="53">
        <v>5073</v>
      </c>
      <c r="DY215" s="54">
        <v>5112</v>
      </c>
    </row>
    <row r="216" spans="2:129" ht="12.5" x14ac:dyDescent="0.25">
      <c r="B216" s="74">
        <v>9</v>
      </c>
      <c r="C216" s="65" t="s">
        <v>299</v>
      </c>
      <c r="D216" s="66">
        <v>2918</v>
      </c>
      <c r="E216" s="67">
        <v>2813</v>
      </c>
      <c r="F216" s="67">
        <v>2870</v>
      </c>
      <c r="G216" s="67">
        <v>2892</v>
      </c>
      <c r="H216" s="67">
        <v>2916</v>
      </c>
      <c r="I216" s="67">
        <v>2873</v>
      </c>
      <c r="J216" s="67">
        <v>4183</v>
      </c>
      <c r="K216" s="67">
        <v>4267</v>
      </c>
      <c r="L216" s="67">
        <v>4356</v>
      </c>
      <c r="M216" s="67">
        <v>4411</v>
      </c>
      <c r="N216" s="67">
        <v>4442</v>
      </c>
      <c r="O216" s="68">
        <v>4568</v>
      </c>
      <c r="P216" s="67">
        <v>4736</v>
      </c>
      <c r="Q216" s="67">
        <v>4735</v>
      </c>
      <c r="R216" s="67">
        <v>3890</v>
      </c>
      <c r="S216" s="67">
        <v>3997</v>
      </c>
      <c r="T216" s="67">
        <v>4961</v>
      </c>
      <c r="U216" s="67">
        <v>5044</v>
      </c>
      <c r="V216" s="67">
        <v>5089</v>
      </c>
      <c r="W216" s="67">
        <v>5114</v>
      </c>
      <c r="X216" s="67">
        <v>5140</v>
      </c>
      <c r="Y216" s="67">
        <v>5142</v>
      </c>
      <c r="Z216" s="67">
        <v>5181</v>
      </c>
      <c r="AA216" s="68">
        <v>5201</v>
      </c>
      <c r="AB216" s="67">
        <v>5244</v>
      </c>
      <c r="AC216" s="67">
        <v>5283</v>
      </c>
      <c r="AD216" s="67">
        <v>5392</v>
      </c>
      <c r="AE216" s="67">
        <v>5362</v>
      </c>
      <c r="AF216" s="67">
        <v>5513</v>
      </c>
      <c r="AG216" s="67">
        <v>5552</v>
      </c>
      <c r="AH216" s="67">
        <v>5588</v>
      </c>
      <c r="AI216" s="67">
        <v>5656</v>
      </c>
      <c r="AJ216" s="67">
        <v>5684</v>
      </c>
      <c r="AK216" s="67">
        <v>5297</v>
      </c>
      <c r="AL216" s="67">
        <v>5287</v>
      </c>
      <c r="AM216" s="68">
        <v>5277</v>
      </c>
      <c r="AN216" s="67">
        <v>5274</v>
      </c>
      <c r="AO216" s="67">
        <v>5295</v>
      </c>
      <c r="AP216" s="67">
        <v>5123</v>
      </c>
      <c r="AQ216" s="67">
        <v>5429</v>
      </c>
      <c r="AR216" s="67">
        <v>5401</v>
      </c>
      <c r="AS216" s="67">
        <v>5410</v>
      </c>
      <c r="AT216" s="67">
        <v>5371</v>
      </c>
      <c r="AU216" s="67">
        <v>5407</v>
      </c>
      <c r="AV216" s="67">
        <v>5378</v>
      </c>
      <c r="AW216" s="67">
        <v>5726</v>
      </c>
      <c r="AX216" s="67">
        <v>5509</v>
      </c>
      <c r="AY216" s="68">
        <v>5696</v>
      </c>
      <c r="BA216" s="50"/>
      <c r="BB216" s="51" t="s">
        <v>320</v>
      </c>
      <c r="BC216" s="52">
        <v>1407</v>
      </c>
      <c r="BD216" s="53">
        <v>1440</v>
      </c>
      <c r="BE216" s="53">
        <v>1449</v>
      </c>
      <c r="BF216" s="53">
        <v>1455</v>
      </c>
      <c r="BG216" s="53">
        <v>1491</v>
      </c>
      <c r="BH216" s="53">
        <v>1512</v>
      </c>
      <c r="BI216" s="53">
        <v>1532</v>
      </c>
      <c r="BJ216" s="53">
        <v>1568</v>
      </c>
      <c r="BK216" s="53">
        <v>1596</v>
      </c>
      <c r="BL216" s="53">
        <v>1628</v>
      </c>
      <c r="BM216" s="53">
        <v>1648</v>
      </c>
      <c r="BN216" s="54">
        <v>1704</v>
      </c>
      <c r="BO216" s="52">
        <v>1783</v>
      </c>
      <c r="BP216" s="53">
        <v>1830</v>
      </c>
      <c r="BQ216" s="53">
        <v>1914</v>
      </c>
      <c r="BR216" s="53">
        <v>1859</v>
      </c>
      <c r="BS216" s="53">
        <v>1911</v>
      </c>
      <c r="BT216" s="53">
        <v>1939</v>
      </c>
      <c r="BU216" s="53">
        <v>2034</v>
      </c>
      <c r="BV216" s="53">
        <v>2079</v>
      </c>
      <c r="BW216" s="53">
        <v>2160</v>
      </c>
      <c r="BX216" s="53">
        <v>2207</v>
      </c>
      <c r="BY216" s="53">
        <v>2241</v>
      </c>
      <c r="BZ216" s="54">
        <v>2477</v>
      </c>
      <c r="CA216" s="52">
        <v>2616</v>
      </c>
      <c r="CB216" s="53">
        <v>2681</v>
      </c>
      <c r="CC216" s="53">
        <v>2864</v>
      </c>
      <c r="CD216" s="53">
        <v>2991</v>
      </c>
      <c r="CE216" s="53">
        <v>3425</v>
      </c>
      <c r="CF216" s="53">
        <v>3434</v>
      </c>
      <c r="CG216" s="53">
        <v>3488</v>
      </c>
      <c r="CH216" s="53">
        <v>3531</v>
      </c>
      <c r="CI216" s="53">
        <v>3855</v>
      </c>
      <c r="CJ216" s="53">
        <v>3878</v>
      </c>
      <c r="CK216" s="53">
        <v>3840</v>
      </c>
      <c r="CL216" s="54">
        <v>4287</v>
      </c>
      <c r="CM216" s="52">
        <v>4459</v>
      </c>
      <c r="CN216" s="53">
        <v>4472</v>
      </c>
      <c r="CO216" s="53">
        <v>4599</v>
      </c>
      <c r="CP216" s="53">
        <v>4896</v>
      </c>
      <c r="CQ216" s="53">
        <v>4926</v>
      </c>
      <c r="CR216" s="53">
        <v>4964</v>
      </c>
      <c r="CS216" s="53">
        <v>5040</v>
      </c>
      <c r="CT216" s="53">
        <v>5153</v>
      </c>
      <c r="CU216" s="53">
        <v>5229</v>
      </c>
      <c r="CV216" s="53">
        <v>5322</v>
      </c>
      <c r="CW216" s="53">
        <v>5423</v>
      </c>
      <c r="CX216" s="54">
        <v>5580</v>
      </c>
      <c r="CY216" s="52">
        <v>5765</v>
      </c>
      <c r="CZ216" s="53">
        <v>5805</v>
      </c>
      <c r="DA216" s="53">
        <v>5997</v>
      </c>
      <c r="DB216" s="53">
        <v>5973</v>
      </c>
      <c r="DC216" s="53">
        <v>5844</v>
      </c>
      <c r="DD216" s="53">
        <v>5823</v>
      </c>
      <c r="DE216" s="53">
        <v>6053</v>
      </c>
      <c r="DF216" s="53">
        <v>6192</v>
      </c>
      <c r="DG216" s="53">
        <v>6200</v>
      </c>
      <c r="DH216" s="53">
        <v>6283</v>
      </c>
      <c r="DI216" s="53">
        <v>6261</v>
      </c>
      <c r="DJ216" s="54">
        <v>6406</v>
      </c>
      <c r="DK216" s="52">
        <v>6603</v>
      </c>
      <c r="DL216" s="53">
        <v>6636</v>
      </c>
      <c r="DM216" s="53">
        <v>6661</v>
      </c>
      <c r="DN216" s="53">
        <v>6623</v>
      </c>
      <c r="DO216" s="53">
        <v>6654</v>
      </c>
      <c r="DP216" s="53">
        <v>6637</v>
      </c>
      <c r="DQ216" s="53">
        <v>6619</v>
      </c>
      <c r="DR216" s="53">
        <v>6643</v>
      </c>
      <c r="DS216" s="53">
        <v>6672</v>
      </c>
      <c r="DT216" s="53">
        <v>6670</v>
      </c>
      <c r="DU216" s="53">
        <v>6693</v>
      </c>
      <c r="DV216" s="54">
        <v>6828</v>
      </c>
      <c r="DW216" s="52">
        <v>7005</v>
      </c>
      <c r="DX216" s="53">
        <v>7071</v>
      </c>
      <c r="DY216" s="54">
        <v>7070</v>
      </c>
    </row>
    <row r="217" spans="2:129" ht="12.5" x14ac:dyDescent="0.25">
      <c r="B217" s="50"/>
      <c r="C217" s="51" t="s">
        <v>300</v>
      </c>
      <c r="D217" s="52">
        <v>386</v>
      </c>
      <c r="E217" s="53">
        <v>376</v>
      </c>
      <c r="F217" s="53">
        <v>377</v>
      </c>
      <c r="G217" s="53">
        <v>400</v>
      </c>
      <c r="H217" s="53">
        <v>419</v>
      </c>
      <c r="I217" s="53">
        <v>417</v>
      </c>
      <c r="J217" s="53">
        <v>426</v>
      </c>
      <c r="K217" s="53">
        <v>432</v>
      </c>
      <c r="L217" s="53">
        <v>436</v>
      </c>
      <c r="M217" s="53">
        <v>432</v>
      </c>
      <c r="N217" s="53">
        <v>434</v>
      </c>
      <c r="O217" s="54">
        <v>435</v>
      </c>
      <c r="P217" s="53">
        <v>418</v>
      </c>
      <c r="Q217" s="53">
        <v>422</v>
      </c>
      <c r="R217" s="53">
        <v>421</v>
      </c>
      <c r="S217" s="53">
        <v>415</v>
      </c>
      <c r="T217" s="53">
        <v>416</v>
      </c>
      <c r="U217" s="53">
        <v>414</v>
      </c>
      <c r="V217" s="53">
        <v>407</v>
      </c>
      <c r="W217" s="53">
        <v>407</v>
      </c>
      <c r="X217" s="53">
        <v>405</v>
      </c>
      <c r="Y217" s="53">
        <v>406</v>
      </c>
      <c r="Z217" s="53">
        <v>403</v>
      </c>
      <c r="AA217" s="54">
        <v>399</v>
      </c>
      <c r="AB217" s="53">
        <v>395</v>
      </c>
      <c r="AC217" s="53">
        <v>391</v>
      </c>
      <c r="AD217" s="53">
        <v>383</v>
      </c>
      <c r="AE217" s="53">
        <v>388</v>
      </c>
      <c r="AF217" s="53">
        <v>401</v>
      </c>
      <c r="AG217" s="53">
        <v>400</v>
      </c>
      <c r="AH217" s="53">
        <v>399</v>
      </c>
      <c r="AI217" s="53">
        <v>399</v>
      </c>
      <c r="AJ217" s="53">
        <v>399</v>
      </c>
      <c r="AK217" s="53">
        <v>390</v>
      </c>
      <c r="AL217" s="53">
        <v>383</v>
      </c>
      <c r="AM217" s="54">
        <v>381</v>
      </c>
      <c r="AN217" s="53">
        <v>375</v>
      </c>
      <c r="AO217" s="53">
        <v>375</v>
      </c>
      <c r="AP217" s="53">
        <v>375</v>
      </c>
      <c r="AQ217" s="53">
        <v>372</v>
      </c>
      <c r="AR217" s="53">
        <v>372</v>
      </c>
      <c r="AS217" s="53">
        <v>371</v>
      </c>
      <c r="AT217" s="53">
        <v>361</v>
      </c>
      <c r="AU217" s="53">
        <v>354</v>
      </c>
      <c r="AV217" s="53">
        <v>347</v>
      </c>
      <c r="AW217" s="53">
        <v>362</v>
      </c>
      <c r="AX217" s="53">
        <v>346</v>
      </c>
      <c r="AY217" s="54">
        <v>340</v>
      </c>
      <c r="BA217" s="50"/>
      <c r="BB217" s="51" t="s">
        <v>321</v>
      </c>
      <c r="BC217" s="52">
        <v>134</v>
      </c>
      <c r="BD217" s="53">
        <v>130</v>
      </c>
      <c r="BE217" s="53">
        <v>131</v>
      </c>
      <c r="BF217" s="53">
        <v>133</v>
      </c>
      <c r="BG217" s="53">
        <v>135</v>
      </c>
      <c r="BH217" s="53">
        <v>134</v>
      </c>
      <c r="BI217" s="53">
        <v>135</v>
      </c>
      <c r="BJ217" s="53">
        <v>136</v>
      </c>
      <c r="BK217" s="53">
        <v>136</v>
      </c>
      <c r="BL217" s="53">
        <v>136</v>
      </c>
      <c r="BM217" s="53">
        <v>134</v>
      </c>
      <c r="BN217" s="54">
        <v>132</v>
      </c>
      <c r="BO217" s="52">
        <v>363</v>
      </c>
      <c r="BP217" s="53">
        <v>443</v>
      </c>
      <c r="BQ217" s="53">
        <v>489</v>
      </c>
      <c r="BR217" s="53">
        <v>612</v>
      </c>
      <c r="BS217" s="53">
        <v>688</v>
      </c>
      <c r="BT217" s="53">
        <v>775</v>
      </c>
      <c r="BU217" s="53">
        <v>846</v>
      </c>
      <c r="BV217" s="53">
        <v>859</v>
      </c>
      <c r="BW217" s="53">
        <v>868</v>
      </c>
      <c r="BX217" s="53">
        <v>878</v>
      </c>
      <c r="BY217" s="53">
        <v>903</v>
      </c>
      <c r="BZ217" s="54">
        <v>911</v>
      </c>
      <c r="CA217" s="52">
        <v>913</v>
      </c>
      <c r="CB217" s="53">
        <v>921</v>
      </c>
      <c r="CC217" s="53">
        <v>892</v>
      </c>
      <c r="CD217" s="53">
        <v>934</v>
      </c>
      <c r="CE217" s="53">
        <v>967</v>
      </c>
      <c r="CF217" s="53">
        <v>1001</v>
      </c>
      <c r="CG217" s="53">
        <v>1022</v>
      </c>
      <c r="CH217" s="53">
        <v>1058</v>
      </c>
      <c r="CI217" s="53">
        <v>1092</v>
      </c>
      <c r="CJ217" s="53">
        <v>1112</v>
      </c>
      <c r="CK217" s="53">
        <v>1122</v>
      </c>
      <c r="CL217" s="54">
        <v>1143</v>
      </c>
      <c r="CM217" s="52">
        <v>1167</v>
      </c>
      <c r="CN217" s="53">
        <v>1165</v>
      </c>
      <c r="CO217" s="53">
        <v>1172</v>
      </c>
      <c r="CP217" s="53">
        <v>1184</v>
      </c>
      <c r="CQ217" s="53">
        <v>1216</v>
      </c>
      <c r="CR217" s="53">
        <v>1263</v>
      </c>
      <c r="CS217" s="53">
        <v>1309</v>
      </c>
      <c r="CT217" s="53">
        <v>1310</v>
      </c>
      <c r="CU217" s="53">
        <v>1382</v>
      </c>
      <c r="CV217" s="53">
        <v>1386</v>
      </c>
      <c r="CW217" s="53">
        <v>1414</v>
      </c>
      <c r="CX217" s="54">
        <v>1422</v>
      </c>
      <c r="CY217" s="52">
        <v>1456</v>
      </c>
      <c r="CZ217" s="53">
        <v>1446</v>
      </c>
      <c r="DA217" s="53">
        <v>1453</v>
      </c>
      <c r="DB217" s="53">
        <v>1459</v>
      </c>
      <c r="DC217" s="53">
        <v>1444</v>
      </c>
      <c r="DD217" s="53">
        <v>1463</v>
      </c>
      <c r="DE217" s="53">
        <v>1475</v>
      </c>
      <c r="DF217" s="53">
        <v>1478</v>
      </c>
      <c r="DG217" s="53">
        <v>1478</v>
      </c>
      <c r="DH217" s="53">
        <v>1543</v>
      </c>
      <c r="DI217" s="53">
        <v>1566</v>
      </c>
      <c r="DJ217" s="54">
        <v>1570</v>
      </c>
      <c r="DK217" s="52">
        <v>1567</v>
      </c>
      <c r="DL217" s="53">
        <v>1569</v>
      </c>
      <c r="DM217" s="53">
        <v>1570</v>
      </c>
      <c r="DN217" s="53">
        <v>1630</v>
      </c>
      <c r="DO217" s="53">
        <v>1628</v>
      </c>
      <c r="DP217" s="53">
        <v>1655</v>
      </c>
      <c r="DQ217" s="53">
        <v>1672</v>
      </c>
      <c r="DR217" s="53">
        <v>1694</v>
      </c>
      <c r="DS217" s="53">
        <v>1716</v>
      </c>
      <c r="DT217" s="53">
        <v>1687</v>
      </c>
      <c r="DU217" s="53">
        <v>1702</v>
      </c>
      <c r="DV217" s="54">
        <v>1697</v>
      </c>
      <c r="DW217" s="52">
        <v>1699</v>
      </c>
      <c r="DX217" s="53">
        <v>1707</v>
      </c>
      <c r="DY217" s="54">
        <v>1703</v>
      </c>
    </row>
    <row r="218" spans="2:129" ht="12.5" x14ac:dyDescent="0.25">
      <c r="B218" s="50"/>
      <c r="C218" s="51" t="s">
        <v>301</v>
      </c>
      <c r="D218" s="52">
        <v>50</v>
      </c>
      <c r="E218" s="53">
        <v>50</v>
      </c>
      <c r="F218" s="53">
        <v>51</v>
      </c>
      <c r="G218" s="53">
        <v>51</v>
      </c>
      <c r="H218" s="53">
        <v>50</v>
      </c>
      <c r="I218" s="53">
        <v>49</v>
      </c>
      <c r="J218" s="53">
        <v>45</v>
      </c>
      <c r="K218" s="53">
        <v>46</v>
      </c>
      <c r="L218" s="53">
        <v>93</v>
      </c>
      <c r="M218" s="53">
        <v>93</v>
      </c>
      <c r="N218" s="53">
        <v>93</v>
      </c>
      <c r="O218" s="54">
        <v>92</v>
      </c>
      <c r="P218" s="53">
        <v>92</v>
      </c>
      <c r="Q218" s="53">
        <v>92</v>
      </c>
      <c r="R218" s="53">
        <v>89</v>
      </c>
      <c r="S218" s="53">
        <v>89</v>
      </c>
      <c r="T218" s="53">
        <v>90</v>
      </c>
      <c r="U218" s="53">
        <v>90</v>
      </c>
      <c r="V218" s="53">
        <v>80</v>
      </c>
      <c r="W218" s="53">
        <v>81</v>
      </c>
      <c r="X218" s="53">
        <v>81</v>
      </c>
      <c r="Y218" s="53">
        <v>80</v>
      </c>
      <c r="Z218" s="53">
        <v>80</v>
      </c>
      <c r="AA218" s="54">
        <v>81</v>
      </c>
      <c r="AB218" s="53">
        <v>81</v>
      </c>
      <c r="AC218" s="53">
        <v>80</v>
      </c>
      <c r="AD218" s="53">
        <v>80</v>
      </c>
      <c r="AE218" s="53">
        <v>79</v>
      </c>
      <c r="AF218" s="53">
        <v>76</v>
      </c>
      <c r="AG218" s="53">
        <v>79</v>
      </c>
      <c r="AH218" s="53">
        <v>81</v>
      </c>
      <c r="AI218" s="53">
        <v>80</v>
      </c>
      <c r="AJ218" s="53">
        <v>81</v>
      </c>
      <c r="AK218" s="53">
        <v>81</v>
      </c>
      <c r="AL218" s="53">
        <v>82</v>
      </c>
      <c r="AM218" s="54">
        <v>82</v>
      </c>
      <c r="AN218" s="53">
        <v>79</v>
      </c>
      <c r="AO218" s="53">
        <v>79</v>
      </c>
      <c r="AP218" s="53">
        <v>78</v>
      </c>
      <c r="AQ218" s="53">
        <v>78</v>
      </c>
      <c r="AR218" s="53">
        <v>78</v>
      </c>
      <c r="AS218" s="53">
        <v>78</v>
      </c>
      <c r="AT218" s="53">
        <v>78</v>
      </c>
      <c r="AU218" s="53">
        <v>80</v>
      </c>
      <c r="AV218" s="53">
        <v>80</v>
      </c>
      <c r="AW218" s="53">
        <v>80</v>
      </c>
      <c r="AX218" s="53">
        <v>79</v>
      </c>
      <c r="AY218" s="54">
        <v>79</v>
      </c>
      <c r="BA218" s="50"/>
      <c r="BB218" s="51" t="s">
        <v>322</v>
      </c>
      <c r="BC218" s="52">
        <v>231</v>
      </c>
      <c r="BD218" s="53">
        <v>229</v>
      </c>
      <c r="BE218" s="53">
        <v>212</v>
      </c>
      <c r="BF218" s="53">
        <v>207</v>
      </c>
      <c r="BG218" s="53">
        <v>204</v>
      </c>
      <c r="BH218" s="53">
        <v>205</v>
      </c>
      <c r="BI218" s="53">
        <v>199</v>
      </c>
      <c r="BJ218" s="53">
        <v>189</v>
      </c>
      <c r="BK218" s="53">
        <v>188</v>
      </c>
      <c r="BL218" s="53">
        <v>184</v>
      </c>
      <c r="BM218" s="53">
        <v>184</v>
      </c>
      <c r="BN218" s="54">
        <v>178</v>
      </c>
      <c r="BO218" s="52">
        <v>177</v>
      </c>
      <c r="BP218" s="53">
        <v>176</v>
      </c>
      <c r="BQ218" s="53">
        <v>174</v>
      </c>
      <c r="BR218" s="53">
        <v>173</v>
      </c>
      <c r="BS218" s="53">
        <v>173</v>
      </c>
      <c r="BT218" s="53">
        <v>175</v>
      </c>
      <c r="BU218" s="53">
        <v>180</v>
      </c>
      <c r="BV218" s="53">
        <v>181</v>
      </c>
      <c r="BW218" s="53">
        <v>179</v>
      </c>
      <c r="BX218" s="53">
        <v>180</v>
      </c>
      <c r="BY218" s="53">
        <v>177</v>
      </c>
      <c r="BZ218" s="54">
        <v>176</v>
      </c>
      <c r="CA218" s="52">
        <v>197</v>
      </c>
      <c r="CB218" s="53">
        <v>203</v>
      </c>
      <c r="CC218" s="53">
        <v>209</v>
      </c>
      <c r="CD218" s="53">
        <v>209</v>
      </c>
      <c r="CE218" s="53">
        <v>215</v>
      </c>
      <c r="CF218" s="53">
        <v>216</v>
      </c>
      <c r="CG218" s="53">
        <v>225</v>
      </c>
      <c r="CH218" s="53">
        <v>222</v>
      </c>
      <c r="CI218" s="53">
        <v>223</v>
      </c>
      <c r="CJ218" s="53">
        <v>221</v>
      </c>
      <c r="CK218" s="53">
        <v>223</v>
      </c>
      <c r="CL218" s="54">
        <v>228</v>
      </c>
      <c r="CM218" s="52">
        <v>223</v>
      </c>
      <c r="CN218" s="53">
        <v>231</v>
      </c>
      <c r="CO218" s="53">
        <v>233</v>
      </c>
      <c r="CP218" s="53">
        <v>235</v>
      </c>
      <c r="CQ218" s="53">
        <v>231</v>
      </c>
      <c r="CR218" s="53">
        <v>226</v>
      </c>
      <c r="CS218" s="53">
        <v>219</v>
      </c>
      <c r="CT218" s="53">
        <v>223</v>
      </c>
      <c r="CU218" s="53">
        <v>216</v>
      </c>
      <c r="CV218" s="53">
        <v>212</v>
      </c>
      <c r="CW218" s="53">
        <v>215</v>
      </c>
      <c r="CX218" s="54">
        <v>218</v>
      </c>
      <c r="CY218" s="52">
        <v>208</v>
      </c>
      <c r="CZ218" s="53">
        <v>210</v>
      </c>
      <c r="DA218" s="53">
        <v>242</v>
      </c>
      <c r="DB218" s="53">
        <v>225</v>
      </c>
      <c r="DC218" s="53">
        <v>537</v>
      </c>
      <c r="DD218" s="53">
        <v>642</v>
      </c>
      <c r="DE218" s="53">
        <v>658</v>
      </c>
      <c r="DF218" s="53">
        <v>685</v>
      </c>
      <c r="DG218" s="53">
        <v>701</v>
      </c>
      <c r="DH218" s="53">
        <v>856</v>
      </c>
      <c r="DI218" s="53">
        <v>879</v>
      </c>
      <c r="DJ218" s="54">
        <v>888</v>
      </c>
      <c r="DK218" s="52">
        <v>892</v>
      </c>
      <c r="DL218" s="53">
        <v>909</v>
      </c>
      <c r="DM218" s="53">
        <v>948</v>
      </c>
      <c r="DN218" s="53">
        <v>971</v>
      </c>
      <c r="DO218" s="53">
        <v>1012</v>
      </c>
      <c r="DP218" s="53">
        <v>1038</v>
      </c>
      <c r="DQ218" s="53">
        <v>1050</v>
      </c>
      <c r="DR218" s="53">
        <v>1077</v>
      </c>
      <c r="DS218" s="53">
        <v>1072</v>
      </c>
      <c r="DT218" s="53">
        <v>1077</v>
      </c>
      <c r="DU218" s="53">
        <v>1078</v>
      </c>
      <c r="DV218" s="54">
        <v>1092</v>
      </c>
      <c r="DW218" s="52">
        <v>1100</v>
      </c>
      <c r="DX218" s="53">
        <v>1111</v>
      </c>
      <c r="DY218" s="54">
        <v>1149</v>
      </c>
    </row>
    <row r="219" spans="2:129" ht="12.5" x14ac:dyDescent="0.25">
      <c r="B219" s="50"/>
      <c r="C219" s="51" t="s">
        <v>302</v>
      </c>
      <c r="D219" s="52">
        <v>1243</v>
      </c>
      <c r="E219" s="53">
        <v>1269</v>
      </c>
      <c r="F219" s="53">
        <v>1342</v>
      </c>
      <c r="G219" s="53">
        <v>1416</v>
      </c>
      <c r="H219" s="53">
        <v>1474</v>
      </c>
      <c r="I219" s="53">
        <v>1536</v>
      </c>
      <c r="J219" s="53">
        <v>1594</v>
      </c>
      <c r="K219" s="53">
        <v>1675</v>
      </c>
      <c r="L219" s="53">
        <v>1671</v>
      </c>
      <c r="M219" s="53">
        <v>1764</v>
      </c>
      <c r="N219" s="53">
        <v>1784</v>
      </c>
      <c r="O219" s="54">
        <v>1783</v>
      </c>
      <c r="P219" s="53">
        <v>1772</v>
      </c>
      <c r="Q219" s="53">
        <v>1797</v>
      </c>
      <c r="R219" s="53">
        <v>1799</v>
      </c>
      <c r="S219" s="53">
        <v>1834</v>
      </c>
      <c r="T219" s="53">
        <v>1906</v>
      </c>
      <c r="U219" s="53">
        <v>1968</v>
      </c>
      <c r="V219" s="53">
        <v>1982</v>
      </c>
      <c r="W219" s="53">
        <v>2035</v>
      </c>
      <c r="X219" s="53">
        <v>2050</v>
      </c>
      <c r="Y219" s="53">
        <v>2036</v>
      </c>
      <c r="Z219" s="53">
        <v>2051</v>
      </c>
      <c r="AA219" s="54">
        <v>2038</v>
      </c>
      <c r="AB219" s="53">
        <v>2071</v>
      </c>
      <c r="AC219" s="53">
        <v>2044</v>
      </c>
      <c r="AD219" s="53">
        <v>2107</v>
      </c>
      <c r="AE219" s="53">
        <v>2166</v>
      </c>
      <c r="AF219" s="53">
        <v>2212</v>
      </c>
      <c r="AG219" s="53">
        <v>2240</v>
      </c>
      <c r="AH219" s="53">
        <v>2279</v>
      </c>
      <c r="AI219" s="53">
        <v>2248</v>
      </c>
      <c r="AJ219" s="53">
        <v>2263</v>
      </c>
      <c r="AK219" s="53">
        <v>2309</v>
      </c>
      <c r="AL219" s="53">
        <v>2261</v>
      </c>
      <c r="AM219" s="54">
        <v>2234</v>
      </c>
      <c r="AN219" s="53">
        <v>2264</v>
      </c>
      <c r="AO219" s="53">
        <v>2226</v>
      </c>
      <c r="AP219" s="53">
        <v>2281</v>
      </c>
      <c r="AQ219" s="53">
        <v>2297</v>
      </c>
      <c r="AR219" s="53">
        <v>2305</v>
      </c>
      <c r="AS219" s="53">
        <v>2327</v>
      </c>
      <c r="AT219" s="53">
        <v>2330</v>
      </c>
      <c r="AU219" s="53">
        <v>2330</v>
      </c>
      <c r="AV219" s="53">
        <v>2318</v>
      </c>
      <c r="AW219" s="53">
        <v>2350</v>
      </c>
      <c r="AX219" s="53">
        <v>2255</v>
      </c>
      <c r="AY219" s="54">
        <v>2360</v>
      </c>
      <c r="BA219" s="50"/>
      <c r="BB219" s="51" t="s">
        <v>323</v>
      </c>
      <c r="BC219" s="52">
        <v>31</v>
      </c>
      <c r="BD219" s="53">
        <v>31</v>
      </c>
      <c r="BE219" s="53">
        <v>31</v>
      </c>
      <c r="BF219" s="53">
        <v>31</v>
      </c>
      <c r="BG219" s="53">
        <v>30</v>
      </c>
      <c r="BH219" s="53">
        <v>29</v>
      </c>
      <c r="BI219" s="53">
        <v>29</v>
      </c>
      <c r="BJ219" s="53">
        <v>28</v>
      </c>
      <c r="BK219" s="53">
        <v>26</v>
      </c>
      <c r="BL219" s="53">
        <v>26</v>
      </c>
      <c r="BM219" s="53">
        <v>24</v>
      </c>
      <c r="BN219" s="54">
        <v>24</v>
      </c>
      <c r="BO219" s="52">
        <v>24</v>
      </c>
      <c r="BP219" s="53">
        <v>24</v>
      </c>
      <c r="BQ219" s="53">
        <v>24</v>
      </c>
      <c r="BR219" s="53">
        <v>22</v>
      </c>
      <c r="BS219" s="53">
        <v>22</v>
      </c>
      <c r="BT219" s="53">
        <v>24</v>
      </c>
      <c r="BU219" s="53">
        <v>27</v>
      </c>
      <c r="BV219" s="53">
        <v>26</v>
      </c>
      <c r="BW219" s="53">
        <v>25</v>
      </c>
      <c r="BX219" s="53">
        <v>25</v>
      </c>
      <c r="BY219" s="53">
        <v>24</v>
      </c>
      <c r="BZ219" s="54">
        <v>61</v>
      </c>
      <c r="CA219" s="52">
        <v>75</v>
      </c>
      <c r="CB219" s="53">
        <v>78</v>
      </c>
      <c r="CC219" s="53">
        <v>83</v>
      </c>
      <c r="CD219" s="53">
        <v>89</v>
      </c>
      <c r="CE219" s="53">
        <v>87</v>
      </c>
      <c r="CF219" s="53">
        <v>89</v>
      </c>
      <c r="CG219" s="53">
        <v>87</v>
      </c>
      <c r="CH219" s="53">
        <v>90</v>
      </c>
      <c r="CI219" s="53">
        <v>92</v>
      </c>
      <c r="CJ219" s="53">
        <v>116</v>
      </c>
      <c r="CK219" s="53">
        <v>123</v>
      </c>
      <c r="CL219" s="54">
        <v>129</v>
      </c>
      <c r="CM219" s="52">
        <v>199</v>
      </c>
      <c r="CN219" s="53">
        <v>219</v>
      </c>
      <c r="CO219" s="53">
        <v>232</v>
      </c>
      <c r="CP219" s="53">
        <v>244</v>
      </c>
      <c r="CQ219" s="53">
        <v>263</v>
      </c>
      <c r="CR219" s="53">
        <v>265</v>
      </c>
      <c r="CS219" s="53">
        <v>274</v>
      </c>
      <c r="CT219" s="53">
        <v>287</v>
      </c>
      <c r="CU219" s="53">
        <v>295</v>
      </c>
      <c r="CV219" s="53">
        <v>308</v>
      </c>
      <c r="CW219" s="53">
        <v>329</v>
      </c>
      <c r="CX219" s="54">
        <v>325</v>
      </c>
      <c r="CY219" s="52">
        <v>340</v>
      </c>
      <c r="CZ219" s="53">
        <v>333</v>
      </c>
      <c r="DA219" s="53">
        <v>343</v>
      </c>
      <c r="DB219" s="53">
        <v>348</v>
      </c>
      <c r="DC219" s="53">
        <v>397</v>
      </c>
      <c r="DD219" s="53">
        <v>403</v>
      </c>
      <c r="DE219" s="53">
        <v>400</v>
      </c>
      <c r="DF219" s="53">
        <v>410</v>
      </c>
      <c r="DG219" s="53">
        <v>429</v>
      </c>
      <c r="DH219" s="53">
        <v>425</v>
      </c>
      <c r="DI219" s="53">
        <v>414</v>
      </c>
      <c r="DJ219" s="54">
        <v>430</v>
      </c>
      <c r="DK219" s="52">
        <v>446</v>
      </c>
      <c r="DL219" s="53">
        <v>442</v>
      </c>
      <c r="DM219" s="53">
        <v>449</v>
      </c>
      <c r="DN219" s="53">
        <v>457</v>
      </c>
      <c r="DO219" s="53">
        <v>466</v>
      </c>
      <c r="DP219" s="53">
        <v>469</v>
      </c>
      <c r="DQ219" s="53">
        <v>470</v>
      </c>
      <c r="DR219" s="53">
        <v>475</v>
      </c>
      <c r="DS219" s="53">
        <v>470</v>
      </c>
      <c r="DT219" s="53">
        <v>466</v>
      </c>
      <c r="DU219" s="53">
        <v>465</v>
      </c>
      <c r="DV219" s="54">
        <v>473</v>
      </c>
      <c r="DW219" s="52">
        <v>481</v>
      </c>
      <c r="DX219" s="53">
        <v>499</v>
      </c>
      <c r="DY219" s="54">
        <v>515</v>
      </c>
    </row>
    <row r="220" spans="2:129" ht="12.5" x14ac:dyDescent="0.25">
      <c r="B220" s="50"/>
      <c r="C220" s="51" t="s">
        <v>303</v>
      </c>
      <c r="D220" s="52">
        <v>166</v>
      </c>
      <c r="E220" s="53">
        <v>161</v>
      </c>
      <c r="F220" s="53">
        <v>162</v>
      </c>
      <c r="G220" s="53">
        <v>169</v>
      </c>
      <c r="H220" s="53">
        <v>172</v>
      </c>
      <c r="I220" s="53">
        <v>172</v>
      </c>
      <c r="J220" s="53">
        <v>173</v>
      </c>
      <c r="K220" s="53">
        <v>178</v>
      </c>
      <c r="L220" s="53">
        <v>176</v>
      </c>
      <c r="M220" s="53">
        <v>176</v>
      </c>
      <c r="N220" s="53">
        <v>177</v>
      </c>
      <c r="O220" s="54">
        <v>171</v>
      </c>
      <c r="P220" s="53">
        <v>169</v>
      </c>
      <c r="Q220" s="53">
        <v>165</v>
      </c>
      <c r="R220" s="53">
        <v>106</v>
      </c>
      <c r="S220" s="53">
        <v>103</v>
      </c>
      <c r="T220" s="53">
        <v>153</v>
      </c>
      <c r="U220" s="53">
        <v>153</v>
      </c>
      <c r="V220" s="53">
        <v>148</v>
      </c>
      <c r="W220" s="53">
        <v>148</v>
      </c>
      <c r="X220" s="53">
        <v>148</v>
      </c>
      <c r="Y220" s="53">
        <v>148</v>
      </c>
      <c r="Z220" s="53">
        <v>148</v>
      </c>
      <c r="AA220" s="54">
        <v>148</v>
      </c>
      <c r="AB220" s="53">
        <v>148</v>
      </c>
      <c r="AC220" s="53">
        <v>146</v>
      </c>
      <c r="AD220" s="53">
        <v>144</v>
      </c>
      <c r="AE220" s="53">
        <v>151</v>
      </c>
      <c r="AF220" s="53">
        <v>153</v>
      </c>
      <c r="AG220" s="53">
        <v>153</v>
      </c>
      <c r="AH220" s="53">
        <v>151</v>
      </c>
      <c r="AI220" s="53">
        <v>152</v>
      </c>
      <c r="AJ220" s="53">
        <v>153</v>
      </c>
      <c r="AK220" s="53">
        <v>148</v>
      </c>
      <c r="AL220" s="53">
        <v>149</v>
      </c>
      <c r="AM220" s="54">
        <v>149</v>
      </c>
      <c r="AN220" s="53">
        <v>149</v>
      </c>
      <c r="AO220" s="53">
        <v>150</v>
      </c>
      <c r="AP220" s="53">
        <v>151</v>
      </c>
      <c r="AQ220" s="53">
        <v>148</v>
      </c>
      <c r="AR220" s="53">
        <v>150</v>
      </c>
      <c r="AS220" s="53">
        <v>148</v>
      </c>
      <c r="AT220" s="53">
        <v>145</v>
      </c>
      <c r="AU220" s="53">
        <v>144</v>
      </c>
      <c r="AV220" s="53">
        <v>141</v>
      </c>
      <c r="AW220" s="53">
        <v>142</v>
      </c>
      <c r="AX220" s="53">
        <v>141</v>
      </c>
      <c r="AY220" s="54">
        <v>140</v>
      </c>
      <c r="BA220" s="50"/>
      <c r="BB220" s="51" t="s">
        <v>324</v>
      </c>
      <c r="BC220" s="52">
        <v>64638</v>
      </c>
      <c r="BD220" s="53">
        <v>64553</v>
      </c>
      <c r="BE220" s="53">
        <v>65404</v>
      </c>
      <c r="BF220" s="53">
        <v>65684</v>
      </c>
      <c r="BG220" s="53">
        <v>65713</v>
      </c>
      <c r="BH220" s="53">
        <v>66007</v>
      </c>
      <c r="BI220" s="53">
        <v>66340</v>
      </c>
      <c r="BJ220" s="53">
        <v>66260</v>
      </c>
      <c r="BK220" s="53">
        <v>66126</v>
      </c>
      <c r="BL220" s="53">
        <v>65868</v>
      </c>
      <c r="BM220" s="53">
        <v>65573</v>
      </c>
      <c r="BN220" s="54">
        <v>65019</v>
      </c>
      <c r="BO220" s="52">
        <v>64703</v>
      </c>
      <c r="BP220" s="53">
        <v>64872</v>
      </c>
      <c r="BQ220" s="53">
        <v>65691</v>
      </c>
      <c r="BR220" s="53">
        <v>65902</v>
      </c>
      <c r="BS220" s="53">
        <v>66270</v>
      </c>
      <c r="BT220" s="53">
        <v>66516</v>
      </c>
      <c r="BU220" s="53">
        <v>66733</v>
      </c>
      <c r="BV220" s="53">
        <v>67074</v>
      </c>
      <c r="BW220" s="53">
        <v>67391</v>
      </c>
      <c r="BX220" s="53">
        <v>68129</v>
      </c>
      <c r="BY220" s="53">
        <v>67548</v>
      </c>
      <c r="BZ220" s="54">
        <v>67585</v>
      </c>
      <c r="CA220" s="52">
        <v>67931</v>
      </c>
      <c r="CB220" s="53">
        <v>68203</v>
      </c>
      <c r="CC220" s="53">
        <v>69144</v>
      </c>
      <c r="CD220" s="53">
        <v>70115</v>
      </c>
      <c r="CE220" s="53">
        <v>70687</v>
      </c>
      <c r="CF220" s="53">
        <v>70792</v>
      </c>
      <c r="CG220" s="53">
        <v>71615</v>
      </c>
      <c r="CH220" s="53">
        <v>73077</v>
      </c>
      <c r="CI220" s="53">
        <v>74589</v>
      </c>
      <c r="CJ220" s="53">
        <v>75957</v>
      </c>
      <c r="CK220" s="53">
        <v>75702</v>
      </c>
      <c r="CL220" s="54">
        <v>75442</v>
      </c>
      <c r="CM220" s="52">
        <v>74799</v>
      </c>
      <c r="CN220" s="53">
        <v>74578</v>
      </c>
      <c r="CO220" s="53">
        <v>75852</v>
      </c>
      <c r="CP220" s="53">
        <v>76722</v>
      </c>
      <c r="CQ220" s="53">
        <v>76824</v>
      </c>
      <c r="CR220" s="53">
        <v>77760</v>
      </c>
      <c r="CS220" s="53">
        <v>77770</v>
      </c>
      <c r="CT220" s="53">
        <v>78040</v>
      </c>
      <c r="CU220" s="53">
        <v>77999</v>
      </c>
      <c r="CV220" s="53">
        <v>78556</v>
      </c>
      <c r="CW220" s="53">
        <v>78686</v>
      </c>
      <c r="CX220" s="54">
        <v>80219</v>
      </c>
      <c r="CY220" s="52">
        <v>79819</v>
      </c>
      <c r="CZ220" s="53">
        <v>79911</v>
      </c>
      <c r="DA220" s="53">
        <v>82562</v>
      </c>
      <c r="DB220" s="53">
        <v>81935</v>
      </c>
      <c r="DC220" s="53">
        <v>80369</v>
      </c>
      <c r="DD220" s="53">
        <v>80314</v>
      </c>
      <c r="DE220" s="53">
        <v>84094</v>
      </c>
      <c r="DF220" s="53">
        <v>84868</v>
      </c>
      <c r="DG220" s="53">
        <v>84790</v>
      </c>
      <c r="DH220" s="53">
        <v>85268</v>
      </c>
      <c r="DI220" s="53">
        <v>85023</v>
      </c>
      <c r="DJ220" s="54">
        <v>85431</v>
      </c>
      <c r="DK220" s="52">
        <v>85379</v>
      </c>
      <c r="DL220" s="53">
        <v>84927</v>
      </c>
      <c r="DM220" s="53">
        <v>85637</v>
      </c>
      <c r="DN220" s="53">
        <v>86324</v>
      </c>
      <c r="DO220" s="53">
        <v>86812</v>
      </c>
      <c r="DP220" s="53">
        <v>87282</v>
      </c>
      <c r="DQ220" s="53">
        <v>87442</v>
      </c>
      <c r="DR220" s="53">
        <v>88460</v>
      </c>
      <c r="DS220" s="53">
        <v>88300</v>
      </c>
      <c r="DT220" s="53">
        <v>88631</v>
      </c>
      <c r="DU220" s="53">
        <v>88261</v>
      </c>
      <c r="DV220" s="54">
        <v>88619</v>
      </c>
      <c r="DW220" s="52">
        <v>87758</v>
      </c>
      <c r="DX220" s="53">
        <v>88136</v>
      </c>
      <c r="DY220" s="54">
        <v>89022</v>
      </c>
    </row>
    <row r="221" spans="2:129" ht="12.5" x14ac:dyDescent="0.25">
      <c r="B221" s="50"/>
      <c r="C221" s="51" t="s">
        <v>304</v>
      </c>
      <c r="D221" s="52">
        <v>475</v>
      </c>
      <c r="E221" s="53">
        <v>458</v>
      </c>
      <c r="F221" s="53">
        <v>454</v>
      </c>
      <c r="G221" s="53">
        <v>460</v>
      </c>
      <c r="H221" s="53">
        <v>462</v>
      </c>
      <c r="I221" s="53">
        <v>464</v>
      </c>
      <c r="J221" s="53">
        <v>473</v>
      </c>
      <c r="K221" s="53">
        <v>463</v>
      </c>
      <c r="L221" s="53">
        <v>464</v>
      </c>
      <c r="M221" s="53">
        <v>472</v>
      </c>
      <c r="N221" s="53">
        <v>485</v>
      </c>
      <c r="O221" s="54">
        <v>497</v>
      </c>
      <c r="P221" s="53">
        <v>493</v>
      </c>
      <c r="Q221" s="53">
        <v>491</v>
      </c>
      <c r="R221" s="53">
        <v>485</v>
      </c>
      <c r="S221" s="53">
        <v>483</v>
      </c>
      <c r="T221" s="53">
        <v>484</v>
      </c>
      <c r="U221" s="53">
        <v>476</v>
      </c>
      <c r="V221" s="53">
        <v>465</v>
      </c>
      <c r="W221" s="53">
        <v>462</v>
      </c>
      <c r="X221" s="53">
        <v>459</v>
      </c>
      <c r="Y221" s="53">
        <v>457</v>
      </c>
      <c r="Z221" s="53">
        <v>455</v>
      </c>
      <c r="AA221" s="54">
        <v>451</v>
      </c>
      <c r="AB221" s="53">
        <v>449</v>
      </c>
      <c r="AC221" s="53">
        <v>449</v>
      </c>
      <c r="AD221" s="53">
        <v>441</v>
      </c>
      <c r="AE221" s="53">
        <v>438</v>
      </c>
      <c r="AF221" s="53">
        <v>436</v>
      </c>
      <c r="AG221" s="53">
        <v>433</v>
      </c>
      <c r="AH221" s="53">
        <v>429</v>
      </c>
      <c r="AI221" s="53">
        <v>429</v>
      </c>
      <c r="AJ221" s="53">
        <v>431</v>
      </c>
      <c r="AK221" s="53">
        <v>351</v>
      </c>
      <c r="AL221" s="53">
        <v>349</v>
      </c>
      <c r="AM221" s="54">
        <v>348</v>
      </c>
      <c r="AN221" s="53">
        <v>343</v>
      </c>
      <c r="AO221" s="53">
        <v>339</v>
      </c>
      <c r="AP221" s="53">
        <v>338</v>
      </c>
      <c r="AQ221" s="53">
        <v>334</v>
      </c>
      <c r="AR221" s="53">
        <v>325</v>
      </c>
      <c r="AS221" s="53">
        <v>322</v>
      </c>
      <c r="AT221" s="53">
        <v>318</v>
      </c>
      <c r="AU221" s="53">
        <v>315</v>
      </c>
      <c r="AV221" s="53">
        <v>310</v>
      </c>
      <c r="AW221" s="53">
        <v>310</v>
      </c>
      <c r="AX221" s="53">
        <v>312</v>
      </c>
      <c r="AY221" s="54">
        <v>308</v>
      </c>
      <c r="BA221" s="50"/>
      <c r="BB221" s="51" t="s">
        <v>325</v>
      </c>
      <c r="BC221" s="52">
        <v>95</v>
      </c>
      <c r="BD221" s="53">
        <v>94</v>
      </c>
      <c r="BE221" s="53">
        <v>91</v>
      </c>
      <c r="BF221" s="53">
        <v>88</v>
      </c>
      <c r="BG221" s="53">
        <v>86</v>
      </c>
      <c r="BH221" s="53">
        <v>85</v>
      </c>
      <c r="BI221" s="53">
        <v>85</v>
      </c>
      <c r="BJ221" s="53">
        <v>83</v>
      </c>
      <c r="BK221" s="53">
        <v>84</v>
      </c>
      <c r="BL221" s="53">
        <v>83</v>
      </c>
      <c r="BM221" s="53">
        <v>78</v>
      </c>
      <c r="BN221" s="54">
        <v>78</v>
      </c>
      <c r="BO221" s="52">
        <v>76</v>
      </c>
      <c r="BP221" s="53">
        <v>76</v>
      </c>
      <c r="BQ221" s="53">
        <v>75</v>
      </c>
      <c r="BR221" s="53">
        <v>75</v>
      </c>
      <c r="BS221" s="53">
        <v>73</v>
      </c>
      <c r="BT221" s="53">
        <v>75</v>
      </c>
      <c r="BU221" s="53">
        <v>83</v>
      </c>
      <c r="BV221" s="53">
        <v>85</v>
      </c>
      <c r="BW221" s="53">
        <v>86</v>
      </c>
      <c r="BX221" s="53">
        <v>88</v>
      </c>
      <c r="BY221" s="53">
        <v>91</v>
      </c>
      <c r="BZ221" s="54">
        <v>91</v>
      </c>
      <c r="CA221" s="52">
        <v>94</v>
      </c>
      <c r="CB221" s="53">
        <v>97</v>
      </c>
      <c r="CC221" s="53">
        <v>99</v>
      </c>
      <c r="CD221" s="53">
        <v>98</v>
      </c>
      <c r="CE221" s="53">
        <v>96</v>
      </c>
      <c r="CF221" s="53">
        <v>96</v>
      </c>
      <c r="CG221" s="53">
        <v>96</v>
      </c>
      <c r="CH221" s="53">
        <v>96</v>
      </c>
      <c r="CI221" s="53">
        <v>96</v>
      </c>
      <c r="CJ221" s="53">
        <v>272</v>
      </c>
      <c r="CK221" s="53">
        <v>407</v>
      </c>
      <c r="CL221" s="54">
        <v>462</v>
      </c>
      <c r="CM221" s="52">
        <v>495</v>
      </c>
      <c r="CN221" s="53">
        <v>511</v>
      </c>
      <c r="CO221" s="53">
        <v>536</v>
      </c>
      <c r="CP221" s="53">
        <v>562</v>
      </c>
      <c r="CQ221" s="53">
        <v>594</v>
      </c>
      <c r="CR221" s="53">
        <v>609</v>
      </c>
      <c r="CS221" s="53">
        <v>685</v>
      </c>
      <c r="CT221" s="53">
        <v>875</v>
      </c>
      <c r="CU221" s="53">
        <v>889</v>
      </c>
      <c r="CV221" s="53">
        <v>901</v>
      </c>
      <c r="CW221" s="53">
        <v>922</v>
      </c>
      <c r="CX221" s="54">
        <v>929</v>
      </c>
      <c r="CY221" s="52">
        <v>943</v>
      </c>
      <c r="CZ221" s="53">
        <v>945</v>
      </c>
      <c r="DA221" s="53">
        <v>977</v>
      </c>
      <c r="DB221" s="53">
        <v>999</v>
      </c>
      <c r="DC221" s="53">
        <v>1008</v>
      </c>
      <c r="DD221" s="53">
        <v>1020</v>
      </c>
      <c r="DE221" s="53">
        <v>1031</v>
      </c>
      <c r="DF221" s="53">
        <v>1048</v>
      </c>
      <c r="DG221" s="53">
        <v>1058</v>
      </c>
      <c r="DH221" s="53">
        <v>1063</v>
      </c>
      <c r="DI221" s="53">
        <v>1060</v>
      </c>
      <c r="DJ221" s="54">
        <v>1066</v>
      </c>
      <c r="DK221" s="52">
        <v>1078</v>
      </c>
      <c r="DL221" s="53">
        <v>1111</v>
      </c>
      <c r="DM221" s="53">
        <v>1129</v>
      </c>
      <c r="DN221" s="53">
        <v>1147</v>
      </c>
      <c r="DO221" s="53">
        <v>1156</v>
      </c>
      <c r="DP221" s="53">
        <v>1179</v>
      </c>
      <c r="DQ221" s="53">
        <v>1183</v>
      </c>
      <c r="DR221" s="53">
        <v>1198</v>
      </c>
      <c r="DS221" s="53">
        <v>1215</v>
      </c>
      <c r="DT221" s="53">
        <v>1213</v>
      </c>
      <c r="DU221" s="53">
        <v>1214</v>
      </c>
      <c r="DV221" s="54">
        <v>1236</v>
      </c>
      <c r="DW221" s="52">
        <v>1239</v>
      </c>
      <c r="DX221" s="53">
        <v>1262</v>
      </c>
      <c r="DY221" s="54">
        <v>1273</v>
      </c>
    </row>
    <row r="222" spans="2:129" ht="12.5" x14ac:dyDescent="0.25">
      <c r="B222" s="50"/>
      <c r="C222" s="51" t="s">
        <v>305</v>
      </c>
      <c r="D222" s="52">
        <v>21</v>
      </c>
      <c r="E222" s="53">
        <v>21</v>
      </c>
      <c r="F222" s="53">
        <v>23</v>
      </c>
      <c r="G222" s="53">
        <v>24</v>
      </c>
      <c r="H222" s="53">
        <v>26</v>
      </c>
      <c r="I222" s="53">
        <v>26</v>
      </c>
      <c r="J222" s="53">
        <v>23</v>
      </c>
      <c r="K222" s="53">
        <v>24</v>
      </c>
      <c r="L222" s="53">
        <v>24</v>
      </c>
      <c r="M222" s="53">
        <v>24</v>
      </c>
      <c r="N222" s="53">
        <v>27</v>
      </c>
      <c r="O222" s="54">
        <v>27</v>
      </c>
      <c r="P222" s="53">
        <v>27</v>
      </c>
      <c r="Q222" s="53">
        <v>27</v>
      </c>
      <c r="R222" s="53">
        <v>29</v>
      </c>
      <c r="S222" s="53">
        <v>29</v>
      </c>
      <c r="T222" s="53">
        <v>29</v>
      </c>
      <c r="U222" s="53">
        <v>29</v>
      </c>
      <c r="V222" s="53">
        <v>25</v>
      </c>
      <c r="W222" s="53">
        <v>25</v>
      </c>
      <c r="X222" s="53">
        <v>25</v>
      </c>
      <c r="Y222" s="53">
        <v>25</v>
      </c>
      <c r="Z222" s="53">
        <v>25</v>
      </c>
      <c r="AA222" s="54">
        <v>25</v>
      </c>
      <c r="AB222" s="53">
        <v>26</v>
      </c>
      <c r="AC222" s="53">
        <v>26</v>
      </c>
      <c r="AD222" s="53">
        <v>26</v>
      </c>
      <c r="AE222" s="53">
        <v>30</v>
      </c>
      <c r="AF222" s="53">
        <v>31</v>
      </c>
      <c r="AG222" s="53">
        <v>32</v>
      </c>
      <c r="AH222" s="53">
        <v>32</v>
      </c>
      <c r="AI222" s="53">
        <v>33</v>
      </c>
      <c r="AJ222" s="53">
        <v>33</v>
      </c>
      <c r="AK222" s="53">
        <v>32</v>
      </c>
      <c r="AL222" s="53">
        <v>31</v>
      </c>
      <c r="AM222" s="54">
        <v>31</v>
      </c>
      <c r="AN222" s="53">
        <v>31</v>
      </c>
      <c r="AO222" s="53">
        <v>31</v>
      </c>
      <c r="AP222" s="53">
        <v>32</v>
      </c>
      <c r="AQ222" s="53">
        <v>30</v>
      </c>
      <c r="AR222" s="53">
        <v>30</v>
      </c>
      <c r="AS222" s="53">
        <v>29</v>
      </c>
      <c r="AT222" s="53">
        <v>29</v>
      </c>
      <c r="AU222" s="53">
        <v>29</v>
      </c>
      <c r="AV222" s="53">
        <v>29</v>
      </c>
      <c r="AW222" s="53">
        <v>29</v>
      </c>
      <c r="AX222" s="53">
        <v>29</v>
      </c>
      <c r="AY222" s="54">
        <v>29</v>
      </c>
      <c r="BA222" s="50"/>
      <c r="BB222" s="51" t="s">
        <v>326</v>
      </c>
      <c r="BC222" s="52">
        <v>128</v>
      </c>
      <c r="BD222" s="53">
        <v>127</v>
      </c>
      <c r="BE222" s="53">
        <v>118</v>
      </c>
      <c r="BF222" s="53">
        <v>115</v>
      </c>
      <c r="BG222" s="53">
        <v>117</v>
      </c>
      <c r="BH222" s="53">
        <v>116</v>
      </c>
      <c r="BI222" s="53">
        <v>120</v>
      </c>
      <c r="BJ222" s="53">
        <v>117</v>
      </c>
      <c r="BK222" s="53">
        <v>111</v>
      </c>
      <c r="BL222" s="53">
        <v>112</v>
      </c>
      <c r="BM222" s="53">
        <v>106</v>
      </c>
      <c r="BN222" s="54">
        <v>106</v>
      </c>
      <c r="BO222" s="52">
        <v>105</v>
      </c>
      <c r="BP222" s="53">
        <v>104</v>
      </c>
      <c r="BQ222" s="53">
        <v>103</v>
      </c>
      <c r="BR222" s="53">
        <v>103</v>
      </c>
      <c r="BS222" s="53">
        <v>104</v>
      </c>
      <c r="BT222" s="53">
        <v>105</v>
      </c>
      <c r="BU222" s="53">
        <v>112</v>
      </c>
      <c r="BV222" s="53">
        <v>112</v>
      </c>
      <c r="BW222" s="53">
        <v>111</v>
      </c>
      <c r="BX222" s="53">
        <v>111</v>
      </c>
      <c r="BY222" s="53">
        <v>108</v>
      </c>
      <c r="BZ222" s="54">
        <v>108</v>
      </c>
      <c r="CA222" s="52">
        <v>109</v>
      </c>
      <c r="CB222" s="53">
        <v>111</v>
      </c>
      <c r="CC222" s="53">
        <v>96</v>
      </c>
      <c r="CD222" s="53">
        <v>96</v>
      </c>
      <c r="CE222" s="53">
        <v>95</v>
      </c>
      <c r="CF222" s="53">
        <v>94</v>
      </c>
      <c r="CG222" s="53">
        <v>93</v>
      </c>
      <c r="CH222" s="53">
        <v>93</v>
      </c>
      <c r="CI222" s="53">
        <v>94</v>
      </c>
      <c r="CJ222" s="53">
        <v>92</v>
      </c>
      <c r="CK222" s="53">
        <v>93</v>
      </c>
      <c r="CL222" s="54">
        <v>101</v>
      </c>
      <c r="CM222" s="52">
        <v>100</v>
      </c>
      <c r="CN222" s="53">
        <v>103</v>
      </c>
      <c r="CO222" s="53">
        <v>108</v>
      </c>
      <c r="CP222" s="53">
        <v>106</v>
      </c>
      <c r="CQ222" s="53">
        <v>105</v>
      </c>
      <c r="CR222" s="53">
        <v>107</v>
      </c>
      <c r="CS222" s="53">
        <v>102</v>
      </c>
      <c r="CT222" s="53">
        <v>102</v>
      </c>
      <c r="CU222" s="53">
        <v>101</v>
      </c>
      <c r="CV222" s="53">
        <v>100</v>
      </c>
      <c r="CW222" s="53">
        <v>329</v>
      </c>
      <c r="CX222" s="54">
        <v>364</v>
      </c>
      <c r="CY222" s="52">
        <v>388</v>
      </c>
      <c r="CZ222" s="53">
        <v>430</v>
      </c>
      <c r="DA222" s="53">
        <v>438</v>
      </c>
      <c r="DB222" s="53">
        <v>451</v>
      </c>
      <c r="DC222" s="53">
        <v>457</v>
      </c>
      <c r="DD222" s="53">
        <v>466</v>
      </c>
      <c r="DE222" s="53">
        <v>473</v>
      </c>
      <c r="DF222" s="53">
        <v>491</v>
      </c>
      <c r="DG222" s="53">
        <v>497</v>
      </c>
      <c r="DH222" s="53">
        <v>494</v>
      </c>
      <c r="DI222" s="53">
        <v>497</v>
      </c>
      <c r="DJ222" s="54">
        <v>507</v>
      </c>
      <c r="DK222" s="52">
        <v>512</v>
      </c>
      <c r="DL222" s="53">
        <v>511</v>
      </c>
      <c r="DM222" s="53">
        <v>527</v>
      </c>
      <c r="DN222" s="53">
        <v>529</v>
      </c>
      <c r="DO222" s="53">
        <v>550</v>
      </c>
      <c r="DP222" s="53">
        <v>562</v>
      </c>
      <c r="DQ222" s="53">
        <v>568</v>
      </c>
      <c r="DR222" s="53">
        <v>582</v>
      </c>
      <c r="DS222" s="53">
        <v>588</v>
      </c>
      <c r="DT222" s="53">
        <v>596</v>
      </c>
      <c r="DU222" s="53">
        <v>602</v>
      </c>
      <c r="DV222" s="54">
        <v>595</v>
      </c>
      <c r="DW222" s="52">
        <v>596</v>
      </c>
      <c r="DX222" s="53">
        <v>602</v>
      </c>
      <c r="DY222" s="54">
        <v>604</v>
      </c>
    </row>
    <row r="223" spans="2:129" ht="12.5" x14ac:dyDescent="0.25">
      <c r="B223" s="50"/>
      <c r="C223" s="51" t="s">
        <v>306</v>
      </c>
      <c r="D223" s="52"/>
      <c r="E223" s="53"/>
      <c r="F223" s="53"/>
      <c r="G223" s="53"/>
      <c r="H223" s="53"/>
      <c r="I223" s="53"/>
      <c r="J223" s="53"/>
      <c r="K223" s="53"/>
      <c r="L223" s="53"/>
      <c r="M223" s="53"/>
      <c r="N223" s="53"/>
      <c r="O223" s="54"/>
      <c r="P223" s="53"/>
      <c r="Q223" s="53"/>
      <c r="R223" s="53"/>
      <c r="S223" s="53"/>
      <c r="T223" s="53"/>
      <c r="U223" s="53"/>
      <c r="V223" s="53"/>
      <c r="W223" s="53"/>
      <c r="X223" s="53"/>
      <c r="Y223" s="53"/>
      <c r="Z223" s="53"/>
      <c r="AA223" s="54"/>
      <c r="AB223" s="53"/>
      <c r="AC223" s="53"/>
      <c r="AD223" s="53"/>
      <c r="AE223" s="53"/>
      <c r="AF223" s="53"/>
      <c r="AG223" s="53"/>
      <c r="AH223" s="53"/>
      <c r="AI223" s="53"/>
      <c r="AJ223" s="53"/>
      <c r="AK223" s="53">
        <v>2</v>
      </c>
      <c r="AL223" s="53"/>
      <c r="AM223" s="54"/>
      <c r="AN223" s="53"/>
      <c r="AO223" s="53"/>
      <c r="AP223" s="53"/>
      <c r="AQ223" s="53"/>
      <c r="AR223" s="53"/>
      <c r="AS223" s="53"/>
      <c r="AT223" s="53"/>
      <c r="AU223" s="53"/>
      <c r="AV223" s="53"/>
      <c r="AW223" s="53">
        <v>3</v>
      </c>
      <c r="AX223" s="53"/>
      <c r="AY223" s="54"/>
      <c r="BA223" s="50"/>
      <c r="BB223" s="51" t="s">
        <v>327</v>
      </c>
      <c r="BC223" s="52">
        <v>1024</v>
      </c>
      <c r="BD223" s="53">
        <v>1019</v>
      </c>
      <c r="BE223" s="53">
        <v>1011</v>
      </c>
      <c r="BF223" s="53">
        <v>1010</v>
      </c>
      <c r="BG223" s="53">
        <v>1002</v>
      </c>
      <c r="BH223" s="53">
        <v>999</v>
      </c>
      <c r="BI223" s="53">
        <v>998</v>
      </c>
      <c r="BJ223" s="53">
        <v>1002</v>
      </c>
      <c r="BK223" s="53">
        <v>1012</v>
      </c>
      <c r="BL223" s="53">
        <v>1026</v>
      </c>
      <c r="BM223" s="53">
        <v>1007</v>
      </c>
      <c r="BN223" s="54">
        <v>1028</v>
      </c>
      <c r="BO223" s="52">
        <v>1028</v>
      </c>
      <c r="BP223" s="53">
        <v>1025</v>
      </c>
      <c r="BQ223" s="53">
        <v>1039</v>
      </c>
      <c r="BR223" s="53">
        <v>1044</v>
      </c>
      <c r="BS223" s="53">
        <v>1055</v>
      </c>
      <c r="BT223" s="53">
        <v>1097</v>
      </c>
      <c r="BU223" s="53">
        <v>1113</v>
      </c>
      <c r="BV223" s="53">
        <v>1117</v>
      </c>
      <c r="BW223" s="53">
        <v>1134</v>
      </c>
      <c r="BX223" s="53">
        <v>1730</v>
      </c>
      <c r="BY223" s="53">
        <v>1860</v>
      </c>
      <c r="BZ223" s="54">
        <v>1900</v>
      </c>
      <c r="CA223" s="52">
        <v>2004</v>
      </c>
      <c r="CB223" s="53">
        <v>2062</v>
      </c>
      <c r="CC223" s="53">
        <v>2004</v>
      </c>
      <c r="CD223" s="53">
        <v>2139</v>
      </c>
      <c r="CE223" s="53">
        <v>2225</v>
      </c>
      <c r="CF223" s="53">
        <v>2309</v>
      </c>
      <c r="CG223" s="53">
        <v>2361</v>
      </c>
      <c r="CH223" s="53">
        <v>2390</v>
      </c>
      <c r="CI223" s="53">
        <v>2415</v>
      </c>
      <c r="CJ223" s="53">
        <v>2444</v>
      </c>
      <c r="CK223" s="53">
        <v>2466</v>
      </c>
      <c r="CL223" s="54">
        <v>2474</v>
      </c>
      <c r="CM223" s="52">
        <v>2478</v>
      </c>
      <c r="CN223" s="53">
        <v>2476</v>
      </c>
      <c r="CO223" s="53">
        <v>2493</v>
      </c>
      <c r="CP223" s="53">
        <v>2517</v>
      </c>
      <c r="CQ223" s="53">
        <v>2543</v>
      </c>
      <c r="CR223" s="53">
        <v>2558</v>
      </c>
      <c r="CS223" s="53">
        <v>2621</v>
      </c>
      <c r="CT223" s="53">
        <v>2653</v>
      </c>
      <c r="CU223" s="53">
        <v>2770</v>
      </c>
      <c r="CV223" s="53">
        <v>2788</v>
      </c>
      <c r="CW223" s="53">
        <v>2811</v>
      </c>
      <c r="CX223" s="54">
        <v>2806</v>
      </c>
      <c r="CY223" s="52">
        <v>2800</v>
      </c>
      <c r="CZ223" s="53">
        <v>2794</v>
      </c>
      <c r="DA223" s="53">
        <v>2912</v>
      </c>
      <c r="DB223" s="53">
        <v>2889</v>
      </c>
      <c r="DC223" s="53">
        <v>2866</v>
      </c>
      <c r="DD223" s="53">
        <v>2875</v>
      </c>
      <c r="DE223" s="53">
        <v>2899</v>
      </c>
      <c r="DF223" s="53">
        <v>2898</v>
      </c>
      <c r="DG223" s="53">
        <v>2887</v>
      </c>
      <c r="DH223" s="53">
        <v>2899</v>
      </c>
      <c r="DI223" s="53">
        <v>2879</v>
      </c>
      <c r="DJ223" s="54">
        <v>2877</v>
      </c>
      <c r="DK223" s="52">
        <v>2862</v>
      </c>
      <c r="DL223" s="53">
        <v>2849</v>
      </c>
      <c r="DM223" s="53">
        <v>2888</v>
      </c>
      <c r="DN223" s="53">
        <v>2927</v>
      </c>
      <c r="DO223" s="53">
        <v>2966</v>
      </c>
      <c r="DP223" s="53">
        <v>2984</v>
      </c>
      <c r="DQ223" s="53">
        <v>3000</v>
      </c>
      <c r="DR223" s="53">
        <v>3029</v>
      </c>
      <c r="DS223" s="53">
        <v>3022</v>
      </c>
      <c r="DT223" s="53">
        <v>3030</v>
      </c>
      <c r="DU223" s="53">
        <v>3037</v>
      </c>
      <c r="DV223" s="54">
        <v>3035</v>
      </c>
      <c r="DW223" s="52">
        <v>3028</v>
      </c>
      <c r="DX223" s="53">
        <v>3031</v>
      </c>
      <c r="DY223" s="54">
        <v>3062</v>
      </c>
    </row>
    <row r="224" spans="2:129" ht="12.5" x14ac:dyDescent="0.25">
      <c r="B224" s="50"/>
      <c r="C224" s="51" t="s">
        <v>307</v>
      </c>
      <c r="D224" s="52">
        <v>399</v>
      </c>
      <c r="E224" s="53">
        <v>397</v>
      </c>
      <c r="F224" s="53">
        <v>401</v>
      </c>
      <c r="G224" s="53">
        <v>407</v>
      </c>
      <c r="H224" s="53">
        <v>418</v>
      </c>
      <c r="I224" s="53">
        <v>416</v>
      </c>
      <c r="J224" s="53">
        <v>415</v>
      </c>
      <c r="K224" s="53">
        <v>413</v>
      </c>
      <c r="L224" s="53">
        <v>415</v>
      </c>
      <c r="M224" s="53">
        <v>411</v>
      </c>
      <c r="N224" s="53">
        <v>416</v>
      </c>
      <c r="O224" s="54">
        <v>415</v>
      </c>
      <c r="P224" s="53">
        <v>419</v>
      </c>
      <c r="Q224" s="53">
        <v>419</v>
      </c>
      <c r="R224" s="53">
        <v>406</v>
      </c>
      <c r="S224" s="53">
        <v>406</v>
      </c>
      <c r="T224" s="53">
        <v>395</v>
      </c>
      <c r="U224" s="53">
        <v>394</v>
      </c>
      <c r="V224" s="53">
        <v>389</v>
      </c>
      <c r="W224" s="53">
        <v>375</v>
      </c>
      <c r="X224" s="53">
        <v>370</v>
      </c>
      <c r="Y224" s="53">
        <v>366</v>
      </c>
      <c r="Z224" s="53">
        <v>364</v>
      </c>
      <c r="AA224" s="54">
        <v>363</v>
      </c>
      <c r="AB224" s="53">
        <v>356</v>
      </c>
      <c r="AC224" s="53">
        <v>349</v>
      </c>
      <c r="AD224" s="53">
        <v>348</v>
      </c>
      <c r="AE224" s="53">
        <v>352</v>
      </c>
      <c r="AF224" s="53">
        <v>315</v>
      </c>
      <c r="AG224" s="53">
        <v>357</v>
      </c>
      <c r="AH224" s="53">
        <v>460</v>
      </c>
      <c r="AI224" s="53">
        <v>465</v>
      </c>
      <c r="AJ224" s="53">
        <v>468</v>
      </c>
      <c r="AK224" s="53">
        <v>476</v>
      </c>
      <c r="AL224" s="53">
        <v>478</v>
      </c>
      <c r="AM224" s="54">
        <v>478</v>
      </c>
      <c r="AN224" s="53">
        <v>484</v>
      </c>
      <c r="AO224" s="53">
        <v>483</v>
      </c>
      <c r="AP224" s="53">
        <v>483</v>
      </c>
      <c r="AQ224" s="53">
        <v>484</v>
      </c>
      <c r="AR224" s="53">
        <v>553</v>
      </c>
      <c r="AS224" s="53">
        <v>570</v>
      </c>
      <c r="AT224" s="53">
        <v>558</v>
      </c>
      <c r="AU224" s="53">
        <v>562</v>
      </c>
      <c r="AV224" s="53">
        <v>561</v>
      </c>
      <c r="AW224" s="53">
        <v>561</v>
      </c>
      <c r="AX224" s="53">
        <v>560</v>
      </c>
      <c r="AY224" s="54">
        <v>555</v>
      </c>
      <c r="BA224" s="50"/>
      <c r="BB224" s="51" t="s">
        <v>328</v>
      </c>
      <c r="BC224" s="52">
        <v>4834</v>
      </c>
      <c r="BD224" s="53">
        <v>4757</v>
      </c>
      <c r="BE224" s="53">
        <v>4785</v>
      </c>
      <c r="BF224" s="53">
        <v>4785</v>
      </c>
      <c r="BG224" s="53">
        <v>4649</v>
      </c>
      <c r="BH224" s="53">
        <v>4629</v>
      </c>
      <c r="BI224" s="53">
        <v>4640</v>
      </c>
      <c r="BJ224" s="53">
        <v>4640</v>
      </c>
      <c r="BK224" s="53">
        <v>4617</v>
      </c>
      <c r="BL224" s="53">
        <v>4593</v>
      </c>
      <c r="BM224" s="53">
        <v>4612</v>
      </c>
      <c r="BN224" s="54">
        <v>4547</v>
      </c>
      <c r="BO224" s="52">
        <v>4552</v>
      </c>
      <c r="BP224" s="53">
        <v>4547</v>
      </c>
      <c r="BQ224" s="53">
        <v>4572</v>
      </c>
      <c r="BR224" s="53">
        <v>4622</v>
      </c>
      <c r="BS224" s="53">
        <v>4655</v>
      </c>
      <c r="BT224" s="53">
        <v>4707</v>
      </c>
      <c r="BU224" s="53">
        <v>4843</v>
      </c>
      <c r="BV224" s="53">
        <v>4920</v>
      </c>
      <c r="BW224" s="53">
        <v>4964</v>
      </c>
      <c r="BX224" s="53">
        <v>5029</v>
      </c>
      <c r="BY224" s="53">
        <v>4965</v>
      </c>
      <c r="BZ224" s="54">
        <v>4997</v>
      </c>
      <c r="CA224" s="52">
        <v>5025</v>
      </c>
      <c r="CB224" s="53">
        <v>5062</v>
      </c>
      <c r="CC224" s="53">
        <v>5184</v>
      </c>
      <c r="CD224" s="53">
        <v>5344</v>
      </c>
      <c r="CE224" s="53">
        <v>5829</v>
      </c>
      <c r="CF224" s="53">
        <v>5897</v>
      </c>
      <c r="CG224" s="53">
        <v>6018</v>
      </c>
      <c r="CH224" s="53">
        <v>6032</v>
      </c>
      <c r="CI224" s="53">
        <v>6642</v>
      </c>
      <c r="CJ224" s="53">
        <v>6435</v>
      </c>
      <c r="CK224" s="53">
        <v>6263</v>
      </c>
      <c r="CL224" s="54">
        <v>6659</v>
      </c>
      <c r="CM224" s="52">
        <v>6619</v>
      </c>
      <c r="CN224" s="53">
        <v>6552</v>
      </c>
      <c r="CO224" s="53">
        <v>6556</v>
      </c>
      <c r="CP224" s="53">
        <v>7109</v>
      </c>
      <c r="CQ224" s="53">
        <v>6711</v>
      </c>
      <c r="CR224" s="53">
        <v>6679</v>
      </c>
      <c r="CS224" s="53">
        <v>6398</v>
      </c>
      <c r="CT224" s="53">
        <v>7006</v>
      </c>
      <c r="CU224" s="53">
        <v>6365</v>
      </c>
      <c r="CV224" s="53">
        <v>7101</v>
      </c>
      <c r="CW224" s="53">
        <v>6829</v>
      </c>
      <c r="CX224" s="54">
        <v>6927</v>
      </c>
      <c r="CY224" s="52">
        <v>6990</v>
      </c>
      <c r="CZ224" s="53">
        <v>6953</v>
      </c>
      <c r="DA224" s="53">
        <v>7030</v>
      </c>
      <c r="DB224" s="53">
        <v>6931</v>
      </c>
      <c r="DC224" s="53">
        <v>6704</v>
      </c>
      <c r="DD224" s="53">
        <v>6662</v>
      </c>
      <c r="DE224" s="53">
        <v>7010</v>
      </c>
      <c r="DF224" s="53">
        <v>7224</v>
      </c>
      <c r="DG224" s="53">
        <v>7245</v>
      </c>
      <c r="DH224" s="53">
        <v>7254</v>
      </c>
      <c r="DI224" s="53">
        <v>7250</v>
      </c>
      <c r="DJ224" s="54">
        <v>7267</v>
      </c>
      <c r="DK224" s="52">
        <v>7293</v>
      </c>
      <c r="DL224" s="53">
        <v>7320</v>
      </c>
      <c r="DM224" s="53">
        <v>7408</v>
      </c>
      <c r="DN224" s="53">
        <v>7414</v>
      </c>
      <c r="DO224" s="53">
        <v>7464</v>
      </c>
      <c r="DP224" s="53">
        <v>7431</v>
      </c>
      <c r="DQ224" s="53">
        <v>7443</v>
      </c>
      <c r="DR224" s="53">
        <v>7489</v>
      </c>
      <c r="DS224" s="53">
        <v>7487</v>
      </c>
      <c r="DT224" s="53">
        <v>7477</v>
      </c>
      <c r="DU224" s="53">
        <v>7455</v>
      </c>
      <c r="DV224" s="54">
        <v>7531</v>
      </c>
      <c r="DW224" s="52">
        <v>7499</v>
      </c>
      <c r="DX224" s="53">
        <v>7506</v>
      </c>
      <c r="DY224" s="54">
        <v>7548</v>
      </c>
    </row>
    <row r="225" spans="2:129" ht="12.5" x14ac:dyDescent="0.25">
      <c r="B225" s="50"/>
      <c r="C225" s="51" t="s">
        <v>308</v>
      </c>
      <c r="D225" s="52">
        <v>101</v>
      </c>
      <c r="E225" s="53">
        <v>92</v>
      </c>
      <c r="F225" s="53">
        <v>96</v>
      </c>
      <c r="G225" s="53">
        <v>97</v>
      </c>
      <c r="H225" s="53">
        <v>97</v>
      </c>
      <c r="I225" s="53">
        <v>96</v>
      </c>
      <c r="J225" s="53">
        <v>98</v>
      </c>
      <c r="K225" s="53">
        <v>136</v>
      </c>
      <c r="L225" s="53">
        <v>135</v>
      </c>
      <c r="M225" s="53">
        <v>144</v>
      </c>
      <c r="N225" s="53">
        <v>144</v>
      </c>
      <c r="O225" s="54">
        <v>144</v>
      </c>
      <c r="P225" s="53">
        <v>154</v>
      </c>
      <c r="Q225" s="53">
        <v>149</v>
      </c>
      <c r="R225" s="53">
        <v>145</v>
      </c>
      <c r="S225" s="53">
        <v>142</v>
      </c>
      <c r="T225" s="53">
        <v>144</v>
      </c>
      <c r="U225" s="53">
        <v>162</v>
      </c>
      <c r="V225" s="53">
        <v>182</v>
      </c>
      <c r="W225" s="53">
        <v>177</v>
      </c>
      <c r="X225" s="53">
        <v>175</v>
      </c>
      <c r="Y225" s="53">
        <v>173</v>
      </c>
      <c r="Z225" s="53">
        <v>174</v>
      </c>
      <c r="AA225" s="54">
        <v>165</v>
      </c>
      <c r="AB225" s="53">
        <v>166</v>
      </c>
      <c r="AC225" s="53">
        <v>167</v>
      </c>
      <c r="AD225" s="53">
        <v>161</v>
      </c>
      <c r="AE225" s="53">
        <v>159</v>
      </c>
      <c r="AF225" s="53">
        <v>150</v>
      </c>
      <c r="AG225" s="53">
        <v>149</v>
      </c>
      <c r="AH225" s="53">
        <v>142</v>
      </c>
      <c r="AI225" s="53">
        <v>142</v>
      </c>
      <c r="AJ225" s="53">
        <v>143</v>
      </c>
      <c r="AK225" s="53">
        <v>160</v>
      </c>
      <c r="AL225" s="53">
        <v>164</v>
      </c>
      <c r="AM225" s="54">
        <v>170</v>
      </c>
      <c r="AN225" s="53">
        <v>166</v>
      </c>
      <c r="AO225" s="53">
        <v>163</v>
      </c>
      <c r="AP225" s="53">
        <v>162</v>
      </c>
      <c r="AQ225" s="53">
        <v>162</v>
      </c>
      <c r="AR225" s="53">
        <v>165</v>
      </c>
      <c r="AS225" s="53">
        <v>166</v>
      </c>
      <c r="AT225" s="53">
        <v>166</v>
      </c>
      <c r="AU225" s="53">
        <v>167</v>
      </c>
      <c r="AV225" s="53">
        <v>161</v>
      </c>
      <c r="AW225" s="53">
        <v>162</v>
      </c>
      <c r="AX225" s="53">
        <v>163</v>
      </c>
      <c r="AY225" s="54">
        <v>162</v>
      </c>
      <c r="BA225" s="50"/>
      <c r="BB225" s="51" t="s">
        <v>329</v>
      </c>
      <c r="BC225" s="52">
        <v>159</v>
      </c>
      <c r="BD225" s="53">
        <v>156</v>
      </c>
      <c r="BE225" s="53">
        <v>152</v>
      </c>
      <c r="BF225" s="53">
        <v>151</v>
      </c>
      <c r="BG225" s="53">
        <v>149</v>
      </c>
      <c r="BH225" s="53">
        <v>150</v>
      </c>
      <c r="BI225" s="53">
        <v>259</v>
      </c>
      <c r="BJ225" s="53">
        <v>291</v>
      </c>
      <c r="BK225" s="53">
        <v>321</v>
      </c>
      <c r="BL225" s="53">
        <v>319</v>
      </c>
      <c r="BM225" s="53">
        <v>326</v>
      </c>
      <c r="BN225" s="54">
        <v>326</v>
      </c>
      <c r="BO225" s="52">
        <v>341</v>
      </c>
      <c r="BP225" s="53">
        <v>393</v>
      </c>
      <c r="BQ225" s="53">
        <v>549</v>
      </c>
      <c r="BR225" s="53">
        <v>614</v>
      </c>
      <c r="BS225" s="53">
        <v>659</v>
      </c>
      <c r="BT225" s="53">
        <v>733</v>
      </c>
      <c r="BU225" s="53">
        <v>798</v>
      </c>
      <c r="BV225" s="53">
        <v>822</v>
      </c>
      <c r="BW225" s="53">
        <v>861</v>
      </c>
      <c r="BX225" s="53">
        <v>927</v>
      </c>
      <c r="BY225" s="53">
        <v>1624</v>
      </c>
      <c r="BZ225" s="54">
        <v>1627</v>
      </c>
      <c r="CA225" s="52">
        <v>1652</v>
      </c>
      <c r="CB225" s="53">
        <v>1671</v>
      </c>
      <c r="CC225" s="53">
        <v>1745</v>
      </c>
      <c r="CD225" s="53">
        <v>1823</v>
      </c>
      <c r="CE225" s="53">
        <v>1840</v>
      </c>
      <c r="CF225" s="53">
        <v>1858</v>
      </c>
      <c r="CG225" s="53">
        <v>1897</v>
      </c>
      <c r="CH225" s="53">
        <v>1913</v>
      </c>
      <c r="CI225" s="53">
        <v>1943</v>
      </c>
      <c r="CJ225" s="53">
        <v>1945</v>
      </c>
      <c r="CK225" s="53">
        <v>1978</v>
      </c>
      <c r="CL225" s="54">
        <v>2083</v>
      </c>
      <c r="CM225" s="52">
        <v>2170</v>
      </c>
      <c r="CN225" s="53">
        <v>2185</v>
      </c>
      <c r="CO225" s="53">
        <v>2226</v>
      </c>
      <c r="CP225" s="53">
        <v>2295</v>
      </c>
      <c r="CQ225" s="53">
        <v>2301</v>
      </c>
      <c r="CR225" s="53">
        <v>2315</v>
      </c>
      <c r="CS225" s="53">
        <v>2306</v>
      </c>
      <c r="CT225" s="53">
        <v>2357</v>
      </c>
      <c r="CU225" s="53">
        <v>2363</v>
      </c>
      <c r="CV225" s="53">
        <v>2361</v>
      </c>
      <c r="CW225" s="53">
        <v>2386</v>
      </c>
      <c r="CX225" s="54">
        <v>2458</v>
      </c>
      <c r="CY225" s="52">
        <v>2468</v>
      </c>
      <c r="CZ225" s="53">
        <v>2485</v>
      </c>
      <c r="DA225" s="53">
        <v>2614</v>
      </c>
      <c r="DB225" s="53">
        <v>2582</v>
      </c>
      <c r="DC225" s="53">
        <v>2555</v>
      </c>
      <c r="DD225" s="53">
        <v>2586</v>
      </c>
      <c r="DE225" s="53">
        <v>2768</v>
      </c>
      <c r="DF225" s="53">
        <v>2899</v>
      </c>
      <c r="DG225" s="53">
        <v>2889</v>
      </c>
      <c r="DH225" s="53">
        <v>2923</v>
      </c>
      <c r="DI225" s="53">
        <v>2918</v>
      </c>
      <c r="DJ225" s="54">
        <v>2953</v>
      </c>
      <c r="DK225" s="52">
        <v>2991</v>
      </c>
      <c r="DL225" s="53">
        <v>2980</v>
      </c>
      <c r="DM225" s="53">
        <v>3022</v>
      </c>
      <c r="DN225" s="53">
        <v>3072</v>
      </c>
      <c r="DO225" s="53">
        <v>3108</v>
      </c>
      <c r="DP225" s="53">
        <v>3122</v>
      </c>
      <c r="DQ225" s="53">
        <v>3138</v>
      </c>
      <c r="DR225" s="53">
        <v>3209</v>
      </c>
      <c r="DS225" s="53">
        <v>3227</v>
      </c>
      <c r="DT225" s="53">
        <v>3240</v>
      </c>
      <c r="DU225" s="53">
        <v>3237</v>
      </c>
      <c r="DV225" s="54">
        <v>3255</v>
      </c>
      <c r="DW225" s="52">
        <v>3258</v>
      </c>
      <c r="DX225" s="53">
        <v>3274</v>
      </c>
      <c r="DY225" s="54">
        <v>3300</v>
      </c>
    </row>
    <row r="226" spans="2:129" ht="13" thickBot="1" x14ac:dyDescent="0.3">
      <c r="B226" s="50"/>
      <c r="C226" s="51" t="s">
        <v>309</v>
      </c>
      <c r="D226" s="52">
        <v>483</v>
      </c>
      <c r="E226" s="53">
        <v>472</v>
      </c>
      <c r="F226" s="53">
        <v>479</v>
      </c>
      <c r="G226" s="53">
        <v>484</v>
      </c>
      <c r="H226" s="53">
        <v>492</v>
      </c>
      <c r="I226" s="53">
        <v>494</v>
      </c>
      <c r="J226" s="53">
        <v>508</v>
      </c>
      <c r="K226" s="53">
        <v>511</v>
      </c>
      <c r="L226" s="53">
        <v>521</v>
      </c>
      <c r="M226" s="53">
        <v>516</v>
      </c>
      <c r="N226" s="53">
        <v>516</v>
      </c>
      <c r="O226" s="54">
        <v>517</v>
      </c>
      <c r="P226" s="53">
        <v>513</v>
      </c>
      <c r="Q226" s="53">
        <v>514</v>
      </c>
      <c r="R226" s="53">
        <v>513</v>
      </c>
      <c r="S226" s="53">
        <v>510</v>
      </c>
      <c r="T226" s="53">
        <v>511</v>
      </c>
      <c r="U226" s="53">
        <v>551</v>
      </c>
      <c r="V226" s="53">
        <v>569</v>
      </c>
      <c r="W226" s="53">
        <v>570</v>
      </c>
      <c r="X226" s="53">
        <v>586</v>
      </c>
      <c r="Y226" s="53">
        <v>607</v>
      </c>
      <c r="Z226" s="53">
        <v>609</v>
      </c>
      <c r="AA226" s="54">
        <v>608</v>
      </c>
      <c r="AB226" s="53">
        <v>598</v>
      </c>
      <c r="AC226" s="53">
        <v>596</v>
      </c>
      <c r="AD226" s="53">
        <v>598</v>
      </c>
      <c r="AE226" s="53">
        <v>596</v>
      </c>
      <c r="AF226" s="53">
        <v>610</v>
      </c>
      <c r="AG226" s="53">
        <v>608</v>
      </c>
      <c r="AH226" s="53">
        <v>606</v>
      </c>
      <c r="AI226" s="53">
        <v>612</v>
      </c>
      <c r="AJ226" s="53">
        <v>617</v>
      </c>
      <c r="AK226" s="53">
        <v>605</v>
      </c>
      <c r="AL226" s="53">
        <v>607</v>
      </c>
      <c r="AM226" s="54">
        <v>605</v>
      </c>
      <c r="AN226" s="53">
        <v>600</v>
      </c>
      <c r="AO226" s="53">
        <v>600</v>
      </c>
      <c r="AP226" s="53">
        <v>613</v>
      </c>
      <c r="AQ226" s="53">
        <v>616</v>
      </c>
      <c r="AR226" s="53">
        <v>614</v>
      </c>
      <c r="AS226" s="53">
        <v>611</v>
      </c>
      <c r="AT226" s="53">
        <v>608</v>
      </c>
      <c r="AU226" s="53">
        <v>663</v>
      </c>
      <c r="AV226" s="53">
        <v>660</v>
      </c>
      <c r="AW226" s="53">
        <v>714</v>
      </c>
      <c r="AX226" s="53">
        <v>711</v>
      </c>
      <c r="AY226" s="54">
        <v>690</v>
      </c>
      <c r="BA226" s="69"/>
      <c r="BB226" s="70" t="s">
        <v>330</v>
      </c>
      <c r="BC226" s="71">
        <v>3378</v>
      </c>
      <c r="BD226" s="72">
        <v>3384</v>
      </c>
      <c r="BE226" s="72">
        <v>3401</v>
      </c>
      <c r="BF226" s="72">
        <v>3414</v>
      </c>
      <c r="BG226" s="72">
        <v>3444</v>
      </c>
      <c r="BH226" s="72">
        <v>3496</v>
      </c>
      <c r="BI226" s="72">
        <v>3557</v>
      </c>
      <c r="BJ226" s="72">
        <v>3648</v>
      </c>
      <c r="BK226" s="72">
        <v>3725</v>
      </c>
      <c r="BL226" s="72">
        <v>3765</v>
      </c>
      <c r="BM226" s="72">
        <v>3800</v>
      </c>
      <c r="BN226" s="73">
        <v>3868</v>
      </c>
      <c r="BO226" s="71">
        <v>3960</v>
      </c>
      <c r="BP226" s="72">
        <v>4031</v>
      </c>
      <c r="BQ226" s="72">
        <v>4228</v>
      </c>
      <c r="BR226" s="72">
        <v>4210</v>
      </c>
      <c r="BS226" s="72">
        <v>4371</v>
      </c>
      <c r="BT226" s="72">
        <v>4550</v>
      </c>
      <c r="BU226" s="72">
        <v>4873</v>
      </c>
      <c r="BV226" s="72">
        <v>5024</v>
      </c>
      <c r="BW226" s="72">
        <v>5220</v>
      </c>
      <c r="BX226" s="72">
        <v>5457</v>
      </c>
      <c r="BY226" s="72">
        <v>5779</v>
      </c>
      <c r="BZ226" s="73">
        <v>6425</v>
      </c>
      <c r="CA226" s="71">
        <v>6615</v>
      </c>
      <c r="CB226" s="72">
        <v>6774</v>
      </c>
      <c r="CC226" s="72">
        <v>7039</v>
      </c>
      <c r="CD226" s="72">
        <v>7230</v>
      </c>
      <c r="CE226" s="72">
        <v>7504</v>
      </c>
      <c r="CF226" s="72">
        <v>7530</v>
      </c>
      <c r="CG226" s="72">
        <v>8028</v>
      </c>
      <c r="CH226" s="72">
        <v>8989</v>
      </c>
      <c r="CI226" s="72">
        <v>9055</v>
      </c>
      <c r="CJ226" s="72">
        <v>9352</v>
      </c>
      <c r="CK226" s="72">
        <v>9617</v>
      </c>
      <c r="CL226" s="73">
        <v>9950</v>
      </c>
      <c r="CM226" s="71">
        <v>10246</v>
      </c>
      <c r="CN226" s="72">
        <v>10307</v>
      </c>
      <c r="CO226" s="72">
        <v>10658</v>
      </c>
      <c r="CP226" s="72">
        <v>10898</v>
      </c>
      <c r="CQ226" s="72">
        <v>11031</v>
      </c>
      <c r="CR226" s="72">
        <v>11407</v>
      </c>
      <c r="CS226" s="72">
        <v>11389</v>
      </c>
      <c r="CT226" s="72">
        <v>11835</v>
      </c>
      <c r="CU226" s="72">
        <v>11963</v>
      </c>
      <c r="CV226" s="72">
        <v>12147</v>
      </c>
      <c r="CW226" s="72">
        <v>12317</v>
      </c>
      <c r="CX226" s="73">
        <v>12747</v>
      </c>
      <c r="CY226" s="71">
        <v>13014</v>
      </c>
      <c r="CZ226" s="72">
        <v>13089</v>
      </c>
      <c r="DA226" s="72">
        <v>13423</v>
      </c>
      <c r="DB226" s="72">
        <v>13330</v>
      </c>
      <c r="DC226" s="72">
        <v>13091</v>
      </c>
      <c r="DD226" s="72">
        <v>12949</v>
      </c>
      <c r="DE226" s="72">
        <v>13304</v>
      </c>
      <c r="DF226" s="72">
        <v>13983</v>
      </c>
      <c r="DG226" s="72">
        <v>13960</v>
      </c>
      <c r="DH226" s="72">
        <v>14089</v>
      </c>
      <c r="DI226" s="72">
        <v>14047</v>
      </c>
      <c r="DJ226" s="73">
        <v>14363</v>
      </c>
      <c r="DK226" s="71">
        <v>14848</v>
      </c>
      <c r="DL226" s="72">
        <v>14885</v>
      </c>
      <c r="DM226" s="72">
        <v>15004</v>
      </c>
      <c r="DN226" s="72">
        <v>14915</v>
      </c>
      <c r="DO226" s="72">
        <v>14974</v>
      </c>
      <c r="DP226" s="72">
        <v>14943</v>
      </c>
      <c r="DQ226" s="72">
        <v>14953</v>
      </c>
      <c r="DR226" s="72">
        <v>15034</v>
      </c>
      <c r="DS226" s="72">
        <v>15024</v>
      </c>
      <c r="DT226" s="72">
        <v>15091</v>
      </c>
      <c r="DU226" s="72">
        <v>15155</v>
      </c>
      <c r="DV226" s="73">
        <v>15431</v>
      </c>
      <c r="DW226" s="71">
        <v>15814</v>
      </c>
      <c r="DX226" s="72">
        <v>16039</v>
      </c>
      <c r="DY226" s="73">
        <v>16007</v>
      </c>
    </row>
    <row r="227" spans="2:129" ht="13" thickBot="1" x14ac:dyDescent="0.3">
      <c r="B227" s="50"/>
      <c r="C227" s="51" t="s">
        <v>310</v>
      </c>
      <c r="D227" s="52">
        <v>926</v>
      </c>
      <c r="E227" s="53">
        <v>913</v>
      </c>
      <c r="F227" s="53">
        <v>957</v>
      </c>
      <c r="G227" s="53">
        <v>984</v>
      </c>
      <c r="H227" s="53">
        <v>1008</v>
      </c>
      <c r="I227" s="53">
        <v>993</v>
      </c>
      <c r="J227" s="53">
        <v>2566</v>
      </c>
      <c r="K227" s="53">
        <v>2651</v>
      </c>
      <c r="L227" s="53">
        <v>2666</v>
      </c>
      <c r="M227" s="53">
        <v>2666</v>
      </c>
      <c r="N227" s="53">
        <v>2666</v>
      </c>
      <c r="O227" s="54">
        <v>2655</v>
      </c>
      <c r="P227" s="53">
        <v>2682</v>
      </c>
      <c r="Q227" s="53">
        <v>2695</v>
      </c>
      <c r="R227" s="53">
        <v>2705</v>
      </c>
      <c r="S227" s="53">
        <v>2695</v>
      </c>
      <c r="T227" s="53">
        <v>2702</v>
      </c>
      <c r="U227" s="53">
        <v>2741</v>
      </c>
      <c r="V227" s="53">
        <v>2761</v>
      </c>
      <c r="W227" s="53">
        <v>2776</v>
      </c>
      <c r="X227" s="53">
        <v>2808</v>
      </c>
      <c r="Y227" s="53">
        <v>2840</v>
      </c>
      <c r="Z227" s="53">
        <v>2845</v>
      </c>
      <c r="AA227" s="54">
        <v>2871</v>
      </c>
      <c r="AB227" s="53">
        <v>2903</v>
      </c>
      <c r="AC227" s="53">
        <v>2930</v>
      </c>
      <c r="AD227" s="53">
        <v>3020</v>
      </c>
      <c r="AE227" s="53">
        <v>3036</v>
      </c>
      <c r="AF227" s="53">
        <v>3082</v>
      </c>
      <c r="AG227" s="53">
        <v>3079</v>
      </c>
      <c r="AH227" s="53">
        <v>3100</v>
      </c>
      <c r="AI227" s="53">
        <v>3103</v>
      </c>
      <c r="AJ227" s="53">
        <v>3113</v>
      </c>
      <c r="AK227" s="53">
        <v>3107</v>
      </c>
      <c r="AL227" s="53">
        <v>3110</v>
      </c>
      <c r="AM227" s="54">
        <v>3120</v>
      </c>
      <c r="AN227" s="53">
        <v>3117</v>
      </c>
      <c r="AO227" s="53">
        <v>3116</v>
      </c>
      <c r="AP227" s="53">
        <v>3129</v>
      </c>
      <c r="AQ227" s="53">
        <v>3128</v>
      </c>
      <c r="AR227" s="53">
        <v>3148</v>
      </c>
      <c r="AS227" s="53">
        <v>3159</v>
      </c>
      <c r="AT227" s="53">
        <v>3150</v>
      </c>
      <c r="AU227" s="53">
        <v>3154</v>
      </c>
      <c r="AV227" s="53">
        <v>3246</v>
      </c>
      <c r="AW227" s="53">
        <v>3278</v>
      </c>
      <c r="AX227" s="53">
        <v>3332</v>
      </c>
      <c r="AY227" s="54">
        <v>3321</v>
      </c>
      <c r="BA227" s="60" t="s">
        <v>331</v>
      </c>
      <c r="BB227" s="61"/>
      <c r="BC227" s="62">
        <f>SUM(BC195:BC226)</f>
        <v>96288</v>
      </c>
      <c r="BD227" s="63">
        <f>SUM(BD195:BD226)</f>
        <v>96165</v>
      </c>
      <c r="BE227" s="63">
        <f>SUM(BE195:BE226)</f>
        <v>97149</v>
      </c>
      <c r="BF227" s="63">
        <f t="shared" ref="BF227:DM227" si="33">SUM(BF195:BF226)</f>
        <v>97450</v>
      </c>
      <c r="BG227" s="63">
        <f t="shared" si="33"/>
        <v>97354</v>
      </c>
      <c r="BH227" s="63">
        <f t="shared" si="33"/>
        <v>97848</v>
      </c>
      <c r="BI227" s="63">
        <f t="shared" si="33"/>
        <v>98403</v>
      </c>
      <c r="BJ227" s="63">
        <f t="shared" si="33"/>
        <v>98440</v>
      </c>
      <c r="BK227" s="63">
        <f t="shared" si="33"/>
        <v>98362</v>
      </c>
      <c r="BL227" s="63">
        <f t="shared" si="33"/>
        <v>98064</v>
      </c>
      <c r="BM227" s="63">
        <f t="shared" si="33"/>
        <v>97714</v>
      </c>
      <c r="BN227" s="64">
        <f t="shared" si="33"/>
        <v>97061</v>
      </c>
      <c r="BO227" s="62">
        <f t="shared" si="33"/>
        <v>97182</v>
      </c>
      <c r="BP227" s="63">
        <f t="shared" si="33"/>
        <v>97503</v>
      </c>
      <c r="BQ227" s="63">
        <f t="shared" si="33"/>
        <v>99215</v>
      </c>
      <c r="BR227" s="63">
        <f t="shared" si="33"/>
        <v>99809</v>
      </c>
      <c r="BS227" s="63">
        <f t="shared" si="33"/>
        <v>102040</v>
      </c>
      <c r="BT227" s="63">
        <f t="shared" si="33"/>
        <v>104793</v>
      </c>
      <c r="BU227" s="63">
        <f t="shared" si="33"/>
        <v>106646</v>
      </c>
      <c r="BV227" s="63">
        <f t="shared" si="33"/>
        <v>107768</v>
      </c>
      <c r="BW227" s="63">
        <f t="shared" si="33"/>
        <v>108799</v>
      </c>
      <c r="BX227" s="63">
        <f t="shared" si="33"/>
        <v>111012</v>
      </c>
      <c r="BY227" s="63">
        <f t="shared" si="33"/>
        <v>112281</v>
      </c>
      <c r="BZ227" s="64">
        <f t="shared" si="33"/>
        <v>113875</v>
      </c>
      <c r="CA227" s="62">
        <f t="shared" si="33"/>
        <v>115044</v>
      </c>
      <c r="CB227" s="63">
        <f t="shared" si="33"/>
        <v>116088</v>
      </c>
      <c r="CC227" s="63">
        <f t="shared" si="33"/>
        <v>118852</v>
      </c>
      <c r="CD227" s="63">
        <f t="shared" si="33"/>
        <v>122109</v>
      </c>
      <c r="CE227" s="63">
        <f t="shared" si="33"/>
        <v>125674</v>
      </c>
      <c r="CF227" s="63">
        <f t="shared" si="33"/>
        <v>128980</v>
      </c>
      <c r="CG227" s="63">
        <f t="shared" si="33"/>
        <v>131807</v>
      </c>
      <c r="CH227" s="63">
        <f t="shared" si="33"/>
        <v>135266</v>
      </c>
      <c r="CI227" s="63">
        <f t="shared" si="33"/>
        <v>140105</v>
      </c>
      <c r="CJ227" s="63">
        <f t="shared" si="33"/>
        <v>143446</v>
      </c>
      <c r="CK227" s="63">
        <f t="shared" si="33"/>
        <v>143958</v>
      </c>
      <c r="CL227" s="64">
        <f t="shared" si="33"/>
        <v>147842</v>
      </c>
      <c r="CM227" s="62">
        <f t="shared" si="33"/>
        <v>148114</v>
      </c>
      <c r="CN227" s="63">
        <f t="shared" si="33"/>
        <v>147446</v>
      </c>
      <c r="CO227" s="63">
        <f t="shared" si="33"/>
        <v>150865</v>
      </c>
      <c r="CP227" s="63">
        <f t="shared" si="33"/>
        <v>155045</v>
      </c>
      <c r="CQ227" s="63">
        <f t="shared" si="33"/>
        <v>155943</v>
      </c>
      <c r="CR227" s="63">
        <f t="shared" si="33"/>
        <v>158208</v>
      </c>
      <c r="CS227" s="63">
        <f t="shared" si="33"/>
        <v>158307</v>
      </c>
      <c r="CT227" s="63">
        <f t="shared" si="33"/>
        <v>162221</v>
      </c>
      <c r="CU227" s="63">
        <f t="shared" si="33"/>
        <v>162143</v>
      </c>
      <c r="CV227" s="63">
        <f t="shared" si="33"/>
        <v>164239</v>
      </c>
      <c r="CW227" s="63">
        <f t="shared" si="33"/>
        <v>165694</v>
      </c>
      <c r="CX227" s="64">
        <f t="shared" si="33"/>
        <v>168473</v>
      </c>
      <c r="CY227" s="62">
        <f t="shared" si="33"/>
        <v>168642</v>
      </c>
      <c r="CZ227" s="63">
        <f t="shared" si="33"/>
        <v>168845</v>
      </c>
      <c r="DA227" s="63">
        <f t="shared" si="33"/>
        <v>173903</v>
      </c>
      <c r="DB227" s="63">
        <f t="shared" si="33"/>
        <v>172944</v>
      </c>
      <c r="DC227" s="63">
        <f t="shared" si="33"/>
        <v>170549</v>
      </c>
      <c r="DD227" s="63">
        <f t="shared" si="33"/>
        <v>170418</v>
      </c>
      <c r="DE227" s="63">
        <f t="shared" si="33"/>
        <v>176813</v>
      </c>
      <c r="DF227" s="63">
        <f t="shared" si="33"/>
        <v>180755</v>
      </c>
      <c r="DG227" s="63">
        <f t="shared" si="33"/>
        <v>180921</v>
      </c>
      <c r="DH227" s="63">
        <f t="shared" si="33"/>
        <v>182448</v>
      </c>
      <c r="DI227" s="63">
        <f t="shared" si="33"/>
        <v>182057</v>
      </c>
      <c r="DJ227" s="64">
        <f t="shared" si="33"/>
        <v>183519</v>
      </c>
      <c r="DK227" s="62">
        <f t="shared" si="33"/>
        <v>184597</v>
      </c>
      <c r="DL227" s="63">
        <f t="shared" si="33"/>
        <v>184302</v>
      </c>
      <c r="DM227" s="63">
        <f t="shared" si="33"/>
        <v>186037</v>
      </c>
      <c r="DN227" s="63">
        <f t="shared" ref="DN227:DW227" si="34">SUM(DN195:DN226)</f>
        <v>187471</v>
      </c>
      <c r="DO227" s="63">
        <f t="shared" si="34"/>
        <v>189022</v>
      </c>
      <c r="DP227" s="63">
        <f t="shared" si="34"/>
        <v>190004</v>
      </c>
      <c r="DQ227" s="63">
        <f t="shared" si="34"/>
        <v>190489</v>
      </c>
      <c r="DR227" s="63">
        <f t="shared" si="34"/>
        <v>192466</v>
      </c>
      <c r="DS227" s="63">
        <f t="shared" si="34"/>
        <v>192366</v>
      </c>
      <c r="DT227" s="63">
        <f t="shared" si="34"/>
        <v>192976</v>
      </c>
      <c r="DU227" s="63">
        <f t="shared" si="34"/>
        <v>192654</v>
      </c>
      <c r="DV227" s="64">
        <f t="shared" si="34"/>
        <v>194148</v>
      </c>
      <c r="DW227" s="62">
        <f t="shared" si="34"/>
        <v>193631</v>
      </c>
      <c r="DX227" s="63">
        <f t="shared" ref="DX227:DY227" si="35">SUM(DX195:DX226)</f>
        <v>194719</v>
      </c>
      <c r="DY227" s="64">
        <f t="shared" si="35"/>
        <v>196132</v>
      </c>
    </row>
    <row r="228" spans="2:129" ht="12.5" x14ac:dyDescent="0.25">
      <c r="B228" s="50"/>
      <c r="C228" s="51" t="s">
        <v>311</v>
      </c>
      <c r="D228" s="52">
        <v>572</v>
      </c>
      <c r="E228" s="53">
        <v>557</v>
      </c>
      <c r="F228" s="53">
        <v>583</v>
      </c>
      <c r="G228" s="53">
        <v>579</v>
      </c>
      <c r="H228" s="53">
        <v>581</v>
      </c>
      <c r="I228" s="53">
        <v>575</v>
      </c>
      <c r="J228" s="53">
        <v>589</v>
      </c>
      <c r="K228" s="53">
        <v>633</v>
      </c>
      <c r="L228" s="53">
        <v>641</v>
      </c>
      <c r="M228" s="53">
        <v>676</v>
      </c>
      <c r="N228" s="53">
        <v>678</v>
      </c>
      <c r="O228" s="54">
        <v>680</v>
      </c>
      <c r="P228" s="53">
        <v>695</v>
      </c>
      <c r="Q228" s="53">
        <v>698</v>
      </c>
      <c r="R228" s="53">
        <v>718</v>
      </c>
      <c r="S228" s="53">
        <v>737</v>
      </c>
      <c r="T228" s="53">
        <v>745</v>
      </c>
      <c r="U228" s="53">
        <v>768</v>
      </c>
      <c r="V228" s="53">
        <v>777</v>
      </c>
      <c r="W228" s="53">
        <v>769</v>
      </c>
      <c r="X228" s="53">
        <v>777</v>
      </c>
      <c r="Y228" s="53">
        <v>784</v>
      </c>
      <c r="Z228" s="53">
        <v>790</v>
      </c>
      <c r="AA228" s="54">
        <v>777</v>
      </c>
      <c r="AB228" s="53">
        <v>776</v>
      </c>
      <c r="AC228" s="53">
        <v>777</v>
      </c>
      <c r="AD228" s="53">
        <v>802</v>
      </c>
      <c r="AE228" s="53">
        <v>799</v>
      </c>
      <c r="AF228" s="53">
        <v>799</v>
      </c>
      <c r="AG228" s="53">
        <v>811</v>
      </c>
      <c r="AH228" s="53">
        <v>811</v>
      </c>
      <c r="AI228" s="53">
        <v>811</v>
      </c>
      <c r="AJ228" s="53">
        <v>815</v>
      </c>
      <c r="AK228" s="53">
        <v>810</v>
      </c>
      <c r="AL228" s="53">
        <v>817</v>
      </c>
      <c r="AM228" s="54">
        <v>824</v>
      </c>
      <c r="AN228" s="53">
        <v>823</v>
      </c>
      <c r="AO228" s="53">
        <v>825</v>
      </c>
      <c r="AP228" s="53">
        <v>827</v>
      </c>
      <c r="AQ228" s="53">
        <v>830</v>
      </c>
      <c r="AR228" s="53">
        <v>828</v>
      </c>
      <c r="AS228" s="53">
        <v>826</v>
      </c>
      <c r="AT228" s="53">
        <v>796</v>
      </c>
      <c r="AU228" s="53">
        <v>879</v>
      </c>
      <c r="AV228" s="53">
        <v>965</v>
      </c>
      <c r="AW228" s="53">
        <v>1003</v>
      </c>
      <c r="AX228" s="53">
        <v>1034</v>
      </c>
      <c r="AY228" s="54">
        <v>1030</v>
      </c>
      <c r="BA228" s="74">
        <v>10</v>
      </c>
      <c r="BB228" s="65" t="s">
        <v>332</v>
      </c>
      <c r="BC228" s="66">
        <v>4559</v>
      </c>
      <c r="BD228" s="67">
        <v>4533</v>
      </c>
      <c r="BE228" s="67">
        <v>4538</v>
      </c>
      <c r="BF228" s="67">
        <v>4514</v>
      </c>
      <c r="BG228" s="67">
        <v>4496</v>
      </c>
      <c r="BH228" s="67">
        <v>4467</v>
      </c>
      <c r="BI228" s="67">
        <v>4465</v>
      </c>
      <c r="BJ228" s="67">
        <v>4445</v>
      </c>
      <c r="BK228" s="67">
        <v>4429</v>
      </c>
      <c r="BL228" s="67">
        <v>4395</v>
      </c>
      <c r="BM228" s="67">
        <v>4375</v>
      </c>
      <c r="BN228" s="68">
        <v>4351</v>
      </c>
      <c r="BO228" s="66">
        <v>4329</v>
      </c>
      <c r="BP228" s="67">
        <v>4310</v>
      </c>
      <c r="BQ228" s="67">
        <v>4352</v>
      </c>
      <c r="BR228" s="67">
        <v>4321</v>
      </c>
      <c r="BS228" s="67">
        <v>4343</v>
      </c>
      <c r="BT228" s="67">
        <v>4379</v>
      </c>
      <c r="BU228" s="67">
        <v>4421</v>
      </c>
      <c r="BV228" s="67">
        <v>4462</v>
      </c>
      <c r="BW228" s="67">
        <v>4505</v>
      </c>
      <c r="BX228" s="67">
        <v>4561</v>
      </c>
      <c r="BY228" s="67">
        <v>4629</v>
      </c>
      <c r="BZ228" s="68">
        <v>4651</v>
      </c>
      <c r="CA228" s="66">
        <v>4694</v>
      </c>
      <c r="CB228" s="67">
        <v>4761</v>
      </c>
      <c r="CC228" s="67">
        <v>4840</v>
      </c>
      <c r="CD228" s="67">
        <v>4887</v>
      </c>
      <c r="CE228" s="67">
        <v>4937</v>
      </c>
      <c r="CF228" s="67">
        <v>4954</v>
      </c>
      <c r="CG228" s="67">
        <v>4977</v>
      </c>
      <c r="CH228" s="67">
        <v>4984</v>
      </c>
      <c r="CI228" s="67">
        <v>5032</v>
      </c>
      <c r="CJ228" s="67">
        <v>5063</v>
      </c>
      <c r="CK228" s="67">
        <v>5052</v>
      </c>
      <c r="CL228" s="68">
        <v>5052</v>
      </c>
      <c r="CM228" s="66">
        <v>5058</v>
      </c>
      <c r="CN228" s="67">
        <v>5069</v>
      </c>
      <c r="CO228" s="67">
        <v>5099</v>
      </c>
      <c r="CP228" s="67">
        <v>5136</v>
      </c>
      <c r="CQ228" s="67">
        <v>5164</v>
      </c>
      <c r="CR228" s="67">
        <v>5149</v>
      </c>
      <c r="CS228" s="67">
        <v>5174</v>
      </c>
      <c r="CT228" s="67">
        <v>5217</v>
      </c>
      <c r="CU228" s="67">
        <v>5259</v>
      </c>
      <c r="CV228" s="67">
        <v>5282</v>
      </c>
      <c r="CW228" s="67">
        <v>5286</v>
      </c>
      <c r="CX228" s="68">
        <v>5214</v>
      </c>
      <c r="CY228" s="66">
        <v>5243</v>
      </c>
      <c r="CZ228" s="67">
        <v>5272</v>
      </c>
      <c r="DA228" s="67">
        <v>5319</v>
      </c>
      <c r="DB228" s="67">
        <v>5323</v>
      </c>
      <c r="DC228" s="67">
        <v>5337</v>
      </c>
      <c r="DD228" s="67">
        <v>5369</v>
      </c>
      <c r="DE228" s="67">
        <v>5398</v>
      </c>
      <c r="DF228" s="67">
        <v>5413</v>
      </c>
      <c r="DG228" s="67">
        <v>5409</v>
      </c>
      <c r="DH228" s="67">
        <v>5432</v>
      </c>
      <c r="DI228" s="67">
        <v>5413</v>
      </c>
      <c r="DJ228" s="68">
        <v>5478</v>
      </c>
      <c r="DK228" s="66">
        <v>5527</v>
      </c>
      <c r="DL228" s="67">
        <v>5434</v>
      </c>
      <c r="DM228" s="67">
        <v>5467</v>
      </c>
      <c r="DN228" s="67">
        <v>5487</v>
      </c>
      <c r="DO228" s="67">
        <v>5512</v>
      </c>
      <c r="DP228" s="67">
        <v>5536</v>
      </c>
      <c r="DQ228" s="67">
        <v>5564</v>
      </c>
      <c r="DR228" s="67">
        <v>5568</v>
      </c>
      <c r="DS228" s="67">
        <v>5742</v>
      </c>
      <c r="DT228" s="67">
        <v>6593</v>
      </c>
      <c r="DU228" s="67">
        <v>6637</v>
      </c>
      <c r="DV228" s="68">
        <v>6670</v>
      </c>
      <c r="DW228" s="66">
        <v>6676</v>
      </c>
      <c r="DX228" s="67">
        <v>6707</v>
      </c>
      <c r="DY228" s="68">
        <v>6734</v>
      </c>
    </row>
    <row r="229" spans="2:129" ht="12.5" x14ac:dyDescent="0.25">
      <c r="B229" s="50"/>
      <c r="C229" s="51" t="s">
        <v>312</v>
      </c>
      <c r="D229" s="52">
        <v>4</v>
      </c>
      <c r="E229" s="53">
        <v>4</v>
      </c>
      <c r="F229" s="53">
        <v>4</v>
      </c>
      <c r="G229" s="53">
        <v>4</v>
      </c>
      <c r="H229" s="53">
        <v>4</v>
      </c>
      <c r="I229" s="53">
        <v>4</v>
      </c>
      <c r="J229" s="53">
        <v>4</v>
      </c>
      <c r="K229" s="53">
        <v>4</v>
      </c>
      <c r="L229" s="53">
        <v>4</v>
      </c>
      <c r="M229" s="53">
        <v>4</v>
      </c>
      <c r="N229" s="53">
        <v>4</v>
      </c>
      <c r="O229" s="54">
        <v>4</v>
      </c>
      <c r="P229" s="53">
        <v>4</v>
      </c>
      <c r="Q229" s="53">
        <v>4</v>
      </c>
      <c r="R229" s="53">
        <v>4</v>
      </c>
      <c r="S229" s="53">
        <v>4</v>
      </c>
      <c r="T229" s="53">
        <v>4</v>
      </c>
      <c r="U229" s="53">
        <v>4</v>
      </c>
      <c r="V229" s="53">
        <v>4</v>
      </c>
      <c r="W229" s="53">
        <v>4</v>
      </c>
      <c r="X229" s="53">
        <v>4</v>
      </c>
      <c r="Y229" s="53">
        <v>4</v>
      </c>
      <c r="Z229" s="53">
        <v>4</v>
      </c>
      <c r="AA229" s="54">
        <v>4</v>
      </c>
      <c r="AB229" s="53">
        <v>4</v>
      </c>
      <c r="AC229" s="53">
        <v>4</v>
      </c>
      <c r="AD229" s="53">
        <v>4</v>
      </c>
      <c r="AE229" s="53">
        <v>4</v>
      </c>
      <c r="AF229" s="53">
        <v>6</v>
      </c>
      <c r="AG229" s="53">
        <v>4</v>
      </c>
      <c r="AH229" s="53">
        <v>4</v>
      </c>
      <c r="AI229" s="53">
        <v>4</v>
      </c>
      <c r="AJ229" s="53">
        <v>4</v>
      </c>
      <c r="AK229" s="53">
        <v>6</v>
      </c>
      <c r="AL229" s="53">
        <v>4</v>
      </c>
      <c r="AM229" s="54">
        <v>4</v>
      </c>
      <c r="AN229" s="53">
        <v>4</v>
      </c>
      <c r="AO229" s="53">
        <v>4</v>
      </c>
      <c r="AP229" s="53">
        <v>4</v>
      </c>
      <c r="AQ229" s="53">
        <v>4</v>
      </c>
      <c r="AR229" s="53">
        <v>4</v>
      </c>
      <c r="AS229" s="53">
        <v>4</v>
      </c>
      <c r="AT229" s="53">
        <v>4</v>
      </c>
      <c r="AU229" s="53">
        <v>4</v>
      </c>
      <c r="AV229" s="53">
        <v>4</v>
      </c>
      <c r="AW229" s="53">
        <v>9</v>
      </c>
      <c r="AX229" s="53">
        <v>5</v>
      </c>
      <c r="AY229" s="54">
        <v>4</v>
      </c>
      <c r="BA229" s="50"/>
      <c r="BB229" s="51" t="s">
        <v>333</v>
      </c>
      <c r="BC229" s="52">
        <v>1828</v>
      </c>
      <c r="BD229" s="53">
        <v>1839</v>
      </c>
      <c r="BE229" s="53">
        <v>1852</v>
      </c>
      <c r="BF229" s="53">
        <v>1856</v>
      </c>
      <c r="BG229" s="53">
        <v>1876</v>
      </c>
      <c r="BH229" s="53">
        <v>1936</v>
      </c>
      <c r="BI229" s="53">
        <v>1946</v>
      </c>
      <c r="BJ229" s="53">
        <v>1963</v>
      </c>
      <c r="BK229" s="53">
        <v>1963</v>
      </c>
      <c r="BL229" s="53">
        <v>1964</v>
      </c>
      <c r="BM229" s="53">
        <v>1971</v>
      </c>
      <c r="BN229" s="54">
        <v>1978</v>
      </c>
      <c r="BO229" s="52">
        <v>1976</v>
      </c>
      <c r="BP229" s="53">
        <v>1987</v>
      </c>
      <c r="BQ229" s="53">
        <v>2024</v>
      </c>
      <c r="BR229" s="53">
        <v>2023</v>
      </c>
      <c r="BS229" s="53">
        <v>2054</v>
      </c>
      <c r="BT229" s="53">
        <v>2073</v>
      </c>
      <c r="BU229" s="53">
        <v>2110</v>
      </c>
      <c r="BV229" s="53">
        <v>2140</v>
      </c>
      <c r="BW229" s="53">
        <v>2154</v>
      </c>
      <c r="BX229" s="53">
        <v>2173</v>
      </c>
      <c r="BY229" s="53">
        <v>2193</v>
      </c>
      <c r="BZ229" s="54">
        <v>2209</v>
      </c>
      <c r="CA229" s="52">
        <v>2231</v>
      </c>
      <c r="CB229" s="53">
        <v>2254</v>
      </c>
      <c r="CC229" s="53">
        <v>2292</v>
      </c>
      <c r="CD229" s="53">
        <v>2331</v>
      </c>
      <c r="CE229" s="53">
        <v>2366</v>
      </c>
      <c r="CF229" s="53">
        <v>2383</v>
      </c>
      <c r="CG229" s="53">
        <v>2402</v>
      </c>
      <c r="CH229" s="53">
        <v>2504</v>
      </c>
      <c r="CI229" s="53">
        <v>2739</v>
      </c>
      <c r="CJ229" s="53">
        <v>2813</v>
      </c>
      <c r="CK229" s="53">
        <v>2856</v>
      </c>
      <c r="CL229" s="54">
        <v>2894</v>
      </c>
      <c r="CM229" s="52">
        <v>2928</v>
      </c>
      <c r="CN229" s="53">
        <v>2948</v>
      </c>
      <c r="CO229" s="53">
        <v>2992</v>
      </c>
      <c r="CP229" s="53">
        <v>2999</v>
      </c>
      <c r="CQ229" s="53">
        <v>3009</v>
      </c>
      <c r="CR229" s="53">
        <v>3010</v>
      </c>
      <c r="CS229" s="53">
        <v>3010</v>
      </c>
      <c r="CT229" s="53">
        <v>3045</v>
      </c>
      <c r="CU229" s="53">
        <v>3056</v>
      </c>
      <c r="CV229" s="53">
        <v>3063</v>
      </c>
      <c r="CW229" s="53">
        <v>3097</v>
      </c>
      <c r="CX229" s="54">
        <v>3110</v>
      </c>
      <c r="CY229" s="52">
        <v>3123</v>
      </c>
      <c r="CZ229" s="53">
        <v>3117</v>
      </c>
      <c r="DA229" s="53">
        <v>4174</v>
      </c>
      <c r="DB229" s="53">
        <v>4099</v>
      </c>
      <c r="DC229" s="53">
        <v>4036</v>
      </c>
      <c r="DD229" s="53">
        <v>3987</v>
      </c>
      <c r="DE229" s="53">
        <v>3922</v>
      </c>
      <c r="DF229" s="53">
        <v>3894</v>
      </c>
      <c r="DG229" s="53">
        <v>3888</v>
      </c>
      <c r="DH229" s="53">
        <v>3922</v>
      </c>
      <c r="DI229" s="53">
        <v>3929</v>
      </c>
      <c r="DJ229" s="54">
        <v>3987</v>
      </c>
      <c r="DK229" s="52">
        <v>3998</v>
      </c>
      <c r="DL229" s="53">
        <v>3927</v>
      </c>
      <c r="DM229" s="53">
        <v>3942</v>
      </c>
      <c r="DN229" s="53">
        <v>3975</v>
      </c>
      <c r="DO229" s="53">
        <v>4048</v>
      </c>
      <c r="DP229" s="53">
        <v>4099</v>
      </c>
      <c r="DQ229" s="53">
        <v>4156</v>
      </c>
      <c r="DR229" s="53">
        <v>4196</v>
      </c>
      <c r="DS229" s="53">
        <v>4229</v>
      </c>
      <c r="DT229" s="53">
        <v>4271</v>
      </c>
      <c r="DU229" s="53">
        <v>4296</v>
      </c>
      <c r="DV229" s="54">
        <v>4320</v>
      </c>
      <c r="DW229" s="52">
        <v>4366</v>
      </c>
      <c r="DX229" s="53">
        <v>4415</v>
      </c>
      <c r="DY229" s="54">
        <v>4478</v>
      </c>
    </row>
    <row r="230" spans="2:129" ht="12.5" x14ac:dyDescent="0.25">
      <c r="B230" s="50"/>
      <c r="C230" s="51" t="s">
        <v>313</v>
      </c>
      <c r="D230" s="52"/>
      <c r="E230" s="53"/>
      <c r="F230" s="53"/>
      <c r="G230" s="53"/>
      <c r="H230" s="53"/>
      <c r="I230" s="53"/>
      <c r="J230" s="53"/>
      <c r="K230" s="53">
        <v>0</v>
      </c>
      <c r="L230" s="53">
        <v>0</v>
      </c>
      <c r="M230" s="53"/>
      <c r="N230" s="53"/>
      <c r="O230" s="54"/>
      <c r="P230" s="53"/>
      <c r="Q230" s="53"/>
      <c r="R230" s="53">
        <v>1</v>
      </c>
      <c r="S230" s="53">
        <v>0</v>
      </c>
      <c r="T230" s="53"/>
      <c r="U230" s="53"/>
      <c r="V230" s="53"/>
      <c r="W230" s="53"/>
      <c r="X230" s="53"/>
      <c r="Y230" s="53"/>
      <c r="Z230" s="53"/>
      <c r="AA230" s="54"/>
      <c r="AB230" s="53"/>
      <c r="AC230" s="53"/>
      <c r="AD230" s="53">
        <v>1</v>
      </c>
      <c r="AE230" s="53">
        <v>0</v>
      </c>
      <c r="AF230" s="53">
        <v>4</v>
      </c>
      <c r="AG230" s="53"/>
      <c r="AH230" s="53"/>
      <c r="AI230" s="53"/>
      <c r="AJ230" s="53"/>
      <c r="AK230" s="53">
        <v>4</v>
      </c>
      <c r="AL230" s="53">
        <v>0</v>
      </c>
      <c r="AM230" s="54"/>
      <c r="AN230" s="53"/>
      <c r="AO230" s="53"/>
      <c r="AP230" s="53">
        <v>1</v>
      </c>
      <c r="AQ230" s="53">
        <v>0</v>
      </c>
      <c r="AR230" s="53">
        <v>0</v>
      </c>
      <c r="AS230" s="53"/>
      <c r="AT230" s="53"/>
      <c r="AU230" s="53"/>
      <c r="AV230" s="53"/>
      <c r="AW230" s="53">
        <v>21</v>
      </c>
      <c r="AX230" s="53">
        <v>5</v>
      </c>
      <c r="AY230" s="54"/>
      <c r="BA230" s="50"/>
      <c r="BB230" s="51" t="s">
        <v>334</v>
      </c>
      <c r="BC230" s="52">
        <v>7570</v>
      </c>
      <c r="BD230" s="53">
        <v>7558</v>
      </c>
      <c r="BE230" s="53">
        <v>7569</v>
      </c>
      <c r="BF230" s="53">
        <v>7569</v>
      </c>
      <c r="BG230" s="53">
        <v>7564</v>
      </c>
      <c r="BH230" s="53">
        <v>7551</v>
      </c>
      <c r="BI230" s="53">
        <v>7547</v>
      </c>
      <c r="BJ230" s="53">
        <v>7550</v>
      </c>
      <c r="BK230" s="53">
        <v>7547</v>
      </c>
      <c r="BL230" s="53">
        <v>7514</v>
      </c>
      <c r="BM230" s="53">
        <v>7509</v>
      </c>
      <c r="BN230" s="54">
        <v>7484</v>
      </c>
      <c r="BO230" s="52">
        <v>7454</v>
      </c>
      <c r="BP230" s="53">
        <v>7461</v>
      </c>
      <c r="BQ230" s="53">
        <v>7591</v>
      </c>
      <c r="BR230" s="53">
        <v>7522</v>
      </c>
      <c r="BS230" s="53">
        <v>7560</v>
      </c>
      <c r="BT230" s="53">
        <v>7622</v>
      </c>
      <c r="BU230" s="53">
        <v>7657</v>
      </c>
      <c r="BV230" s="53">
        <v>7686</v>
      </c>
      <c r="BW230" s="53">
        <v>7708</v>
      </c>
      <c r="BX230" s="53">
        <v>7748</v>
      </c>
      <c r="BY230" s="53">
        <v>7816</v>
      </c>
      <c r="BZ230" s="54">
        <v>7811</v>
      </c>
      <c r="CA230" s="52">
        <v>7866</v>
      </c>
      <c r="CB230" s="53">
        <v>7915</v>
      </c>
      <c r="CC230" s="53">
        <v>8001</v>
      </c>
      <c r="CD230" s="53">
        <v>8024</v>
      </c>
      <c r="CE230" s="53">
        <v>8102</v>
      </c>
      <c r="CF230" s="53">
        <v>8142</v>
      </c>
      <c r="CG230" s="53">
        <v>8221</v>
      </c>
      <c r="CH230" s="53">
        <v>8296</v>
      </c>
      <c r="CI230" s="53">
        <v>8357</v>
      </c>
      <c r="CJ230" s="53">
        <v>8398</v>
      </c>
      <c r="CK230" s="53">
        <v>8422</v>
      </c>
      <c r="CL230" s="54">
        <v>8404</v>
      </c>
      <c r="CM230" s="52">
        <v>8447</v>
      </c>
      <c r="CN230" s="53">
        <v>8491</v>
      </c>
      <c r="CO230" s="53">
        <v>8537</v>
      </c>
      <c r="CP230" s="53">
        <v>8533</v>
      </c>
      <c r="CQ230" s="53">
        <v>8558</v>
      </c>
      <c r="CR230" s="53">
        <v>8590</v>
      </c>
      <c r="CS230" s="53">
        <v>8609</v>
      </c>
      <c r="CT230" s="53">
        <v>8647</v>
      </c>
      <c r="CU230" s="53">
        <v>8690</v>
      </c>
      <c r="CV230" s="53">
        <v>8695</v>
      </c>
      <c r="CW230" s="53">
        <v>8715</v>
      </c>
      <c r="CX230" s="54">
        <v>8619</v>
      </c>
      <c r="CY230" s="52">
        <v>8643</v>
      </c>
      <c r="CZ230" s="53">
        <v>8663</v>
      </c>
      <c r="DA230" s="53">
        <v>8706</v>
      </c>
      <c r="DB230" s="53">
        <v>8707</v>
      </c>
      <c r="DC230" s="53">
        <v>8741</v>
      </c>
      <c r="DD230" s="53">
        <v>8743</v>
      </c>
      <c r="DE230" s="53">
        <v>8761</v>
      </c>
      <c r="DF230" s="53">
        <v>8782</v>
      </c>
      <c r="DG230" s="53">
        <v>8793</v>
      </c>
      <c r="DH230" s="53">
        <v>8822</v>
      </c>
      <c r="DI230" s="53">
        <v>8841</v>
      </c>
      <c r="DJ230" s="54">
        <v>8927</v>
      </c>
      <c r="DK230" s="52">
        <v>8987</v>
      </c>
      <c r="DL230" s="53">
        <v>8861</v>
      </c>
      <c r="DM230" s="53">
        <v>8874</v>
      </c>
      <c r="DN230" s="53">
        <v>8897</v>
      </c>
      <c r="DO230" s="53">
        <v>8903</v>
      </c>
      <c r="DP230" s="53">
        <v>8914</v>
      </c>
      <c r="DQ230" s="53">
        <v>8946</v>
      </c>
      <c r="DR230" s="53">
        <v>8969</v>
      </c>
      <c r="DS230" s="53">
        <v>8996</v>
      </c>
      <c r="DT230" s="53">
        <v>9062</v>
      </c>
      <c r="DU230" s="53">
        <v>9062</v>
      </c>
      <c r="DV230" s="54">
        <v>9126</v>
      </c>
      <c r="DW230" s="52">
        <v>9213</v>
      </c>
      <c r="DX230" s="53">
        <v>9248</v>
      </c>
      <c r="DY230" s="54">
        <v>9353</v>
      </c>
    </row>
    <row r="231" spans="2:129" ht="12.5" x14ac:dyDescent="0.25">
      <c r="B231" s="50"/>
      <c r="C231" s="51" t="s">
        <v>314</v>
      </c>
      <c r="D231" s="52">
        <v>23</v>
      </c>
      <c r="E231" s="53">
        <v>19</v>
      </c>
      <c r="F231" s="53">
        <v>19</v>
      </c>
      <c r="G231" s="53">
        <v>20</v>
      </c>
      <c r="H231" s="53">
        <v>24</v>
      </c>
      <c r="I231" s="53">
        <v>24</v>
      </c>
      <c r="J231" s="53">
        <v>24</v>
      </c>
      <c r="K231" s="53">
        <v>26</v>
      </c>
      <c r="L231" s="53">
        <v>30</v>
      </c>
      <c r="M231" s="53">
        <v>27</v>
      </c>
      <c r="N231" s="53">
        <v>27</v>
      </c>
      <c r="O231" s="54">
        <v>27</v>
      </c>
      <c r="P231" s="53">
        <v>31</v>
      </c>
      <c r="Q231" s="53">
        <v>29</v>
      </c>
      <c r="R231" s="53">
        <v>28</v>
      </c>
      <c r="S231" s="53">
        <v>27</v>
      </c>
      <c r="T231" s="53">
        <v>28</v>
      </c>
      <c r="U231" s="53">
        <v>28</v>
      </c>
      <c r="V231" s="53">
        <v>28</v>
      </c>
      <c r="W231" s="53">
        <v>27</v>
      </c>
      <c r="X231" s="53">
        <v>26</v>
      </c>
      <c r="Y231" s="53">
        <v>26</v>
      </c>
      <c r="Z231" s="53">
        <v>26</v>
      </c>
      <c r="AA231" s="54">
        <v>25</v>
      </c>
      <c r="AB231" s="53">
        <v>25</v>
      </c>
      <c r="AC231" s="53">
        <v>25</v>
      </c>
      <c r="AD231" s="53">
        <v>27</v>
      </c>
      <c r="AE231" s="53">
        <v>29</v>
      </c>
      <c r="AF231" s="53">
        <v>30</v>
      </c>
      <c r="AG231" s="53">
        <v>30</v>
      </c>
      <c r="AH231" s="53">
        <v>30</v>
      </c>
      <c r="AI231" s="53">
        <v>30</v>
      </c>
      <c r="AJ231" s="53">
        <v>30</v>
      </c>
      <c r="AK231" s="53">
        <v>32</v>
      </c>
      <c r="AL231" s="53">
        <v>32</v>
      </c>
      <c r="AM231" s="54">
        <v>32</v>
      </c>
      <c r="AN231" s="53">
        <v>33</v>
      </c>
      <c r="AO231" s="53">
        <v>34</v>
      </c>
      <c r="AP231" s="53">
        <v>35</v>
      </c>
      <c r="AQ231" s="53">
        <v>36</v>
      </c>
      <c r="AR231" s="53">
        <v>35</v>
      </c>
      <c r="AS231" s="53">
        <v>35</v>
      </c>
      <c r="AT231" s="53">
        <v>33</v>
      </c>
      <c r="AU231" s="53">
        <v>34</v>
      </c>
      <c r="AV231" s="53">
        <v>33</v>
      </c>
      <c r="AW231" s="53">
        <v>34</v>
      </c>
      <c r="AX231" s="53">
        <v>35</v>
      </c>
      <c r="AY231" s="54">
        <v>35</v>
      </c>
      <c r="BA231" s="50"/>
      <c r="BB231" s="51" t="s">
        <v>335</v>
      </c>
      <c r="BC231" s="52">
        <v>308</v>
      </c>
      <c r="BD231" s="53">
        <v>310</v>
      </c>
      <c r="BE231" s="53">
        <v>332</v>
      </c>
      <c r="BF231" s="53">
        <v>347</v>
      </c>
      <c r="BG231" s="53">
        <v>349</v>
      </c>
      <c r="BH231" s="53">
        <v>351</v>
      </c>
      <c r="BI231" s="53">
        <v>353</v>
      </c>
      <c r="BJ231" s="53">
        <v>353</v>
      </c>
      <c r="BK231" s="53">
        <v>352</v>
      </c>
      <c r="BL231" s="53">
        <v>353</v>
      </c>
      <c r="BM231" s="53">
        <v>354</v>
      </c>
      <c r="BN231" s="54">
        <v>355</v>
      </c>
      <c r="BO231" s="52">
        <v>357</v>
      </c>
      <c r="BP231" s="53">
        <v>355</v>
      </c>
      <c r="BQ231" s="53">
        <v>363</v>
      </c>
      <c r="BR231" s="53">
        <v>363</v>
      </c>
      <c r="BS231" s="53">
        <v>361</v>
      </c>
      <c r="BT231" s="53">
        <v>357</v>
      </c>
      <c r="BU231" s="53">
        <v>371</v>
      </c>
      <c r="BV231" s="53">
        <v>379</v>
      </c>
      <c r="BW231" s="53">
        <v>383</v>
      </c>
      <c r="BX231" s="53">
        <v>398</v>
      </c>
      <c r="BY231" s="53">
        <v>414</v>
      </c>
      <c r="BZ231" s="54">
        <v>410</v>
      </c>
      <c r="CA231" s="52">
        <v>415</v>
      </c>
      <c r="CB231" s="53">
        <v>418</v>
      </c>
      <c r="CC231" s="53">
        <v>437</v>
      </c>
      <c r="CD231" s="53">
        <v>451</v>
      </c>
      <c r="CE231" s="53">
        <v>453</v>
      </c>
      <c r="CF231" s="53">
        <v>460</v>
      </c>
      <c r="CG231" s="53">
        <v>463</v>
      </c>
      <c r="CH231" s="53">
        <v>470</v>
      </c>
      <c r="CI231" s="53">
        <v>474</v>
      </c>
      <c r="CJ231" s="53">
        <v>476</v>
      </c>
      <c r="CK231" s="53">
        <v>479</v>
      </c>
      <c r="CL231" s="54">
        <v>474</v>
      </c>
      <c r="CM231" s="52">
        <v>475</v>
      </c>
      <c r="CN231" s="53">
        <v>469</v>
      </c>
      <c r="CO231" s="53">
        <v>483</v>
      </c>
      <c r="CP231" s="53">
        <v>480</v>
      </c>
      <c r="CQ231" s="53">
        <v>478</v>
      </c>
      <c r="CR231" s="53">
        <v>477</v>
      </c>
      <c r="CS231" s="53">
        <v>478</v>
      </c>
      <c r="CT231" s="53">
        <v>486</v>
      </c>
      <c r="CU231" s="53">
        <v>504</v>
      </c>
      <c r="CV231" s="53">
        <v>505</v>
      </c>
      <c r="CW231" s="53">
        <v>505</v>
      </c>
      <c r="CX231" s="54">
        <v>509</v>
      </c>
      <c r="CY231" s="52">
        <v>504</v>
      </c>
      <c r="CZ231" s="53">
        <v>516</v>
      </c>
      <c r="DA231" s="53">
        <v>522</v>
      </c>
      <c r="DB231" s="53">
        <v>512</v>
      </c>
      <c r="DC231" s="53">
        <v>519</v>
      </c>
      <c r="DD231" s="53">
        <v>521</v>
      </c>
      <c r="DE231" s="53">
        <v>526</v>
      </c>
      <c r="DF231" s="53">
        <v>526</v>
      </c>
      <c r="DG231" s="53">
        <v>522</v>
      </c>
      <c r="DH231" s="53">
        <v>525</v>
      </c>
      <c r="DI231" s="53">
        <v>530</v>
      </c>
      <c r="DJ231" s="54">
        <v>539</v>
      </c>
      <c r="DK231" s="52">
        <v>547</v>
      </c>
      <c r="DL231" s="53">
        <v>542</v>
      </c>
      <c r="DM231" s="53">
        <v>559</v>
      </c>
      <c r="DN231" s="53">
        <v>563</v>
      </c>
      <c r="DO231" s="53">
        <v>573</v>
      </c>
      <c r="DP231" s="53">
        <v>579</v>
      </c>
      <c r="DQ231" s="53">
        <v>583</v>
      </c>
      <c r="DR231" s="53">
        <v>591</v>
      </c>
      <c r="DS231" s="53">
        <v>590</v>
      </c>
      <c r="DT231" s="53">
        <v>606</v>
      </c>
      <c r="DU231" s="53">
        <v>612</v>
      </c>
      <c r="DV231" s="54">
        <v>614</v>
      </c>
      <c r="DW231" s="52">
        <v>616</v>
      </c>
      <c r="DX231" s="53">
        <v>615</v>
      </c>
      <c r="DY231" s="54">
        <v>623</v>
      </c>
    </row>
    <row r="232" spans="2:129" ht="12.5" x14ac:dyDescent="0.25">
      <c r="B232" s="50"/>
      <c r="C232" s="51" t="s">
        <v>315</v>
      </c>
      <c r="D232" s="52">
        <v>25</v>
      </c>
      <c r="E232" s="53">
        <v>25</v>
      </c>
      <c r="F232" s="53">
        <v>25</v>
      </c>
      <c r="G232" s="53">
        <v>25</v>
      </c>
      <c r="H232" s="53">
        <v>25</v>
      </c>
      <c r="I232" s="53">
        <v>25</v>
      </c>
      <c r="J232" s="53">
        <v>25</v>
      </c>
      <c r="K232" s="53">
        <v>27</v>
      </c>
      <c r="L232" s="53">
        <v>27</v>
      </c>
      <c r="M232" s="53">
        <v>27</v>
      </c>
      <c r="N232" s="53">
        <v>27</v>
      </c>
      <c r="O232" s="54">
        <v>27</v>
      </c>
      <c r="P232" s="53">
        <v>23</v>
      </c>
      <c r="Q232" s="53">
        <v>21</v>
      </c>
      <c r="R232" s="53">
        <v>21</v>
      </c>
      <c r="S232" s="53">
        <v>22</v>
      </c>
      <c r="T232" s="53">
        <v>22</v>
      </c>
      <c r="U232" s="53">
        <v>21</v>
      </c>
      <c r="V232" s="53">
        <v>20</v>
      </c>
      <c r="W232" s="53">
        <v>20</v>
      </c>
      <c r="X232" s="53">
        <v>20</v>
      </c>
      <c r="Y232" s="53">
        <v>20</v>
      </c>
      <c r="Z232" s="53">
        <v>20</v>
      </c>
      <c r="AA232" s="54">
        <v>20</v>
      </c>
      <c r="AB232" s="53">
        <v>19</v>
      </c>
      <c r="AC232" s="53">
        <v>19</v>
      </c>
      <c r="AD232" s="53">
        <v>14</v>
      </c>
      <c r="AE232" s="53">
        <v>14</v>
      </c>
      <c r="AF232" s="53">
        <v>14</v>
      </c>
      <c r="AG232" s="53">
        <v>12</v>
      </c>
      <c r="AH232" s="53">
        <v>12</v>
      </c>
      <c r="AI232" s="53">
        <v>14</v>
      </c>
      <c r="AJ232" s="53">
        <v>15</v>
      </c>
      <c r="AK232" s="53">
        <v>17</v>
      </c>
      <c r="AL232" s="53">
        <v>16</v>
      </c>
      <c r="AM232" s="54">
        <v>15</v>
      </c>
      <c r="AN232" s="53">
        <v>15</v>
      </c>
      <c r="AO232" s="53">
        <v>15</v>
      </c>
      <c r="AP232" s="53">
        <v>15</v>
      </c>
      <c r="AQ232" s="53">
        <v>14</v>
      </c>
      <c r="AR232" s="53">
        <v>14</v>
      </c>
      <c r="AS232" s="53">
        <v>14</v>
      </c>
      <c r="AT232" s="53">
        <v>13</v>
      </c>
      <c r="AU232" s="53">
        <v>13</v>
      </c>
      <c r="AV232" s="53">
        <v>14</v>
      </c>
      <c r="AW232" s="53">
        <v>17</v>
      </c>
      <c r="AX232" s="53">
        <v>14</v>
      </c>
      <c r="AY232" s="54">
        <v>13</v>
      </c>
      <c r="BA232" s="50"/>
      <c r="BB232" s="51" t="s">
        <v>336</v>
      </c>
      <c r="BC232" s="52">
        <v>1035</v>
      </c>
      <c r="BD232" s="53">
        <v>1028</v>
      </c>
      <c r="BE232" s="53">
        <v>1019</v>
      </c>
      <c r="BF232" s="53">
        <v>1005</v>
      </c>
      <c r="BG232" s="53">
        <v>1006</v>
      </c>
      <c r="BH232" s="53">
        <v>1005</v>
      </c>
      <c r="BI232" s="53">
        <v>998</v>
      </c>
      <c r="BJ232" s="53">
        <v>991</v>
      </c>
      <c r="BK232" s="53">
        <v>990</v>
      </c>
      <c r="BL232" s="53">
        <v>985</v>
      </c>
      <c r="BM232" s="53">
        <v>980</v>
      </c>
      <c r="BN232" s="54">
        <v>976</v>
      </c>
      <c r="BO232" s="52">
        <v>975</v>
      </c>
      <c r="BP232" s="53">
        <v>971</v>
      </c>
      <c r="BQ232" s="53">
        <v>973</v>
      </c>
      <c r="BR232" s="53">
        <v>958</v>
      </c>
      <c r="BS232" s="53">
        <v>957</v>
      </c>
      <c r="BT232" s="53">
        <v>957</v>
      </c>
      <c r="BU232" s="53">
        <v>961</v>
      </c>
      <c r="BV232" s="53">
        <v>961</v>
      </c>
      <c r="BW232" s="53">
        <v>960</v>
      </c>
      <c r="BX232" s="53">
        <v>962</v>
      </c>
      <c r="BY232" s="53">
        <v>968</v>
      </c>
      <c r="BZ232" s="54">
        <v>969</v>
      </c>
      <c r="CA232" s="52">
        <v>990</v>
      </c>
      <c r="CB232" s="53">
        <v>993</v>
      </c>
      <c r="CC232" s="53">
        <v>1013</v>
      </c>
      <c r="CD232" s="53">
        <v>1020</v>
      </c>
      <c r="CE232" s="53">
        <v>1031</v>
      </c>
      <c r="CF232" s="53">
        <v>1034</v>
      </c>
      <c r="CG232" s="53">
        <v>1041</v>
      </c>
      <c r="CH232" s="53">
        <v>1047</v>
      </c>
      <c r="CI232" s="53">
        <v>1054</v>
      </c>
      <c r="CJ232" s="53">
        <v>1054</v>
      </c>
      <c r="CK232" s="53">
        <v>1083</v>
      </c>
      <c r="CL232" s="54">
        <v>1093</v>
      </c>
      <c r="CM232" s="52">
        <v>1095</v>
      </c>
      <c r="CN232" s="53">
        <v>1107</v>
      </c>
      <c r="CO232" s="53">
        <v>1117</v>
      </c>
      <c r="CP232" s="53">
        <v>1117</v>
      </c>
      <c r="CQ232" s="53">
        <v>1112</v>
      </c>
      <c r="CR232" s="53">
        <v>1112</v>
      </c>
      <c r="CS232" s="53">
        <v>1132</v>
      </c>
      <c r="CT232" s="53">
        <v>1143</v>
      </c>
      <c r="CU232" s="53">
        <v>1148</v>
      </c>
      <c r="CV232" s="53">
        <v>1153</v>
      </c>
      <c r="CW232" s="53">
        <v>1156</v>
      </c>
      <c r="CX232" s="54">
        <v>1055</v>
      </c>
      <c r="CY232" s="52">
        <v>1067</v>
      </c>
      <c r="CZ232" s="53">
        <v>1065</v>
      </c>
      <c r="DA232" s="53">
        <v>1097</v>
      </c>
      <c r="DB232" s="53">
        <v>1092</v>
      </c>
      <c r="DC232" s="53">
        <v>1114</v>
      </c>
      <c r="DD232" s="53">
        <v>1128</v>
      </c>
      <c r="DE232" s="53">
        <v>1139</v>
      </c>
      <c r="DF232" s="53">
        <v>1164</v>
      </c>
      <c r="DG232" s="53">
        <v>1175</v>
      </c>
      <c r="DH232" s="53">
        <v>1173</v>
      </c>
      <c r="DI232" s="53">
        <v>1201</v>
      </c>
      <c r="DJ232" s="54">
        <v>1222</v>
      </c>
      <c r="DK232" s="52">
        <v>1232</v>
      </c>
      <c r="DL232" s="53">
        <v>1226</v>
      </c>
      <c r="DM232" s="53">
        <v>1233</v>
      </c>
      <c r="DN232" s="53">
        <v>1232</v>
      </c>
      <c r="DO232" s="53">
        <v>1245</v>
      </c>
      <c r="DP232" s="53">
        <v>1266</v>
      </c>
      <c r="DQ232" s="53">
        <v>1280</v>
      </c>
      <c r="DR232" s="53">
        <v>1304</v>
      </c>
      <c r="DS232" s="53">
        <v>1313</v>
      </c>
      <c r="DT232" s="53">
        <v>1346</v>
      </c>
      <c r="DU232" s="53">
        <v>1351</v>
      </c>
      <c r="DV232" s="54">
        <v>1361</v>
      </c>
      <c r="DW232" s="52">
        <v>1387</v>
      </c>
      <c r="DX232" s="53">
        <v>1405</v>
      </c>
      <c r="DY232" s="54">
        <v>1428</v>
      </c>
    </row>
    <row r="233" spans="2:129" ht="12.5" x14ac:dyDescent="0.25">
      <c r="B233" s="50"/>
      <c r="C233" s="51" t="s">
        <v>316</v>
      </c>
      <c r="D233" s="52">
        <v>783</v>
      </c>
      <c r="E233" s="53">
        <v>776</v>
      </c>
      <c r="F233" s="53">
        <v>826</v>
      </c>
      <c r="G233" s="53">
        <v>827</v>
      </c>
      <c r="H233" s="53">
        <v>830</v>
      </c>
      <c r="I233" s="53">
        <v>818</v>
      </c>
      <c r="J233" s="53">
        <v>838</v>
      </c>
      <c r="K233" s="53">
        <v>879</v>
      </c>
      <c r="L233" s="53">
        <v>893</v>
      </c>
      <c r="M233" s="53">
        <v>892</v>
      </c>
      <c r="N233" s="53">
        <v>894</v>
      </c>
      <c r="O233" s="54">
        <v>891</v>
      </c>
      <c r="P233" s="53">
        <v>924</v>
      </c>
      <c r="Q233" s="53">
        <v>925</v>
      </c>
      <c r="R233" s="53">
        <v>950</v>
      </c>
      <c r="S233" s="53">
        <v>972</v>
      </c>
      <c r="T233" s="53">
        <v>996</v>
      </c>
      <c r="U233" s="53">
        <v>1065</v>
      </c>
      <c r="V233" s="53">
        <v>1088</v>
      </c>
      <c r="W233" s="53">
        <v>1113</v>
      </c>
      <c r="X233" s="53">
        <v>1140</v>
      </c>
      <c r="Y233" s="53">
        <v>1168</v>
      </c>
      <c r="Z233" s="53">
        <v>1164</v>
      </c>
      <c r="AA233" s="54">
        <v>1177</v>
      </c>
      <c r="AB233" s="53">
        <v>1173</v>
      </c>
      <c r="AC233" s="53">
        <v>1180</v>
      </c>
      <c r="AD233" s="53">
        <v>1190</v>
      </c>
      <c r="AE233" s="53">
        <v>1214</v>
      </c>
      <c r="AF233" s="53">
        <v>1233</v>
      </c>
      <c r="AG233" s="53">
        <v>1235</v>
      </c>
      <c r="AH233" s="53">
        <v>1243</v>
      </c>
      <c r="AI233" s="53">
        <v>1244</v>
      </c>
      <c r="AJ233" s="53">
        <v>1248</v>
      </c>
      <c r="AK233" s="53">
        <v>1255</v>
      </c>
      <c r="AL233" s="53">
        <v>1250</v>
      </c>
      <c r="AM233" s="54">
        <v>1239</v>
      </c>
      <c r="AN233" s="53">
        <v>1224</v>
      </c>
      <c r="AO233" s="53">
        <v>1219</v>
      </c>
      <c r="AP233" s="53">
        <v>1223</v>
      </c>
      <c r="AQ233" s="53">
        <v>1213</v>
      </c>
      <c r="AR233" s="53">
        <v>1207</v>
      </c>
      <c r="AS233" s="53">
        <v>1202</v>
      </c>
      <c r="AT233" s="53">
        <v>1190</v>
      </c>
      <c r="AU233" s="53">
        <v>1187</v>
      </c>
      <c r="AV233" s="53">
        <v>713</v>
      </c>
      <c r="AW233" s="53">
        <v>742</v>
      </c>
      <c r="AX233" s="53">
        <v>730</v>
      </c>
      <c r="AY233" s="54">
        <v>713</v>
      </c>
      <c r="BA233" s="50"/>
      <c r="BB233" s="51" t="s">
        <v>337</v>
      </c>
      <c r="BC233" s="52"/>
      <c r="BD233" s="53"/>
      <c r="BE233" s="53"/>
      <c r="BF233" s="53"/>
      <c r="BG233" s="53"/>
      <c r="BH233" s="53"/>
      <c r="BI233" s="53"/>
      <c r="BJ233" s="53"/>
      <c r="BK233" s="53">
        <v>1</v>
      </c>
      <c r="BL233" s="53">
        <v>1</v>
      </c>
      <c r="BM233" s="53">
        <v>1</v>
      </c>
      <c r="BN233" s="54"/>
      <c r="BO233" s="52"/>
      <c r="BP233" s="53"/>
      <c r="BQ233" s="53"/>
      <c r="BR233" s="53"/>
      <c r="BS233" s="53"/>
      <c r="BT233" s="53">
        <v>11</v>
      </c>
      <c r="BU233" s="53">
        <v>49</v>
      </c>
      <c r="BV233" s="53">
        <v>56</v>
      </c>
      <c r="BW233" s="53">
        <v>65</v>
      </c>
      <c r="BX233" s="53">
        <v>77</v>
      </c>
      <c r="BY233" s="53">
        <v>82</v>
      </c>
      <c r="BZ233" s="54">
        <v>89</v>
      </c>
      <c r="CA233" s="52">
        <v>98</v>
      </c>
      <c r="CB233" s="53">
        <v>108</v>
      </c>
      <c r="CC233" s="53">
        <v>113</v>
      </c>
      <c r="CD233" s="53">
        <v>114</v>
      </c>
      <c r="CE233" s="53">
        <v>113</v>
      </c>
      <c r="CF233" s="53">
        <v>115</v>
      </c>
      <c r="CG233" s="53">
        <v>114</v>
      </c>
      <c r="CH233" s="53">
        <v>115</v>
      </c>
      <c r="CI233" s="53">
        <v>114</v>
      </c>
      <c r="CJ233" s="53">
        <v>109</v>
      </c>
      <c r="CK233" s="53">
        <v>109</v>
      </c>
      <c r="CL233" s="54">
        <v>143</v>
      </c>
      <c r="CM233" s="52">
        <v>114</v>
      </c>
      <c r="CN233" s="53">
        <v>125</v>
      </c>
      <c r="CO233" s="53">
        <v>165</v>
      </c>
      <c r="CP233" s="53">
        <v>149</v>
      </c>
      <c r="CQ233" s="53">
        <v>150</v>
      </c>
      <c r="CR233" s="53">
        <v>170</v>
      </c>
      <c r="CS233" s="53">
        <v>152</v>
      </c>
      <c r="CT233" s="53">
        <v>161</v>
      </c>
      <c r="CU233" s="53">
        <v>163</v>
      </c>
      <c r="CV233" s="53">
        <v>170</v>
      </c>
      <c r="CW233" s="53">
        <v>177</v>
      </c>
      <c r="CX233" s="54">
        <v>192</v>
      </c>
      <c r="CY233" s="52">
        <v>213</v>
      </c>
      <c r="CZ233" s="53">
        <v>216</v>
      </c>
      <c r="DA233" s="53">
        <v>215</v>
      </c>
      <c r="DB233" s="53">
        <v>211</v>
      </c>
      <c r="DC233" s="53">
        <v>203</v>
      </c>
      <c r="DD233" s="53">
        <v>206</v>
      </c>
      <c r="DE233" s="53">
        <v>219</v>
      </c>
      <c r="DF233" s="53">
        <v>217</v>
      </c>
      <c r="DG233" s="53">
        <v>221</v>
      </c>
      <c r="DH233" s="53">
        <v>226</v>
      </c>
      <c r="DI233" s="53">
        <v>228</v>
      </c>
      <c r="DJ233" s="54">
        <v>228</v>
      </c>
      <c r="DK233" s="52">
        <v>239</v>
      </c>
      <c r="DL233" s="53">
        <v>250</v>
      </c>
      <c r="DM233" s="53">
        <v>264</v>
      </c>
      <c r="DN233" s="53">
        <v>262</v>
      </c>
      <c r="DO233" s="53">
        <v>260</v>
      </c>
      <c r="DP233" s="53">
        <v>264</v>
      </c>
      <c r="DQ233" s="53">
        <v>269</v>
      </c>
      <c r="DR233" s="53">
        <v>272</v>
      </c>
      <c r="DS233" s="53">
        <v>279</v>
      </c>
      <c r="DT233" s="53">
        <v>278</v>
      </c>
      <c r="DU233" s="53">
        <v>287</v>
      </c>
      <c r="DV233" s="54">
        <v>287</v>
      </c>
      <c r="DW233" s="52">
        <v>303</v>
      </c>
      <c r="DX233" s="53">
        <v>305</v>
      </c>
      <c r="DY233" s="54">
        <v>314</v>
      </c>
    </row>
    <row r="234" spans="2:129" ht="12.5" x14ac:dyDescent="0.25">
      <c r="B234" s="50"/>
      <c r="C234" s="51" t="s">
        <v>317</v>
      </c>
      <c r="D234" s="52">
        <v>1481</v>
      </c>
      <c r="E234" s="53">
        <v>1431</v>
      </c>
      <c r="F234" s="53">
        <v>1484</v>
      </c>
      <c r="G234" s="53">
        <v>1506</v>
      </c>
      <c r="H234" s="53">
        <v>1529</v>
      </c>
      <c r="I234" s="53">
        <v>1512</v>
      </c>
      <c r="J234" s="53">
        <v>1547</v>
      </c>
      <c r="K234" s="53">
        <v>1642</v>
      </c>
      <c r="L234" s="53">
        <v>1666</v>
      </c>
      <c r="M234" s="53">
        <v>1674</v>
      </c>
      <c r="N234" s="53">
        <v>1680</v>
      </c>
      <c r="O234" s="54">
        <v>1676</v>
      </c>
      <c r="P234" s="53">
        <v>1617</v>
      </c>
      <c r="Q234" s="53">
        <v>1575</v>
      </c>
      <c r="R234" s="53">
        <v>1556</v>
      </c>
      <c r="S234" s="53">
        <v>1562</v>
      </c>
      <c r="T234" s="53">
        <v>1568</v>
      </c>
      <c r="U234" s="53">
        <v>1588</v>
      </c>
      <c r="V234" s="53">
        <v>1598</v>
      </c>
      <c r="W234" s="53">
        <v>1618</v>
      </c>
      <c r="X234" s="53">
        <v>1647</v>
      </c>
      <c r="Y234" s="53">
        <v>2032</v>
      </c>
      <c r="Z234" s="53">
        <v>2103</v>
      </c>
      <c r="AA234" s="54">
        <v>2159</v>
      </c>
      <c r="AB234" s="53">
        <v>2222</v>
      </c>
      <c r="AC234" s="53">
        <v>2237</v>
      </c>
      <c r="AD234" s="53">
        <v>2422</v>
      </c>
      <c r="AE234" s="53">
        <v>2579</v>
      </c>
      <c r="AF234" s="53">
        <v>2674</v>
      </c>
      <c r="AG234" s="53">
        <v>2718</v>
      </c>
      <c r="AH234" s="53">
        <v>2720</v>
      </c>
      <c r="AI234" s="53">
        <v>2785</v>
      </c>
      <c r="AJ234" s="53">
        <v>2819</v>
      </c>
      <c r="AK234" s="53">
        <v>2869</v>
      </c>
      <c r="AL234" s="53">
        <v>2890</v>
      </c>
      <c r="AM234" s="54">
        <v>2853</v>
      </c>
      <c r="AN234" s="53">
        <v>2861</v>
      </c>
      <c r="AO234" s="53">
        <v>2846</v>
      </c>
      <c r="AP234" s="53">
        <v>2878</v>
      </c>
      <c r="AQ234" s="53">
        <v>2883</v>
      </c>
      <c r="AR234" s="53">
        <v>2868</v>
      </c>
      <c r="AS234" s="53">
        <v>2848</v>
      </c>
      <c r="AT234" s="53">
        <v>2827</v>
      </c>
      <c r="AU234" s="53">
        <v>2818</v>
      </c>
      <c r="AV234" s="53">
        <v>3619</v>
      </c>
      <c r="AW234" s="53">
        <v>3646</v>
      </c>
      <c r="AX234" s="53">
        <v>3620</v>
      </c>
      <c r="AY234" s="54">
        <v>3542</v>
      </c>
      <c r="BA234" s="50"/>
      <c r="BB234" s="51" t="s">
        <v>338</v>
      </c>
      <c r="BC234" s="52">
        <v>124</v>
      </c>
      <c r="BD234" s="53">
        <v>121</v>
      </c>
      <c r="BE234" s="53">
        <v>121</v>
      </c>
      <c r="BF234" s="53">
        <v>118</v>
      </c>
      <c r="BG234" s="53">
        <v>117</v>
      </c>
      <c r="BH234" s="53">
        <v>116</v>
      </c>
      <c r="BI234" s="53">
        <v>113</v>
      </c>
      <c r="BJ234" s="53">
        <v>113</v>
      </c>
      <c r="BK234" s="53">
        <v>112</v>
      </c>
      <c r="BL234" s="53">
        <v>134</v>
      </c>
      <c r="BM234" s="53">
        <v>138</v>
      </c>
      <c r="BN234" s="54">
        <v>136</v>
      </c>
      <c r="BO234" s="52">
        <v>137</v>
      </c>
      <c r="BP234" s="53">
        <v>135</v>
      </c>
      <c r="BQ234" s="53">
        <v>135</v>
      </c>
      <c r="BR234" s="53">
        <v>134</v>
      </c>
      <c r="BS234" s="53">
        <v>134</v>
      </c>
      <c r="BT234" s="53">
        <v>136</v>
      </c>
      <c r="BU234" s="53">
        <v>137</v>
      </c>
      <c r="BV234" s="53">
        <v>138</v>
      </c>
      <c r="BW234" s="53">
        <v>143</v>
      </c>
      <c r="BX234" s="53">
        <v>143</v>
      </c>
      <c r="BY234" s="53">
        <v>143</v>
      </c>
      <c r="BZ234" s="54">
        <v>141</v>
      </c>
      <c r="CA234" s="52">
        <v>142</v>
      </c>
      <c r="CB234" s="53">
        <v>144</v>
      </c>
      <c r="CC234" s="53">
        <v>149</v>
      </c>
      <c r="CD234" s="53">
        <v>145</v>
      </c>
      <c r="CE234" s="53">
        <v>148</v>
      </c>
      <c r="CF234" s="53">
        <v>150</v>
      </c>
      <c r="CG234" s="53">
        <v>152</v>
      </c>
      <c r="CH234" s="53">
        <v>155</v>
      </c>
      <c r="CI234" s="53">
        <v>153</v>
      </c>
      <c r="CJ234" s="53">
        <v>153</v>
      </c>
      <c r="CK234" s="53">
        <v>154</v>
      </c>
      <c r="CL234" s="54">
        <v>160</v>
      </c>
      <c r="CM234" s="52">
        <v>159</v>
      </c>
      <c r="CN234" s="53">
        <v>160</v>
      </c>
      <c r="CO234" s="53">
        <v>165</v>
      </c>
      <c r="CP234" s="53">
        <v>165</v>
      </c>
      <c r="CQ234" s="53">
        <v>165</v>
      </c>
      <c r="CR234" s="53">
        <v>163</v>
      </c>
      <c r="CS234" s="53">
        <v>162</v>
      </c>
      <c r="CT234" s="53">
        <v>162</v>
      </c>
      <c r="CU234" s="53">
        <v>158</v>
      </c>
      <c r="CV234" s="53">
        <v>167</v>
      </c>
      <c r="CW234" s="53">
        <v>168</v>
      </c>
      <c r="CX234" s="54">
        <v>130</v>
      </c>
      <c r="CY234" s="52">
        <v>133</v>
      </c>
      <c r="CZ234" s="53">
        <v>134</v>
      </c>
      <c r="DA234" s="53">
        <v>137</v>
      </c>
      <c r="DB234" s="53">
        <v>138</v>
      </c>
      <c r="DC234" s="53">
        <v>145</v>
      </c>
      <c r="DD234" s="53">
        <v>146</v>
      </c>
      <c r="DE234" s="53">
        <v>149</v>
      </c>
      <c r="DF234" s="53">
        <v>152</v>
      </c>
      <c r="DG234" s="53">
        <v>151</v>
      </c>
      <c r="DH234" s="53">
        <v>158</v>
      </c>
      <c r="DI234" s="53">
        <v>158</v>
      </c>
      <c r="DJ234" s="54">
        <v>161</v>
      </c>
      <c r="DK234" s="52">
        <v>161</v>
      </c>
      <c r="DL234" s="53">
        <v>164</v>
      </c>
      <c r="DM234" s="53">
        <v>167</v>
      </c>
      <c r="DN234" s="53">
        <v>172</v>
      </c>
      <c r="DO234" s="53">
        <v>174</v>
      </c>
      <c r="DP234" s="53">
        <v>174</v>
      </c>
      <c r="DQ234" s="53">
        <v>179</v>
      </c>
      <c r="DR234" s="53">
        <v>180</v>
      </c>
      <c r="DS234" s="53">
        <v>185</v>
      </c>
      <c r="DT234" s="53">
        <v>184</v>
      </c>
      <c r="DU234" s="53">
        <v>186</v>
      </c>
      <c r="DV234" s="54">
        <v>184</v>
      </c>
      <c r="DW234" s="52">
        <v>186</v>
      </c>
      <c r="DX234" s="53">
        <v>188</v>
      </c>
      <c r="DY234" s="54">
        <v>197</v>
      </c>
    </row>
    <row r="235" spans="2:129" ht="12.5" x14ac:dyDescent="0.25">
      <c r="B235" s="50"/>
      <c r="C235" s="51" t="s">
        <v>318</v>
      </c>
      <c r="D235" s="52">
        <v>99</v>
      </c>
      <c r="E235" s="53">
        <v>101</v>
      </c>
      <c r="F235" s="53">
        <v>99</v>
      </c>
      <c r="G235" s="53">
        <v>97</v>
      </c>
      <c r="H235" s="53">
        <v>99</v>
      </c>
      <c r="I235" s="53">
        <v>99</v>
      </c>
      <c r="J235" s="53">
        <v>101</v>
      </c>
      <c r="K235" s="53">
        <v>103</v>
      </c>
      <c r="L235" s="53">
        <v>104</v>
      </c>
      <c r="M235" s="53">
        <v>104</v>
      </c>
      <c r="N235" s="53">
        <v>104</v>
      </c>
      <c r="O235" s="54">
        <v>95</v>
      </c>
      <c r="P235" s="53">
        <v>98</v>
      </c>
      <c r="Q235" s="53">
        <v>97</v>
      </c>
      <c r="R235" s="53">
        <v>94</v>
      </c>
      <c r="S235" s="53">
        <v>94</v>
      </c>
      <c r="T235" s="53">
        <v>94</v>
      </c>
      <c r="U235" s="53">
        <v>93</v>
      </c>
      <c r="V235" s="53">
        <v>94</v>
      </c>
      <c r="W235" s="53">
        <v>94</v>
      </c>
      <c r="X235" s="53">
        <v>92</v>
      </c>
      <c r="Y235" s="53">
        <v>92</v>
      </c>
      <c r="Z235" s="53">
        <v>90</v>
      </c>
      <c r="AA235" s="54">
        <v>94</v>
      </c>
      <c r="AB235" s="53">
        <v>94</v>
      </c>
      <c r="AC235" s="53">
        <v>94</v>
      </c>
      <c r="AD235" s="53">
        <v>93</v>
      </c>
      <c r="AE235" s="53">
        <v>93</v>
      </c>
      <c r="AF235" s="53">
        <v>89</v>
      </c>
      <c r="AG235" s="53">
        <v>88</v>
      </c>
      <c r="AH235" s="53">
        <v>88</v>
      </c>
      <c r="AI235" s="53">
        <v>88</v>
      </c>
      <c r="AJ235" s="53">
        <v>88</v>
      </c>
      <c r="AK235" s="53">
        <v>87</v>
      </c>
      <c r="AL235" s="53">
        <v>90</v>
      </c>
      <c r="AM235" s="54">
        <v>93</v>
      </c>
      <c r="AN235" s="53">
        <v>93</v>
      </c>
      <c r="AO235" s="53">
        <v>87</v>
      </c>
      <c r="AP235" s="53">
        <v>86</v>
      </c>
      <c r="AQ235" s="53">
        <v>86</v>
      </c>
      <c r="AR235" s="53">
        <v>87</v>
      </c>
      <c r="AS235" s="53">
        <v>87</v>
      </c>
      <c r="AT235" s="53">
        <v>86</v>
      </c>
      <c r="AU235" s="53">
        <v>86</v>
      </c>
      <c r="AV235" s="53">
        <v>85</v>
      </c>
      <c r="AW235" s="53">
        <v>85</v>
      </c>
      <c r="AX235" s="53">
        <v>85</v>
      </c>
      <c r="AY235" s="54">
        <v>84</v>
      </c>
      <c r="BA235" s="50"/>
      <c r="BB235" s="51" t="s">
        <v>339</v>
      </c>
      <c r="BC235" s="52">
        <v>958</v>
      </c>
      <c r="BD235" s="53">
        <v>975</v>
      </c>
      <c r="BE235" s="53">
        <v>983</v>
      </c>
      <c r="BF235" s="53">
        <v>981</v>
      </c>
      <c r="BG235" s="53">
        <v>979</v>
      </c>
      <c r="BH235" s="53">
        <v>977</v>
      </c>
      <c r="BI235" s="53">
        <v>971</v>
      </c>
      <c r="BJ235" s="53">
        <v>973</v>
      </c>
      <c r="BK235" s="53">
        <v>965</v>
      </c>
      <c r="BL235" s="53">
        <v>966</v>
      </c>
      <c r="BM235" s="53">
        <v>962</v>
      </c>
      <c r="BN235" s="54">
        <v>956</v>
      </c>
      <c r="BO235" s="52">
        <v>956</v>
      </c>
      <c r="BP235" s="53">
        <v>961</v>
      </c>
      <c r="BQ235" s="53">
        <v>976</v>
      </c>
      <c r="BR235" s="53">
        <v>964</v>
      </c>
      <c r="BS235" s="53">
        <v>977</v>
      </c>
      <c r="BT235" s="53">
        <v>985</v>
      </c>
      <c r="BU235" s="53">
        <v>996</v>
      </c>
      <c r="BV235" s="53">
        <v>1001</v>
      </c>
      <c r="BW235" s="53">
        <v>1015</v>
      </c>
      <c r="BX235" s="53">
        <v>1027</v>
      </c>
      <c r="BY235" s="53">
        <v>1025</v>
      </c>
      <c r="BZ235" s="54">
        <v>1028</v>
      </c>
      <c r="CA235" s="52">
        <v>1042</v>
      </c>
      <c r="CB235" s="53">
        <v>1056</v>
      </c>
      <c r="CC235" s="53">
        <v>1078</v>
      </c>
      <c r="CD235" s="53">
        <v>1092</v>
      </c>
      <c r="CE235" s="53">
        <v>1101</v>
      </c>
      <c r="CF235" s="53">
        <v>1119</v>
      </c>
      <c r="CG235" s="53">
        <v>1129</v>
      </c>
      <c r="CH235" s="53">
        <v>1131</v>
      </c>
      <c r="CI235" s="53">
        <v>1143</v>
      </c>
      <c r="CJ235" s="53">
        <v>1155</v>
      </c>
      <c r="CK235" s="53">
        <v>1163</v>
      </c>
      <c r="CL235" s="54">
        <v>1156</v>
      </c>
      <c r="CM235" s="52">
        <v>1167</v>
      </c>
      <c r="CN235" s="53">
        <v>1172</v>
      </c>
      <c r="CO235" s="53">
        <v>1185</v>
      </c>
      <c r="CP235" s="53">
        <v>1195</v>
      </c>
      <c r="CQ235" s="53">
        <v>1196</v>
      </c>
      <c r="CR235" s="53">
        <v>1208</v>
      </c>
      <c r="CS235" s="53">
        <v>1210</v>
      </c>
      <c r="CT235" s="53">
        <v>1221</v>
      </c>
      <c r="CU235" s="53">
        <v>1226</v>
      </c>
      <c r="CV235" s="53">
        <v>1231</v>
      </c>
      <c r="CW235" s="53">
        <v>1239</v>
      </c>
      <c r="CX235" s="54">
        <v>1157</v>
      </c>
      <c r="CY235" s="52">
        <v>1165</v>
      </c>
      <c r="CZ235" s="53">
        <v>1172</v>
      </c>
      <c r="DA235" s="53">
        <v>1185</v>
      </c>
      <c r="DB235" s="53">
        <v>1197</v>
      </c>
      <c r="DC235" s="53">
        <v>1241</v>
      </c>
      <c r="DD235" s="53">
        <v>1259</v>
      </c>
      <c r="DE235" s="53">
        <v>1274</v>
      </c>
      <c r="DF235" s="53">
        <v>1275</v>
      </c>
      <c r="DG235" s="53">
        <v>1280</v>
      </c>
      <c r="DH235" s="53">
        <v>1285</v>
      </c>
      <c r="DI235" s="53">
        <v>1288</v>
      </c>
      <c r="DJ235" s="54">
        <v>1303</v>
      </c>
      <c r="DK235" s="52">
        <v>1312</v>
      </c>
      <c r="DL235" s="53">
        <v>1285</v>
      </c>
      <c r="DM235" s="53">
        <v>1292</v>
      </c>
      <c r="DN235" s="53">
        <v>1318</v>
      </c>
      <c r="DO235" s="53">
        <v>1326</v>
      </c>
      <c r="DP235" s="53">
        <v>1343</v>
      </c>
      <c r="DQ235" s="53">
        <v>1344</v>
      </c>
      <c r="DR235" s="53">
        <v>1347</v>
      </c>
      <c r="DS235" s="53">
        <v>1367</v>
      </c>
      <c r="DT235" s="53">
        <v>1355</v>
      </c>
      <c r="DU235" s="53">
        <v>1361</v>
      </c>
      <c r="DV235" s="54">
        <v>1357</v>
      </c>
      <c r="DW235" s="52">
        <v>1352</v>
      </c>
      <c r="DX235" s="53">
        <v>1353</v>
      </c>
      <c r="DY235" s="54">
        <v>1382</v>
      </c>
    </row>
    <row r="236" spans="2:129" ht="12.5" x14ac:dyDescent="0.25">
      <c r="B236" s="50"/>
      <c r="C236" s="51" t="s">
        <v>319</v>
      </c>
      <c r="D236" s="52">
        <v>717</v>
      </c>
      <c r="E236" s="53">
        <v>693</v>
      </c>
      <c r="F236" s="53">
        <v>692</v>
      </c>
      <c r="G236" s="53">
        <v>687</v>
      </c>
      <c r="H236" s="53">
        <v>686</v>
      </c>
      <c r="I236" s="53">
        <v>679</v>
      </c>
      <c r="J236" s="53">
        <v>695</v>
      </c>
      <c r="K236" s="53">
        <v>701</v>
      </c>
      <c r="L236" s="53">
        <v>708</v>
      </c>
      <c r="M236" s="53">
        <v>703</v>
      </c>
      <c r="N236" s="53">
        <v>704</v>
      </c>
      <c r="O236" s="54">
        <v>702</v>
      </c>
      <c r="P236" s="53">
        <v>704</v>
      </c>
      <c r="Q236" s="53">
        <v>707</v>
      </c>
      <c r="R236" s="53">
        <v>290</v>
      </c>
      <c r="S236" s="53">
        <v>293</v>
      </c>
      <c r="T236" s="53">
        <v>720</v>
      </c>
      <c r="U236" s="53">
        <v>794</v>
      </c>
      <c r="V236" s="53">
        <v>797</v>
      </c>
      <c r="W236" s="53">
        <v>818</v>
      </c>
      <c r="X236" s="53">
        <v>823</v>
      </c>
      <c r="Y236" s="53">
        <v>825</v>
      </c>
      <c r="Z236" s="53">
        <v>828</v>
      </c>
      <c r="AA236" s="54">
        <v>835</v>
      </c>
      <c r="AB236" s="53">
        <v>848</v>
      </c>
      <c r="AC236" s="53">
        <v>856</v>
      </c>
      <c r="AD236" s="53">
        <v>877</v>
      </c>
      <c r="AE236" s="53">
        <v>879</v>
      </c>
      <c r="AF236" s="53">
        <v>892</v>
      </c>
      <c r="AG236" s="53">
        <v>921</v>
      </c>
      <c r="AH236" s="53">
        <v>974</v>
      </c>
      <c r="AI236" s="53">
        <v>1025</v>
      </c>
      <c r="AJ236" s="53">
        <v>1057</v>
      </c>
      <c r="AK236" s="53">
        <v>1054</v>
      </c>
      <c r="AL236" s="53">
        <v>1043</v>
      </c>
      <c r="AM236" s="54">
        <v>1044</v>
      </c>
      <c r="AN236" s="53">
        <v>1040</v>
      </c>
      <c r="AO236" s="53">
        <v>1047</v>
      </c>
      <c r="AP236" s="53">
        <v>1053</v>
      </c>
      <c r="AQ236" s="53">
        <v>1088</v>
      </c>
      <c r="AR236" s="53">
        <v>1092</v>
      </c>
      <c r="AS236" s="53">
        <v>1086</v>
      </c>
      <c r="AT236" s="53">
        <v>1090</v>
      </c>
      <c r="AU236" s="53">
        <v>1094</v>
      </c>
      <c r="AV236" s="53">
        <v>1083</v>
      </c>
      <c r="AW236" s="53">
        <v>1139</v>
      </c>
      <c r="AX236" s="53">
        <v>1139</v>
      </c>
      <c r="AY236" s="54">
        <v>1121</v>
      </c>
      <c r="BA236" s="50"/>
      <c r="BB236" s="51" t="s">
        <v>340</v>
      </c>
      <c r="BC236" s="52">
        <v>187</v>
      </c>
      <c r="BD236" s="53">
        <v>186</v>
      </c>
      <c r="BE236" s="53">
        <v>187</v>
      </c>
      <c r="BF236" s="53">
        <v>179</v>
      </c>
      <c r="BG236" s="53">
        <v>177</v>
      </c>
      <c r="BH236" s="53">
        <v>175</v>
      </c>
      <c r="BI236" s="53">
        <v>175</v>
      </c>
      <c r="BJ236" s="53">
        <v>173</v>
      </c>
      <c r="BK236" s="53">
        <v>166</v>
      </c>
      <c r="BL236" s="53">
        <v>164</v>
      </c>
      <c r="BM236" s="53">
        <v>163</v>
      </c>
      <c r="BN236" s="54">
        <v>163</v>
      </c>
      <c r="BO236" s="52">
        <v>152</v>
      </c>
      <c r="BP236" s="53">
        <v>153</v>
      </c>
      <c r="BQ236" s="53">
        <v>166</v>
      </c>
      <c r="BR236" s="53">
        <v>171</v>
      </c>
      <c r="BS236" s="53">
        <v>186</v>
      </c>
      <c r="BT236" s="53">
        <v>195</v>
      </c>
      <c r="BU236" s="53">
        <v>210</v>
      </c>
      <c r="BV236" s="53">
        <v>211</v>
      </c>
      <c r="BW236" s="53">
        <v>219</v>
      </c>
      <c r="BX236" s="53">
        <v>235</v>
      </c>
      <c r="BY236" s="53">
        <v>234</v>
      </c>
      <c r="BZ236" s="54">
        <v>234</v>
      </c>
      <c r="CA236" s="52">
        <v>239</v>
      </c>
      <c r="CB236" s="53">
        <v>241</v>
      </c>
      <c r="CC236" s="53">
        <v>244</v>
      </c>
      <c r="CD236" s="53">
        <v>248</v>
      </c>
      <c r="CE236" s="53">
        <v>247</v>
      </c>
      <c r="CF236" s="53">
        <v>247</v>
      </c>
      <c r="CG236" s="53">
        <v>243</v>
      </c>
      <c r="CH236" s="53">
        <v>241</v>
      </c>
      <c r="CI236" s="53">
        <v>239</v>
      </c>
      <c r="CJ236" s="53">
        <v>244</v>
      </c>
      <c r="CK236" s="53">
        <v>239</v>
      </c>
      <c r="CL236" s="54">
        <v>234</v>
      </c>
      <c r="CM236" s="52">
        <v>237</v>
      </c>
      <c r="CN236" s="53">
        <v>234</v>
      </c>
      <c r="CO236" s="53">
        <v>234</v>
      </c>
      <c r="CP236" s="53">
        <v>233</v>
      </c>
      <c r="CQ236" s="53">
        <v>228</v>
      </c>
      <c r="CR236" s="53">
        <v>226</v>
      </c>
      <c r="CS236" s="53">
        <v>222</v>
      </c>
      <c r="CT236" s="53">
        <v>222</v>
      </c>
      <c r="CU236" s="53">
        <v>222</v>
      </c>
      <c r="CV236" s="53">
        <v>225</v>
      </c>
      <c r="CW236" s="53">
        <v>485</v>
      </c>
      <c r="CX236" s="54">
        <v>536</v>
      </c>
      <c r="CY236" s="52">
        <v>549</v>
      </c>
      <c r="CZ236" s="53">
        <v>552</v>
      </c>
      <c r="DA236" s="53">
        <v>582</v>
      </c>
      <c r="DB236" s="53">
        <v>594</v>
      </c>
      <c r="DC236" s="53">
        <v>622</v>
      </c>
      <c r="DD236" s="53">
        <v>632</v>
      </c>
      <c r="DE236" s="53">
        <v>641</v>
      </c>
      <c r="DF236" s="53">
        <v>653</v>
      </c>
      <c r="DG236" s="53">
        <v>665</v>
      </c>
      <c r="DH236" s="53">
        <v>687</v>
      </c>
      <c r="DI236" s="53">
        <v>700</v>
      </c>
      <c r="DJ236" s="54">
        <v>730</v>
      </c>
      <c r="DK236" s="52">
        <v>730</v>
      </c>
      <c r="DL236" s="53">
        <v>750</v>
      </c>
      <c r="DM236" s="53">
        <v>768</v>
      </c>
      <c r="DN236" s="53">
        <v>772</v>
      </c>
      <c r="DO236" s="53">
        <v>787</v>
      </c>
      <c r="DP236" s="53">
        <v>802</v>
      </c>
      <c r="DQ236" s="53">
        <v>818</v>
      </c>
      <c r="DR236" s="53">
        <v>832</v>
      </c>
      <c r="DS236" s="53">
        <v>850</v>
      </c>
      <c r="DT236" s="53">
        <v>876</v>
      </c>
      <c r="DU236" s="53">
        <v>895</v>
      </c>
      <c r="DV236" s="54">
        <v>930</v>
      </c>
      <c r="DW236" s="52">
        <v>944</v>
      </c>
      <c r="DX236" s="53">
        <v>961</v>
      </c>
      <c r="DY236" s="54">
        <v>978</v>
      </c>
    </row>
    <row r="237" spans="2:129" ht="12.5" x14ac:dyDescent="0.25">
      <c r="B237" s="50"/>
      <c r="C237" s="51" t="s">
        <v>320</v>
      </c>
      <c r="D237" s="52">
        <v>511</v>
      </c>
      <c r="E237" s="53">
        <v>424</v>
      </c>
      <c r="F237" s="53">
        <v>432</v>
      </c>
      <c r="G237" s="53">
        <v>420</v>
      </c>
      <c r="H237" s="53">
        <v>414</v>
      </c>
      <c r="I237" s="53">
        <v>407</v>
      </c>
      <c r="J237" s="53">
        <v>417</v>
      </c>
      <c r="K237" s="53">
        <v>467</v>
      </c>
      <c r="L237" s="53">
        <v>487</v>
      </c>
      <c r="M237" s="53">
        <v>494</v>
      </c>
      <c r="N237" s="53">
        <v>495</v>
      </c>
      <c r="O237" s="54">
        <v>494</v>
      </c>
      <c r="P237" s="53">
        <v>555</v>
      </c>
      <c r="Q237" s="53">
        <v>562</v>
      </c>
      <c r="R237" s="53">
        <v>567</v>
      </c>
      <c r="S237" s="53">
        <v>575</v>
      </c>
      <c r="T237" s="53">
        <v>582</v>
      </c>
      <c r="U237" s="53">
        <v>582</v>
      </c>
      <c r="V237" s="53">
        <v>596</v>
      </c>
      <c r="W237" s="53">
        <v>593</v>
      </c>
      <c r="X237" s="53">
        <v>608</v>
      </c>
      <c r="Y237" s="53">
        <v>614</v>
      </c>
      <c r="Z237" s="53">
        <v>615</v>
      </c>
      <c r="AA237" s="54">
        <v>656</v>
      </c>
      <c r="AB237" s="53">
        <v>654</v>
      </c>
      <c r="AC237" s="53">
        <v>656</v>
      </c>
      <c r="AD237" s="53">
        <v>650</v>
      </c>
      <c r="AE237" s="53">
        <v>650</v>
      </c>
      <c r="AF237" s="53">
        <v>662</v>
      </c>
      <c r="AG237" s="53">
        <v>670</v>
      </c>
      <c r="AH237" s="53">
        <v>762</v>
      </c>
      <c r="AI237" s="53">
        <v>830</v>
      </c>
      <c r="AJ237" s="53">
        <v>849</v>
      </c>
      <c r="AK237" s="53">
        <v>851</v>
      </c>
      <c r="AL237" s="53">
        <v>868</v>
      </c>
      <c r="AM237" s="54">
        <v>930</v>
      </c>
      <c r="AN237" s="53">
        <v>998</v>
      </c>
      <c r="AO237" s="53">
        <v>1011</v>
      </c>
      <c r="AP237" s="53">
        <v>1028</v>
      </c>
      <c r="AQ237" s="53">
        <v>1058</v>
      </c>
      <c r="AR237" s="53">
        <v>1064</v>
      </c>
      <c r="AS237" s="53">
        <v>1116</v>
      </c>
      <c r="AT237" s="53">
        <v>1137</v>
      </c>
      <c r="AU237" s="53">
        <v>1144</v>
      </c>
      <c r="AV237" s="53">
        <v>1276</v>
      </c>
      <c r="AW237" s="53">
        <v>1337</v>
      </c>
      <c r="AX237" s="53">
        <v>1354</v>
      </c>
      <c r="AY237" s="54">
        <v>1368</v>
      </c>
      <c r="BA237" s="50"/>
      <c r="BB237" s="51" t="s">
        <v>341</v>
      </c>
      <c r="BC237" s="52">
        <v>1549</v>
      </c>
      <c r="BD237" s="53">
        <v>1546</v>
      </c>
      <c r="BE237" s="53">
        <v>1560</v>
      </c>
      <c r="BF237" s="53">
        <v>1544</v>
      </c>
      <c r="BG237" s="53">
        <v>1548</v>
      </c>
      <c r="BH237" s="53">
        <v>1548</v>
      </c>
      <c r="BI237" s="53">
        <v>1539</v>
      </c>
      <c r="BJ237" s="53">
        <v>1545</v>
      </c>
      <c r="BK237" s="53">
        <v>1546</v>
      </c>
      <c r="BL237" s="53">
        <v>1546</v>
      </c>
      <c r="BM237" s="53">
        <v>1553</v>
      </c>
      <c r="BN237" s="54">
        <v>1564</v>
      </c>
      <c r="BO237" s="52">
        <v>1569</v>
      </c>
      <c r="BP237" s="53">
        <v>1578</v>
      </c>
      <c r="BQ237" s="53">
        <v>1601</v>
      </c>
      <c r="BR237" s="53">
        <v>1595</v>
      </c>
      <c r="BS237" s="53">
        <v>1600</v>
      </c>
      <c r="BT237" s="53">
        <v>1619</v>
      </c>
      <c r="BU237" s="53">
        <v>1639</v>
      </c>
      <c r="BV237" s="53">
        <v>1648</v>
      </c>
      <c r="BW237" s="53">
        <v>1657</v>
      </c>
      <c r="BX237" s="53">
        <v>1673</v>
      </c>
      <c r="BY237" s="53">
        <v>1693</v>
      </c>
      <c r="BZ237" s="54">
        <v>1706</v>
      </c>
      <c r="CA237" s="52">
        <v>1737</v>
      </c>
      <c r="CB237" s="53">
        <v>1764</v>
      </c>
      <c r="CC237" s="53">
        <v>1786</v>
      </c>
      <c r="CD237" s="53">
        <v>1807</v>
      </c>
      <c r="CE237" s="53">
        <v>1853</v>
      </c>
      <c r="CF237" s="53">
        <v>1859</v>
      </c>
      <c r="CG237" s="53">
        <v>1876</v>
      </c>
      <c r="CH237" s="53">
        <v>1898</v>
      </c>
      <c r="CI237" s="53">
        <v>1924</v>
      </c>
      <c r="CJ237" s="53">
        <v>1975</v>
      </c>
      <c r="CK237" s="53">
        <v>2018</v>
      </c>
      <c r="CL237" s="54">
        <v>2017</v>
      </c>
      <c r="CM237" s="52">
        <v>2039</v>
      </c>
      <c r="CN237" s="53">
        <v>2046</v>
      </c>
      <c r="CO237" s="53">
        <v>2035</v>
      </c>
      <c r="CP237" s="53">
        <v>2610</v>
      </c>
      <c r="CQ237" s="53">
        <v>2683</v>
      </c>
      <c r="CR237" s="53">
        <v>2723</v>
      </c>
      <c r="CS237" s="53">
        <v>2675</v>
      </c>
      <c r="CT237" s="53">
        <v>2811</v>
      </c>
      <c r="CU237" s="53">
        <v>2843</v>
      </c>
      <c r="CV237" s="53">
        <v>3016</v>
      </c>
      <c r="CW237" s="53">
        <v>3281</v>
      </c>
      <c r="CX237" s="54">
        <v>3430</v>
      </c>
      <c r="CY237" s="52">
        <v>3532</v>
      </c>
      <c r="CZ237" s="53">
        <v>3548</v>
      </c>
      <c r="DA237" s="53">
        <v>3628</v>
      </c>
      <c r="DB237" s="53">
        <v>3613</v>
      </c>
      <c r="DC237" s="53">
        <v>3588</v>
      </c>
      <c r="DD237" s="53">
        <v>3630</v>
      </c>
      <c r="DE237" s="53">
        <v>3623</v>
      </c>
      <c r="DF237" s="53">
        <v>3767</v>
      </c>
      <c r="DG237" s="53">
        <v>3778</v>
      </c>
      <c r="DH237" s="53">
        <v>3817</v>
      </c>
      <c r="DI237" s="53">
        <v>3843</v>
      </c>
      <c r="DJ237" s="54">
        <v>3950</v>
      </c>
      <c r="DK237" s="52">
        <v>4018</v>
      </c>
      <c r="DL237" s="53">
        <v>3980</v>
      </c>
      <c r="DM237" s="53">
        <v>3997</v>
      </c>
      <c r="DN237" s="53">
        <v>4023</v>
      </c>
      <c r="DO237" s="53">
        <v>4057</v>
      </c>
      <c r="DP237" s="53">
        <v>4058</v>
      </c>
      <c r="DQ237" s="53">
        <v>4100</v>
      </c>
      <c r="DR237" s="53">
        <v>4134</v>
      </c>
      <c r="DS237" s="53">
        <v>4178</v>
      </c>
      <c r="DT237" s="53">
        <v>4212</v>
      </c>
      <c r="DU237" s="53">
        <v>4228</v>
      </c>
      <c r="DV237" s="54">
        <v>4311</v>
      </c>
      <c r="DW237" s="52">
        <v>4355</v>
      </c>
      <c r="DX237" s="53">
        <v>4371</v>
      </c>
      <c r="DY237" s="54">
        <v>4386</v>
      </c>
    </row>
    <row r="238" spans="2:129" ht="12.5" x14ac:dyDescent="0.25">
      <c r="B238" s="50"/>
      <c r="C238" s="51" t="s">
        <v>321</v>
      </c>
      <c r="D238" s="52">
        <v>114</v>
      </c>
      <c r="E238" s="53">
        <v>102</v>
      </c>
      <c r="F238" s="53">
        <v>108</v>
      </c>
      <c r="G238" s="53">
        <v>108</v>
      </c>
      <c r="H238" s="53">
        <v>112</v>
      </c>
      <c r="I238" s="53">
        <v>111</v>
      </c>
      <c r="J238" s="53">
        <v>114</v>
      </c>
      <c r="K238" s="53">
        <v>127</v>
      </c>
      <c r="L238" s="53">
        <v>125</v>
      </c>
      <c r="M238" s="53">
        <v>121</v>
      </c>
      <c r="N238" s="53">
        <v>121</v>
      </c>
      <c r="O238" s="54">
        <v>121</v>
      </c>
      <c r="P238" s="53">
        <v>118</v>
      </c>
      <c r="Q238" s="53">
        <v>118</v>
      </c>
      <c r="R238" s="53">
        <v>116</v>
      </c>
      <c r="S238" s="53">
        <v>113</v>
      </c>
      <c r="T238" s="53">
        <v>113</v>
      </c>
      <c r="U238" s="53">
        <v>108</v>
      </c>
      <c r="V238" s="53">
        <v>108</v>
      </c>
      <c r="W238" s="53">
        <v>108</v>
      </c>
      <c r="X238" s="53">
        <v>108</v>
      </c>
      <c r="Y238" s="53">
        <v>106</v>
      </c>
      <c r="Z238" s="53">
        <v>105</v>
      </c>
      <c r="AA238" s="54">
        <v>106</v>
      </c>
      <c r="AB238" s="53">
        <v>105</v>
      </c>
      <c r="AC238" s="53">
        <v>106</v>
      </c>
      <c r="AD238" s="53">
        <v>101</v>
      </c>
      <c r="AE238" s="53">
        <v>101</v>
      </c>
      <c r="AF238" s="53">
        <v>103</v>
      </c>
      <c r="AG238" s="53">
        <v>111</v>
      </c>
      <c r="AH238" s="53">
        <v>109</v>
      </c>
      <c r="AI238" s="53">
        <v>109</v>
      </c>
      <c r="AJ238" s="53">
        <v>109</v>
      </c>
      <c r="AK238" s="53">
        <v>108</v>
      </c>
      <c r="AL238" s="53">
        <v>109</v>
      </c>
      <c r="AM238" s="54">
        <v>111</v>
      </c>
      <c r="AN238" s="53">
        <v>108</v>
      </c>
      <c r="AO238" s="53">
        <v>108</v>
      </c>
      <c r="AP238" s="53">
        <v>109</v>
      </c>
      <c r="AQ238" s="53">
        <v>109</v>
      </c>
      <c r="AR238" s="53">
        <v>108</v>
      </c>
      <c r="AS238" s="53">
        <v>106</v>
      </c>
      <c r="AT238" s="53">
        <v>104</v>
      </c>
      <c r="AU238" s="53">
        <v>103</v>
      </c>
      <c r="AV238" s="53">
        <v>140</v>
      </c>
      <c r="AW238" s="53">
        <v>139</v>
      </c>
      <c r="AX238" s="53">
        <v>138</v>
      </c>
      <c r="AY238" s="54">
        <v>135</v>
      </c>
      <c r="BA238" s="50"/>
      <c r="BB238" s="51" t="s">
        <v>342</v>
      </c>
      <c r="BC238" s="52">
        <v>413</v>
      </c>
      <c r="BD238" s="53">
        <v>414</v>
      </c>
      <c r="BE238" s="53">
        <v>432</v>
      </c>
      <c r="BF238" s="53">
        <v>436</v>
      </c>
      <c r="BG238" s="53">
        <v>434</v>
      </c>
      <c r="BH238" s="53">
        <v>432</v>
      </c>
      <c r="BI238" s="53">
        <v>436</v>
      </c>
      <c r="BJ238" s="53">
        <v>441</v>
      </c>
      <c r="BK238" s="53">
        <v>441</v>
      </c>
      <c r="BL238" s="53">
        <v>437</v>
      </c>
      <c r="BM238" s="53">
        <v>433</v>
      </c>
      <c r="BN238" s="54">
        <v>433</v>
      </c>
      <c r="BO238" s="52">
        <v>436</v>
      </c>
      <c r="BP238" s="53">
        <v>438</v>
      </c>
      <c r="BQ238" s="53">
        <v>446</v>
      </c>
      <c r="BR238" s="53">
        <v>454</v>
      </c>
      <c r="BS238" s="53">
        <v>454</v>
      </c>
      <c r="BT238" s="53">
        <v>464</v>
      </c>
      <c r="BU238" s="53">
        <v>496</v>
      </c>
      <c r="BV238" s="53">
        <v>511</v>
      </c>
      <c r="BW238" s="53">
        <v>509</v>
      </c>
      <c r="BX238" s="53">
        <v>523</v>
      </c>
      <c r="BY238" s="53">
        <v>527</v>
      </c>
      <c r="BZ238" s="54">
        <v>524</v>
      </c>
      <c r="CA238" s="52">
        <v>538</v>
      </c>
      <c r="CB238" s="53">
        <v>538</v>
      </c>
      <c r="CC238" s="53">
        <v>544</v>
      </c>
      <c r="CD238" s="53">
        <v>554</v>
      </c>
      <c r="CE238" s="53">
        <v>558</v>
      </c>
      <c r="CF238" s="53">
        <v>554</v>
      </c>
      <c r="CG238" s="53">
        <v>555</v>
      </c>
      <c r="CH238" s="53">
        <v>558</v>
      </c>
      <c r="CI238" s="53">
        <v>556</v>
      </c>
      <c r="CJ238" s="53">
        <v>559</v>
      </c>
      <c r="CK238" s="53">
        <v>560</v>
      </c>
      <c r="CL238" s="54">
        <v>580</v>
      </c>
      <c r="CM238" s="52">
        <v>563</v>
      </c>
      <c r="CN238" s="53">
        <v>560</v>
      </c>
      <c r="CO238" s="53">
        <v>580</v>
      </c>
      <c r="CP238" s="53">
        <v>577</v>
      </c>
      <c r="CQ238" s="53">
        <v>578</v>
      </c>
      <c r="CR238" s="53">
        <v>585</v>
      </c>
      <c r="CS238" s="53">
        <v>586</v>
      </c>
      <c r="CT238" s="53">
        <v>580</v>
      </c>
      <c r="CU238" s="53">
        <v>589</v>
      </c>
      <c r="CV238" s="53">
        <v>593</v>
      </c>
      <c r="CW238" s="53">
        <v>603</v>
      </c>
      <c r="CX238" s="54">
        <v>611</v>
      </c>
      <c r="CY238" s="52">
        <v>623</v>
      </c>
      <c r="CZ238" s="53">
        <v>621</v>
      </c>
      <c r="DA238" s="53">
        <v>616</v>
      </c>
      <c r="DB238" s="53">
        <v>611</v>
      </c>
      <c r="DC238" s="53">
        <v>609</v>
      </c>
      <c r="DD238" s="53">
        <v>603</v>
      </c>
      <c r="DE238" s="53">
        <v>596</v>
      </c>
      <c r="DF238" s="53">
        <v>599</v>
      </c>
      <c r="DG238" s="53">
        <v>604</v>
      </c>
      <c r="DH238" s="53">
        <v>605</v>
      </c>
      <c r="DI238" s="53">
        <v>616</v>
      </c>
      <c r="DJ238" s="54">
        <v>629</v>
      </c>
      <c r="DK238" s="52">
        <v>643</v>
      </c>
      <c r="DL238" s="53">
        <v>625</v>
      </c>
      <c r="DM238" s="53">
        <v>650</v>
      </c>
      <c r="DN238" s="53">
        <v>652</v>
      </c>
      <c r="DO238" s="53">
        <v>656</v>
      </c>
      <c r="DP238" s="53">
        <v>665</v>
      </c>
      <c r="DQ238" s="53">
        <v>671</v>
      </c>
      <c r="DR238" s="53">
        <v>674</v>
      </c>
      <c r="DS238" s="53">
        <v>675</v>
      </c>
      <c r="DT238" s="53">
        <v>686</v>
      </c>
      <c r="DU238" s="53">
        <v>695</v>
      </c>
      <c r="DV238" s="54">
        <v>699</v>
      </c>
      <c r="DW238" s="52">
        <v>710</v>
      </c>
      <c r="DX238" s="53">
        <v>708</v>
      </c>
      <c r="DY238" s="54">
        <v>698</v>
      </c>
    </row>
    <row r="239" spans="2:129" ht="12.5" x14ac:dyDescent="0.25">
      <c r="B239" s="50"/>
      <c r="C239" s="51" t="s">
        <v>322</v>
      </c>
      <c r="D239" s="52">
        <v>228</v>
      </c>
      <c r="E239" s="53">
        <v>226</v>
      </c>
      <c r="F239" s="53">
        <v>224</v>
      </c>
      <c r="G239" s="53">
        <v>221</v>
      </c>
      <c r="H239" s="53">
        <v>228</v>
      </c>
      <c r="I239" s="53">
        <v>228</v>
      </c>
      <c r="J239" s="53">
        <v>234</v>
      </c>
      <c r="K239" s="53">
        <v>236</v>
      </c>
      <c r="L239" s="53">
        <v>239</v>
      </c>
      <c r="M239" s="53">
        <v>239</v>
      </c>
      <c r="N239" s="53">
        <v>237</v>
      </c>
      <c r="O239" s="54">
        <v>238</v>
      </c>
      <c r="P239" s="53">
        <v>249</v>
      </c>
      <c r="Q239" s="53">
        <v>254</v>
      </c>
      <c r="R239" s="53">
        <v>255</v>
      </c>
      <c r="S239" s="53">
        <v>258</v>
      </c>
      <c r="T239" s="53">
        <v>258</v>
      </c>
      <c r="U239" s="53">
        <v>257</v>
      </c>
      <c r="V239" s="53">
        <v>247</v>
      </c>
      <c r="W239" s="53">
        <v>248</v>
      </c>
      <c r="X239" s="53">
        <v>248</v>
      </c>
      <c r="Y239" s="53">
        <v>256</v>
      </c>
      <c r="Z239" s="53">
        <v>257</v>
      </c>
      <c r="AA239" s="54">
        <v>247</v>
      </c>
      <c r="AB239" s="53">
        <v>245</v>
      </c>
      <c r="AC239" s="53">
        <v>246</v>
      </c>
      <c r="AD239" s="53">
        <v>253</v>
      </c>
      <c r="AE239" s="53">
        <v>246</v>
      </c>
      <c r="AF239" s="53">
        <v>248</v>
      </c>
      <c r="AG239" s="53">
        <v>249</v>
      </c>
      <c r="AH239" s="53">
        <v>251</v>
      </c>
      <c r="AI239" s="53">
        <v>251</v>
      </c>
      <c r="AJ239" s="53">
        <v>254</v>
      </c>
      <c r="AK239" s="53">
        <v>250</v>
      </c>
      <c r="AL239" s="53">
        <v>254</v>
      </c>
      <c r="AM239" s="54">
        <v>253</v>
      </c>
      <c r="AN239" s="53">
        <v>250</v>
      </c>
      <c r="AO239" s="53">
        <v>244</v>
      </c>
      <c r="AP239" s="53">
        <v>245</v>
      </c>
      <c r="AQ239" s="53">
        <v>244</v>
      </c>
      <c r="AR239" s="53">
        <v>240</v>
      </c>
      <c r="AS239" s="53">
        <v>241</v>
      </c>
      <c r="AT239" s="53">
        <v>242</v>
      </c>
      <c r="AU239" s="53">
        <v>237</v>
      </c>
      <c r="AV239" s="53">
        <v>239</v>
      </c>
      <c r="AW239" s="53">
        <v>240</v>
      </c>
      <c r="AX239" s="53">
        <v>236</v>
      </c>
      <c r="AY239" s="54">
        <v>231</v>
      </c>
      <c r="BA239" s="50"/>
      <c r="BB239" s="51" t="s">
        <v>343</v>
      </c>
      <c r="BC239" s="52">
        <v>207</v>
      </c>
      <c r="BD239" s="53">
        <v>205</v>
      </c>
      <c r="BE239" s="53">
        <v>204</v>
      </c>
      <c r="BF239" s="53">
        <v>199</v>
      </c>
      <c r="BG239" s="53">
        <v>197</v>
      </c>
      <c r="BH239" s="53">
        <v>196</v>
      </c>
      <c r="BI239" s="53">
        <v>215</v>
      </c>
      <c r="BJ239" s="53">
        <v>210</v>
      </c>
      <c r="BK239" s="53">
        <v>200</v>
      </c>
      <c r="BL239" s="53">
        <v>200</v>
      </c>
      <c r="BM239" s="53">
        <v>252</v>
      </c>
      <c r="BN239" s="54">
        <v>281</v>
      </c>
      <c r="BO239" s="52">
        <v>279</v>
      </c>
      <c r="BP239" s="53">
        <v>279</v>
      </c>
      <c r="BQ239" s="53">
        <v>288</v>
      </c>
      <c r="BR239" s="53">
        <v>280</v>
      </c>
      <c r="BS239" s="53">
        <v>282</v>
      </c>
      <c r="BT239" s="53">
        <v>287</v>
      </c>
      <c r="BU239" s="53">
        <v>292</v>
      </c>
      <c r="BV239" s="53">
        <v>297</v>
      </c>
      <c r="BW239" s="53">
        <v>297</v>
      </c>
      <c r="BX239" s="53">
        <v>302</v>
      </c>
      <c r="BY239" s="53">
        <v>303</v>
      </c>
      <c r="BZ239" s="54">
        <v>436</v>
      </c>
      <c r="CA239" s="52">
        <v>344</v>
      </c>
      <c r="CB239" s="53">
        <v>348</v>
      </c>
      <c r="CC239" s="53">
        <v>356</v>
      </c>
      <c r="CD239" s="53">
        <v>314</v>
      </c>
      <c r="CE239" s="53">
        <v>322</v>
      </c>
      <c r="CF239" s="53">
        <v>357</v>
      </c>
      <c r="CG239" s="53">
        <v>372</v>
      </c>
      <c r="CH239" s="53">
        <v>374</v>
      </c>
      <c r="CI239" s="53">
        <v>376</v>
      </c>
      <c r="CJ239" s="53">
        <v>390</v>
      </c>
      <c r="CK239" s="53">
        <v>402</v>
      </c>
      <c r="CL239" s="54">
        <v>410</v>
      </c>
      <c r="CM239" s="52">
        <v>413</v>
      </c>
      <c r="CN239" s="53">
        <v>377</v>
      </c>
      <c r="CO239" s="53">
        <v>410</v>
      </c>
      <c r="CP239" s="53">
        <v>415</v>
      </c>
      <c r="CQ239" s="53">
        <v>415</v>
      </c>
      <c r="CR239" s="53">
        <v>426</v>
      </c>
      <c r="CS239" s="53">
        <v>421</v>
      </c>
      <c r="CT239" s="53">
        <v>434</v>
      </c>
      <c r="CU239" s="53">
        <v>429</v>
      </c>
      <c r="CV239" s="53">
        <v>433</v>
      </c>
      <c r="CW239" s="53">
        <v>449</v>
      </c>
      <c r="CX239" s="54">
        <v>449</v>
      </c>
      <c r="CY239" s="52">
        <v>458</v>
      </c>
      <c r="CZ239" s="53">
        <v>463</v>
      </c>
      <c r="DA239" s="53">
        <v>476</v>
      </c>
      <c r="DB239" s="53">
        <v>479</v>
      </c>
      <c r="DC239" s="53">
        <v>485</v>
      </c>
      <c r="DD239" s="53">
        <v>483</v>
      </c>
      <c r="DE239" s="53">
        <v>488</v>
      </c>
      <c r="DF239" s="53">
        <v>489</v>
      </c>
      <c r="DG239" s="53">
        <v>493</v>
      </c>
      <c r="DH239" s="53">
        <v>495</v>
      </c>
      <c r="DI239" s="53">
        <v>500</v>
      </c>
      <c r="DJ239" s="54">
        <v>515</v>
      </c>
      <c r="DK239" s="52">
        <v>537</v>
      </c>
      <c r="DL239" s="53">
        <v>540</v>
      </c>
      <c r="DM239" s="53">
        <v>541</v>
      </c>
      <c r="DN239" s="53">
        <v>541</v>
      </c>
      <c r="DO239" s="53">
        <v>542</v>
      </c>
      <c r="DP239" s="53">
        <v>536</v>
      </c>
      <c r="DQ239" s="53">
        <v>539</v>
      </c>
      <c r="DR239" s="53">
        <v>537</v>
      </c>
      <c r="DS239" s="53">
        <v>526</v>
      </c>
      <c r="DT239" s="53">
        <v>528</v>
      </c>
      <c r="DU239" s="53">
        <v>524</v>
      </c>
      <c r="DV239" s="54">
        <v>518</v>
      </c>
      <c r="DW239" s="52">
        <v>533</v>
      </c>
      <c r="DX239" s="53">
        <v>542</v>
      </c>
      <c r="DY239" s="54">
        <v>548</v>
      </c>
    </row>
    <row r="240" spans="2:129" ht="12.5" x14ac:dyDescent="0.25">
      <c r="B240" s="50"/>
      <c r="C240" s="51" t="s">
        <v>323</v>
      </c>
      <c r="D240" s="52">
        <v>41</v>
      </c>
      <c r="E240" s="53">
        <v>41</v>
      </c>
      <c r="F240" s="53">
        <v>38</v>
      </c>
      <c r="G240" s="53">
        <v>38</v>
      </c>
      <c r="H240" s="53">
        <v>39</v>
      </c>
      <c r="I240" s="53">
        <v>39</v>
      </c>
      <c r="J240" s="53">
        <v>37</v>
      </c>
      <c r="K240" s="53">
        <v>36</v>
      </c>
      <c r="L240" s="53">
        <v>38</v>
      </c>
      <c r="M240" s="53">
        <v>38</v>
      </c>
      <c r="N240" s="53">
        <v>41</v>
      </c>
      <c r="O240" s="54">
        <v>40</v>
      </c>
      <c r="P240" s="53">
        <v>40</v>
      </c>
      <c r="Q240" s="53">
        <v>41</v>
      </c>
      <c r="R240" s="53">
        <v>39</v>
      </c>
      <c r="S240" s="53">
        <v>38</v>
      </c>
      <c r="T240" s="53">
        <v>39</v>
      </c>
      <c r="U240" s="53">
        <v>39</v>
      </c>
      <c r="V240" s="53">
        <v>39</v>
      </c>
      <c r="W240" s="53">
        <v>39</v>
      </c>
      <c r="X240" s="53">
        <v>39</v>
      </c>
      <c r="Y240" s="53">
        <v>38</v>
      </c>
      <c r="Z240" s="53">
        <v>37</v>
      </c>
      <c r="AA240" s="54">
        <v>37</v>
      </c>
      <c r="AB240" s="53">
        <v>37</v>
      </c>
      <c r="AC240" s="53">
        <v>34</v>
      </c>
      <c r="AD240" s="53">
        <v>34</v>
      </c>
      <c r="AE240" s="53">
        <v>30</v>
      </c>
      <c r="AF240" s="53">
        <v>30</v>
      </c>
      <c r="AG240" s="53">
        <v>31</v>
      </c>
      <c r="AH240" s="53">
        <v>31</v>
      </c>
      <c r="AI240" s="53">
        <v>32</v>
      </c>
      <c r="AJ240" s="53">
        <v>32</v>
      </c>
      <c r="AK240" s="53">
        <v>38</v>
      </c>
      <c r="AL240" s="53">
        <v>36</v>
      </c>
      <c r="AM240" s="54">
        <v>36</v>
      </c>
      <c r="AN240" s="53">
        <v>36</v>
      </c>
      <c r="AO240" s="53">
        <v>35</v>
      </c>
      <c r="AP240" s="53">
        <v>35</v>
      </c>
      <c r="AQ240" s="53">
        <v>35</v>
      </c>
      <c r="AR240" s="53">
        <v>35</v>
      </c>
      <c r="AS240" s="53">
        <v>35</v>
      </c>
      <c r="AT240" s="53">
        <v>35</v>
      </c>
      <c r="AU240" s="53">
        <v>30</v>
      </c>
      <c r="AV240" s="53">
        <v>31</v>
      </c>
      <c r="AW240" s="53">
        <v>33</v>
      </c>
      <c r="AX240" s="53">
        <v>32</v>
      </c>
      <c r="AY240" s="54">
        <v>32</v>
      </c>
      <c r="BA240" s="50"/>
      <c r="BB240" s="51" t="s">
        <v>344</v>
      </c>
      <c r="BC240" s="52">
        <v>1678</v>
      </c>
      <c r="BD240" s="53">
        <v>1695</v>
      </c>
      <c r="BE240" s="53">
        <v>1735</v>
      </c>
      <c r="BF240" s="53">
        <v>1759</v>
      </c>
      <c r="BG240" s="53">
        <v>1795</v>
      </c>
      <c r="BH240" s="53">
        <v>1805</v>
      </c>
      <c r="BI240" s="53">
        <v>1819</v>
      </c>
      <c r="BJ240" s="53">
        <v>1816</v>
      </c>
      <c r="BK240" s="53">
        <v>1820</v>
      </c>
      <c r="BL240" s="53">
        <v>1840</v>
      </c>
      <c r="BM240" s="53">
        <v>1840</v>
      </c>
      <c r="BN240" s="54">
        <v>1843</v>
      </c>
      <c r="BO240" s="52">
        <v>1849</v>
      </c>
      <c r="BP240" s="53">
        <v>1858</v>
      </c>
      <c r="BQ240" s="53">
        <v>1876</v>
      </c>
      <c r="BR240" s="53">
        <v>1874</v>
      </c>
      <c r="BS240" s="53">
        <v>1892</v>
      </c>
      <c r="BT240" s="53">
        <v>1915</v>
      </c>
      <c r="BU240" s="53">
        <v>2016</v>
      </c>
      <c r="BV240" s="53">
        <v>2046</v>
      </c>
      <c r="BW240" s="53">
        <v>2059</v>
      </c>
      <c r="BX240" s="53">
        <v>2063</v>
      </c>
      <c r="BY240" s="53">
        <v>2227</v>
      </c>
      <c r="BZ240" s="54">
        <v>2216</v>
      </c>
      <c r="CA240" s="52">
        <v>2279</v>
      </c>
      <c r="CB240" s="53">
        <v>2219</v>
      </c>
      <c r="CC240" s="53">
        <v>2212</v>
      </c>
      <c r="CD240" s="53">
        <v>2206</v>
      </c>
      <c r="CE240" s="53">
        <v>2197</v>
      </c>
      <c r="CF240" s="53">
        <v>2195</v>
      </c>
      <c r="CG240" s="53">
        <v>2206</v>
      </c>
      <c r="CH240" s="53">
        <v>2212</v>
      </c>
      <c r="CI240" s="53">
        <v>2219</v>
      </c>
      <c r="CJ240" s="53">
        <v>2216</v>
      </c>
      <c r="CK240" s="53">
        <v>2218</v>
      </c>
      <c r="CL240" s="54">
        <v>2652</v>
      </c>
      <c r="CM240" s="52">
        <v>2833</v>
      </c>
      <c r="CN240" s="53">
        <v>2712</v>
      </c>
      <c r="CO240" s="53">
        <v>2641</v>
      </c>
      <c r="CP240" s="53">
        <v>2819</v>
      </c>
      <c r="CQ240" s="53">
        <v>2767</v>
      </c>
      <c r="CR240" s="53">
        <v>2735</v>
      </c>
      <c r="CS240" s="53">
        <v>2725</v>
      </c>
      <c r="CT240" s="53">
        <v>2780</v>
      </c>
      <c r="CU240" s="53">
        <v>2821</v>
      </c>
      <c r="CV240" s="53">
        <v>2960</v>
      </c>
      <c r="CW240" s="53">
        <v>3264</v>
      </c>
      <c r="CX240" s="54">
        <v>3259</v>
      </c>
      <c r="CY240" s="52">
        <v>3238</v>
      </c>
      <c r="CZ240" s="53">
        <v>3227</v>
      </c>
      <c r="DA240" s="53">
        <v>3254</v>
      </c>
      <c r="DB240" s="53">
        <v>3210</v>
      </c>
      <c r="DC240" s="53">
        <v>3190</v>
      </c>
      <c r="DD240" s="53">
        <v>3190</v>
      </c>
      <c r="DE240" s="53">
        <v>3148</v>
      </c>
      <c r="DF240" s="53">
        <v>3265</v>
      </c>
      <c r="DG240" s="53">
        <v>3295</v>
      </c>
      <c r="DH240" s="53">
        <v>3363</v>
      </c>
      <c r="DI240" s="53">
        <v>3370</v>
      </c>
      <c r="DJ240" s="54">
        <v>3417</v>
      </c>
      <c r="DK240" s="52">
        <v>3458</v>
      </c>
      <c r="DL240" s="53">
        <v>3455</v>
      </c>
      <c r="DM240" s="53">
        <v>3495</v>
      </c>
      <c r="DN240" s="53">
        <v>3516</v>
      </c>
      <c r="DO240" s="53">
        <v>3530</v>
      </c>
      <c r="DP240" s="53">
        <v>3515</v>
      </c>
      <c r="DQ240" s="53">
        <v>3490</v>
      </c>
      <c r="DR240" s="53">
        <v>3531</v>
      </c>
      <c r="DS240" s="53">
        <v>3526</v>
      </c>
      <c r="DT240" s="53">
        <v>3568</v>
      </c>
      <c r="DU240" s="53">
        <v>3572</v>
      </c>
      <c r="DV240" s="54">
        <v>3628</v>
      </c>
      <c r="DW240" s="52">
        <v>3612</v>
      </c>
      <c r="DX240" s="53">
        <v>3661</v>
      </c>
      <c r="DY240" s="54">
        <v>3662</v>
      </c>
    </row>
    <row r="241" spans="2:129" ht="12.5" x14ac:dyDescent="0.25">
      <c r="B241" s="50"/>
      <c r="C241" s="51" t="s">
        <v>324</v>
      </c>
      <c r="D241" s="52">
        <v>51099</v>
      </c>
      <c r="E241" s="53">
        <v>50722</v>
      </c>
      <c r="F241" s="53">
        <v>51978</v>
      </c>
      <c r="G241" s="53">
        <v>52727</v>
      </c>
      <c r="H241" s="53">
        <v>53284</v>
      </c>
      <c r="I241" s="53">
        <v>53330</v>
      </c>
      <c r="J241" s="53">
        <v>54018</v>
      </c>
      <c r="K241" s="53">
        <v>54981</v>
      </c>
      <c r="L241" s="53">
        <v>55351</v>
      </c>
      <c r="M241" s="53">
        <v>55575</v>
      </c>
      <c r="N241" s="53">
        <v>55766</v>
      </c>
      <c r="O241" s="54">
        <v>55694</v>
      </c>
      <c r="P241" s="53">
        <v>55233</v>
      </c>
      <c r="Q241" s="53">
        <v>56022</v>
      </c>
      <c r="R241" s="53">
        <v>53823</v>
      </c>
      <c r="S241" s="53">
        <v>54680</v>
      </c>
      <c r="T241" s="53">
        <v>58492</v>
      </c>
      <c r="U241" s="53">
        <v>59072</v>
      </c>
      <c r="V241" s="53">
        <v>59566</v>
      </c>
      <c r="W241" s="53">
        <v>60040</v>
      </c>
      <c r="X241" s="53">
        <v>60473</v>
      </c>
      <c r="Y241" s="53">
        <v>60748</v>
      </c>
      <c r="Z241" s="53">
        <v>60760</v>
      </c>
      <c r="AA241" s="54">
        <v>60797</v>
      </c>
      <c r="AB241" s="53">
        <v>60843</v>
      </c>
      <c r="AC241" s="53">
        <v>61050</v>
      </c>
      <c r="AD241" s="53">
        <v>62191</v>
      </c>
      <c r="AE241" s="53">
        <v>62668</v>
      </c>
      <c r="AF241" s="53">
        <v>63034</v>
      </c>
      <c r="AG241" s="53">
        <v>63301</v>
      </c>
      <c r="AH241" s="53">
        <v>63531</v>
      </c>
      <c r="AI241" s="53">
        <v>63660</v>
      </c>
      <c r="AJ241" s="53">
        <v>63777</v>
      </c>
      <c r="AK241" s="53">
        <v>64227</v>
      </c>
      <c r="AL241" s="53">
        <v>64082</v>
      </c>
      <c r="AM241" s="54">
        <v>63567</v>
      </c>
      <c r="AN241" s="53">
        <v>63253</v>
      </c>
      <c r="AO241" s="53">
        <v>62946</v>
      </c>
      <c r="AP241" s="53">
        <v>63544</v>
      </c>
      <c r="AQ241" s="53">
        <v>63786</v>
      </c>
      <c r="AR241" s="53">
        <v>63896</v>
      </c>
      <c r="AS241" s="53">
        <v>64147</v>
      </c>
      <c r="AT241" s="53">
        <v>64965</v>
      </c>
      <c r="AU241" s="53">
        <v>65544</v>
      </c>
      <c r="AV241" s="53">
        <v>66418</v>
      </c>
      <c r="AW241" s="53">
        <v>64892</v>
      </c>
      <c r="AX241" s="53">
        <v>64754</v>
      </c>
      <c r="AY241" s="54">
        <v>64178</v>
      </c>
      <c r="BA241" s="50"/>
      <c r="BB241" s="51" t="s">
        <v>345</v>
      </c>
      <c r="BC241" s="52">
        <v>167</v>
      </c>
      <c r="BD241" s="53">
        <v>164</v>
      </c>
      <c r="BE241" s="53">
        <v>166</v>
      </c>
      <c r="BF241" s="53">
        <v>159</v>
      </c>
      <c r="BG241" s="53">
        <v>155</v>
      </c>
      <c r="BH241" s="53">
        <v>152</v>
      </c>
      <c r="BI241" s="53">
        <v>152</v>
      </c>
      <c r="BJ241" s="53">
        <v>150</v>
      </c>
      <c r="BK241" s="53">
        <v>149</v>
      </c>
      <c r="BL241" s="53">
        <v>143</v>
      </c>
      <c r="BM241" s="53">
        <v>139</v>
      </c>
      <c r="BN241" s="54">
        <v>136</v>
      </c>
      <c r="BO241" s="52">
        <v>123</v>
      </c>
      <c r="BP241" s="53">
        <v>118</v>
      </c>
      <c r="BQ241" s="53">
        <v>116</v>
      </c>
      <c r="BR241" s="53">
        <v>109</v>
      </c>
      <c r="BS241" s="53">
        <v>108</v>
      </c>
      <c r="BT241" s="53">
        <v>110</v>
      </c>
      <c r="BU241" s="53">
        <v>113</v>
      </c>
      <c r="BV241" s="53">
        <v>106</v>
      </c>
      <c r="BW241" s="53">
        <v>111</v>
      </c>
      <c r="BX241" s="53">
        <v>117</v>
      </c>
      <c r="BY241" s="53">
        <v>128</v>
      </c>
      <c r="BZ241" s="54">
        <v>131</v>
      </c>
      <c r="CA241" s="52">
        <v>138</v>
      </c>
      <c r="CB241" s="53">
        <v>140</v>
      </c>
      <c r="CC241" s="53">
        <v>150</v>
      </c>
      <c r="CD241" s="53">
        <v>152</v>
      </c>
      <c r="CE241" s="53">
        <v>153</v>
      </c>
      <c r="CF241" s="53">
        <v>157</v>
      </c>
      <c r="CG241" s="53">
        <v>160</v>
      </c>
      <c r="CH241" s="53">
        <v>163</v>
      </c>
      <c r="CI241" s="53">
        <v>163</v>
      </c>
      <c r="CJ241" s="53">
        <v>170</v>
      </c>
      <c r="CK241" s="53">
        <v>171</v>
      </c>
      <c r="CL241" s="54">
        <v>167</v>
      </c>
      <c r="CM241" s="52">
        <v>178</v>
      </c>
      <c r="CN241" s="53">
        <v>183</v>
      </c>
      <c r="CO241" s="53">
        <v>191</v>
      </c>
      <c r="CP241" s="53">
        <v>191</v>
      </c>
      <c r="CQ241" s="53">
        <v>192</v>
      </c>
      <c r="CR241" s="53">
        <v>190</v>
      </c>
      <c r="CS241" s="53">
        <v>192</v>
      </c>
      <c r="CT241" s="53">
        <v>195</v>
      </c>
      <c r="CU241" s="53">
        <v>203</v>
      </c>
      <c r="CV241" s="53">
        <v>205</v>
      </c>
      <c r="CW241" s="53">
        <v>647</v>
      </c>
      <c r="CX241" s="54">
        <v>762</v>
      </c>
      <c r="CY241" s="52">
        <v>794</v>
      </c>
      <c r="CZ241" s="53">
        <v>831</v>
      </c>
      <c r="DA241" s="53">
        <v>880</v>
      </c>
      <c r="DB241" s="53">
        <v>883</v>
      </c>
      <c r="DC241" s="53">
        <v>907</v>
      </c>
      <c r="DD241" s="53">
        <v>917</v>
      </c>
      <c r="DE241" s="53">
        <v>934</v>
      </c>
      <c r="DF241" s="53">
        <v>961</v>
      </c>
      <c r="DG241" s="53">
        <v>969</v>
      </c>
      <c r="DH241" s="53">
        <v>980</v>
      </c>
      <c r="DI241" s="53">
        <v>977</v>
      </c>
      <c r="DJ241" s="54">
        <v>997</v>
      </c>
      <c r="DK241" s="52">
        <v>1004</v>
      </c>
      <c r="DL241" s="53">
        <v>1014</v>
      </c>
      <c r="DM241" s="53">
        <v>1034</v>
      </c>
      <c r="DN241" s="53">
        <v>1060</v>
      </c>
      <c r="DO241" s="53">
        <v>1080</v>
      </c>
      <c r="DP241" s="53">
        <v>1092</v>
      </c>
      <c r="DQ241" s="53">
        <v>1111</v>
      </c>
      <c r="DR241" s="53">
        <v>1118</v>
      </c>
      <c r="DS241" s="53">
        <v>1132</v>
      </c>
      <c r="DT241" s="53">
        <v>1174</v>
      </c>
      <c r="DU241" s="53">
        <v>1180</v>
      </c>
      <c r="DV241" s="54">
        <v>1193</v>
      </c>
      <c r="DW241" s="52">
        <v>1205</v>
      </c>
      <c r="DX241" s="53">
        <v>1204</v>
      </c>
      <c r="DY241" s="54">
        <v>1225</v>
      </c>
    </row>
    <row r="242" spans="2:129" ht="12.5" x14ac:dyDescent="0.25">
      <c r="B242" s="50"/>
      <c r="C242" s="51" t="s">
        <v>325</v>
      </c>
      <c r="D242" s="52">
        <v>105</v>
      </c>
      <c r="E242" s="53">
        <v>102</v>
      </c>
      <c r="F242" s="53">
        <v>102</v>
      </c>
      <c r="G242" s="53">
        <v>105</v>
      </c>
      <c r="H242" s="53">
        <v>110</v>
      </c>
      <c r="I242" s="53">
        <v>105</v>
      </c>
      <c r="J242" s="53">
        <v>109</v>
      </c>
      <c r="K242" s="53">
        <v>111</v>
      </c>
      <c r="L242" s="53">
        <v>120</v>
      </c>
      <c r="M242" s="53">
        <v>116</v>
      </c>
      <c r="N242" s="53">
        <v>115</v>
      </c>
      <c r="O242" s="54">
        <v>111</v>
      </c>
      <c r="P242" s="53">
        <v>111</v>
      </c>
      <c r="Q242" s="53">
        <v>114</v>
      </c>
      <c r="R242" s="53">
        <v>112</v>
      </c>
      <c r="S242" s="53">
        <v>109</v>
      </c>
      <c r="T242" s="53">
        <v>109</v>
      </c>
      <c r="U242" s="53">
        <v>105</v>
      </c>
      <c r="V242" s="53">
        <v>105</v>
      </c>
      <c r="W242" s="53">
        <v>104</v>
      </c>
      <c r="X242" s="53">
        <v>99</v>
      </c>
      <c r="Y242" s="53">
        <v>99</v>
      </c>
      <c r="Z242" s="53">
        <v>99</v>
      </c>
      <c r="AA242" s="54">
        <v>98</v>
      </c>
      <c r="AB242" s="53">
        <v>98</v>
      </c>
      <c r="AC242" s="53">
        <v>95</v>
      </c>
      <c r="AD242" s="53">
        <v>98</v>
      </c>
      <c r="AE242" s="53">
        <v>103</v>
      </c>
      <c r="AF242" s="53">
        <v>100</v>
      </c>
      <c r="AG242" s="53">
        <v>102</v>
      </c>
      <c r="AH242" s="53">
        <v>105</v>
      </c>
      <c r="AI242" s="53">
        <v>106</v>
      </c>
      <c r="AJ242" s="53">
        <v>107</v>
      </c>
      <c r="AK242" s="53">
        <v>105</v>
      </c>
      <c r="AL242" s="53">
        <v>103</v>
      </c>
      <c r="AM242" s="54">
        <v>101</v>
      </c>
      <c r="AN242" s="53">
        <v>101</v>
      </c>
      <c r="AO242" s="53">
        <v>98</v>
      </c>
      <c r="AP242" s="53">
        <v>100</v>
      </c>
      <c r="AQ242" s="53">
        <v>103</v>
      </c>
      <c r="AR242" s="53">
        <v>102</v>
      </c>
      <c r="AS242" s="53">
        <v>102</v>
      </c>
      <c r="AT242" s="53">
        <v>97</v>
      </c>
      <c r="AU242" s="53">
        <v>98</v>
      </c>
      <c r="AV242" s="53">
        <v>97</v>
      </c>
      <c r="AW242" s="53">
        <v>96</v>
      </c>
      <c r="AX242" s="53">
        <v>96</v>
      </c>
      <c r="AY242" s="54">
        <v>95</v>
      </c>
      <c r="BA242" s="50"/>
      <c r="BB242" s="51" t="s">
        <v>346</v>
      </c>
      <c r="BC242" s="52">
        <v>287</v>
      </c>
      <c r="BD242" s="53">
        <v>281</v>
      </c>
      <c r="BE242" s="53">
        <v>278</v>
      </c>
      <c r="BF242" s="53">
        <v>273</v>
      </c>
      <c r="BG242" s="53">
        <v>265</v>
      </c>
      <c r="BH242" s="53">
        <v>260</v>
      </c>
      <c r="BI242" s="53">
        <v>259</v>
      </c>
      <c r="BJ242" s="53">
        <v>256</v>
      </c>
      <c r="BK242" s="53">
        <v>251</v>
      </c>
      <c r="BL242" s="53">
        <v>250</v>
      </c>
      <c r="BM242" s="53">
        <v>251</v>
      </c>
      <c r="BN242" s="54">
        <v>248</v>
      </c>
      <c r="BO242" s="52">
        <v>247</v>
      </c>
      <c r="BP242" s="53">
        <v>276</v>
      </c>
      <c r="BQ242" s="53">
        <v>294</v>
      </c>
      <c r="BR242" s="53">
        <v>296</v>
      </c>
      <c r="BS242" s="53">
        <v>313</v>
      </c>
      <c r="BT242" s="53">
        <v>322</v>
      </c>
      <c r="BU242" s="53">
        <v>330</v>
      </c>
      <c r="BV242" s="53">
        <v>329</v>
      </c>
      <c r="BW242" s="53">
        <v>331</v>
      </c>
      <c r="BX242" s="53">
        <v>338</v>
      </c>
      <c r="BY242" s="53">
        <v>339</v>
      </c>
      <c r="BZ242" s="54">
        <v>340</v>
      </c>
      <c r="CA242" s="52">
        <v>351</v>
      </c>
      <c r="CB242" s="53">
        <v>352</v>
      </c>
      <c r="CC242" s="53">
        <v>363</v>
      </c>
      <c r="CD242" s="53">
        <v>368</v>
      </c>
      <c r="CE242" s="53">
        <v>373</v>
      </c>
      <c r="CF242" s="53">
        <v>367</v>
      </c>
      <c r="CG242" s="53">
        <v>369</v>
      </c>
      <c r="CH242" s="53">
        <v>368</v>
      </c>
      <c r="CI242" s="53">
        <v>373</v>
      </c>
      <c r="CJ242" s="53">
        <v>376</v>
      </c>
      <c r="CK242" s="53">
        <v>379</v>
      </c>
      <c r="CL242" s="54">
        <v>388</v>
      </c>
      <c r="CM242" s="52">
        <v>392</v>
      </c>
      <c r="CN242" s="53">
        <v>395</v>
      </c>
      <c r="CO242" s="53">
        <v>411</v>
      </c>
      <c r="CP242" s="53">
        <v>418</v>
      </c>
      <c r="CQ242" s="53">
        <v>432</v>
      </c>
      <c r="CR242" s="53">
        <v>444</v>
      </c>
      <c r="CS242" s="53">
        <v>440</v>
      </c>
      <c r="CT242" s="53">
        <v>443</v>
      </c>
      <c r="CU242" s="53">
        <v>441</v>
      </c>
      <c r="CV242" s="53">
        <v>429</v>
      </c>
      <c r="CW242" s="53">
        <v>435</v>
      </c>
      <c r="CX242" s="54">
        <v>431</v>
      </c>
      <c r="CY242" s="52">
        <v>425</v>
      </c>
      <c r="CZ242" s="53">
        <v>425</v>
      </c>
      <c r="DA242" s="53">
        <v>438</v>
      </c>
      <c r="DB242" s="53">
        <v>435</v>
      </c>
      <c r="DC242" s="53">
        <v>912</v>
      </c>
      <c r="DD242" s="53">
        <v>945</v>
      </c>
      <c r="DE242" s="53">
        <v>900</v>
      </c>
      <c r="DF242" s="53">
        <v>903</v>
      </c>
      <c r="DG242" s="53">
        <v>911</v>
      </c>
      <c r="DH242" s="53">
        <v>926</v>
      </c>
      <c r="DI242" s="53">
        <v>929</v>
      </c>
      <c r="DJ242" s="54">
        <v>936</v>
      </c>
      <c r="DK242" s="52">
        <v>940</v>
      </c>
      <c r="DL242" s="53">
        <v>939</v>
      </c>
      <c r="DM242" s="53">
        <v>943</v>
      </c>
      <c r="DN242" s="53">
        <v>959</v>
      </c>
      <c r="DO242" s="53">
        <v>991</v>
      </c>
      <c r="DP242" s="53">
        <v>1008</v>
      </c>
      <c r="DQ242" s="53">
        <v>1029</v>
      </c>
      <c r="DR242" s="53">
        <v>1047</v>
      </c>
      <c r="DS242" s="53">
        <v>1058</v>
      </c>
      <c r="DT242" s="53">
        <v>1064</v>
      </c>
      <c r="DU242" s="53">
        <v>1078</v>
      </c>
      <c r="DV242" s="54">
        <v>1085</v>
      </c>
      <c r="DW242" s="52">
        <v>1140</v>
      </c>
      <c r="DX242" s="53">
        <v>1165</v>
      </c>
      <c r="DY242" s="54">
        <v>1180</v>
      </c>
    </row>
    <row r="243" spans="2:129" ht="12.5" x14ac:dyDescent="0.25">
      <c r="B243" s="50"/>
      <c r="C243" s="51" t="s">
        <v>326</v>
      </c>
      <c r="D243" s="52">
        <v>130</v>
      </c>
      <c r="E243" s="53">
        <v>129</v>
      </c>
      <c r="F243" s="53">
        <v>143</v>
      </c>
      <c r="G243" s="53">
        <v>148</v>
      </c>
      <c r="H243" s="53">
        <v>148</v>
      </c>
      <c r="I243" s="53">
        <v>150</v>
      </c>
      <c r="J243" s="53">
        <v>152</v>
      </c>
      <c r="K243" s="53">
        <v>145</v>
      </c>
      <c r="L243" s="53">
        <v>147</v>
      </c>
      <c r="M243" s="53">
        <v>145</v>
      </c>
      <c r="N243" s="53">
        <v>146</v>
      </c>
      <c r="O243" s="54">
        <v>147</v>
      </c>
      <c r="P243" s="53">
        <v>142</v>
      </c>
      <c r="Q243" s="53">
        <v>143</v>
      </c>
      <c r="R243" s="53">
        <v>138</v>
      </c>
      <c r="S243" s="53">
        <v>138</v>
      </c>
      <c r="T243" s="53">
        <v>141</v>
      </c>
      <c r="U243" s="53">
        <v>141</v>
      </c>
      <c r="V243" s="53">
        <v>126</v>
      </c>
      <c r="W243" s="53">
        <v>128</v>
      </c>
      <c r="X243" s="53">
        <v>128</v>
      </c>
      <c r="Y243" s="53">
        <v>129</v>
      </c>
      <c r="Z243" s="53">
        <v>132</v>
      </c>
      <c r="AA243" s="54">
        <v>131</v>
      </c>
      <c r="AB243" s="53">
        <v>129</v>
      </c>
      <c r="AC243" s="53">
        <v>127</v>
      </c>
      <c r="AD243" s="53">
        <v>129</v>
      </c>
      <c r="AE243" s="53">
        <v>132</v>
      </c>
      <c r="AF243" s="53">
        <v>129</v>
      </c>
      <c r="AG243" s="53">
        <v>129</v>
      </c>
      <c r="AH243" s="53">
        <v>131</v>
      </c>
      <c r="AI243" s="53">
        <v>130</v>
      </c>
      <c r="AJ243" s="53">
        <v>133</v>
      </c>
      <c r="AK243" s="53">
        <v>134</v>
      </c>
      <c r="AL243" s="53">
        <v>129</v>
      </c>
      <c r="AM243" s="54">
        <v>128</v>
      </c>
      <c r="AN243" s="53">
        <v>128</v>
      </c>
      <c r="AO243" s="53">
        <v>126</v>
      </c>
      <c r="AP243" s="53">
        <v>125</v>
      </c>
      <c r="AQ243" s="53">
        <v>125</v>
      </c>
      <c r="AR243" s="53">
        <v>126</v>
      </c>
      <c r="AS243" s="53">
        <v>131</v>
      </c>
      <c r="AT243" s="53">
        <v>129</v>
      </c>
      <c r="AU243" s="53">
        <v>130</v>
      </c>
      <c r="AV243" s="53">
        <v>127</v>
      </c>
      <c r="AW243" s="53">
        <v>132</v>
      </c>
      <c r="AX243" s="53">
        <v>129</v>
      </c>
      <c r="AY243" s="54">
        <v>128</v>
      </c>
      <c r="BA243" s="50"/>
      <c r="BB243" s="51" t="s">
        <v>347</v>
      </c>
      <c r="BC243" s="52">
        <v>33157</v>
      </c>
      <c r="BD243" s="53">
        <v>33061</v>
      </c>
      <c r="BE243" s="53">
        <v>33179</v>
      </c>
      <c r="BF243" s="53">
        <v>33209</v>
      </c>
      <c r="BG243" s="53">
        <v>33200</v>
      </c>
      <c r="BH243" s="53">
        <v>33253</v>
      </c>
      <c r="BI243" s="53">
        <v>33248</v>
      </c>
      <c r="BJ243" s="53">
        <v>33314</v>
      </c>
      <c r="BK243" s="53">
        <v>33299</v>
      </c>
      <c r="BL243" s="53">
        <v>33242</v>
      </c>
      <c r="BM243" s="53">
        <v>33184</v>
      </c>
      <c r="BN243" s="54">
        <v>33135</v>
      </c>
      <c r="BO243" s="52">
        <v>33223</v>
      </c>
      <c r="BP243" s="53">
        <v>33185</v>
      </c>
      <c r="BQ243" s="53">
        <v>33608</v>
      </c>
      <c r="BR243" s="53">
        <v>33947</v>
      </c>
      <c r="BS243" s="53">
        <v>34293</v>
      </c>
      <c r="BT243" s="53">
        <v>34492</v>
      </c>
      <c r="BU243" s="53">
        <v>34745</v>
      </c>
      <c r="BV243" s="53">
        <v>34978</v>
      </c>
      <c r="BW243" s="53">
        <v>35266</v>
      </c>
      <c r="BX243" s="53">
        <v>35614</v>
      </c>
      <c r="BY243" s="53">
        <v>35748</v>
      </c>
      <c r="BZ243" s="54">
        <v>35800</v>
      </c>
      <c r="CA243" s="52">
        <v>36014</v>
      </c>
      <c r="CB243" s="53">
        <v>36141</v>
      </c>
      <c r="CC243" s="53">
        <v>36701</v>
      </c>
      <c r="CD243" s="53">
        <v>37243</v>
      </c>
      <c r="CE243" s="53">
        <v>38218</v>
      </c>
      <c r="CF243" s="53">
        <v>38577</v>
      </c>
      <c r="CG243" s="53">
        <v>38894</v>
      </c>
      <c r="CH243" s="53">
        <v>39000</v>
      </c>
      <c r="CI243" s="53">
        <v>39422</v>
      </c>
      <c r="CJ243" s="53">
        <v>39686</v>
      </c>
      <c r="CK243" s="53">
        <v>39678</v>
      </c>
      <c r="CL243" s="54">
        <v>39396</v>
      </c>
      <c r="CM243" s="52">
        <v>39430</v>
      </c>
      <c r="CN243" s="53">
        <v>39235</v>
      </c>
      <c r="CO243" s="53">
        <v>39636</v>
      </c>
      <c r="CP243" s="53">
        <v>39789</v>
      </c>
      <c r="CQ243" s="53">
        <v>39715</v>
      </c>
      <c r="CR243" s="53">
        <v>39491</v>
      </c>
      <c r="CS243" s="53">
        <v>39390</v>
      </c>
      <c r="CT243" s="53">
        <v>40748</v>
      </c>
      <c r="CU243" s="53">
        <v>41112</v>
      </c>
      <c r="CV243" s="53">
        <v>41130</v>
      </c>
      <c r="CW243" s="53">
        <v>41090</v>
      </c>
      <c r="CX243" s="54">
        <v>41419</v>
      </c>
      <c r="CY243" s="52">
        <v>40587</v>
      </c>
      <c r="CZ243" s="53">
        <v>40394</v>
      </c>
      <c r="DA243" s="53">
        <v>41268</v>
      </c>
      <c r="DB243" s="53">
        <v>41074</v>
      </c>
      <c r="DC243" s="53">
        <v>40547</v>
      </c>
      <c r="DD243" s="53">
        <v>40392</v>
      </c>
      <c r="DE243" s="53">
        <v>42162</v>
      </c>
      <c r="DF243" s="53">
        <v>42593</v>
      </c>
      <c r="DG243" s="53">
        <v>42439</v>
      </c>
      <c r="DH243" s="53">
        <v>42866</v>
      </c>
      <c r="DI243" s="53">
        <v>42541</v>
      </c>
      <c r="DJ243" s="54">
        <v>43169</v>
      </c>
      <c r="DK243" s="52">
        <v>43260</v>
      </c>
      <c r="DL243" s="53">
        <v>42738</v>
      </c>
      <c r="DM243" s="53">
        <v>42919</v>
      </c>
      <c r="DN243" s="53">
        <v>43314</v>
      </c>
      <c r="DO243" s="53">
        <v>43506</v>
      </c>
      <c r="DP243" s="53">
        <v>43482</v>
      </c>
      <c r="DQ243" s="53">
        <v>43390</v>
      </c>
      <c r="DR243" s="53">
        <v>43817</v>
      </c>
      <c r="DS243" s="53">
        <v>43607</v>
      </c>
      <c r="DT243" s="53">
        <v>43832</v>
      </c>
      <c r="DU243" s="53">
        <v>43685</v>
      </c>
      <c r="DV243" s="54">
        <v>43939</v>
      </c>
      <c r="DW243" s="52">
        <v>43778</v>
      </c>
      <c r="DX243" s="53">
        <v>43988</v>
      </c>
      <c r="DY243" s="54">
        <v>44155</v>
      </c>
    </row>
    <row r="244" spans="2:129" ht="12.5" x14ac:dyDescent="0.25">
      <c r="B244" s="50"/>
      <c r="C244" s="51" t="s">
        <v>327</v>
      </c>
      <c r="D244" s="52">
        <v>685</v>
      </c>
      <c r="E244" s="53">
        <v>657</v>
      </c>
      <c r="F244" s="53">
        <v>670</v>
      </c>
      <c r="G244" s="53">
        <v>687</v>
      </c>
      <c r="H244" s="53">
        <v>684</v>
      </c>
      <c r="I244" s="53">
        <v>674</v>
      </c>
      <c r="J244" s="53">
        <v>692</v>
      </c>
      <c r="K244" s="53">
        <v>690</v>
      </c>
      <c r="L244" s="53">
        <v>691</v>
      </c>
      <c r="M244" s="53">
        <v>690</v>
      </c>
      <c r="N244" s="53">
        <v>691</v>
      </c>
      <c r="O244" s="54">
        <v>689</v>
      </c>
      <c r="P244" s="53">
        <v>698</v>
      </c>
      <c r="Q244" s="53">
        <v>696</v>
      </c>
      <c r="R244" s="53">
        <v>690</v>
      </c>
      <c r="S244" s="53">
        <v>685</v>
      </c>
      <c r="T244" s="53">
        <v>687</v>
      </c>
      <c r="U244" s="53">
        <v>746</v>
      </c>
      <c r="V244" s="53">
        <v>767</v>
      </c>
      <c r="W244" s="53">
        <v>794</v>
      </c>
      <c r="X244" s="53">
        <v>791</v>
      </c>
      <c r="Y244" s="53">
        <v>788</v>
      </c>
      <c r="Z244" s="53">
        <v>786</v>
      </c>
      <c r="AA244" s="54">
        <v>806</v>
      </c>
      <c r="AB244" s="53">
        <v>815</v>
      </c>
      <c r="AC244" s="53">
        <v>824</v>
      </c>
      <c r="AD244" s="53">
        <v>859</v>
      </c>
      <c r="AE244" s="53">
        <v>878</v>
      </c>
      <c r="AF244" s="53">
        <v>900</v>
      </c>
      <c r="AG244" s="53">
        <v>918</v>
      </c>
      <c r="AH244" s="53">
        <v>938</v>
      </c>
      <c r="AI244" s="53">
        <v>939</v>
      </c>
      <c r="AJ244" s="53">
        <v>943</v>
      </c>
      <c r="AK244" s="53">
        <v>965</v>
      </c>
      <c r="AL244" s="53">
        <v>965</v>
      </c>
      <c r="AM244" s="54">
        <v>970</v>
      </c>
      <c r="AN244" s="53">
        <v>973</v>
      </c>
      <c r="AO244" s="53">
        <v>989</v>
      </c>
      <c r="AP244" s="53">
        <v>1018</v>
      </c>
      <c r="AQ244" s="53">
        <v>1032</v>
      </c>
      <c r="AR244" s="53">
        <v>1029</v>
      </c>
      <c r="AS244" s="53">
        <v>1036</v>
      </c>
      <c r="AT244" s="53">
        <v>1047</v>
      </c>
      <c r="AU244" s="53">
        <v>1059</v>
      </c>
      <c r="AV244" s="53">
        <v>1036</v>
      </c>
      <c r="AW244" s="53">
        <v>1056</v>
      </c>
      <c r="AX244" s="53">
        <v>1060</v>
      </c>
      <c r="AY244" s="54">
        <v>1041</v>
      </c>
      <c r="BA244" s="50"/>
      <c r="BB244" s="51" t="s">
        <v>348</v>
      </c>
      <c r="BC244" s="52">
        <v>237</v>
      </c>
      <c r="BD244" s="53">
        <v>235</v>
      </c>
      <c r="BE244" s="53">
        <v>236</v>
      </c>
      <c r="BF244" s="53">
        <v>233</v>
      </c>
      <c r="BG244" s="53">
        <v>231</v>
      </c>
      <c r="BH244" s="53">
        <v>229</v>
      </c>
      <c r="BI244" s="53">
        <v>231</v>
      </c>
      <c r="BJ244" s="53">
        <v>229</v>
      </c>
      <c r="BK244" s="53">
        <v>231</v>
      </c>
      <c r="BL244" s="53">
        <v>232</v>
      </c>
      <c r="BM244" s="53">
        <v>233</v>
      </c>
      <c r="BN244" s="54">
        <v>229</v>
      </c>
      <c r="BO244" s="52">
        <v>232</v>
      </c>
      <c r="BP244" s="53">
        <v>231</v>
      </c>
      <c r="BQ244" s="53">
        <v>232</v>
      </c>
      <c r="BR244" s="53">
        <v>235</v>
      </c>
      <c r="BS244" s="53">
        <v>239</v>
      </c>
      <c r="BT244" s="53">
        <v>241</v>
      </c>
      <c r="BU244" s="53">
        <v>250</v>
      </c>
      <c r="BV244" s="53">
        <v>252</v>
      </c>
      <c r="BW244" s="53">
        <v>256</v>
      </c>
      <c r="BX244" s="53">
        <v>262</v>
      </c>
      <c r="BY244" s="53">
        <v>264</v>
      </c>
      <c r="BZ244" s="54">
        <v>262</v>
      </c>
      <c r="CA244" s="52">
        <v>263</v>
      </c>
      <c r="CB244" s="53">
        <v>269</v>
      </c>
      <c r="CC244" s="53">
        <v>280</v>
      </c>
      <c r="CD244" s="53">
        <v>287</v>
      </c>
      <c r="CE244" s="53">
        <v>289</v>
      </c>
      <c r="CF244" s="53">
        <v>290</v>
      </c>
      <c r="CG244" s="53">
        <v>290</v>
      </c>
      <c r="CH244" s="53">
        <v>290</v>
      </c>
      <c r="CI244" s="53">
        <v>291</v>
      </c>
      <c r="CJ244" s="53">
        <v>290</v>
      </c>
      <c r="CK244" s="53">
        <v>292</v>
      </c>
      <c r="CL244" s="54">
        <v>311</v>
      </c>
      <c r="CM244" s="52">
        <v>292</v>
      </c>
      <c r="CN244" s="53">
        <v>292</v>
      </c>
      <c r="CO244" s="53">
        <v>312</v>
      </c>
      <c r="CP244" s="53">
        <v>312</v>
      </c>
      <c r="CQ244" s="53">
        <v>316</v>
      </c>
      <c r="CR244" s="53">
        <v>313</v>
      </c>
      <c r="CS244" s="53">
        <v>314</v>
      </c>
      <c r="CT244" s="53">
        <v>329</v>
      </c>
      <c r="CU244" s="53">
        <v>331</v>
      </c>
      <c r="CV244" s="53">
        <v>334</v>
      </c>
      <c r="CW244" s="53">
        <v>341</v>
      </c>
      <c r="CX244" s="54">
        <v>335</v>
      </c>
      <c r="CY244" s="52">
        <v>337</v>
      </c>
      <c r="CZ244" s="53">
        <v>336</v>
      </c>
      <c r="DA244" s="53">
        <v>329</v>
      </c>
      <c r="DB244" s="53">
        <v>324</v>
      </c>
      <c r="DC244" s="53">
        <v>325</v>
      </c>
      <c r="DD244" s="53">
        <v>327</v>
      </c>
      <c r="DE244" s="53">
        <v>330</v>
      </c>
      <c r="DF244" s="53">
        <v>321</v>
      </c>
      <c r="DG244" s="53">
        <v>320</v>
      </c>
      <c r="DH244" s="53">
        <v>328</v>
      </c>
      <c r="DI244" s="53">
        <v>325</v>
      </c>
      <c r="DJ244" s="54">
        <v>330</v>
      </c>
      <c r="DK244" s="52">
        <v>335</v>
      </c>
      <c r="DL244" s="53">
        <v>330</v>
      </c>
      <c r="DM244" s="53">
        <v>341</v>
      </c>
      <c r="DN244" s="53">
        <v>339</v>
      </c>
      <c r="DO244" s="53">
        <v>344</v>
      </c>
      <c r="DP244" s="53">
        <v>347</v>
      </c>
      <c r="DQ244" s="53">
        <v>354</v>
      </c>
      <c r="DR244" s="53">
        <v>365</v>
      </c>
      <c r="DS244" s="53">
        <v>365</v>
      </c>
      <c r="DT244" s="53">
        <v>369</v>
      </c>
      <c r="DU244" s="53">
        <v>372</v>
      </c>
      <c r="DV244" s="54">
        <v>369</v>
      </c>
      <c r="DW244" s="52">
        <v>374</v>
      </c>
      <c r="DX244" s="53">
        <v>379</v>
      </c>
      <c r="DY244" s="54">
        <v>395</v>
      </c>
    </row>
    <row r="245" spans="2:129" ht="12.5" x14ac:dyDescent="0.25">
      <c r="B245" s="50"/>
      <c r="C245" s="51" t="s">
        <v>328</v>
      </c>
      <c r="D245" s="52">
        <v>1540</v>
      </c>
      <c r="E245" s="53">
        <v>1490</v>
      </c>
      <c r="F245" s="53">
        <v>1496</v>
      </c>
      <c r="G245" s="53">
        <v>1538</v>
      </c>
      <c r="H245" s="53">
        <v>1572</v>
      </c>
      <c r="I245" s="53">
        <v>1550</v>
      </c>
      <c r="J245" s="53">
        <v>1579</v>
      </c>
      <c r="K245" s="53">
        <v>1639</v>
      </c>
      <c r="L245" s="53">
        <v>1685</v>
      </c>
      <c r="M245" s="53">
        <v>1719</v>
      </c>
      <c r="N245" s="53">
        <v>1724</v>
      </c>
      <c r="O245" s="54">
        <v>1718</v>
      </c>
      <c r="P245" s="53">
        <v>1825</v>
      </c>
      <c r="Q245" s="53">
        <v>1969</v>
      </c>
      <c r="R245" s="53">
        <v>2194</v>
      </c>
      <c r="S245" s="53">
        <v>2546</v>
      </c>
      <c r="T245" s="53">
        <v>2855</v>
      </c>
      <c r="U245" s="53">
        <v>3055</v>
      </c>
      <c r="V245" s="53">
        <v>3360</v>
      </c>
      <c r="W245" s="53">
        <v>3620</v>
      </c>
      <c r="X245" s="53">
        <v>3773</v>
      </c>
      <c r="Y245" s="53">
        <v>3864</v>
      </c>
      <c r="Z245" s="53">
        <v>3941</v>
      </c>
      <c r="AA245" s="54">
        <v>3978</v>
      </c>
      <c r="AB245" s="53">
        <v>4005</v>
      </c>
      <c r="AC245" s="53">
        <v>4011</v>
      </c>
      <c r="AD245" s="53">
        <v>4131</v>
      </c>
      <c r="AE245" s="53">
        <v>4152</v>
      </c>
      <c r="AF245" s="53">
        <v>4251</v>
      </c>
      <c r="AG245" s="53">
        <v>4284</v>
      </c>
      <c r="AH245" s="53">
        <v>4351</v>
      </c>
      <c r="AI245" s="53">
        <v>4385</v>
      </c>
      <c r="AJ245" s="53">
        <v>4358</v>
      </c>
      <c r="AK245" s="53">
        <v>4410</v>
      </c>
      <c r="AL245" s="53">
        <v>4423</v>
      </c>
      <c r="AM245" s="54">
        <v>4384</v>
      </c>
      <c r="AN245" s="53">
        <v>4426</v>
      </c>
      <c r="AO245" s="53">
        <v>4371</v>
      </c>
      <c r="AP245" s="53">
        <v>4494</v>
      </c>
      <c r="AQ245" s="53">
        <v>4499</v>
      </c>
      <c r="AR245" s="53">
        <v>4531</v>
      </c>
      <c r="AS245" s="53">
        <v>4530</v>
      </c>
      <c r="AT245" s="53">
        <v>4530</v>
      </c>
      <c r="AU245" s="53">
        <v>4541</v>
      </c>
      <c r="AV245" s="53">
        <v>4671</v>
      </c>
      <c r="AW245" s="53">
        <v>4727</v>
      </c>
      <c r="AX245" s="53">
        <v>4756</v>
      </c>
      <c r="AY245" s="54">
        <v>4822</v>
      </c>
      <c r="BA245" s="50"/>
      <c r="BB245" s="51" t="s">
        <v>349</v>
      </c>
      <c r="BC245" s="52">
        <v>40996</v>
      </c>
      <c r="BD245" s="53">
        <v>40934</v>
      </c>
      <c r="BE245" s="53">
        <v>41463</v>
      </c>
      <c r="BF245" s="53">
        <v>41195</v>
      </c>
      <c r="BG245" s="53">
        <v>41369</v>
      </c>
      <c r="BH245" s="53">
        <v>41698</v>
      </c>
      <c r="BI245" s="53">
        <v>41874</v>
      </c>
      <c r="BJ245" s="53">
        <v>41873</v>
      </c>
      <c r="BK245" s="53">
        <v>41805</v>
      </c>
      <c r="BL245" s="53">
        <v>41691</v>
      </c>
      <c r="BM245" s="53">
        <v>41662</v>
      </c>
      <c r="BN245" s="54">
        <v>41608</v>
      </c>
      <c r="BO245" s="52">
        <v>41627</v>
      </c>
      <c r="BP245" s="53">
        <v>41723</v>
      </c>
      <c r="BQ245" s="53">
        <v>42205</v>
      </c>
      <c r="BR245" s="53">
        <v>42539</v>
      </c>
      <c r="BS245" s="53">
        <v>42911</v>
      </c>
      <c r="BT245" s="53">
        <v>43172</v>
      </c>
      <c r="BU245" s="53">
        <v>43519</v>
      </c>
      <c r="BV245" s="53">
        <v>43867</v>
      </c>
      <c r="BW245" s="53">
        <v>44313</v>
      </c>
      <c r="BX245" s="53">
        <v>44786</v>
      </c>
      <c r="BY245" s="53">
        <v>44911</v>
      </c>
      <c r="BZ245" s="54">
        <v>44973</v>
      </c>
      <c r="CA245" s="52">
        <v>45272</v>
      </c>
      <c r="CB245" s="53">
        <v>45669</v>
      </c>
      <c r="CC245" s="53">
        <v>46373</v>
      </c>
      <c r="CD245" s="53">
        <v>47284</v>
      </c>
      <c r="CE245" s="53">
        <v>48167</v>
      </c>
      <c r="CF245" s="53">
        <v>48392</v>
      </c>
      <c r="CG245" s="53">
        <v>48777</v>
      </c>
      <c r="CH245" s="53">
        <v>48903</v>
      </c>
      <c r="CI245" s="53">
        <v>49523</v>
      </c>
      <c r="CJ245" s="53">
        <v>49714</v>
      </c>
      <c r="CK245" s="53">
        <v>49635</v>
      </c>
      <c r="CL245" s="54">
        <v>51453</v>
      </c>
      <c r="CM245" s="52">
        <v>52241</v>
      </c>
      <c r="CN245" s="53">
        <v>52174</v>
      </c>
      <c r="CO245" s="53">
        <v>52805</v>
      </c>
      <c r="CP245" s="53">
        <v>53332</v>
      </c>
      <c r="CQ245" s="53">
        <v>53467</v>
      </c>
      <c r="CR245" s="53">
        <v>53576</v>
      </c>
      <c r="CS245" s="53">
        <v>53804</v>
      </c>
      <c r="CT245" s="53">
        <v>54452</v>
      </c>
      <c r="CU245" s="53">
        <v>54425</v>
      </c>
      <c r="CV245" s="53">
        <v>55197</v>
      </c>
      <c r="CW245" s="53">
        <v>57281</v>
      </c>
      <c r="CX245" s="54">
        <v>60312</v>
      </c>
      <c r="CY245" s="52">
        <v>60827</v>
      </c>
      <c r="CZ245" s="53">
        <v>60492</v>
      </c>
      <c r="DA245" s="53">
        <v>61572</v>
      </c>
      <c r="DB245" s="53">
        <v>60992</v>
      </c>
      <c r="DC245" s="53">
        <v>60268</v>
      </c>
      <c r="DD245" s="53">
        <v>60059</v>
      </c>
      <c r="DE245" s="53">
        <v>62103</v>
      </c>
      <c r="DF245" s="53">
        <v>62968</v>
      </c>
      <c r="DG245" s="53">
        <v>63050</v>
      </c>
      <c r="DH245" s="53">
        <v>63564</v>
      </c>
      <c r="DI245" s="53">
        <v>63434</v>
      </c>
      <c r="DJ245" s="54">
        <v>63992</v>
      </c>
      <c r="DK245" s="52">
        <v>64126</v>
      </c>
      <c r="DL245" s="53">
        <v>63476</v>
      </c>
      <c r="DM245" s="53">
        <v>63954</v>
      </c>
      <c r="DN245" s="53">
        <v>64361</v>
      </c>
      <c r="DO245" s="53">
        <v>64708</v>
      </c>
      <c r="DP245" s="53">
        <v>64832</v>
      </c>
      <c r="DQ245" s="53">
        <v>64970</v>
      </c>
      <c r="DR245" s="53">
        <v>65448</v>
      </c>
      <c r="DS245" s="53">
        <v>65456</v>
      </c>
      <c r="DT245" s="53">
        <v>65566</v>
      </c>
      <c r="DU245" s="53">
        <v>65503</v>
      </c>
      <c r="DV245" s="54">
        <v>65895</v>
      </c>
      <c r="DW245" s="52">
        <v>65661</v>
      </c>
      <c r="DX245" s="53">
        <v>65810</v>
      </c>
      <c r="DY245" s="54">
        <v>66240</v>
      </c>
    </row>
    <row r="246" spans="2:129" ht="12.5" x14ac:dyDescent="0.25">
      <c r="B246" s="50"/>
      <c r="C246" s="51" t="s">
        <v>329</v>
      </c>
      <c r="D246" s="52">
        <v>210</v>
      </c>
      <c r="E246" s="53">
        <v>210</v>
      </c>
      <c r="F246" s="53">
        <v>214</v>
      </c>
      <c r="G246" s="53">
        <v>209</v>
      </c>
      <c r="H246" s="53">
        <v>213</v>
      </c>
      <c r="I246" s="53">
        <v>216</v>
      </c>
      <c r="J246" s="53">
        <v>214</v>
      </c>
      <c r="K246" s="53">
        <v>214</v>
      </c>
      <c r="L246" s="53">
        <v>211</v>
      </c>
      <c r="M246" s="53">
        <v>204</v>
      </c>
      <c r="N246" s="53">
        <v>199</v>
      </c>
      <c r="O246" s="54">
        <v>196</v>
      </c>
      <c r="P246" s="53">
        <v>217</v>
      </c>
      <c r="Q246" s="53">
        <v>218</v>
      </c>
      <c r="R246" s="53">
        <v>191</v>
      </c>
      <c r="S246" s="53">
        <v>193</v>
      </c>
      <c r="T246" s="53">
        <v>207</v>
      </c>
      <c r="U246" s="53">
        <v>205</v>
      </c>
      <c r="V246" s="53">
        <v>197</v>
      </c>
      <c r="W246" s="53">
        <v>197</v>
      </c>
      <c r="X246" s="53">
        <v>194</v>
      </c>
      <c r="Y246" s="53">
        <v>199</v>
      </c>
      <c r="Z246" s="53">
        <v>196</v>
      </c>
      <c r="AA246" s="54">
        <v>194</v>
      </c>
      <c r="AB246" s="53">
        <v>193</v>
      </c>
      <c r="AC246" s="53">
        <v>185</v>
      </c>
      <c r="AD246" s="53">
        <v>172</v>
      </c>
      <c r="AE246" s="53">
        <v>154</v>
      </c>
      <c r="AF246" s="53">
        <v>170</v>
      </c>
      <c r="AG246" s="53">
        <v>171</v>
      </c>
      <c r="AH246" s="53">
        <v>170</v>
      </c>
      <c r="AI246" s="53">
        <v>170</v>
      </c>
      <c r="AJ246" s="53">
        <v>175</v>
      </c>
      <c r="AK246" s="53">
        <v>176</v>
      </c>
      <c r="AL246" s="53">
        <v>178</v>
      </c>
      <c r="AM246" s="54">
        <v>175</v>
      </c>
      <c r="AN246" s="53">
        <v>176</v>
      </c>
      <c r="AO246" s="53">
        <v>172</v>
      </c>
      <c r="AP246" s="53">
        <v>171</v>
      </c>
      <c r="AQ246" s="53">
        <v>170</v>
      </c>
      <c r="AR246" s="53">
        <v>170</v>
      </c>
      <c r="AS246" s="53">
        <v>168</v>
      </c>
      <c r="AT246" s="53">
        <v>160</v>
      </c>
      <c r="AU246" s="53">
        <v>164</v>
      </c>
      <c r="AV246" s="53">
        <v>163</v>
      </c>
      <c r="AW246" s="53">
        <v>162</v>
      </c>
      <c r="AX246" s="53">
        <v>160</v>
      </c>
      <c r="AY246" s="54">
        <v>159</v>
      </c>
      <c r="BA246" s="50"/>
      <c r="BB246" s="51" t="s">
        <v>350</v>
      </c>
      <c r="BC246" s="52">
        <v>145</v>
      </c>
      <c r="BD246" s="53">
        <v>144</v>
      </c>
      <c r="BE246" s="53">
        <v>143</v>
      </c>
      <c r="BF246" s="53">
        <v>141</v>
      </c>
      <c r="BG246" s="53">
        <v>135</v>
      </c>
      <c r="BH246" s="53">
        <v>133</v>
      </c>
      <c r="BI246" s="53">
        <v>133</v>
      </c>
      <c r="BJ246" s="53">
        <v>133</v>
      </c>
      <c r="BK246" s="53">
        <v>133</v>
      </c>
      <c r="BL246" s="53">
        <v>132</v>
      </c>
      <c r="BM246" s="53">
        <v>131</v>
      </c>
      <c r="BN246" s="54">
        <v>131</v>
      </c>
      <c r="BO246" s="52">
        <v>201</v>
      </c>
      <c r="BP246" s="53">
        <v>199</v>
      </c>
      <c r="BQ246" s="53">
        <v>201</v>
      </c>
      <c r="BR246" s="53">
        <v>195</v>
      </c>
      <c r="BS246" s="53">
        <v>190</v>
      </c>
      <c r="BT246" s="53">
        <v>197</v>
      </c>
      <c r="BU246" s="53">
        <v>205</v>
      </c>
      <c r="BV246" s="53">
        <v>207</v>
      </c>
      <c r="BW246" s="53">
        <v>202</v>
      </c>
      <c r="BX246" s="53">
        <v>209</v>
      </c>
      <c r="BY246" s="53">
        <v>220</v>
      </c>
      <c r="BZ246" s="54">
        <v>222</v>
      </c>
      <c r="CA246" s="52">
        <v>234</v>
      </c>
      <c r="CB246" s="53">
        <v>245</v>
      </c>
      <c r="CC246" s="53">
        <v>254</v>
      </c>
      <c r="CD246" s="53">
        <v>255</v>
      </c>
      <c r="CE246" s="53">
        <v>255</v>
      </c>
      <c r="CF246" s="53">
        <v>248</v>
      </c>
      <c r="CG246" s="53">
        <v>252</v>
      </c>
      <c r="CH246" s="53">
        <v>252</v>
      </c>
      <c r="CI246" s="53">
        <v>247</v>
      </c>
      <c r="CJ246" s="53">
        <v>237</v>
      </c>
      <c r="CK246" s="53">
        <v>237</v>
      </c>
      <c r="CL246" s="54">
        <v>240</v>
      </c>
      <c r="CM246" s="52">
        <v>252</v>
      </c>
      <c r="CN246" s="53">
        <v>241</v>
      </c>
      <c r="CO246" s="53">
        <v>250</v>
      </c>
      <c r="CP246" s="53">
        <v>252</v>
      </c>
      <c r="CQ246" s="53">
        <v>251</v>
      </c>
      <c r="CR246" s="53">
        <v>256</v>
      </c>
      <c r="CS246" s="53">
        <v>257</v>
      </c>
      <c r="CT246" s="53">
        <v>261</v>
      </c>
      <c r="CU246" s="53">
        <v>309</v>
      </c>
      <c r="CV246" s="53">
        <v>372</v>
      </c>
      <c r="CW246" s="53">
        <v>379</v>
      </c>
      <c r="CX246" s="54">
        <v>417</v>
      </c>
      <c r="CY246" s="52">
        <v>435</v>
      </c>
      <c r="CZ246" s="53">
        <v>440</v>
      </c>
      <c r="DA246" s="53">
        <v>466</v>
      </c>
      <c r="DB246" s="53">
        <v>471</v>
      </c>
      <c r="DC246" s="53">
        <v>483</v>
      </c>
      <c r="DD246" s="53">
        <v>494</v>
      </c>
      <c r="DE246" s="53">
        <v>506</v>
      </c>
      <c r="DF246" s="53">
        <v>523</v>
      </c>
      <c r="DG246" s="53">
        <v>526</v>
      </c>
      <c r="DH246" s="53">
        <v>536</v>
      </c>
      <c r="DI246" s="53">
        <v>560</v>
      </c>
      <c r="DJ246" s="54">
        <v>570</v>
      </c>
      <c r="DK246" s="52">
        <v>594</v>
      </c>
      <c r="DL246" s="53">
        <v>609</v>
      </c>
      <c r="DM246" s="53">
        <v>635</v>
      </c>
      <c r="DN246" s="53">
        <v>651</v>
      </c>
      <c r="DO246" s="53">
        <v>678</v>
      </c>
      <c r="DP246" s="53">
        <v>682</v>
      </c>
      <c r="DQ246" s="53">
        <v>683</v>
      </c>
      <c r="DR246" s="53">
        <v>693</v>
      </c>
      <c r="DS246" s="53">
        <v>699</v>
      </c>
      <c r="DT246" s="53">
        <v>705</v>
      </c>
      <c r="DU246" s="53">
        <v>709</v>
      </c>
      <c r="DV246" s="54">
        <v>729</v>
      </c>
      <c r="DW246" s="52">
        <v>762</v>
      </c>
      <c r="DX246" s="53">
        <v>769</v>
      </c>
      <c r="DY246" s="54">
        <v>775</v>
      </c>
    </row>
    <row r="247" spans="2:129" ht="13" thickBot="1" x14ac:dyDescent="0.3">
      <c r="B247" s="69"/>
      <c r="C247" s="70" t="s">
        <v>330</v>
      </c>
      <c r="D247" s="71">
        <v>1399</v>
      </c>
      <c r="E247" s="72">
        <v>1328</v>
      </c>
      <c r="F247" s="72">
        <v>1362</v>
      </c>
      <c r="G247" s="72">
        <v>1412</v>
      </c>
      <c r="H247" s="72">
        <v>1429</v>
      </c>
      <c r="I247" s="72">
        <v>1405</v>
      </c>
      <c r="J247" s="72">
        <v>1639</v>
      </c>
      <c r="K247" s="72">
        <v>1718</v>
      </c>
      <c r="L247" s="72">
        <v>1807</v>
      </c>
      <c r="M247" s="72">
        <v>1924</v>
      </c>
      <c r="N247" s="72">
        <v>2043</v>
      </c>
      <c r="O247" s="73">
        <v>2119</v>
      </c>
      <c r="P247" s="72">
        <v>2185</v>
      </c>
      <c r="Q247" s="72">
        <v>2241</v>
      </c>
      <c r="R247" s="72">
        <v>2293</v>
      </c>
      <c r="S247" s="72">
        <v>2351</v>
      </c>
      <c r="T247" s="72">
        <v>2338</v>
      </c>
      <c r="U247" s="72">
        <v>2391</v>
      </c>
      <c r="V247" s="72">
        <v>2432</v>
      </c>
      <c r="W247" s="72">
        <v>2475</v>
      </c>
      <c r="X247" s="72">
        <v>2527</v>
      </c>
      <c r="Y247" s="72">
        <v>2548</v>
      </c>
      <c r="Z247" s="72">
        <v>2560</v>
      </c>
      <c r="AA247" s="73">
        <v>2611</v>
      </c>
      <c r="AB247" s="72">
        <v>2687</v>
      </c>
      <c r="AC247" s="72">
        <v>2677</v>
      </c>
      <c r="AD247" s="72">
        <v>2751</v>
      </c>
      <c r="AE247" s="72">
        <v>2758</v>
      </c>
      <c r="AF247" s="72">
        <v>2821</v>
      </c>
      <c r="AG247" s="72">
        <v>2846</v>
      </c>
      <c r="AH247" s="72">
        <v>2880</v>
      </c>
      <c r="AI247" s="72">
        <v>2890</v>
      </c>
      <c r="AJ247" s="72">
        <v>2959</v>
      </c>
      <c r="AK247" s="72">
        <v>3048</v>
      </c>
      <c r="AL247" s="72">
        <v>3081</v>
      </c>
      <c r="AM247" s="73">
        <v>3132</v>
      </c>
      <c r="AN247" s="72">
        <v>3156</v>
      </c>
      <c r="AO247" s="72">
        <v>3204</v>
      </c>
      <c r="AP247" s="72">
        <v>3207</v>
      </c>
      <c r="AQ247" s="72">
        <v>3216</v>
      </c>
      <c r="AR247" s="72">
        <v>3245</v>
      </c>
      <c r="AS247" s="72">
        <v>3259</v>
      </c>
      <c r="AT247" s="72">
        <v>3277</v>
      </c>
      <c r="AU247" s="72">
        <v>3296</v>
      </c>
      <c r="AV247" s="72">
        <v>3272</v>
      </c>
      <c r="AW247" s="72">
        <v>3344</v>
      </c>
      <c r="AX247" s="72">
        <v>3351</v>
      </c>
      <c r="AY247" s="73">
        <v>3328</v>
      </c>
      <c r="BA247" s="50"/>
      <c r="BB247" s="51" t="s">
        <v>351</v>
      </c>
      <c r="BC247" s="52">
        <v>7906</v>
      </c>
      <c r="BD247" s="53">
        <v>7961</v>
      </c>
      <c r="BE247" s="53">
        <v>8029</v>
      </c>
      <c r="BF247" s="53">
        <v>7967</v>
      </c>
      <c r="BG247" s="53">
        <v>7949</v>
      </c>
      <c r="BH247" s="53">
        <v>7941</v>
      </c>
      <c r="BI247" s="53">
        <v>7970</v>
      </c>
      <c r="BJ247" s="53">
        <v>8007</v>
      </c>
      <c r="BK247" s="53">
        <v>8021</v>
      </c>
      <c r="BL247" s="53">
        <v>8040</v>
      </c>
      <c r="BM247" s="53">
        <v>8091</v>
      </c>
      <c r="BN247" s="54">
        <v>8164</v>
      </c>
      <c r="BO247" s="52">
        <v>8268</v>
      </c>
      <c r="BP247" s="53">
        <v>8295</v>
      </c>
      <c r="BQ247" s="53">
        <v>8439</v>
      </c>
      <c r="BR247" s="53">
        <v>8441</v>
      </c>
      <c r="BS247" s="53">
        <v>8521</v>
      </c>
      <c r="BT247" s="53">
        <v>8640</v>
      </c>
      <c r="BU247" s="53">
        <v>8826</v>
      </c>
      <c r="BV247" s="53">
        <v>8945</v>
      </c>
      <c r="BW247" s="53">
        <v>9067</v>
      </c>
      <c r="BX247" s="53">
        <v>9225</v>
      </c>
      <c r="BY247" s="53">
        <v>9414</v>
      </c>
      <c r="BZ247" s="54">
        <v>9504</v>
      </c>
      <c r="CA247" s="52">
        <v>9647</v>
      </c>
      <c r="CB247" s="53">
        <v>9758</v>
      </c>
      <c r="CC247" s="53">
        <v>9933</v>
      </c>
      <c r="CD247" s="53">
        <v>10040</v>
      </c>
      <c r="CE247" s="53">
        <v>10184</v>
      </c>
      <c r="CF247" s="53">
        <v>10293</v>
      </c>
      <c r="CG247" s="53">
        <v>10401</v>
      </c>
      <c r="CH247" s="53">
        <v>10481</v>
      </c>
      <c r="CI247" s="53">
        <v>10601</v>
      </c>
      <c r="CJ247" s="53">
        <v>10691</v>
      </c>
      <c r="CK247" s="53">
        <v>10737</v>
      </c>
      <c r="CL247" s="54">
        <v>10851</v>
      </c>
      <c r="CM247" s="52">
        <v>11030</v>
      </c>
      <c r="CN247" s="53">
        <v>11093</v>
      </c>
      <c r="CO247" s="53">
        <v>11393</v>
      </c>
      <c r="CP247" s="53">
        <v>11474</v>
      </c>
      <c r="CQ247" s="53">
        <v>11469</v>
      </c>
      <c r="CR247" s="53">
        <v>11465</v>
      </c>
      <c r="CS247" s="53">
        <v>11517</v>
      </c>
      <c r="CT247" s="53">
        <v>11574</v>
      </c>
      <c r="CU247" s="53">
        <v>11630</v>
      </c>
      <c r="CV247" s="53">
        <v>11854</v>
      </c>
      <c r="CW247" s="53">
        <v>12108</v>
      </c>
      <c r="CX247" s="54">
        <v>12250</v>
      </c>
      <c r="CY247" s="52">
        <v>12180</v>
      </c>
      <c r="CZ247" s="53">
        <v>12171</v>
      </c>
      <c r="DA247" s="53">
        <v>12230</v>
      </c>
      <c r="DB247" s="53">
        <v>12190</v>
      </c>
      <c r="DC247" s="53">
        <v>12148</v>
      </c>
      <c r="DD247" s="53">
        <v>12130</v>
      </c>
      <c r="DE247" s="53">
        <v>12539</v>
      </c>
      <c r="DF247" s="53">
        <v>12631</v>
      </c>
      <c r="DG247" s="53">
        <v>12625</v>
      </c>
      <c r="DH247" s="53">
        <v>12660</v>
      </c>
      <c r="DI247" s="53">
        <v>12683</v>
      </c>
      <c r="DJ247" s="54">
        <v>12857</v>
      </c>
      <c r="DK247" s="52">
        <v>12988</v>
      </c>
      <c r="DL247" s="53">
        <v>12919</v>
      </c>
      <c r="DM247" s="53">
        <v>13003</v>
      </c>
      <c r="DN247" s="53">
        <v>13035</v>
      </c>
      <c r="DO247" s="53">
        <v>13088</v>
      </c>
      <c r="DP247" s="53">
        <v>13045</v>
      </c>
      <c r="DQ247" s="53">
        <v>13060</v>
      </c>
      <c r="DR247" s="53">
        <v>13253</v>
      </c>
      <c r="DS247" s="53">
        <v>13282</v>
      </c>
      <c r="DT247" s="53">
        <v>13274</v>
      </c>
      <c r="DU247" s="53">
        <v>13256</v>
      </c>
      <c r="DV247" s="54">
        <v>13373</v>
      </c>
      <c r="DW247" s="52">
        <v>13411</v>
      </c>
      <c r="DX247" s="53">
        <v>13509</v>
      </c>
      <c r="DY247" s="54">
        <v>13567</v>
      </c>
    </row>
    <row r="248" spans="2:129" ht="13" thickBot="1" x14ac:dyDescent="0.3">
      <c r="B248" s="60" t="s">
        <v>331</v>
      </c>
      <c r="C248" s="61"/>
      <c r="D248" s="62">
        <f t="shared" ref="D248:AY248" si="36">SUM(D216:D247)</f>
        <v>66934</v>
      </c>
      <c r="E248" s="63">
        <f t="shared" si="36"/>
        <v>66059</v>
      </c>
      <c r="F248" s="63">
        <f t="shared" si="36"/>
        <v>67711</v>
      </c>
      <c r="G248" s="63">
        <f t="shared" si="36"/>
        <v>68742</v>
      </c>
      <c r="H248" s="63">
        <f t="shared" si="36"/>
        <v>69545</v>
      </c>
      <c r="I248" s="63">
        <f t="shared" si="36"/>
        <v>69487</v>
      </c>
      <c r="J248" s="63">
        <f t="shared" si="36"/>
        <v>73532</v>
      </c>
      <c r="K248" s="63">
        <f t="shared" si="36"/>
        <v>75175</v>
      </c>
      <c r="L248" s="63">
        <f t="shared" si="36"/>
        <v>75931</v>
      </c>
      <c r="M248" s="63">
        <f t="shared" si="36"/>
        <v>76481</v>
      </c>
      <c r="N248" s="63">
        <f t="shared" si="36"/>
        <v>76880</v>
      </c>
      <c r="O248" s="64">
        <f t="shared" si="36"/>
        <v>76973</v>
      </c>
      <c r="P248" s="63">
        <f t="shared" si="36"/>
        <v>76944</v>
      </c>
      <c r="Q248" s="63">
        <f t="shared" si="36"/>
        <v>77940</v>
      </c>
      <c r="R248" s="63">
        <f t="shared" si="36"/>
        <v>74668</v>
      </c>
      <c r="S248" s="63">
        <f t="shared" si="36"/>
        <v>76100</v>
      </c>
      <c r="T248" s="63">
        <f t="shared" si="36"/>
        <v>81789</v>
      </c>
      <c r="U248" s="63">
        <f t="shared" si="36"/>
        <v>83084</v>
      </c>
      <c r="V248" s="63">
        <f t="shared" si="36"/>
        <v>84046</v>
      </c>
      <c r="W248" s="63">
        <f t="shared" si="36"/>
        <v>84979</v>
      </c>
      <c r="X248" s="63">
        <f t="shared" si="36"/>
        <v>85764</v>
      </c>
      <c r="Y248" s="63">
        <f t="shared" si="36"/>
        <v>86620</v>
      </c>
      <c r="Z248" s="63">
        <f t="shared" si="36"/>
        <v>86848</v>
      </c>
      <c r="AA248" s="64">
        <f t="shared" si="36"/>
        <v>87102</v>
      </c>
      <c r="AB248" s="63">
        <f t="shared" si="36"/>
        <v>87409</v>
      </c>
      <c r="AC248" s="63">
        <f t="shared" si="36"/>
        <v>87664</v>
      </c>
      <c r="AD248" s="63">
        <f t="shared" si="36"/>
        <v>89499</v>
      </c>
      <c r="AE248" s="63">
        <f t="shared" si="36"/>
        <v>90240</v>
      </c>
      <c r="AF248" s="63">
        <f t="shared" si="36"/>
        <v>91168</v>
      </c>
      <c r="AG248" s="63">
        <f t="shared" si="36"/>
        <v>91713</v>
      </c>
      <c r="AH248" s="63">
        <f t="shared" si="36"/>
        <v>92408</v>
      </c>
      <c r="AI248" s="63">
        <f t="shared" si="36"/>
        <v>92822</v>
      </c>
      <c r="AJ248" s="63">
        <f t="shared" si="36"/>
        <v>93157</v>
      </c>
      <c r="AK248" s="63">
        <f t="shared" si="36"/>
        <v>93404</v>
      </c>
      <c r="AL248" s="63">
        <f t="shared" si="36"/>
        <v>93271</v>
      </c>
      <c r="AM248" s="64">
        <f t="shared" si="36"/>
        <v>92766</v>
      </c>
      <c r="AN248" s="63">
        <f t="shared" si="36"/>
        <v>92580</v>
      </c>
      <c r="AO248" s="63">
        <f t="shared" si="36"/>
        <v>92238</v>
      </c>
      <c r="AP248" s="63">
        <f t="shared" si="36"/>
        <v>92963</v>
      </c>
      <c r="AQ248" s="63">
        <f t="shared" si="36"/>
        <v>93609</v>
      </c>
      <c r="AR248" s="63">
        <f t="shared" si="36"/>
        <v>93822</v>
      </c>
      <c r="AS248" s="63">
        <f t="shared" si="36"/>
        <v>94164</v>
      </c>
      <c r="AT248" s="63">
        <f t="shared" si="36"/>
        <v>94876</v>
      </c>
      <c r="AU248" s="63">
        <f t="shared" si="36"/>
        <v>95666</v>
      </c>
      <c r="AV248" s="63">
        <f t="shared" si="36"/>
        <v>97217</v>
      </c>
      <c r="AW248" s="63">
        <f t="shared" si="36"/>
        <v>96571</v>
      </c>
      <c r="AX248" s="63">
        <f t="shared" si="36"/>
        <v>96170</v>
      </c>
      <c r="AY248" s="64">
        <f t="shared" si="36"/>
        <v>95739</v>
      </c>
      <c r="BA248" s="50"/>
      <c r="BB248" s="51" t="s">
        <v>352</v>
      </c>
      <c r="BC248" s="52">
        <v>94</v>
      </c>
      <c r="BD248" s="53">
        <v>92</v>
      </c>
      <c r="BE248" s="53">
        <v>90</v>
      </c>
      <c r="BF248" s="53">
        <v>90</v>
      </c>
      <c r="BG248" s="53">
        <v>89</v>
      </c>
      <c r="BH248" s="53">
        <v>87</v>
      </c>
      <c r="BI248" s="53">
        <v>87</v>
      </c>
      <c r="BJ248" s="53">
        <v>86</v>
      </c>
      <c r="BK248" s="53">
        <v>84</v>
      </c>
      <c r="BL248" s="53">
        <v>83</v>
      </c>
      <c r="BM248" s="53">
        <v>82</v>
      </c>
      <c r="BN248" s="54">
        <v>86</v>
      </c>
      <c r="BO248" s="52">
        <v>90</v>
      </c>
      <c r="BP248" s="53">
        <v>95</v>
      </c>
      <c r="BQ248" s="53">
        <v>98</v>
      </c>
      <c r="BR248" s="53">
        <v>98</v>
      </c>
      <c r="BS248" s="53">
        <v>100</v>
      </c>
      <c r="BT248" s="53">
        <v>101</v>
      </c>
      <c r="BU248" s="53">
        <v>107</v>
      </c>
      <c r="BV248" s="53">
        <v>110</v>
      </c>
      <c r="BW248" s="53">
        <v>111</v>
      </c>
      <c r="BX248" s="53">
        <v>111</v>
      </c>
      <c r="BY248" s="53">
        <v>113</v>
      </c>
      <c r="BZ248" s="54">
        <v>113</v>
      </c>
      <c r="CA248" s="52">
        <v>111</v>
      </c>
      <c r="CB248" s="53">
        <v>111</v>
      </c>
      <c r="CC248" s="53">
        <v>114</v>
      </c>
      <c r="CD248" s="53">
        <v>113</v>
      </c>
      <c r="CE248" s="53">
        <v>115</v>
      </c>
      <c r="CF248" s="53">
        <v>115</v>
      </c>
      <c r="CG248" s="53">
        <v>121</v>
      </c>
      <c r="CH248" s="53">
        <v>123</v>
      </c>
      <c r="CI248" s="53">
        <v>129</v>
      </c>
      <c r="CJ248" s="53">
        <v>129</v>
      </c>
      <c r="CK248" s="53">
        <v>131</v>
      </c>
      <c r="CL248" s="54">
        <v>135</v>
      </c>
      <c r="CM248" s="52">
        <v>134</v>
      </c>
      <c r="CN248" s="53">
        <v>139</v>
      </c>
      <c r="CO248" s="53">
        <v>137</v>
      </c>
      <c r="CP248" s="53">
        <v>139</v>
      </c>
      <c r="CQ248" s="53">
        <v>140</v>
      </c>
      <c r="CR248" s="53">
        <v>139</v>
      </c>
      <c r="CS248" s="53">
        <v>141</v>
      </c>
      <c r="CT248" s="53">
        <v>141</v>
      </c>
      <c r="CU248" s="53">
        <v>144</v>
      </c>
      <c r="CV248" s="53">
        <v>140</v>
      </c>
      <c r="CW248" s="53">
        <v>139</v>
      </c>
      <c r="CX248" s="54">
        <v>113</v>
      </c>
      <c r="CY248" s="52">
        <v>113</v>
      </c>
      <c r="CZ248" s="53">
        <v>113</v>
      </c>
      <c r="DA248" s="53">
        <v>122</v>
      </c>
      <c r="DB248" s="53">
        <v>118</v>
      </c>
      <c r="DC248" s="53">
        <v>119</v>
      </c>
      <c r="DD248" s="53">
        <v>119</v>
      </c>
      <c r="DE248" s="53">
        <v>124</v>
      </c>
      <c r="DF248" s="53">
        <v>125</v>
      </c>
      <c r="DG248" s="53">
        <v>126</v>
      </c>
      <c r="DH248" s="53">
        <v>128</v>
      </c>
      <c r="DI248" s="53">
        <v>136</v>
      </c>
      <c r="DJ248" s="54">
        <v>137</v>
      </c>
      <c r="DK248" s="52">
        <v>138</v>
      </c>
      <c r="DL248" s="53">
        <v>132</v>
      </c>
      <c r="DM248" s="53">
        <v>134</v>
      </c>
      <c r="DN248" s="53">
        <v>135</v>
      </c>
      <c r="DO248" s="53">
        <v>131</v>
      </c>
      <c r="DP248" s="53">
        <v>132</v>
      </c>
      <c r="DQ248" s="53">
        <v>131</v>
      </c>
      <c r="DR248" s="53">
        <v>133</v>
      </c>
      <c r="DS248" s="53">
        <v>136</v>
      </c>
      <c r="DT248" s="53">
        <v>134</v>
      </c>
      <c r="DU248" s="53">
        <v>137</v>
      </c>
      <c r="DV248" s="54">
        <v>134</v>
      </c>
      <c r="DW248" s="52">
        <v>135</v>
      </c>
      <c r="DX248" s="53">
        <v>134</v>
      </c>
      <c r="DY248" s="54">
        <v>134</v>
      </c>
    </row>
    <row r="249" spans="2:129" ht="12.5" x14ac:dyDescent="0.25">
      <c r="B249" s="74">
        <v>10</v>
      </c>
      <c r="C249" s="65" t="s">
        <v>332</v>
      </c>
      <c r="D249" s="66">
        <v>3973</v>
      </c>
      <c r="E249" s="67">
        <v>4003</v>
      </c>
      <c r="F249" s="67">
        <v>4062</v>
      </c>
      <c r="G249" s="67">
        <v>4091</v>
      </c>
      <c r="H249" s="67">
        <v>4122</v>
      </c>
      <c r="I249" s="67">
        <v>4134</v>
      </c>
      <c r="J249" s="67">
        <v>4188</v>
      </c>
      <c r="K249" s="67">
        <v>4219</v>
      </c>
      <c r="L249" s="67">
        <v>4249</v>
      </c>
      <c r="M249" s="67">
        <v>4260</v>
      </c>
      <c r="N249" s="67">
        <v>4254</v>
      </c>
      <c r="O249" s="68">
        <v>4274</v>
      </c>
      <c r="P249" s="67">
        <v>4336</v>
      </c>
      <c r="Q249" s="67">
        <v>4390</v>
      </c>
      <c r="R249" s="67">
        <v>4467</v>
      </c>
      <c r="S249" s="67">
        <v>4503</v>
      </c>
      <c r="T249" s="67">
        <v>4500</v>
      </c>
      <c r="U249" s="67">
        <v>4516</v>
      </c>
      <c r="V249" s="67">
        <v>4570</v>
      </c>
      <c r="W249" s="67">
        <v>4580</v>
      </c>
      <c r="X249" s="67">
        <v>4608</v>
      </c>
      <c r="Y249" s="67">
        <v>4634</v>
      </c>
      <c r="Z249" s="67">
        <v>4649</v>
      </c>
      <c r="AA249" s="68">
        <v>4676</v>
      </c>
      <c r="AB249" s="67">
        <v>4713</v>
      </c>
      <c r="AC249" s="67">
        <v>4725</v>
      </c>
      <c r="AD249" s="67">
        <v>4772</v>
      </c>
      <c r="AE249" s="67">
        <v>4788</v>
      </c>
      <c r="AF249" s="67">
        <v>4766</v>
      </c>
      <c r="AG249" s="67">
        <v>4770</v>
      </c>
      <c r="AH249" s="67">
        <v>4795</v>
      </c>
      <c r="AI249" s="67">
        <v>4783</v>
      </c>
      <c r="AJ249" s="67">
        <v>4763</v>
      </c>
      <c r="AK249" s="67">
        <v>4776</v>
      </c>
      <c r="AL249" s="67">
        <v>4757</v>
      </c>
      <c r="AM249" s="68">
        <v>4742</v>
      </c>
      <c r="AN249" s="67">
        <v>4753</v>
      </c>
      <c r="AO249" s="67">
        <v>4728</v>
      </c>
      <c r="AP249" s="67">
        <v>4739</v>
      </c>
      <c r="AQ249" s="67">
        <v>4741</v>
      </c>
      <c r="AR249" s="67">
        <v>4714</v>
      </c>
      <c r="AS249" s="67">
        <v>4674</v>
      </c>
      <c r="AT249" s="67">
        <v>4668</v>
      </c>
      <c r="AU249" s="67">
        <v>4650</v>
      </c>
      <c r="AV249" s="67">
        <v>4626</v>
      </c>
      <c r="AW249" s="67">
        <v>4646</v>
      </c>
      <c r="AX249" s="67">
        <v>4645</v>
      </c>
      <c r="AY249" s="68">
        <v>4598</v>
      </c>
      <c r="BA249" s="50"/>
      <c r="BB249" s="51" t="s">
        <v>353</v>
      </c>
      <c r="BC249" s="52">
        <v>1821</v>
      </c>
      <c r="BD249" s="53">
        <v>1820</v>
      </c>
      <c r="BE249" s="53">
        <v>1822</v>
      </c>
      <c r="BF249" s="53">
        <v>1823</v>
      </c>
      <c r="BG249" s="53">
        <v>1936</v>
      </c>
      <c r="BH249" s="53">
        <v>1973</v>
      </c>
      <c r="BI249" s="53">
        <v>2001</v>
      </c>
      <c r="BJ249" s="53">
        <v>2010</v>
      </c>
      <c r="BK249" s="53">
        <v>2028</v>
      </c>
      <c r="BL249" s="53">
        <v>2035</v>
      </c>
      <c r="BM249" s="53">
        <v>2029</v>
      </c>
      <c r="BN249" s="54">
        <v>2025</v>
      </c>
      <c r="BO249" s="52">
        <v>2015</v>
      </c>
      <c r="BP249" s="53">
        <v>1994</v>
      </c>
      <c r="BQ249" s="53">
        <v>1988</v>
      </c>
      <c r="BR249" s="53">
        <v>2002</v>
      </c>
      <c r="BS249" s="53">
        <v>2013</v>
      </c>
      <c r="BT249" s="53">
        <v>2052</v>
      </c>
      <c r="BU249" s="53">
        <v>2078</v>
      </c>
      <c r="BV249" s="53">
        <v>2096</v>
      </c>
      <c r="BW249" s="53">
        <v>2120</v>
      </c>
      <c r="BX249" s="53">
        <v>2161</v>
      </c>
      <c r="BY249" s="53">
        <v>2192</v>
      </c>
      <c r="BZ249" s="54">
        <v>2195</v>
      </c>
      <c r="CA249" s="52">
        <v>2203</v>
      </c>
      <c r="CB249" s="53">
        <v>2220</v>
      </c>
      <c r="CC249" s="53">
        <v>2242</v>
      </c>
      <c r="CD249" s="53">
        <v>2260</v>
      </c>
      <c r="CE249" s="53">
        <v>2284</v>
      </c>
      <c r="CF249" s="53">
        <v>2289</v>
      </c>
      <c r="CG249" s="53">
        <v>2283</v>
      </c>
      <c r="CH249" s="53">
        <v>2289</v>
      </c>
      <c r="CI249" s="53">
        <v>2283</v>
      </c>
      <c r="CJ249" s="53">
        <v>2283</v>
      </c>
      <c r="CK249" s="53">
        <v>2274</v>
      </c>
      <c r="CL249" s="54">
        <v>2269</v>
      </c>
      <c r="CM249" s="52">
        <v>2498</v>
      </c>
      <c r="CN249" s="53">
        <v>2490</v>
      </c>
      <c r="CO249" s="53">
        <v>2415</v>
      </c>
      <c r="CP249" s="53">
        <v>2584</v>
      </c>
      <c r="CQ249" s="53">
        <v>2596</v>
      </c>
      <c r="CR249" s="53">
        <v>2577</v>
      </c>
      <c r="CS249" s="53">
        <v>2541</v>
      </c>
      <c r="CT249" s="53">
        <v>2574</v>
      </c>
      <c r="CU249" s="53">
        <v>2629</v>
      </c>
      <c r="CV249" s="53">
        <v>2746</v>
      </c>
      <c r="CW249" s="53">
        <v>2891</v>
      </c>
      <c r="CX249" s="54">
        <v>3028</v>
      </c>
      <c r="CY249" s="52">
        <v>2963</v>
      </c>
      <c r="CZ249" s="53">
        <v>2928</v>
      </c>
      <c r="DA249" s="53">
        <v>2939</v>
      </c>
      <c r="DB249" s="53">
        <v>2884</v>
      </c>
      <c r="DC249" s="53">
        <v>2859</v>
      </c>
      <c r="DD249" s="53">
        <v>2852</v>
      </c>
      <c r="DE249" s="53">
        <v>2828</v>
      </c>
      <c r="DF249" s="53">
        <v>2935</v>
      </c>
      <c r="DG249" s="53">
        <v>2939</v>
      </c>
      <c r="DH249" s="53">
        <v>2980</v>
      </c>
      <c r="DI249" s="53">
        <v>2950</v>
      </c>
      <c r="DJ249" s="54">
        <v>2968</v>
      </c>
      <c r="DK249" s="52">
        <v>3039</v>
      </c>
      <c r="DL249" s="53">
        <v>2997</v>
      </c>
      <c r="DM249" s="53">
        <v>3003</v>
      </c>
      <c r="DN249" s="53">
        <v>3002</v>
      </c>
      <c r="DO249" s="53">
        <v>2998</v>
      </c>
      <c r="DP249" s="53">
        <v>2997</v>
      </c>
      <c r="DQ249" s="53">
        <v>3028</v>
      </c>
      <c r="DR249" s="53">
        <v>3047</v>
      </c>
      <c r="DS249" s="53">
        <v>3031</v>
      </c>
      <c r="DT249" s="53">
        <v>3046</v>
      </c>
      <c r="DU249" s="53">
        <v>3069</v>
      </c>
      <c r="DV249" s="54">
        <v>3126</v>
      </c>
      <c r="DW249" s="52">
        <v>3139</v>
      </c>
      <c r="DX249" s="53">
        <v>3146</v>
      </c>
      <c r="DY249" s="54">
        <v>3170</v>
      </c>
    </row>
    <row r="250" spans="2:129" ht="12.5" x14ac:dyDescent="0.25">
      <c r="B250" s="50"/>
      <c r="C250" s="51" t="s">
        <v>333</v>
      </c>
      <c r="D250" s="52">
        <v>1454</v>
      </c>
      <c r="E250" s="53">
        <v>1459</v>
      </c>
      <c r="F250" s="53">
        <v>1473</v>
      </c>
      <c r="G250" s="53">
        <v>1491</v>
      </c>
      <c r="H250" s="53">
        <v>1507</v>
      </c>
      <c r="I250" s="53">
        <v>1523</v>
      </c>
      <c r="J250" s="53">
        <v>1527</v>
      </c>
      <c r="K250" s="53">
        <v>1551</v>
      </c>
      <c r="L250" s="53">
        <v>1557</v>
      </c>
      <c r="M250" s="53">
        <v>1570</v>
      </c>
      <c r="N250" s="53">
        <v>1572</v>
      </c>
      <c r="O250" s="54">
        <v>1572</v>
      </c>
      <c r="P250" s="53">
        <v>1574</v>
      </c>
      <c r="Q250" s="53">
        <v>1574</v>
      </c>
      <c r="R250" s="53">
        <v>1605</v>
      </c>
      <c r="S250" s="53">
        <v>1603</v>
      </c>
      <c r="T250" s="53">
        <v>1607</v>
      </c>
      <c r="U250" s="53">
        <v>1599</v>
      </c>
      <c r="V250" s="53">
        <v>1637</v>
      </c>
      <c r="W250" s="53">
        <v>1668</v>
      </c>
      <c r="X250" s="53">
        <v>1683</v>
      </c>
      <c r="Y250" s="53">
        <v>1680</v>
      </c>
      <c r="Z250" s="53">
        <v>1684</v>
      </c>
      <c r="AA250" s="54">
        <v>1688</v>
      </c>
      <c r="AB250" s="53">
        <v>1692</v>
      </c>
      <c r="AC250" s="53">
        <v>1691</v>
      </c>
      <c r="AD250" s="53">
        <v>1695</v>
      </c>
      <c r="AE250" s="53">
        <v>1704</v>
      </c>
      <c r="AF250" s="53">
        <v>1714</v>
      </c>
      <c r="AG250" s="53">
        <v>1717</v>
      </c>
      <c r="AH250" s="53">
        <v>1804</v>
      </c>
      <c r="AI250" s="53">
        <v>1829</v>
      </c>
      <c r="AJ250" s="53">
        <v>1840</v>
      </c>
      <c r="AK250" s="53">
        <v>1845</v>
      </c>
      <c r="AL250" s="53">
        <v>1841</v>
      </c>
      <c r="AM250" s="54">
        <v>1845</v>
      </c>
      <c r="AN250" s="53">
        <v>1837</v>
      </c>
      <c r="AO250" s="53">
        <v>1833</v>
      </c>
      <c r="AP250" s="53">
        <v>1827</v>
      </c>
      <c r="AQ250" s="53">
        <v>1831</v>
      </c>
      <c r="AR250" s="53">
        <v>1837</v>
      </c>
      <c r="AS250" s="53">
        <v>1829</v>
      </c>
      <c r="AT250" s="53">
        <v>1826</v>
      </c>
      <c r="AU250" s="53">
        <v>1834</v>
      </c>
      <c r="AV250" s="53">
        <v>1811</v>
      </c>
      <c r="AW250" s="53">
        <v>1826</v>
      </c>
      <c r="AX250" s="53">
        <v>1822</v>
      </c>
      <c r="AY250" s="54">
        <v>1823</v>
      </c>
      <c r="BA250" s="50"/>
      <c r="BB250" s="51" t="s">
        <v>354</v>
      </c>
      <c r="BC250" s="52">
        <v>421</v>
      </c>
      <c r="BD250" s="53">
        <v>419</v>
      </c>
      <c r="BE250" s="53">
        <v>416</v>
      </c>
      <c r="BF250" s="53">
        <v>411</v>
      </c>
      <c r="BG250" s="53">
        <v>406</v>
      </c>
      <c r="BH250" s="53">
        <v>395</v>
      </c>
      <c r="BI250" s="53">
        <v>392</v>
      </c>
      <c r="BJ250" s="53">
        <v>383</v>
      </c>
      <c r="BK250" s="53">
        <v>376</v>
      </c>
      <c r="BL250" s="53">
        <v>366</v>
      </c>
      <c r="BM250" s="53">
        <v>363</v>
      </c>
      <c r="BN250" s="54">
        <v>362</v>
      </c>
      <c r="BO250" s="52">
        <v>362</v>
      </c>
      <c r="BP250" s="53">
        <v>359</v>
      </c>
      <c r="BQ250" s="53">
        <v>357</v>
      </c>
      <c r="BR250" s="53">
        <v>349</v>
      </c>
      <c r="BS250" s="53">
        <v>507</v>
      </c>
      <c r="BT250" s="53">
        <v>549</v>
      </c>
      <c r="BU250" s="53">
        <v>572</v>
      </c>
      <c r="BV250" s="53">
        <v>597</v>
      </c>
      <c r="BW250" s="53">
        <v>627</v>
      </c>
      <c r="BX250" s="53">
        <v>652</v>
      </c>
      <c r="BY250" s="53">
        <v>664</v>
      </c>
      <c r="BZ250" s="54">
        <v>672</v>
      </c>
      <c r="CA250" s="52">
        <v>695</v>
      </c>
      <c r="CB250" s="53">
        <v>711</v>
      </c>
      <c r="CC250" s="53">
        <v>743</v>
      </c>
      <c r="CD250" s="53">
        <v>757</v>
      </c>
      <c r="CE250" s="53">
        <v>760</v>
      </c>
      <c r="CF250" s="53">
        <v>757</v>
      </c>
      <c r="CG250" s="53">
        <v>762</v>
      </c>
      <c r="CH250" s="53">
        <v>768</v>
      </c>
      <c r="CI250" s="53">
        <v>766</v>
      </c>
      <c r="CJ250" s="53">
        <v>774</v>
      </c>
      <c r="CK250" s="53">
        <v>782</v>
      </c>
      <c r="CL250" s="54">
        <v>773</v>
      </c>
      <c r="CM250" s="52">
        <v>805</v>
      </c>
      <c r="CN250" s="53">
        <v>806</v>
      </c>
      <c r="CO250" s="53">
        <v>841</v>
      </c>
      <c r="CP250" s="53">
        <v>845</v>
      </c>
      <c r="CQ250" s="53">
        <v>842</v>
      </c>
      <c r="CR250" s="53">
        <v>867</v>
      </c>
      <c r="CS250" s="53">
        <v>878</v>
      </c>
      <c r="CT250" s="53">
        <v>935</v>
      </c>
      <c r="CU250" s="53">
        <v>950</v>
      </c>
      <c r="CV250" s="53">
        <v>962</v>
      </c>
      <c r="CW250" s="53">
        <v>973</v>
      </c>
      <c r="CX250" s="54">
        <v>995</v>
      </c>
      <c r="CY250" s="52">
        <v>1036</v>
      </c>
      <c r="CZ250" s="53">
        <v>1047</v>
      </c>
      <c r="DA250" s="53">
        <v>1055</v>
      </c>
      <c r="DB250" s="53">
        <v>1070</v>
      </c>
      <c r="DC250" s="53">
        <v>1074</v>
      </c>
      <c r="DD250" s="53">
        <v>1086</v>
      </c>
      <c r="DE250" s="53">
        <v>1096</v>
      </c>
      <c r="DF250" s="53">
        <v>1115</v>
      </c>
      <c r="DG250" s="53">
        <v>1119</v>
      </c>
      <c r="DH250" s="53">
        <v>1129</v>
      </c>
      <c r="DI250" s="53">
        <v>1139</v>
      </c>
      <c r="DJ250" s="54">
        <v>1167</v>
      </c>
      <c r="DK250" s="52">
        <v>1203</v>
      </c>
      <c r="DL250" s="53">
        <v>1176</v>
      </c>
      <c r="DM250" s="53">
        <v>1171</v>
      </c>
      <c r="DN250" s="53">
        <v>1172</v>
      </c>
      <c r="DO250" s="53">
        <v>1174</v>
      </c>
      <c r="DP250" s="53">
        <v>1183</v>
      </c>
      <c r="DQ250" s="53">
        <v>1184</v>
      </c>
      <c r="DR250" s="53">
        <v>1197</v>
      </c>
      <c r="DS250" s="53">
        <v>1208</v>
      </c>
      <c r="DT250" s="53">
        <v>1219</v>
      </c>
      <c r="DU250" s="53">
        <v>1231</v>
      </c>
      <c r="DV250" s="54">
        <v>1230</v>
      </c>
      <c r="DW250" s="52">
        <v>1273</v>
      </c>
      <c r="DX250" s="53">
        <v>1267</v>
      </c>
      <c r="DY250" s="54">
        <v>1266</v>
      </c>
    </row>
    <row r="251" spans="2:129" ht="12.5" x14ac:dyDescent="0.25">
      <c r="B251" s="50"/>
      <c r="C251" s="51" t="s">
        <v>334</v>
      </c>
      <c r="D251" s="52">
        <v>6572</v>
      </c>
      <c r="E251" s="53">
        <v>6640</v>
      </c>
      <c r="F251" s="53">
        <v>6736</v>
      </c>
      <c r="G251" s="53">
        <v>6823</v>
      </c>
      <c r="H251" s="53">
        <v>6878</v>
      </c>
      <c r="I251" s="53">
        <v>6928</v>
      </c>
      <c r="J251" s="53">
        <v>6986</v>
      </c>
      <c r="K251" s="53">
        <v>7033</v>
      </c>
      <c r="L251" s="53">
        <v>7090</v>
      </c>
      <c r="M251" s="53">
        <v>7132</v>
      </c>
      <c r="N251" s="53">
        <v>7163</v>
      </c>
      <c r="O251" s="54">
        <v>7201</v>
      </c>
      <c r="P251" s="53">
        <v>7255</v>
      </c>
      <c r="Q251" s="53">
        <v>7286</v>
      </c>
      <c r="R251" s="53">
        <v>7324</v>
      </c>
      <c r="S251" s="53">
        <v>7356</v>
      </c>
      <c r="T251" s="53">
        <v>7356</v>
      </c>
      <c r="U251" s="53">
        <v>7389</v>
      </c>
      <c r="V251" s="53">
        <v>7400</v>
      </c>
      <c r="W251" s="53">
        <v>7427</v>
      </c>
      <c r="X251" s="53">
        <v>7438</v>
      </c>
      <c r="Y251" s="53">
        <v>7446</v>
      </c>
      <c r="Z251" s="53">
        <v>7451</v>
      </c>
      <c r="AA251" s="54">
        <v>7427</v>
      </c>
      <c r="AB251" s="53">
        <v>7427</v>
      </c>
      <c r="AC251" s="53">
        <v>7433</v>
      </c>
      <c r="AD251" s="53">
        <v>7461</v>
      </c>
      <c r="AE251" s="53">
        <v>7480</v>
      </c>
      <c r="AF251" s="53">
        <v>7465</v>
      </c>
      <c r="AG251" s="53">
        <v>7473</v>
      </c>
      <c r="AH251" s="53">
        <v>7526</v>
      </c>
      <c r="AI251" s="53">
        <v>7557</v>
      </c>
      <c r="AJ251" s="53">
        <v>7592</v>
      </c>
      <c r="AK251" s="53">
        <v>7613</v>
      </c>
      <c r="AL251" s="53">
        <v>7622</v>
      </c>
      <c r="AM251" s="54">
        <v>7616</v>
      </c>
      <c r="AN251" s="53">
        <v>7705</v>
      </c>
      <c r="AO251" s="53">
        <v>7658</v>
      </c>
      <c r="AP251" s="53">
        <v>7659</v>
      </c>
      <c r="AQ251" s="53">
        <v>7648</v>
      </c>
      <c r="AR251" s="53">
        <v>7614</v>
      </c>
      <c r="AS251" s="53">
        <v>7597</v>
      </c>
      <c r="AT251" s="53">
        <v>7594</v>
      </c>
      <c r="AU251" s="53">
        <v>7572</v>
      </c>
      <c r="AV251" s="53">
        <v>7604</v>
      </c>
      <c r="AW251" s="53">
        <v>7635</v>
      </c>
      <c r="AX251" s="53">
        <v>7615</v>
      </c>
      <c r="AY251" s="54">
        <v>7590</v>
      </c>
      <c r="BA251" s="50"/>
      <c r="BB251" s="51" t="s">
        <v>355</v>
      </c>
      <c r="BC251" s="52">
        <v>367</v>
      </c>
      <c r="BD251" s="53">
        <v>368</v>
      </c>
      <c r="BE251" s="53">
        <v>366</v>
      </c>
      <c r="BF251" s="53">
        <v>361</v>
      </c>
      <c r="BG251" s="53">
        <v>354</v>
      </c>
      <c r="BH251" s="53">
        <v>350</v>
      </c>
      <c r="BI251" s="53">
        <v>352</v>
      </c>
      <c r="BJ251" s="53">
        <v>356</v>
      </c>
      <c r="BK251" s="53">
        <v>358</v>
      </c>
      <c r="BL251" s="53">
        <v>359</v>
      </c>
      <c r="BM251" s="53">
        <v>369</v>
      </c>
      <c r="BN251" s="54">
        <v>369</v>
      </c>
      <c r="BO251" s="52">
        <v>368</v>
      </c>
      <c r="BP251" s="53">
        <v>371</v>
      </c>
      <c r="BQ251" s="53">
        <v>371</v>
      </c>
      <c r="BR251" s="53">
        <v>369</v>
      </c>
      <c r="BS251" s="53">
        <v>372</v>
      </c>
      <c r="BT251" s="53">
        <v>381</v>
      </c>
      <c r="BU251" s="53">
        <v>392</v>
      </c>
      <c r="BV251" s="53">
        <v>396</v>
      </c>
      <c r="BW251" s="53">
        <v>398</v>
      </c>
      <c r="BX251" s="53">
        <v>404</v>
      </c>
      <c r="BY251" s="53">
        <v>412</v>
      </c>
      <c r="BZ251" s="54">
        <v>414</v>
      </c>
      <c r="CA251" s="52">
        <v>418</v>
      </c>
      <c r="CB251" s="53">
        <v>422</v>
      </c>
      <c r="CC251" s="53">
        <v>433</v>
      </c>
      <c r="CD251" s="53">
        <v>439</v>
      </c>
      <c r="CE251" s="53">
        <v>441</v>
      </c>
      <c r="CF251" s="53">
        <v>442</v>
      </c>
      <c r="CG251" s="53">
        <v>451</v>
      </c>
      <c r="CH251" s="53">
        <v>453</v>
      </c>
      <c r="CI251" s="53">
        <v>459</v>
      </c>
      <c r="CJ251" s="53">
        <v>458</v>
      </c>
      <c r="CK251" s="53">
        <v>460</v>
      </c>
      <c r="CL251" s="54">
        <v>468</v>
      </c>
      <c r="CM251" s="52">
        <v>467</v>
      </c>
      <c r="CN251" s="53">
        <v>464</v>
      </c>
      <c r="CO251" s="53">
        <v>465</v>
      </c>
      <c r="CP251" s="53">
        <v>471</v>
      </c>
      <c r="CQ251" s="53">
        <v>468</v>
      </c>
      <c r="CR251" s="53">
        <v>467</v>
      </c>
      <c r="CS251" s="53">
        <v>461</v>
      </c>
      <c r="CT251" s="53">
        <v>468</v>
      </c>
      <c r="CU251" s="53">
        <v>470</v>
      </c>
      <c r="CV251" s="53">
        <v>471</v>
      </c>
      <c r="CW251" s="53">
        <v>473</v>
      </c>
      <c r="CX251" s="54">
        <v>441</v>
      </c>
      <c r="CY251" s="52">
        <v>442</v>
      </c>
      <c r="CZ251" s="53">
        <v>445</v>
      </c>
      <c r="DA251" s="53">
        <v>447</v>
      </c>
      <c r="DB251" s="53">
        <v>451</v>
      </c>
      <c r="DC251" s="53">
        <v>453</v>
      </c>
      <c r="DD251" s="53">
        <v>457</v>
      </c>
      <c r="DE251" s="53">
        <v>456</v>
      </c>
      <c r="DF251" s="53">
        <v>452</v>
      </c>
      <c r="DG251" s="53">
        <v>449</v>
      </c>
      <c r="DH251" s="53">
        <v>452</v>
      </c>
      <c r="DI251" s="53">
        <v>447</v>
      </c>
      <c r="DJ251" s="54">
        <v>449</v>
      </c>
      <c r="DK251" s="52">
        <v>448</v>
      </c>
      <c r="DL251" s="53">
        <v>437</v>
      </c>
      <c r="DM251" s="53">
        <v>435</v>
      </c>
      <c r="DN251" s="53">
        <v>435</v>
      </c>
      <c r="DO251" s="53">
        <v>432</v>
      </c>
      <c r="DP251" s="53">
        <v>431</v>
      </c>
      <c r="DQ251" s="53">
        <v>429</v>
      </c>
      <c r="DR251" s="53">
        <v>434</v>
      </c>
      <c r="DS251" s="53">
        <v>432</v>
      </c>
      <c r="DT251" s="53">
        <v>432</v>
      </c>
      <c r="DU251" s="53">
        <v>430</v>
      </c>
      <c r="DV251" s="54">
        <v>420</v>
      </c>
      <c r="DW251" s="52">
        <v>421</v>
      </c>
      <c r="DX251" s="53">
        <v>420</v>
      </c>
      <c r="DY251" s="54">
        <v>424</v>
      </c>
    </row>
    <row r="252" spans="2:129" ht="12.5" x14ac:dyDescent="0.25">
      <c r="B252" s="50"/>
      <c r="C252" s="51" t="s">
        <v>335</v>
      </c>
      <c r="D252" s="52">
        <v>433</v>
      </c>
      <c r="E252" s="53">
        <v>432</v>
      </c>
      <c r="F252" s="53">
        <v>431</v>
      </c>
      <c r="G252" s="53">
        <v>430</v>
      </c>
      <c r="H252" s="53">
        <v>432</v>
      </c>
      <c r="I252" s="53">
        <v>445</v>
      </c>
      <c r="J252" s="53">
        <v>447</v>
      </c>
      <c r="K252" s="53">
        <v>451</v>
      </c>
      <c r="L252" s="53">
        <v>264</v>
      </c>
      <c r="M252" s="53">
        <v>263</v>
      </c>
      <c r="N252" s="53">
        <v>271</v>
      </c>
      <c r="O252" s="54">
        <v>272</v>
      </c>
      <c r="P252" s="53">
        <v>277</v>
      </c>
      <c r="Q252" s="53">
        <v>276</v>
      </c>
      <c r="R252" s="53">
        <v>279</v>
      </c>
      <c r="S252" s="53">
        <v>282</v>
      </c>
      <c r="T252" s="53">
        <v>283</v>
      </c>
      <c r="U252" s="53">
        <v>284</v>
      </c>
      <c r="V252" s="53">
        <v>286</v>
      </c>
      <c r="W252" s="53">
        <v>285</v>
      </c>
      <c r="X252" s="53">
        <v>283</v>
      </c>
      <c r="Y252" s="53">
        <v>283</v>
      </c>
      <c r="Z252" s="53">
        <v>283</v>
      </c>
      <c r="AA252" s="54">
        <v>285</v>
      </c>
      <c r="AB252" s="53">
        <v>289</v>
      </c>
      <c r="AC252" s="53">
        <v>296</v>
      </c>
      <c r="AD252" s="53">
        <v>297</v>
      </c>
      <c r="AE252" s="53">
        <v>300</v>
      </c>
      <c r="AF252" s="53">
        <v>302</v>
      </c>
      <c r="AG252" s="53">
        <v>302</v>
      </c>
      <c r="AH252" s="53">
        <v>302</v>
      </c>
      <c r="AI252" s="53">
        <v>301</v>
      </c>
      <c r="AJ252" s="53">
        <v>302</v>
      </c>
      <c r="AK252" s="53">
        <v>301</v>
      </c>
      <c r="AL252" s="53">
        <v>302</v>
      </c>
      <c r="AM252" s="54">
        <v>302</v>
      </c>
      <c r="AN252" s="53">
        <v>299</v>
      </c>
      <c r="AO252" s="53">
        <v>293</v>
      </c>
      <c r="AP252" s="53">
        <v>294</v>
      </c>
      <c r="AQ252" s="53">
        <v>293</v>
      </c>
      <c r="AR252" s="53">
        <v>287</v>
      </c>
      <c r="AS252" s="53">
        <v>282</v>
      </c>
      <c r="AT252" s="53">
        <v>280</v>
      </c>
      <c r="AU252" s="53">
        <v>278</v>
      </c>
      <c r="AV252" s="53">
        <v>273</v>
      </c>
      <c r="AW252" s="53">
        <v>270</v>
      </c>
      <c r="AX252" s="53">
        <v>273</v>
      </c>
      <c r="AY252" s="54">
        <v>270</v>
      </c>
      <c r="BA252" s="50"/>
      <c r="BB252" s="51" t="s">
        <v>356</v>
      </c>
      <c r="BC252" s="52">
        <v>2167</v>
      </c>
      <c r="BD252" s="53">
        <v>2163</v>
      </c>
      <c r="BE252" s="53">
        <v>2182</v>
      </c>
      <c r="BF252" s="53">
        <v>2170</v>
      </c>
      <c r="BG252" s="53">
        <v>2181</v>
      </c>
      <c r="BH252" s="53">
        <v>2182</v>
      </c>
      <c r="BI252" s="53">
        <v>2191</v>
      </c>
      <c r="BJ252" s="53">
        <v>2242</v>
      </c>
      <c r="BK252" s="53">
        <v>2250</v>
      </c>
      <c r="BL252" s="53">
        <v>2247</v>
      </c>
      <c r="BM252" s="53">
        <v>2236</v>
      </c>
      <c r="BN252" s="54">
        <v>2242</v>
      </c>
      <c r="BO252" s="52">
        <v>2278</v>
      </c>
      <c r="BP252" s="53">
        <v>2274</v>
      </c>
      <c r="BQ252" s="53">
        <v>2311</v>
      </c>
      <c r="BR252" s="53">
        <v>2278</v>
      </c>
      <c r="BS252" s="53">
        <v>2299</v>
      </c>
      <c r="BT252" s="53">
        <v>2323</v>
      </c>
      <c r="BU252" s="53">
        <v>2359</v>
      </c>
      <c r="BV252" s="53">
        <v>2362</v>
      </c>
      <c r="BW252" s="53">
        <v>2389</v>
      </c>
      <c r="BX252" s="53">
        <v>2422</v>
      </c>
      <c r="BY252" s="53">
        <v>2438</v>
      </c>
      <c r="BZ252" s="54">
        <v>2482</v>
      </c>
      <c r="CA252" s="52">
        <v>2517</v>
      </c>
      <c r="CB252" s="53">
        <v>2550</v>
      </c>
      <c r="CC252" s="53">
        <v>2587</v>
      </c>
      <c r="CD252" s="53">
        <v>2624</v>
      </c>
      <c r="CE252" s="53">
        <v>2673</v>
      </c>
      <c r="CF252" s="53">
        <v>2700</v>
      </c>
      <c r="CG252" s="53">
        <v>2708</v>
      </c>
      <c r="CH252" s="53">
        <v>2714</v>
      </c>
      <c r="CI252" s="53">
        <v>2712</v>
      </c>
      <c r="CJ252" s="53">
        <v>2726</v>
      </c>
      <c r="CK252" s="53">
        <v>2731</v>
      </c>
      <c r="CL252" s="54">
        <v>2729</v>
      </c>
      <c r="CM252" s="52">
        <v>2729</v>
      </c>
      <c r="CN252" s="53">
        <v>2745</v>
      </c>
      <c r="CO252" s="53">
        <v>2794</v>
      </c>
      <c r="CP252" s="53">
        <v>2808</v>
      </c>
      <c r="CQ252" s="53">
        <v>2832</v>
      </c>
      <c r="CR252" s="53">
        <v>2816</v>
      </c>
      <c r="CS252" s="53">
        <v>2836</v>
      </c>
      <c r="CT252" s="53">
        <v>2865</v>
      </c>
      <c r="CU252" s="53">
        <v>2877</v>
      </c>
      <c r="CV252" s="53">
        <v>2884</v>
      </c>
      <c r="CW252" s="53">
        <v>2912</v>
      </c>
      <c r="CX252" s="54">
        <v>2798</v>
      </c>
      <c r="CY252" s="52">
        <v>2837</v>
      </c>
      <c r="CZ252" s="53">
        <v>2837</v>
      </c>
      <c r="DA252" s="53">
        <v>2909</v>
      </c>
      <c r="DB252" s="53">
        <v>2952</v>
      </c>
      <c r="DC252" s="53">
        <v>3034</v>
      </c>
      <c r="DD252" s="53">
        <v>3041</v>
      </c>
      <c r="DE252" s="53">
        <v>3075</v>
      </c>
      <c r="DF252" s="53">
        <v>3113</v>
      </c>
      <c r="DG252" s="53">
        <v>3113</v>
      </c>
      <c r="DH252" s="53">
        <v>3139</v>
      </c>
      <c r="DI252" s="53">
        <v>3145</v>
      </c>
      <c r="DJ252" s="54">
        <v>3177</v>
      </c>
      <c r="DK252" s="52">
        <v>3191</v>
      </c>
      <c r="DL252" s="53">
        <v>3095</v>
      </c>
      <c r="DM252" s="53">
        <v>3119</v>
      </c>
      <c r="DN252" s="53">
        <v>3117</v>
      </c>
      <c r="DO252" s="53">
        <v>3101</v>
      </c>
      <c r="DP252" s="53">
        <v>3124</v>
      </c>
      <c r="DQ252" s="53">
        <v>3131</v>
      </c>
      <c r="DR252" s="53">
        <v>3154</v>
      </c>
      <c r="DS252" s="53">
        <v>3149</v>
      </c>
      <c r="DT252" s="53">
        <v>3151</v>
      </c>
      <c r="DU252" s="53">
        <v>3157</v>
      </c>
      <c r="DV252" s="54">
        <v>3137</v>
      </c>
      <c r="DW252" s="52">
        <v>3156</v>
      </c>
      <c r="DX252" s="53">
        <v>3175</v>
      </c>
      <c r="DY252" s="54">
        <v>3203</v>
      </c>
    </row>
    <row r="253" spans="2:129" ht="12.5" x14ac:dyDescent="0.25">
      <c r="B253" s="50"/>
      <c r="C253" s="51" t="s">
        <v>336</v>
      </c>
      <c r="D253" s="52">
        <v>932</v>
      </c>
      <c r="E253" s="53">
        <v>943</v>
      </c>
      <c r="F253" s="53">
        <v>949</v>
      </c>
      <c r="G253" s="53">
        <v>971</v>
      </c>
      <c r="H253" s="53">
        <v>986</v>
      </c>
      <c r="I253" s="53">
        <v>1009</v>
      </c>
      <c r="J253" s="53">
        <v>1027</v>
      </c>
      <c r="K253" s="53">
        <v>1036</v>
      </c>
      <c r="L253" s="53">
        <v>1046</v>
      </c>
      <c r="M253" s="53">
        <v>1052</v>
      </c>
      <c r="N253" s="53">
        <v>1049</v>
      </c>
      <c r="O253" s="54">
        <v>1052</v>
      </c>
      <c r="P253" s="53">
        <v>1056</v>
      </c>
      <c r="Q253" s="53">
        <v>1052</v>
      </c>
      <c r="R253" s="53">
        <v>1048</v>
      </c>
      <c r="S253" s="53">
        <v>1045</v>
      </c>
      <c r="T253" s="53">
        <v>1035</v>
      </c>
      <c r="U253" s="53">
        <v>1021</v>
      </c>
      <c r="V253" s="53">
        <v>1014</v>
      </c>
      <c r="W253" s="53">
        <v>1011</v>
      </c>
      <c r="X253" s="53">
        <v>1034</v>
      </c>
      <c r="Y253" s="53">
        <v>1044</v>
      </c>
      <c r="Z253" s="53">
        <v>1044</v>
      </c>
      <c r="AA253" s="54">
        <v>1045</v>
      </c>
      <c r="AB253" s="53">
        <v>1041</v>
      </c>
      <c r="AC253" s="53">
        <v>1038</v>
      </c>
      <c r="AD253" s="53">
        <v>1044</v>
      </c>
      <c r="AE253" s="53">
        <v>1044</v>
      </c>
      <c r="AF253" s="53">
        <v>1064</v>
      </c>
      <c r="AG253" s="53">
        <v>1078</v>
      </c>
      <c r="AH253" s="53">
        <v>1090</v>
      </c>
      <c r="AI253" s="53">
        <v>1086</v>
      </c>
      <c r="AJ253" s="53">
        <v>1095</v>
      </c>
      <c r="AK253" s="53">
        <v>1092</v>
      </c>
      <c r="AL253" s="53">
        <v>1086</v>
      </c>
      <c r="AM253" s="54">
        <v>1084</v>
      </c>
      <c r="AN253" s="53">
        <v>1078</v>
      </c>
      <c r="AO253" s="53">
        <v>1073</v>
      </c>
      <c r="AP253" s="53">
        <v>1067</v>
      </c>
      <c r="AQ253" s="53">
        <v>1064</v>
      </c>
      <c r="AR253" s="53">
        <v>1064</v>
      </c>
      <c r="AS253" s="53">
        <v>1056</v>
      </c>
      <c r="AT253" s="53">
        <v>1054</v>
      </c>
      <c r="AU253" s="53">
        <v>1056</v>
      </c>
      <c r="AV253" s="53">
        <v>1044</v>
      </c>
      <c r="AW253" s="53">
        <v>1044</v>
      </c>
      <c r="AX253" s="53">
        <v>1043</v>
      </c>
      <c r="AY253" s="54">
        <v>1038</v>
      </c>
      <c r="BA253" s="50"/>
      <c r="BB253" s="51" t="s">
        <v>357</v>
      </c>
      <c r="BC253" s="52">
        <v>394</v>
      </c>
      <c r="BD253" s="53">
        <v>394</v>
      </c>
      <c r="BE253" s="53">
        <v>397</v>
      </c>
      <c r="BF253" s="53">
        <v>393</v>
      </c>
      <c r="BG253" s="53">
        <v>384</v>
      </c>
      <c r="BH253" s="53">
        <v>381</v>
      </c>
      <c r="BI253" s="53">
        <v>380</v>
      </c>
      <c r="BJ253" s="53">
        <v>380</v>
      </c>
      <c r="BK253" s="53">
        <v>382</v>
      </c>
      <c r="BL253" s="53">
        <v>380</v>
      </c>
      <c r="BM253" s="53">
        <v>376</v>
      </c>
      <c r="BN253" s="54">
        <v>377</v>
      </c>
      <c r="BO253" s="52">
        <v>376</v>
      </c>
      <c r="BP253" s="53">
        <v>373</v>
      </c>
      <c r="BQ253" s="53">
        <v>378</v>
      </c>
      <c r="BR253" s="53">
        <v>377</v>
      </c>
      <c r="BS253" s="53">
        <v>376</v>
      </c>
      <c r="BT253" s="53">
        <v>376</v>
      </c>
      <c r="BU253" s="53">
        <v>381</v>
      </c>
      <c r="BV253" s="53">
        <v>379</v>
      </c>
      <c r="BW253" s="53">
        <v>385</v>
      </c>
      <c r="BX253" s="53">
        <v>394</v>
      </c>
      <c r="BY253" s="53">
        <v>392</v>
      </c>
      <c r="BZ253" s="54">
        <v>391</v>
      </c>
      <c r="CA253" s="52">
        <v>396</v>
      </c>
      <c r="CB253" s="53">
        <v>399</v>
      </c>
      <c r="CC253" s="53">
        <v>420</v>
      </c>
      <c r="CD253" s="53">
        <v>426</v>
      </c>
      <c r="CE253" s="53">
        <v>429</v>
      </c>
      <c r="CF253" s="53">
        <v>432</v>
      </c>
      <c r="CG253" s="53">
        <v>435</v>
      </c>
      <c r="CH253" s="53">
        <v>447</v>
      </c>
      <c r="CI253" s="53">
        <v>452</v>
      </c>
      <c r="CJ253" s="53">
        <v>452</v>
      </c>
      <c r="CK253" s="53">
        <v>453</v>
      </c>
      <c r="CL253" s="54">
        <v>456</v>
      </c>
      <c r="CM253" s="52">
        <v>456</v>
      </c>
      <c r="CN253" s="53">
        <v>455</v>
      </c>
      <c r="CO253" s="53">
        <v>461</v>
      </c>
      <c r="CP253" s="53">
        <v>459</v>
      </c>
      <c r="CQ253" s="53">
        <v>461</v>
      </c>
      <c r="CR253" s="53">
        <v>463</v>
      </c>
      <c r="CS253" s="53">
        <v>464</v>
      </c>
      <c r="CT253" s="53">
        <v>468</v>
      </c>
      <c r="CU253" s="53">
        <v>469</v>
      </c>
      <c r="CV253" s="53">
        <v>468</v>
      </c>
      <c r="CW253" s="53">
        <v>469</v>
      </c>
      <c r="CX253" s="54">
        <v>441</v>
      </c>
      <c r="CY253" s="52">
        <v>452</v>
      </c>
      <c r="CZ253" s="53">
        <v>457</v>
      </c>
      <c r="DA253" s="53">
        <v>459</v>
      </c>
      <c r="DB253" s="53">
        <v>451</v>
      </c>
      <c r="DC253" s="53">
        <v>455</v>
      </c>
      <c r="DD253" s="53">
        <v>456</v>
      </c>
      <c r="DE253" s="53">
        <v>454</v>
      </c>
      <c r="DF253" s="53">
        <v>454</v>
      </c>
      <c r="DG253" s="53">
        <v>458</v>
      </c>
      <c r="DH253" s="53">
        <v>457</v>
      </c>
      <c r="DI253" s="53">
        <v>461</v>
      </c>
      <c r="DJ253" s="54">
        <v>468</v>
      </c>
      <c r="DK253" s="52">
        <v>473</v>
      </c>
      <c r="DL253" s="53">
        <v>469</v>
      </c>
      <c r="DM253" s="53">
        <v>471</v>
      </c>
      <c r="DN253" s="53">
        <v>468</v>
      </c>
      <c r="DO253" s="53">
        <v>469</v>
      </c>
      <c r="DP253" s="53">
        <v>478</v>
      </c>
      <c r="DQ253" s="53">
        <v>488</v>
      </c>
      <c r="DR253" s="53">
        <v>499</v>
      </c>
      <c r="DS253" s="53">
        <v>506</v>
      </c>
      <c r="DT253" s="53">
        <v>621</v>
      </c>
      <c r="DU253" s="53">
        <v>620</v>
      </c>
      <c r="DV253" s="54">
        <v>626</v>
      </c>
      <c r="DW253" s="52">
        <v>622</v>
      </c>
      <c r="DX253" s="53">
        <v>632</v>
      </c>
      <c r="DY253" s="54">
        <v>632</v>
      </c>
    </row>
    <row r="254" spans="2:129" ht="12.5" x14ac:dyDescent="0.25">
      <c r="B254" s="50"/>
      <c r="C254" s="51" t="s">
        <v>337</v>
      </c>
      <c r="D254" s="52">
        <v>1</v>
      </c>
      <c r="E254" s="53">
        <v>1</v>
      </c>
      <c r="F254" s="53">
        <v>1</v>
      </c>
      <c r="G254" s="53">
        <v>1</v>
      </c>
      <c r="H254" s="53">
        <v>1</v>
      </c>
      <c r="I254" s="53">
        <v>1</v>
      </c>
      <c r="J254" s="53">
        <v>1</v>
      </c>
      <c r="K254" s="53">
        <v>1</v>
      </c>
      <c r="L254" s="53">
        <v>1</v>
      </c>
      <c r="M254" s="53">
        <v>1</v>
      </c>
      <c r="N254" s="53">
        <v>1</v>
      </c>
      <c r="O254" s="54">
        <v>1</v>
      </c>
      <c r="P254" s="53">
        <v>1</v>
      </c>
      <c r="Q254" s="53">
        <v>1</v>
      </c>
      <c r="R254" s="53">
        <v>1</v>
      </c>
      <c r="S254" s="53">
        <v>1</v>
      </c>
      <c r="T254" s="53">
        <v>1</v>
      </c>
      <c r="U254" s="53">
        <v>1</v>
      </c>
      <c r="V254" s="53">
        <v>1</v>
      </c>
      <c r="W254" s="53">
        <v>1</v>
      </c>
      <c r="X254" s="53">
        <v>1</v>
      </c>
      <c r="Y254" s="53">
        <v>1</v>
      </c>
      <c r="Z254" s="53">
        <v>1</v>
      </c>
      <c r="AA254" s="54">
        <v>1</v>
      </c>
      <c r="AB254" s="53">
        <v>4</v>
      </c>
      <c r="AC254" s="53">
        <v>3</v>
      </c>
      <c r="AD254" s="53"/>
      <c r="AE254" s="53"/>
      <c r="AF254" s="53"/>
      <c r="AG254" s="53"/>
      <c r="AH254" s="53"/>
      <c r="AI254" s="53"/>
      <c r="AJ254" s="53"/>
      <c r="AK254" s="53"/>
      <c r="AL254" s="53"/>
      <c r="AM254" s="54"/>
      <c r="AN254" s="53"/>
      <c r="AO254" s="53"/>
      <c r="AP254" s="53"/>
      <c r="AQ254" s="53"/>
      <c r="AR254" s="53"/>
      <c r="AS254" s="53"/>
      <c r="AT254" s="53"/>
      <c r="AU254" s="53"/>
      <c r="AV254" s="53"/>
      <c r="AW254" s="53"/>
      <c r="AX254" s="53"/>
      <c r="AY254" s="54"/>
      <c r="BA254" s="50"/>
      <c r="BB254" s="51" t="s">
        <v>358</v>
      </c>
      <c r="BC254" s="52">
        <v>350</v>
      </c>
      <c r="BD254" s="53">
        <v>343</v>
      </c>
      <c r="BE254" s="53">
        <v>343</v>
      </c>
      <c r="BF254" s="53">
        <v>337</v>
      </c>
      <c r="BG254" s="53">
        <v>331</v>
      </c>
      <c r="BH254" s="53">
        <v>327</v>
      </c>
      <c r="BI254" s="53">
        <v>323</v>
      </c>
      <c r="BJ254" s="53">
        <v>321</v>
      </c>
      <c r="BK254" s="53">
        <v>317</v>
      </c>
      <c r="BL254" s="53">
        <v>312</v>
      </c>
      <c r="BM254" s="53">
        <v>324</v>
      </c>
      <c r="BN254" s="54">
        <v>360</v>
      </c>
      <c r="BO254" s="52">
        <v>363</v>
      </c>
      <c r="BP254" s="53">
        <v>361</v>
      </c>
      <c r="BQ254" s="53">
        <v>369</v>
      </c>
      <c r="BR254" s="53">
        <v>365</v>
      </c>
      <c r="BS254" s="53">
        <v>366</v>
      </c>
      <c r="BT254" s="53">
        <v>371</v>
      </c>
      <c r="BU254" s="53">
        <v>380</v>
      </c>
      <c r="BV254" s="53">
        <v>385</v>
      </c>
      <c r="BW254" s="53">
        <v>392</v>
      </c>
      <c r="BX254" s="53">
        <v>396</v>
      </c>
      <c r="BY254" s="53">
        <v>399</v>
      </c>
      <c r="BZ254" s="54">
        <v>398</v>
      </c>
      <c r="CA254" s="52">
        <v>400</v>
      </c>
      <c r="CB254" s="53">
        <v>407</v>
      </c>
      <c r="CC254" s="53">
        <v>414</v>
      </c>
      <c r="CD254" s="53">
        <v>416</v>
      </c>
      <c r="CE254" s="53">
        <v>417</v>
      </c>
      <c r="CF254" s="53">
        <v>423</v>
      </c>
      <c r="CG254" s="53">
        <v>431</v>
      </c>
      <c r="CH254" s="53">
        <v>428</v>
      </c>
      <c r="CI254" s="53">
        <v>436</v>
      </c>
      <c r="CJ254" s="53">
        <v>440</v>
      </c>
      <c r="CK254" s="53">
        <v>441</v>
      </c>
      <c r="CL254" s="54">
        <v>438</v>
      </c>
      <c r="CM254" s="52">
        <v>436</v>
      </c>
      <c r="CN254" s="53">
        <v>439</v>
      </c>
      <c r="CO254" s="53">
        <v>441</v>
      </c>
      <c r="CP254" s="53">
        <v>445</v>
      </c>
      <c r="CQ254" s="53">
        <v>445</v>
      </c>
      <c r="CR254" s="53">
        <v>437</v>
      </c>
      <c r="CS254" s="53">
        <v>438</v>
      </c>
      <c r="CT254" s="53">
        <v>435</v>
      </c>
      <c r="CU254" s="53">
        <v>437</v>
      </c>
      <c r="CV254" s="53">
        <v>437</v>
      </c>
      <c r="CW254" s="53">
        <v>434</v>
      </c>
      <c r="CX254" s="54">
        <v>420</v>
      </c>
      <c r="CY254" s="52">
        <v>418</v>
      </c>
      <c r="CZ254" s="53">
        <v>414</v>
      </c>
      <c r="DA254" s="53">
        <v>413</v>
      </c>
      <c r="DB254" s="53">
        <v>416</v>
      </c>
      <c r="DC254" s="53">
        <v>413</v>
      </c>
      <c r="DD254" s="53">
        <v>412</v>
      </c>
      <c r="DE254" s="53">
        <v>413</v>
      </c>
      <c r="DF254" s="53">
        <v>417</v>
      </c>
      <c r="DG254" s="53">
        <v>420</v>
      </c>
      <c r="DH254" s="53">
        <v>422</v>
      </c>
      <c r="DI254" s="53">
        <v>415</v>
      </c>
      <c r="DJ254" s="54">
        <v>421</v>
      </c>
      <c r="DK254" s="52">
        <v>431</v>
      </c>
      <c r="DL254" s="53">
        <v>433</v>
      </c>
      <c r="DM254" s="53">
        <v>435</v>
      </c>
      <c r="DN254" s="53">
        <v>438</v>
      </c>
      <c r="DO254" s="53">
        <v>430</v>
      </c>
      <c r="DP254" s="53">
        <v>430</v>
      </c>
      <c r="DQ254" s="53">
        <v>432</v>
      </c>
      <c r="DR254" s="53">
        <v>435</v>
      </c>
      <c r="DS254" s="53">
        <v>438</v>
      </c>
      <c r="DT254" s="53">
        <v>448</v>
      </c>
      <c r="DU254" s="53">
        <v>445</v>
      </c>
      <c r="DV254" s="54">
        <v>435</v>
      </c>
      <c r="DW254" s="52">
        <v>443</v>
      </c>
      <c r="DX254" s="53">
        <v>453</v>
      </c>
      <c r="DY254" s="54">
        <v>454</v>
      </c>
    </row>
    <row r="255" spans="2:129" ht="12.5" x14ac:dyDescent="0.25">
      <c r="B255" s="50"/>
      <c r="C255" s="51" t="s">
        <v>338</v>
      </c>
      <c r="D255" s="52">
        <v>174</v>
      </c>
      <c r="E255" s="53">
        <v>175</v>
      </c>
      <c r="F255" s="53">
        <v>177</v>
      </c>
      <c r="G255" s="53">
        <v>181</v>
      </c>
      <c r="H255" s="53">
        <v>185</v>
      </c>
      <c r="I255" s="53">
        <v>185</v>
      </c>
      <c r="J255" s="53">
        <v>188</v>
      </c>
      <c r="K255" s="53">
        <v>195</v>
      </c>
      <c r="L255" s="53">
        <v>199</v>
      </c>
      <c r="M255" s="53">
        <v>200</v>
      </c>
      <c r="N255" s="53">
        <v>200</v>
      </c>
      <c r="O255" s="54">
        <v>199</v>
      </c>
      <c r="P255" s="53">
        <v>201</v>
      </c>
      <c r="Q255" s="53">
        <v>200</v>
      </c>
      <c r="R255" s="53">
        <v>199</v>
      </c>
      <c r="S255" s="53">
        <v>198</v>
      </c>
      <c r="T255" s="53">
        <v>195</v>
      </c>
      <c r="U255" s="53">
        <v>193</v>
      </c>
      <c r="V255" s="53">
        <v>186</v>
      </c>
      <c r="W255" s="53">
        <v>183</v>
      </c>
      <c r="X255" s="53">
        <v>183</v>
      </c>
      <c r="Y255" s="53">
        <v>181</v>
      </c>
      <c r="Z255" s="53">
        <v>182</v>
      </c>
      <c r="AA255" s="54">
        <v>181</v>
      </c>
      <c r="AB255" s="53">
        <v>180</v>
      </c>
      <c r="AC255" s="53">
        <v>178</v>
      </c>
      <c r="AD255" s="53">
        <v>176</v>
      </c>
      <c r="AE255" s="53">
        <v>174</v>
      </c>
      <c r="AF255" s="53">
        <v>160</v>
      </c>
      <c r="AG255" s="53">
        <v>159</v>
      </c>
      <c r="AH255" s="53">
        <v>157</v>
      </c>
      <c r="AI255" s="53">
        <v>157</v>
      </c>
      <c r="AJ255" s="53">
        <v>156</v>
      </c>
      <c r="AK255" s="53">
        <v>155</v>
      </c>
      <c r="AL255" s="53">
        <v>155</v>
      </c>
      <c r="AM255" s="54">
        <v>155</v>
      </c>
      <c r="AN255" s="53">
        <v>154</v>
      </c>
      <c r="AO255" s="53">
        <v>151</v>
      </c>
      <c r="AP255" s="53">
        <v>144</v>
      </c>
      <c r="AQ255" s="53">
        <v>145</v>
      </c>
      <c r="AR255" s="53">
        <v>142</v>
      </c>
      <c r="AS255" s="53">
        <v>141</v>
      </c>
      <c r="AT255" s="53">
        <v>138</v>
      </c>
      <c r="AU255" s="53">
        <v>136</v>
      </c>
      <c r="AV255" s="53">
        <v>135</v>
      </c>
      <c r="AW255" s="53">
        <v>135</v>
      </c>
      <c r="AX255" s="53">
        <v>135</v>
      </c>
      <c r="AY255" s="54">
        <v>127</v>
      </c>
      <c r="BA255" s="50"/>
      <c r="BB255" s="51" t="s">
        <v>359</v>
      </c>
      <c r="BC255" s="52">
        <v>987</v>
      </c>
      <c r="BD255" s="53">
        <v>983</v>
      </c>
      <c r="BE255" s="53">
        <v>982</v>
      </c>
      <c r="BF255" s="53">
        <v>981</v>
      </c>
      <c r="BG255" s="53">
        <v>975</v>
      </c>
      <c r="BH255" s="53">
        <v>981</v>
      </c>
      <c r="BI255" s="53">
        <v>976</v>
      </c>
      <c r="BJ255" s="53">
        <v>983</v>
      </c>
      <c r="BK255" s="53">
        <v>985</v>
      </c>
      <c r="BL255" s="53">
        <v>990</v>
      </c>
      <c r="BM255" s="53">
        <v>993</v>
      </c>
      <c r="BN255" s="54">
        <v>988</v>
      </c>
      <c r="BO255" s="52">
        <v>986</v>
      </c>
      <c r="BP255" s="53">
        <v>981</v>
      </c>
      <c r="BQ255" s="53">
        <v>985</v>
      </c>
      <c r="BR255" s="53">
        <v>996</v>
      </c>
      <c r="BS255" s="53">
        <v>1003</v>
      </c>
      <c r="BT255" s="53">
        <v>1010</v>
      </c>
      <c r="BU255" s="53">
        <v>1033</v>
      </c>
      <c r="BV255" s="53">
        <v>1048</v>
      </c>
      <c r="BW255" s="53">
        <v>1067</v>
      </c>
      <c r="BX255" s="53">
        <v>1088</v>
      </c>
      <c r="BY255" s="53">
        <v>1095</v>
      </c>
      <c r="BZ255" s="54">
        <v>1097</v>
      </c>
      <c r="CA255" s="52">
        <v>1118</v>
      </c>
      <c r="CB255" s="53">
        <v>1130</v>
      </c>
      <c r="CC255" s="53">
        <v>1178</v>
      </c>
      <c r="CD255" s="53">
        <v>1196</v>
      </c>
      <c r="CE255" s="53">
        <v>1205</v>
      </c>
      <c r="CF255" s="53">
        <v>1205</v>
      </c>
      <c r="CG255" s="53">
        <v>1209</v>
      </c>
      <c r="CH255" s="53">
        <v>1208</v>
      </c>
      <c r="CI255" s="53">
        <v>1201</v>
      </c>
      <c r="CJ255" s="53">
        <v>1207</v>
      </c>
      <c r="CK255" s="53">
        <v>1202</v>
      </c>
      <c r="CL255" s="54">
        <v>1220</v>
      </c>
      <c r="CM255" s="52">
        <v>1217</v>
      </c>
      <c r="CN255" s="53">
        <v>1226</v>
      </c>
      <c r="CO255" s="53">
        <v>1240</v>
      </c>
      <c r="CP255" s="53">
        <v>1237</v>
      </c>
      <c r="CQ255" s="53">
        <v>1232</v>
      </c>
      <c r="CR255" s="53">
        <v>1234</v>
      </c>
      <c r="CS255" s="53">
        <v>1231</v>
      </c>
      <c r="CT255" s="53">
        <v>1230</v>
      </c>
      <c r="CU255" s="53">
        <v>1332</v>
      </c>
      <c r="CV255" s="53">
        <v>1629</v>
      </c>
      <c r="CW255" s="53">
        <v>1668</v>
      </c>
      <c r="CX255" s="54">
        <v>1634</v>
      </c>
      <c r="CY255" s="52">
        <v>1614</v>
      </c>
      <c r="CZ255" s="53">
        <v>1603</v>
      </c>
      <c r="DA255" s="53">
        <v>1581</v>
      </c>
      <c r="DB255" s="53">
        <v>1555</v>
      </c>
      <c r="DC255" s="53">
        <v>1568</v>
      </c>
      <c r="DD255" s="53">
        <v>1574</v>
      </c>
      <c r="DE255" s="53">
        <v>1590</v>
      </c>
      <c r="DF255" s="53">
        <v>1604</v>
      </c>
      <c r="DG255" s="53">
        <v>1607</v>
      </c>
      <c r="DH255" s="53">
        <v>1612</v>
      </c>
      <c r="DI255" s="53">
        <v>1597</v>
      </c>
      <c r="DJ255" s="54">
        <v>1611</v>
      </c>
      <c r="DK255" s="52">
        <v>1623</v>
      </c>
      <c r="DL255" s="53">
        <v>1601</v>
      </c>
      <c r="DM255" s="53">
        <v>1593</v>
      </c>
      <c r="DN255" s="53">
        <v>1615</v>
      </c>
      <c r="DO255" s="53">
        <v>1623</v>
      </c>
      <c r="DP255" s="53">
        <v>1631</v>
      </c>
      <c r="DQ255" s="53">
        <v>1643</v>
      </c>
      <c r="DR255" s="53">
        <v>1659</v>
      </c>
      <c r="DS255" s="53">
        <v>1663</v>
      </c>
      <c r="DT255" s="53">
        <v>1675</v>
      </c>
      <c r="DU255" s="53">
        <v>1682</v>
      </c>
      <c r="DV255" s="54">
        <v>1685</v>
      </c>
      <c r="DW255" s="52">
        <v>1692</v>
      </c>
      <c r="DX255" s="53">
        <v>1685</v>
      </c>
      <c r="DY255" s="54">
        <v>1729</v>
      </c>
    </row>
    <row r="256" spans="2:129" ht="12.5" x14ac:dyDescent="0.25">
      <c r="B256" s="50"/>
      <c r="C256" s="51" t="s">
        <v>339</v>
      </c>
      <c r="D256" s="52">
        <v>914</v>
      </c>
      <c r="E256" s="53">
        <v>917</v>
      </c>
      <c r="F256" s="53">
        <v>941</v>
      </c>
      <c r="G256" s="53">
        <v>959</v>
      </c>
      <c r="H256" s="53">
        <v>969</v>
      </c>
      <c r="I256" s="53">
        <v>979</v>
      </c>
      <c r="J256" s="53">
        <v>988</v>
      </c>
      <c r="K256" s="53">
        <v>995</v>
      </c>
      <c r="L256" s="53">
        <v>1006</v>
      </c>
      <c r="M256" s="53">
        <v>1008</v>
      </c>
      <c r="N256" s="53">
        <v>1007</v>
      </c>
      <c r="O256" s="54">
        <v>1016</v>
      </c>
      <c r="P256" s="53">
        <v>1014</v>
      </c>
      <c r="Q256" s="53">
        <v>1014</v>
      </c>
      <c r="R256" s="53">
        <v>1015</v>
      </c>
      <c r="S256" s="53">
        <v>1029</v>
      </c>
      <c r="T256" s="53">
        <v>1029</v>
      </c>
      <c r="U256" s="53">
        <v>1033</v>
      </c>
      <c r="V256" s="53">
        <v>1029</v>
      </c>
      <c r="W256" s="53">
        <v>1022</v>
      </c>
      <c r="X256" s="53">
        <v>1014</v>
      </c>
      <c r="Y256" s="53">
        <v>1015</v>
      </c>
      <c r="Z256" s="53">
        <v>1015</v>
      </c>
      <c r="AA256" s="54">
        <v>1016</v>
      </c>
      <c r="AB256" s="53">
        <v>1015</v>
      </c>
      <c r="AC256" s="53">
        <v>1017</v>
      </c>
      <c r="AD256" s="53">
        <v>1019</v>
      </c>
      <c r="AE256" s="53">
        <v>1012</v>
      </c>
      <c r="AF256" s="53">
        <v>1000</v>
      </c>
      <c r="AG256" s="53">
        <v>993</v>
      </c>
      <c r="AH256" s="53">
        <v>997</v>
      </c>
      <c r="AI256" s="53">
        <v>1011</v>
      </c>
      <c r="AJ256" s="53">
        <v>1012</v>
      </c>
      <c r="AK256" s="53">
        <v>1020</v>
      </c>
      <c r="AL256" s="53">
        <v>1027</v>
      </c>
      <c r="AM256" s="54">
        <v>1031</v>
      </c>
      <c r="AN256" s="53">
        <v>1016</v>
      </c>
      <c r="AO256" s="53">
        <v>1009</v>
      </c>
      <c r="AP256" s="53">
        <v>1008</v>
      </c>
      <c r="AQ256" s="53">
        <v>1015</v>
      </c>
      <c r="AR256" s="53">
        <v>1004</v>
      </c>
      <c r="AS256" s="53">
        <v>987</v>
      </c>
      <c r="AT256" s="53">
        <v>982</v>
      </c>
      <c r="AU256" s="53">
        <v>972</v>
      </c>
      <c r="AV256" s="53">
        <v>965</v>
      </c>
      <c r="AW256" s="53">
        <v>971</v>
      </c>
      <c r="AX256" s="53">
        <v>963</v>
      </c>
      <c r="AY256" s="54">
        <v>955</v>
      </c>
      <c r="BA256" s="50"/>
      <c r="BB256" s="51" t="s">
        <v>360</v>
      </c>
      <c r="BC256" s="52"/>
      <c r="BD256" s="53"/>
      <c r="BE256" s="53"/>
      <c r="BF256" s="53"/>
      <c r="BG256" s="53"/>
      <c r="BH256" s="53"/>
      <c r="BI256" s="53"/>
      <c r="BJ256" s="53"/>
      <c r="BK256" s="53"/>
      <c r="BL256" s="53"/>
      <c r="BM256" s="53"/>
      <c r="BN256" s="54"/>
      <c r="BO256" s="52"/>
      <c r="BP256" s="53"/>
      <c r="BQ256" s="53"/>
      <c r="BR256" s="53"/>
      <c r="BS256" s="53"/>
      <c r="BT256" s="53">
        <v>2</v>
      </c>
      <c r="BU256" s="53">
        <v>5</v>
      </c>
      <c r="BV256" s="53">
        <v>6</v>
      </c>
      <c r="BW256" s="53">
        <v>7</v>
      </c>
      <c r="BX256" s="53">
        <v>8</v>
      </c>
      <c r="BY256" s="53">
        <v>9</v>
      </c>
      <c r="BZ256" s="54">
        <v>10</v>
      </c>
      <c r="CA256" s="52">
        <v>11</v>
      </c>
      <c r="CB256" s="53">
        <v>11</v>
      </c>
      <c r="CC256" s="53">
        <v>12</v>
      </c>
      <c r="CD256" s="53">
        <v>16</v>
      </c>
      <c r="CE256" s="53">
        <v>15</v>
      </c>
      <c r="CF256" s="53">
        <v>15</v>
      </c>
      <c r="CG256" s="53">
        <v>15</v>
      </c>
      <c r="CH256" s="53">
        <v>14</v>
      </c>
      <c r="CI256" s="53">
        <v>15</v>
      </c>
      <c r="CJ256" s="53">
        <v>12</v>
      </c>
      <c r="CK256" s="53">
        <v>13</v>
      </c>
      <c r="CL256" s="54">
        <v>15</v>
      </c>
      <c r="CM256" s="52">
        <v>15</v>
      </c>
      <c r="CN256" s="53">
        <v>13</v>
      </c>
      <c r="CO256" s="53">
        <v>20</v>
      </c>
      <c r="CP256" s="53">
        <v>19</v>
      </c>
      <c r="CQ256" s="53">
        <v>18</v>
      </c>
      <c r="CR256" s="53">
        <v>19</v>
      </c>
      <c r="CS256" s="53">
        <v>20</v>
      </c>
      <c r="CT256" s="53">
        <v>25</v>
      </c>
      <c r="CU256" s="53">
        <v>26</v>
      </c>
      <c r="CV256" s="53">
        <v>26</v>
      </c>
      <c r="CW256" s="53">
        <v>29</v>
      </c>
      <c r="CX256" s="54">
        <v>26</v>
      </c>
      <c r="CY256" s="52">
        <v>24</v>
      </c>
      <c r="CZ256" s="53">
        <v>26</v>
      </c>
      <c r="DA256" s="53">
        <v>27</v>
      </c>
      <c r="DB256" s="53">
        <v>28</v>
      </c>
      <c r="DC256" s="53">
        <v>30</v>
      </c>
      <c r="DD256" s="53">
        <v>30</v>
      </c>
      <c r="DE256" s="53">
        <v>32</v>
      </c>
      <c r="DF256" s="53">
        <v>34</v>
      </c>
      <c r="DG256" s="53">
        <v>36</v>
      </c>
      <c r="DH256" s="53">
        <v>37</v>
      </c>
      <c r="DI256" s="53">
        <v>39</v>
      </c>
      <c r="DJ256" s="54">
        <v>40</v>
      </c>
      <c r="DK256" s="52">
        <v>44</v>
      </c>
      <c r="DL256" s="53">
        <v>53</v>
      </c>
      <c r="DM256" s="53">
        <v>58</v>
      </c>
      <c r="DN256" s="53">
        <v>54</v>
      </c>
      <c r="DO256" s="53">
        <v>60</v>
      </c>
      <c r="DP256" s="53">
        <v>60</v>
      </c>
      <c r="DQ256" s="53">
        <v>68</v>
      </c>
      <c r="DR256" s="53">
        <v>81</v>
      </c>
      <c r="DS256" s="53">
        <v>82</v>
      </c>
      <c r="DT256" s="53">
        <v>88</v>
      </c>
      <c r="DU256" s="53">
        <v>92</v>
      </c>
      <c r="DV256" s="54">
        <v>98</v>
      </c>
      <c r="DW256" s="52">
        <v>99</v>
      </c>
      <c r="DX256" s="53">
        <v>102</v>
      </c>
      <c r="DY256" s="54">
        <v>108</v>
      </c>
    </row>
    <row r="257" spans="2:129" ht="12.5" x14ac:dyDescent="0.25">
      <c r="B257" s="50"/>
      <c r="C257" s="51" t="s">
        <v>340</v>
      </c>
      <c r="D257" s="52">
        <v>178</v>
      </c>
      <c r="E257" s="53">
        <v>177</v>
      </c>
      <c r="F257" s="53">
        <v>181</v>
      </c>
      <c r="G257" s="53">
        <v>192</v>
      </c>
      <c r="H257" s="53">
        <v>199</v>
      </c>
      <c r="I257" s="53">
        <v>202</v>
      </c>
      <c r="J257" s="53">
        <v>205</v>
      </c>
      <c r="K257" s="53">
        <v>204</v>
      </c>
      <c r="L257" s="53">
        <v>204</v>
      </c>
      <c r="M257" s="53">
        <v>207</v>
      </c>
      <c r="N257" s="53">
        <v>205</v>
      </c>
      <c r="O257" s="54">
        <v>205</v>
      </c>
      <c r="P257" s="53">
        <v>205</v>
      </c>
      <c r="Q257" s="53">
        <v>206</v>
      </c>
      <c r="R257" s="53">
        <v>205</v>
      </c>
      <c r="S257" s="53">
        <v>205</v>
      </c>
      <c r="T257" s="53">
        <v>208</v>
      </c>
      <c r="U257" s="53">
        <v>205</v>
      </c>
      <c r="V257" s="53">
        <v>205</v>
      </c>
      <c r="W257" s="53">
        <v>205</v>
      </c>
      <c r="X257" s="53">
        <v>205</v>
      </c>
      <c r="Y257" s="53">
        <v>199</v>
      </c>
      <c r="Z257" s="53">
        <v>197</v>
      </c>
      <c r="AA257" s="54">
        <v>197</v>
      </c>
      <c r="AB257" s="53">
        <v>198</v>
      </c>
      <c r="AC257" s="53">
        <v>197</v>
      </c>
      <c r="AD257" s="53">
        <v>197</v>
      </c>
      <c r="AE257" s="53">
        <v>198</v>
      </c>
      <c r="AF257" s="53">
        <v>198</v>
      </c>
      <c r="AG257" s="53">
        <v>195</v>
      </c>
      <c r="AH257" s="53">
        <v>201</v>
      </c>
      <c r="AI257" s="53">
        <v>201</v>
      </c>
      <c r="AJ257" s="53">
        <v>205</v>
      </c>
      <c r="AK257" s="53">
        <v>207</v>
      </c>
      <c r="AL257" s="53">
        <v>206</v>
      </c>
      <c r="AM257" s="54">
        <v>207</v>
      </c>
      <c r="AN257" s="53">
        <v>214</v>
      </c>
      <c r="AO257" s="53">
        <v>214</v>
      </c>
      <c r="AP257" s="53">
        <v>210</v>
      </c>
      <c r="AQ257" s="53">
        <v>203</v>
      </c>
      <c r="AR257" s="53">
        <v>203</v>
      </c>
      <c r="AS257" s="53">
        <v>196</v>
      </c>
      <c r="AT257" s="53">
        <v>196</v>
      </c>
      <c r="AU257" s="53">
        <v>196</v>
      </c>
      <c r="AV257" s="53">
        <v>194</v>
      </c>
      <c r="AW257" s="53">
        <v>194</v>
      </c>
      <c r="AX257" s="53">
        <v>194</v>
      </c>
      <c r="AY257" s="54">
        <v>190</v>
      </c>
      <c r="BA257" s="50"/>
      <c r="BB257" s="51" t="s">
        <v>361</v>
      </c>
      <c r="BC257" s="52">
        <v>539</v>
      </c>
      <c r="BD257" s="53">
        <v>541</v>
      </c>
      <c r="BE257" s="53">
        <v>547</v>
      </c>
      <c r="BF257" s="53">
        <v>551</v>
      </c>
      <c r="BG257" s="53">
        <v>549</v>
      </c>
      <c r="BH257" s="53">
        <v>550</v>
      </c>
      <c r="BI257" s="53">
        <v>547</v>
      </c>
      <c r="BJ257" s="53">
        <v>542</v>
      </c>
      <c r="BK257" s="53">
        <v>542</v>
      </c>
      <c r="BL257" s="53">
        <v>541</v>
      </c>
      <c r="BM257" s="53">
        <v>543</v>
      </c>
      <c r="BN257" s="54">
        <v>536</v>
      </c>
      <c r="BO257" s="52">
        <v>538</v>
      </c>
      <c r="BP257" s="53">
        <v>541</v>
      </c>
      <c r="BQ257" s="53">
        <v>547</v>
      </c>
      <c r="BR257" s="53">
        <v>550</v>
      </c>
      <c r="BS257" s="53">
        <v>558</v>
      </c>
      <c r="BT257" s="53">
        <v>575</v>
      </c>
      <c r="BU257" s="53">
        <v>589</v>
      </c>
      <c r="BV257" s="53">
        <v>592</v>
      </c>
      <c r="BW257" s="53">
        <v>597</v>
      </c>
      <c r="BX257" s="53">
        <v>606</v>
      </c>
      <c r="BY257" s="53">
        <v>615</v>
      </c>
      <c r="BZ257" s="54">
        <v>619</v>
      </c>
      <c r="CA257" s="52">
        <v>631</v>
      </c>
      <c r="CB257" s="53">
        <v>638</v>
      </c>
      <c r="CC257" s="53">
        <v>667</v>
      </c>
      <c r="CD257" s="53">
        <v>680</v>
      </c>
      <c r="CE257" s="53">
        <v>682</v>
      </c>
      <c r="CF257" s="53">
        <v>676</v>
      </c>
      <c r="CG257" s="53">
        <v>684</v>
      </c>
      <c r="CH257" s="53">
        <v>679</v>
      </c>
      <c r="CI257" s="53">
        <v>685</v>
      </c>
      <c r="CJ257" s="53">
        <v>717</v>
      </c>
      <c r="CK257" s="53">
        <v>740</v>
      </c>
      <c r="CL257" s="54">
        <v>759</v>
      </c>
      <c r="CM257" s="52">
        <v>769</v>
      </c>
      <c r="CN257" s="53">
        <v>779</v>
      </c>
      <c r="CO257" s="53">
        <v>791</v>
      </c>
      <c r="CP257" s="53">
        <v>803</v>
      </c>
      <c r="CQ257" s="53">
        <v>798</v>
      </c>
      <c r="CR257" s="53">
        <v>795</v>
      </c>
      <c r="CS257" s="53">
        <v>797</v>
      </c>
      <c r="CT257" s="53">
        <v>1023</v>
      </c>
      <c r="CU257" s="53">
        <v>1021</v>
      </c>
      <c r="CV257" s="53">
        <v>1010</v>
      </c>
      <c r="CW257" s="53">
        <v>1030</v>
      </c>
      <c r="CX257" s="54">
        <v>1014</v>
      </c>
      <c r="CY257" s="52">
        <v>1024</v>
      </c>
      <c r="CZ257" s="53">
        <v>1029</v>
      </c>
      <c r="DA257" s="53">
        <v>1043</v>
      </c>
      <c r="DB257" s="53">
        <v>1051</v>
      </c>
      <c r="DC257" s="53">
        <v>1049</v>
      </c>
      <c r="DD257" s="53">
        <v>1056</v>
      </c>
      <c r="DE257" s="53">
        <v>1078</v>
      </c>
      <c r="DF257" s="53">
        <v>1088</v>
      </c>
      <c r="DG257" s="53">
        <v>1093</v>
      </c>
      <c r="DH257" s="53">
        <v>1131</v>
      </c>
      <c r="DI257" s="53">
        <v>1124</v>
      </c>
      <c r="DJ257" s="54">
        <v>1150</v>
      </c>
      <c r="DK257" s="52">
        <v>1169</v>
      </c>
      <c r="DL257" s="53">
        <v>1162</v>
      </c>
      <c r="DM257" s="53">
        <v>1172</v>
      </c>
      <c r="DN257" s="53">
        <v>1179</v>
      </c>
      <c r="DO257" s="53">
        <v>1210</v>
      </c>
      <c r="DP257" s="53">
        <v>1239</v>
      </c>
      <c r="DQ257" s="53">
        <v>1254</v>
      </c>
      <c r="DR257" s="53">
        <v>1251</v>
      </c>
      <c r="DS257" s="53">
        <v>1253</v>
      </c>
      <c r="DT257" s="53">
        <v>1261</v>
      </c>
      <c r="DU257" s="53">
        <v>1280</v>
      </c>
      <c r="DV257" s="54">
        <v>1286</v>
      </c>
      <c r="DW257" s="52">
        <v>1295</v>
      </c>
      <c r="DX257" s="53">
        <v>1311</v>
      </c>
      <c r="DY257" s="54">
        <v>1344</v>
      </c>
    </row>
    <row r="258" spans="2:129" ht="13" thickBot="1" x14ac:dyDescent="0.3">
      <c r="B258" s="50"/>
      <c r="C258" s="51" t="s">
        <v>341</v>
      </c>
      <c r="D258" s="52">
        <v>1201</v>
      </c>
      <c r="E258" s="53">
        <v>1217</v>
      </c>
      <c r="F258" s="53">
        <v>1260</v>
      </c>
      <c r="G258" s="53">
        <v>1282</v>
      </c>
      <c r="H258" s="53">
        <v>1299</v>
      </c>
      <c r="I258" s="53">
        <v>1312</v>
      </c>
      <c r="J258" s="53">
        <v>1334</v>
      </c>
      <c r="K258" s="53">
        <v>1351</v>
      </c>
      <c r="L258" s="53">
        <v>1374</v>
      </c>
      <c r="M258" s="53">
        <v>1383</v>
      </c>
      <c r="N258" s="53">
        <v>1387</v>
      </c>
      <c r="O258" s="54">
        <v>1387</v>
      </c>
      <c r="P258" s="53">
        <v>1403</v>
      </c>
      <c r="Q258" s="53">
        <v>1403</v>
      </c>
      <c r="R258" s="53">
        <v>1413</v>
      </c>
      <c r="S258" s="53">
        <v>1437</v>
      </c>
      <c r="T258" s="53">
        <v>1438</v>
      </c>
      <c r="U258" s="53">
        <v>1442</v>
      </c>
      <c r="V258" s="53">
        <v>1442</v>
      </c>
      <c r="W258" s="53">
        <v>1444</v>
      </c>
      <c r="X258" s="53">
        <v>1451</v>
      </c>
      <c r="Y258" s="53">
        <v>1447</v>
      </c>
      <c r="Z258" s="53">
        <v>1441</v>
      </c>
      <c r="AA258" s="54">
        <v>1451</v>
      </c>
      <c r="AB258" s="53">
        <v>1456</v>
      </c>
      <c r="AC258" s="53">
        <v>1460</v>
      </c>
      <c r="AD258" s="53">
        <v>1461</v>
      </c>
      <c r="AE258" s="53">
        <v>1456</v>
      </c>
      <c r="AF258" s="53">
        <v>1461</v>
      </c>
      <c r="AG258" s="53">
        <v>1465</v>
      </c>
      <c r="AH258" s="53">
        <v>1471</v>
      </c>
      <c r="AI258" s="53">
        <v>1468</v>
      </c>
      <c r="AJ258" s="53">
        <v>1464</v>
      </c>
      <c r="AK258" s="53">
        <v>1472</v>
      </c>
      <c r="AL258" s="53">
        <v>1469</v>
      </c>
      <c r="AM258" s="54">
        <v>1474</v>
      </c>
      <c r="AN258" s="53">
        <v>1468</v>
      </c>
      <c r="AO258" s="53">
        <v>1468</v>
      </c>
      <c r="AP258" s="53">
        <v>1479</v>
      </c>
      <c r="AQ258" s="53">
        <v>1468</v>
      </c>
      <c r="AR258" s="53">
        <v>1480</v>
      </c>
      <c r="AS258" s="53">
        <v>1507</v>
      </c>
      <c r="AT258" s="53">
        <v>1539</v>
      </c>
      <c r="AU258" s="53">
        <v>1541</v>
      </c>
      <c r="AV258" s="53">
        <v>1533</v>
      </c>
      <c r="AW258" s="53">
        <v>1544</v>
      </c>
      <c r="AX258" s="53">
        <v>1552</v>
      </c>
      <c r="AY258" s="54">
        <v>1544</v>
      </c>
      <c r="BA258" s="55"/>
      <c r="BB258" s="56" t="s">
        <v>436</v>
      </c>
      <c r="BC258" s="57"/>
      <c r="BD258" s="58"/>
      <c r="BE258" s="58"/>
      <c r="BF258" s="58"/>
      <c r="BG258" s="58"/>
      <c r="BH258" s="58"/>
      <c r="BI258" s="58"/>
      <c r="BJ258" s="58"/>
      <c r="BK258" s="58"/>
      <c r="BL258" s="58"/>
      <c r="BM258" s="58"/>
      <c r="BN258" s="59"/>
      <c r="BO258" s="57"/>
      <c r="BP258" s="58"/>
      <c r="BQ258" s="58"/>
      <c r="BR258" s="58"/>
      <c r="BS258" s="58"/>
      <c r="BT258" s="58"/>
      <c r="BU258" s="58"/>
      <c r="BV258" s="58"/>
      <c r="BW258" s="58"/>
      <c r="BX258" s="58"/>
      <c r="BY258" s="58"/>
      <c r="BZ258" s="59"/>
      <c r="CA258" s="57"/>
      <c r="CB258" s="58"/>
      <c r="CC258" s="58"/>
      <c r="CD258" s="58"/>
      <c r="CE258" s="58"/>
      <c r="CF258" s="58"/>
      <c r="CG258" s="58"/>
      <c r="CH258" s="58"/>
      <c r="CI258" s="58"/>
      <c r="CJ258" s="58"/>
      <c r="CK258" s="58"/>
      <c r="CL258" s="59"/>
      <c r="CM258" s="57"/>
      <c r="CN258" s="58"/>
      <c r="CO258" s="58"/>
      <c r="CP258" s="58"/>
      <c r="CQ258" s="58"/>
      <c r="CR258" s="58"/>
      <c r="CS258" s="58"/>
      <c r="CT258" s="58"/>
      <c r="CU258" s="58"/>
      <c r="CV258" s="58"/>
      <c r="CW258" s="58"/>
      <c r="CX258" s="59"/>
      <c r="CY258" s="57"/>
      <c r="CZ258" s="58"/>
      <c r="DA258" s="58"/>
      <c r="DB258" s="58"/>
      <c r="DC258" s="58"/>
      <c r="DD258" s="58"/>
      <c r="DE258" s="58"/>
      <c r="DF258" s="58"/>
      <c r="DG258" s="58"/>
      <c r="DH258" s="58"/>
      <c r="DI258" s="58"/>
      <c r="DJ258" s="59"/>
      <c r="DK258" s="57"/>
      <c r="DL258" s="58"/>
      <c r="DM258" s="58"/>
      <c r="DN258" s="58"/>
      <c r="DO258" s="58"/>
      <c r="DP258" s="58"/>
      <c r="DQ258" s="58"/>
      <c r="DR258" s="58"/>
      <c r="DS258" s="58"/>
      <c r="DT258" s="58"/>
      <c r="DU258" s="58"/>
      <c r="DV258" s="59"/>
      <c r="DW258" s="57"/>
      <c r="DX258" s="58"/>
      <c r="DY258" s="59"/>
    </row>
    <row r="259" spans="2:129" ht="13" thickBot="1" x14ac:dyDescent="0.3">
      <c r="B259" s="50"/>
      <c r="C259" s="51" t="s">
        <v>342</v>
      </c>
      <c r="D259" s="52">
        <v>331</v>
      </c>
      <c r="E259" s="53">
        <v>332</v>
      </c>
      <c r="F259" s="53">
        <v>336</v>
      </c>
      <c r="G259" s="53">
        <v>340</v>
      </c>
      <c r="H259" s="53">
        <v>338</v>
      </c>
      <c r="I259" s="53">
        <v>342</v>
      </c>
      <c r="J259" s="53">
        <v>354</v>
      </c>
      <c r="K259" s="53">
        <v>360</v>
      </c>
      <c r="L259" s="53">
        <v>364</v>
      </c>
      <c r="M259" s="53">
        <v>362</v>
      </c>
      <c r="N259" s="53">
        <v>375</v>
      </c>
      <c r="O259" s="54">
        <v>382</v>
      </c>
      <c r="P259" s="53">
        <v>383</v>
      </c>
      <c r="Q259" s="53">
        <v>385</v>
      </c>
      <c r="R259" s="53">
        <v>387</v>
      </c>
      <c r="S259" s="53">
        <v>388</v>
      </c>
      <c r="T259" s="53">
        <v>382</v>
      </c>
      <c r="U259" s="53">
        <v>383</v>
      </c>
      <c r="V259" s="53">
        <v>382</v>
      </c>
      <c r="W259" s="53">
        <v>379</v>
      </c>
      <c r="X259" s="53">
        <v>381</v>
      </c>
      <c r="Y259" s="53">
        <v>378</v>
      </c>
      <c r="Z259" s="53">
        <v>376</v>
      </c>
      <c r="AA259" s="54">
        <v>376</v>
      </c>
      <c r="AB259" s="53">
        <v>378</v>
      </c>
      <c r="AC259" s="53">
        <v>375</v>
      </c>
      <c r="AD259" s="53">
        <v>371</v>
      </c>
      <c r="AE259" s="53">
        <v>368</v>
      </c>
      <c r="AF259" s="53">
        <v>368</v>
      </c>
      <c r="AG259" s="53">
        <v>367</v>
      </c>
      <c r="AH259" s="53">
        <v>364</v>
      </c>
      <c r="AI259" s="53">
        <v>365</v>
      </c>
      <c r="AJ259" s="53">
        <v>363</v>
      </c>
      <c r="AK259" s="53">
        <v>361</v>
      </c>
      <c r="AL259" s="53">
        <v>361</v>
      </c>
      <c r="AM259" s="54">
        <v>358</v>
      </c>
      <c r="AN259" s="53">
        <v>358</v>
      </c>
      <c r="AO259" s="53">
        <v>361</v>
      </c>
      <c r="AP259" s="53">
        <v>359</v>
      </c>
      <c r="AQ259" s="53">
        <v>357</v>
      </c>
      <c r="AR259" s="53">
        <v>355</v>
      </c>
      <c r="AS259" s="53">
        <v>353</v>
      </c>
      <c r="AT259" s="53">
        <v>352</v>
      </c>
      <c r="AU259" s="53">
        <v>349</v>
      </c>
      <c r="AV259" s="53">
        <v>347</v>
      </c>
      <c r="AW259" s="53">
        <v>348</v>
      </c>
      <c r="AX259" s="53">
        <v>372</v>
      </c>
      <c r="AY259" s="54">
        <v>410</v>
      </c>
      <c r="BA259" s="60" t="s">
        <v>362</v>
      </c>
      <c r="BB259" s="61"/>
      <c r="BC259" s="62">
        <f>SUM(BC228:BC258)</f>
        <v>110451</v>
      </c>
      <c r="BD259" s="63">
        <f>SUM(BD228:BD258)</f>
        <v>110313</v>
      </c>
      <c r="BE259" s="63">
        <f>SUM(BE228:BE258)</f>
        <v>111171</v>
      </c>
      <c r="BF259" s="63">
        <f t="shared" ref="BF259:DM259" si="37">SUM(BF228:BF258)</f>
        <v>110801</v>
      </c>
      <c r="BG259" s="63">
        <f t="shared" si="37"/>
        <v>111047</v>
      </c>
      <c r="BH259" s="63">
        <f t="shared" si="37"/>
        <v>111451</v>
      </c>
      <c r="BI259" s="63">
        <f t="shared" si="37"/>
        <v>111693</v>
      </c>
      <c r="BJ259" s="63">
        <f t="shared" si="37"/>
        <v>111838</v>
      </c>
      <c r="BK259" s="63">
        <f t="shared" si="37"/>
        <v>111743</v>
      </c>
      <c r="BL259" s="63">
        <f t="shared" si="37"/>
        <v>111542</v>
      </c>
      <c r="BM259" s="63">
        <f t="shared" si="37"/>
        <v>111537</v>
      </c>
      <c r="BN259" s="64">
        <f t="shared" si="37"/>
        <v>111516</v>
      </c>
      <c r="BO259" s="62">
        <f t="shared" si="37"/>
        <v>111766</v>
      </c>
      <c r="BP259" s="63">
        <f t="shared" si="37"/>
        <v>111862</v>
      </c>
      <c r="BQ259" s="63">
        <f t="shared" si="37"/>
        <v>113290</v>
      </c>
      <c r="BR259" s="63">
        <f t="shared" si="37"/>
        <v>113805</v>
      </c>
      <c r="BS259" s="63">
        <f t="shared" si="37"/>
        <v>114969</v>
      </c>
      <c r="BT259" s="63">
        <f t="shared" si="37"/>
        <v>115914</v>
      </c>
      <c r="BU259" s="63">
        <f t="shared" si="37"/>
        <v>117239</v>
      </c>
      <c r="BV259" s="63">
        <f t="shared" si="37"/>
        <v>118191</v>
      </c>
      <c r="BW259" s="63">
        <f t="shared" si="37"/>
        <v>119313</v>
      </c>
      <c r="BX259" s="63">
        <f t="shared" si="37"/>
        <v>120678</v>
      </c>
      <c r="BY259" s="63">
        <f t="shared" si="37"/>
        <v>121607</v>
      </c>
      <c r="BZ259" s="64">
        <f t="shared" si="37"/>
        <v>122047</v>
      </c>
      <c r="CA259" s="62">
        <f t="shared" si="37"/>
        <v>123034</v>
      </c>
      <c r="CB259" s="63">
        <f t="shared" si="37"/>
        <v>123932</v>
      </c>
      <c r="CC259" s="63">
        <f t="shared" si="37"/>
        <v>125929</v>
      </c>
      <c r="CD259" s="63">
        <f t="shared" si="37"/>
        <v>127749</v>
      </c>
      <c r="CE259" s="63">
        <f t="shared" si="37"/>
        <v>130088</v>
      </c>
      <c r="CF259" s="63">
        <f t="shared" si="37"/>
        <v>130947</v>
      </c>
      <c r="CG259" s="63">
        <f t="shared" si="37"/>
        <v>131993</v>
      </c>
      <c r="CH259" s="63">
        <f t="shared" si="37"/>
        <v>132565</v>
      </c>
      <c r="CI259" s="63">
        <f t="shared" si="37"/>
        <v>134138</v>
      </c>
      <c r="CJ259" s="63">
        <f t="shared" si="37"/>
        <v>134967</v>
      </c>
      <c r="CK259" s="63">
        <f t="shared" si="37"/>
        <v>135111</v>
      </c>
      <c r="CL259" s="64">
        <f t="shared" si="37"/>
        <v>137337</v>
      </c>
      <c r="CM259" s="62">
        <f t="shared" si="37"/>
        <v>138869</v>
      </c>
      <c r="CN259" s="63">
        <f t="shared" si="37"/>
        <v>138639</v>
      </c>
      <c r="CO259" s="63">
        <f t="shared" si="37"/>
        <v>140246</v>
      </c>
      <c r="CP259" s="63">
        <f t="shared" si="37"/>
        <v>142006</v>
      </c>
      <c r="CQ259" s="63">
        <f t="shared" si="37"/>
        <v>142177</v>
      </c>
      <c r="CR259" s="63">
        <f t="shared" si="37"/>
        <v>142123</v>
      </c>
      <c r="CS259" s="63">
        <f t="shared" si="37"/>
        <v>142277</v>
      </c>
      <c r="CT259" s="63">
        <f t="shared" si="37"/>
        <v>145075</v>
      </c>
      <c r="CU259" s="63">
        <f t="shared" si="37"/>
        <v>145914</v>
      </c>
      <c r="CV259" s="63">
        <f t="shared" si="37"/>
        <v>147787</v>
      </c>
      <c r="CW259" s="63">
        <f t="shared" si="37"/>
        <v>151724</v>
      </c>
      <c r="CX259" s="64">
        <f t="shared" si="37"/>
        <v>155107</v>
      </c>
      <c r="CY259" s="62">
        <f t="shared" si="37"/>
        <v>154999</v>
      </c>
      <c r="CZ259" s="63">
        <f t="shared" si="37"/>
        <v>154554</v>
      </c>
      <c r="DA259" s="63">
        <f t="shared" si="37"/>
        <v>158089</v>
      </c>
      <c r="DB259" s="63">
        <f t="shared" si="37"/>
        <v>157131</v>
      </c>
      <c r="DC259" s="63">
        <f t="shared" si="37"/>
        <v>156474</v>
      </c>
      <c r="DD259" s="63">
        <f t="shared" si="37"/>
        <v>156244</v>
      </c>
      <c r="DE259" s="63">
        <f t="shared" si="37"/>
        <v>160504</v>
      </c>
      <c r="DF259" s="63">
        <f t="shared" si="37"/>
        <v>162433</v>
      </c>
      <c r="DG259" s="63">
        <f t="shared" si="37"/>
        <v>162474</v>
      </c>
      <c r="DH259" s="63">
        <f t="shared" si="37"/>
        <v>163857</v>
      </c>
      <c r="DI259" s="63">
        <f t="shared" si="37"/>
        <v>163519</v>
      </c>
      <c r="DJ259" s="64">
        <f t="shared" si="37"/>
        <v>165525</v>
      </c>
      <c r="DK259" s="62">
        <f t="shared" si="37"/>
        <v>166395</v>
      </c>
      <c r="DL259" s="63">
        <f t="shared" si="37"/>
        <v>164619</v>
      </c>
      <c r="DM259" s="63">
        <f t="shared" si="37"/>
        <v>165669</v>
      </c>
      <c r="DN259" s="63">
        <f t="shared" ref="DN259:DW259" si="38">SUM(DN228:DN258)</f>
        <v>166744</v>
      </c>
      <c r="DO259" s="63">
        <f t="shared" si="38"/>
        <v>167636</v>
      </c>
      <c r="DP259" s="63">
        <f t="shared" si="38"/>
        <v>167944</v>
      </c>
      <c r="DQ259" s="63">
        <f t="shared" si="38"/>
        <v>168324</v>
      </c>
      <c r="DR259" s="63">
        <f t="shared" si="38"/>
        <v>169766</v>
      </c>
      <c r="DS259" s="63">
        <f t="shared" si="38"/>
        <v>169953</v>
      </c>
      <c r="DT259" s="63">
        <f t="shared" si="38"/>
        <v>171624</v>
      </c>
      <c r="DU259" s="63">
        <f t="shared" si="38"/>
        <v>171632</v>
      </c>
      <c r="DV259" s="64">
        <f t="shared" si="38"/>
        <v>172765</v>
      </c>
      <c r="DW259" s="62">
        <f t="shared" si="38"/>
        <v>172859</v>
      </c>
      <c r="DX259" s="63">
        <f t="shared" ref="DX259:DY259" si="39">SUM(DX228:DX258)</f>
        <v>173628</v>
      </c>
      <c r="DY259" s="64">
        <f t="shared" si="39"/>
        <v>174782</v>
      </c>
    </row>
    <row r="260" spans="2:129" ht="12.5" x14ac:dyDescent="0.25">
      <c r="B260" s="50"/>
      <c r="C260" s="51" t="s">
        <v>343</v>
      </c>
      <c r="D260" s="52">
        <v>26</v>
      </c>
      <c r="E260" s="53">
        <v>26</v>
      </c>
      <c r="F260" s="53">
        <v>25</v>
      </c>
      <c r="G260" s="53">
        <v>25</v>
      </c>
      <c r="H260" s="53">
        <v>25</v>
      </c>
      <c r="I260" s="53">
        <v>26</v>
      </c>
      <c r="J260" s="53">
        <v>27</v>
      </c>
      <c r="K260" s="53">
        <v>27</v>
      </c>
      <c r="L260" s="53">
        <v>237</v>
      </c>
      <c r="M260" s="53">
        <v>242</v>
      </c>
      <c r="N260" s="53">
        <v>242</v>
      </c>
      <c r="O260" s="54">
        <v>243</v>
      </c>
      <c r="P260" s="53">
        <v>245</v>
      </c>
      <c r="Q260" s="53">
        <v>245</v>
      </c>
      <c r="R260" s="53">
        <v>246</v>
      </c>
      <c r="S260" s="53">
        <v>247</v>
      </c>
      <c r="T260" s="53">
        <v>252</v>
      </c>
      <c r="U260" s="53">
        <v>250</v>
      </c>
      <c r="V260" s="53">
        <v>250</v>
      </c>
      <c r="W260" s="53">
        <v>248</v>
      </c>
      <c r="X260" s="53">
        <v>248</v>
      </c>
      <c r="Y260" s="53">
        <v>245</v>
      </c>
      <c r="Z260" s="53">
        <v>244</v>
      </c>
      <c r="AA260" s="54">
        <v>241</v>
      </c>
      <c r="AB260" s="53">
        <v>241</v>
      </c>
      <c r="AC260" s="53">
        <v>241</v>
      </c>
      <c r="AD260" s="53">
        <v>240</v>
      </c>
      <c r="AE260" s="53">
        <v>237</v>
      </c>
      <c r="AF260" s="53">
        <v>237</v>
      </c>
      <c r="AG260" s="53">
        <v>237</v>
      </c>
      <c r="AH260" s="53">
        <v>235</v>
      </c>
      <c r="AI260" s="53">
        <v>234</v>
      </c>
      <c r="AJ260" s="53">
        <v>234</v>
      </c>
      <c r="AK260" s="53">
        <v>232</v>
      </c>
      <c r="AL260" s="53">
        <v>232</v>
      </c>
      <c r="AM260" s="54">
        <v>231</v>
      </c>
      <c r="AN260" s="53">
        <v>230</v>
      </c>
      <c r="AO260" s="53">
        <v>228</v>
      </c>
      <c r="AP260" s="53">
        <v>226</v>
      </c>
      <c r="AQ260" s="53">
        <v>224</v>
      </c>
      <c r="AR260" s="53">
        <v>220</v>
      </c>
      <c r="AS260" s="53">
        <v>213</v>
      </c>
      <c r="AT260" s="53">
        <v>212</v>
      </c>
      <c r="AU260" s="53">
        <v>212</v>
      </c>
      <c r="AV260" s="53">
        <v>210</v>
      </c>
      <c r="AW260" s="53">
        <v>210</v>
      </c>
      <c r="AX260" s="53">
        <v>209</v>
      </c>
      <c r="AY260" s="54">
        <v>207</v>
      </c>
      <c r="BA260" s="74">
        <v>11</v>
      </c>
      <c r="BB260" s="65" t="s">
        <v>363</v>
      </c>
      <c r="BC260" s="66">
        <v>3867</v>
      </c>
      <c r="BD260" s="67">
        <v>3864</v>
      </c>
      <c r="BE260" s="67">
        <v>3866</v>
      </c>
      <c r="BF260" s="67">
        <v>3861</v>
      </c>
      <c r="BG260" s="67">
        <v>3886</v>
      </c>
      <c r="BH260" s="67">
        <v>3931</v>
      </c>
      <c r="BI260" s="67">
        <v>3960</v>
      </c>
      <c r="BJ260" s="67">
        <v>3999</v>
      </c>
      <c r="BK260" s="67">
        <v>4016</v>
      </c>
      <c r="BL260" s="67">
        <v>4030</v>
      </c>
      <c r="BM260" s="67">
        <v>4018</v>
      </c>
      <c r="BN260" s="68">
        <v>4009</v>
      </c>
      <c r="BO260" s="66">
        <v>4001</v>
      </c>
      <c r="BP260" s="67">
        <v>4013</v>
      </c>
      <c r="BQ260" s="67">
        <v>4124</v>
      </c>
      <c r="BR260" s="67">
        <v>4050</v>
      </c>
      <c r="BS260" s="67">
        <v>4063</v>
      </c>
      <c r="BT260" s="67">
        <v>4098</v>
      </c>
      <c r="BU260" s="67">
        <v>4130</v>
      </c>
      <c r="BV260" s="67">
        <v>4155</v>
      </c>
      <c r="BW260" s="67">
        <v>4183</v>
      </c>
      <c r="BX260" s="67">
        <v>4208</v>
      </c>
      <c r="BY260" s="67">
        <v>4235</v>
      </c>
      <c r="BZ260" s="68">
        <v>4253</v>
      </c>
      <c r="CA260" s="66">
        <v>4261</v>
      </c>
      <c r="CB260" s="67">
        <v>4294</v>
      </c>
      <c r="CC260" s="67">
        <v>4301</v>
      </c>
      <c r="CD260" s="67">
        <v>4317</v>
      </c>
      <c r="CE260" s="67">
        <v>4375</v>
      </c>
      <c r="CF260" s="67">
        <v>4404</v>
      </c>
      <c r="CG260" s="67">
        <v>4463</v>
      </c>
      <c r="CH260" s="67">
        <v>4484</v>
      </c>
      <c r="CI260" s="67">
        <v>4549</v>
      </c>
      <c r="CJ260" s="67">
        <v>4577</v>
      </c>
      <c r="CK260" s="67">
        <v>4591</v>
      </c>
      <c r="CL260" s="68">
        <v>4608</v>
      </c>
      <c r="CM260" s="66">
        <v>4577</v>
      </c>
      <c r="CN260" s="67">
        <v>4571</v>
      </c>
      <c r="CO260" s="67">
        <v>4601</v>
      </c>
      <c r="CP260" s="67">
        <v>4615</v>
      </c>
      <c r="CQ260" s="67">
        <v>4582</v>
      </c>
      <c r="CR260" s="67">
        <v>4589</v>
      </c>
      <c r="CS260" s="67">
        <v>4609</v>
      </c>
      <c r="CT260" s="67">
        <v>4636</v>
      </c>
      <c r="CU260" s="67">
        <v>4667</v>
      </c>
      <c r="CV260" s="67">
        <v>4695</v>
      </c>
      <c r="CW260" s="67">
        <v>4726</v>
      </c>
      <c r="CX260" s="68">
        <v>4746</v>
      </c>
      <c r="CY260" s="66">
        <v>4772</v>
      </c>
      <c r="CZ260" s="67">
        <v>4794</v>
      </c>
      <c r="DA260" s="67">
        <v>4850</v>
      </c>
      <c r="DB260" s="67">
        <v>4871</v>
      </c>
      <c r="DC260" s="67">
        <v>4955</v>
      </c>
      <c r="DD260" s="67">
        <v>4960</v>
      </c>
      <c r="DE260" s="67">
        <v>5000</v>
      </c>
      <c r="DF260" s="67">
        <v>5025</v>
      </c>
      <c r="DG260" s="67">
        <v>5060</v>
      </c>
      <c r="DH260" s="67">
        <v>5059</v>
      </c>
      <c r="DI260" s="67">
        <v>5133</v>
      </c>
      <c r="DJ260" s="68">
        <v>5212</v>
      </c>
      <c r="DK260" s="66">
        <v>5124</v>
      </c>
      <c r="DL260" s="67">
        <v>5056</v>
      </c>
      <c r="DM260" s="67">
        <v>5123</v>
      </c>
      <c r="DN260" s="67">
        <v>5167</v>
      </c>
      <c r="DO260" s="67">
        <v>5210</v>
      </c>
      <c r="DP260" s="67">
        <v>5239</v>
      </c>
      <c r="DQ260" s="67">
        <v>5263</v>
      </c>
      <c r="DR260" s="67">
        <v>5305</v>
      </c>
      <c r="DS260" s="67">
        <v>5320</v>
      </c>
      <c r="DT260" s="67">
        <v>5337</v>
      </c>
      <c r="DU260" s="67">
        <v>5351</v>
      </c>
      <c r="DV260" s="68">
        <v>5347</v>
      </c>
      <c r="DW260" s="66">
        <v>5352</v>
      </c>
      <c r="DX260" s="67">
        <v>5404</v>
      </c>
      <c r="DY260" s="68">
        <v>5458</v>
      </c>
    </row>
    <row r="261" spans="2:129" ht="12.5" x14ac:dyDescent="0.25">
      <c r="B261" s="50"/>
      <c r="C261" s="51" t="s">
        <v>344</v>
      </c>
      <c r="D261" s="52">
        <v>1560</v>
      </c>
      <c r="E261" s="53">
        <v>1556</v>
      </c>
      <c r="F261" s="53">
        <v>1569</v>
      </c>
      <c r="G261" s="53">
        <v>1561</v>
      </c>
      <c r="H261" s="53">
        <v>1569</v>
      </c>
      <c r="I261" s="53">
        <v>1578</v>
      </c>
      <c r="J261" s="53">
        <v>1585</v>
      </c>
      <c r="K261" s="53">
        <v>1595</v>
      </c>
      <c r="L261" s="53">
        <v>1610</v>
      </c>
      <c r="M261" s="53">
        <v>1620</v>
      </c>
      <c r="N261" s="53">
        <v>1612</v>
      </c>
      <c r="O261" s="54">
        <v>1606</v>
      </c>
      <c r="P261" s="53">
        <v>1607</v>
      </c>
      <c r="Q261" s="53">
        <v>1604</v>
      </c>
      <c r="R261" s="53">
        <v>1606</v>
      </c>
      <c r="S261" s="53">
        <v>1606</v>
      </c>
      <c r="T261" s="53">
        <v>1601</v>
      </c>
      <c r="U261" s="53">
        <v>1597</v>
      </c>
      <c r="V261" s="53">
        <v>1596</v>
      </c>
      <c r="W261" s="53">
        <v>1596</v>
      </c>
      <c r="X261" s="53">
        <v>1620</v>
      </c>
      <c r="Y261" s="53">
        <v>1607</v>
      </c>
      <c r="Z261" s="53">
        <v>1608</v>
      </c>
      <c r="AA261" s="54">
        <v>1611</v>
      </c>
      <c r="AB261" s="53">
        <v>1618</v>
      </c>
      <c r="AC261" s="53">
        <v>1636</v>
      </c>
      <c r="AD261" s="53">
        <v>1657</v>
      </c>
      <c r="AE261" s="53">
        <v>1641</v>
      </c>
      <c r="AF261" s="53">
        <v>1639</v>
      </c>
      <c r="AG261" s="53">
        <v>1626</v>
      </c>
      <c r="AH261" s="53">
        <v>1626</v>
      </c>
      <c r="AI261" s="53">
        <v>1624</v>
      </c>
      <c r="AJ261" s="53">
        <v>1619</v>
      </c>
      <c r="AK261" s="53">
        <v>1615</v>
      </c>
      <c r="AL261" s="53">
        <v>1629</v>
      </c>
      <c r="AM261" s="54">
        <v>1671</v>
      </c>
      <c r="AN261" s="53">
        <v>1674</v>
      </c>
      <c r="AO261" s="53">
        <v>1683</v>
      </c>
      <c r="AP261" s="53">
        <v>1679</v>
      </c>
      <c r="AQ261" s="53">
        <v>1666</v>
      </c>
      <c r="AR261" s="53">
        <v>1664</v>
      </c>
      <c r="AS261" s="53">
        <v>1665</v>
      </c>
      <c r="AT261" s="53">
        <v>1663</v>
      </c>
      <c r="AU261" s="53">
        <v>1669</v>
      </c>
      <c r="AV261" s="53">
        <v>1658</v>
      </c>
      <c r="AW261" s="53">
        <v>1673</v>
      </c>
      <c r="AX261" s="53">
        <v>1677</v>
      </c>
      <c r="AY261" s="54">
        <v>1675</v>
      </c>
      <c r="BA261" s="50"/>
      <c r="BB261" s="51" t="s">
        <v>364</v>
      </c>
      <c r="BC261" s="52">
        <v>291</v>
      </c>
      <c r="BD261" s="53">
        <v>285</v>
      </c>
      <c r="BE261" s="53">
        <v>282</v>
      </c>
      <c r="BF261" s="53">
        <v>279</v>
      </c>
      <c r="BG261" s="53">
        <v>271</v>
      </c>
      <c r="BH261" s="53">
        <v>269</v>
      </c>
      <c r="BI261" s="53">
        <v>267</v>
      </c>
      <c r="BJ261" s="53">
        <v>266</v>
      </c>
      <c r="BK261" s="53">
        <v>259</v>
      </c>
      <c r="BL261" s="53">
        <v>259</v>
      </c>
      <c r="BM261" s="53">
        <v>256</v>
      </c>
      <c r="BN261" s="54">
        <v>256</v>
      </c>
      <c r="BO261" s="52">
        <v>250</v>
      </c>
      <c r="BP261" s="53">
        <v>242</v>
      </c>
      <c r="BQ261" s="53">
        <v>242</v>
      </c>
      <c r="BR261" s="53">
        <v>238</v>
      </c>
      <c r="BS261" s="53">
        <v>237</v>
      </c>
      <c r="BT261" s="53">
        <v>239</v>
      </c>
      <c r="BU261" s="53">
        <v>238</v>
      </c>
      <c r="BV261" s="53">
        <v>234</v>
      </c>
      <c r="BW261" s="53">
        <v>232</v>
      </c>
      <c r="BX261" s="53">
        <v>232</v>
      </c>
      <c r="BY261" s="53">
        <v>230</v>
      </c>
      <c r="BZ261" s="54">
        <v>230</v>
      </c>
      <c r="CA261" s="52">
        <v>228</v>
      </c>
      <c r="CB261" s="53">
        <v>227</v>
      </c>
      <c r="CC261" s="53">
        <v>227</v>
      </c>
      <c r="CD261" s="53">
        <v>226</v>
      </c>
      <c r="CE261" s="53">
        <v>223</v>
      </c>
      <c r="CF261" s="53">
        <v>222</v>
      </c>
      <c r="CG261" s="53">
        <v>222</v>
      </c>
      <c r="CH261" s="53">
        <v>219</v>
      </c>
      <c r="CI261" s="53">
        <v>219</v>
      </c>
      <c r="CJ261" s="53">
        <v>221</v>
      </c>
      <c r="CK261" s="53">
        <v>216</v>
      </c>
      <c r="CL261" s="54">
        <v>380</v>
      </c>
      <c r="CM261" s="52">
        <v>472</v>
      </c>
      <c r="CN261" s="53">
        <v>495</v>
      </c>
      <c r="CO261" s="53">
        <v>520</v>
      </c>
      <c r="CP261" s="53">
        <v>532</v>
      </c>
      <c r="CQ261" s="53">
        <v>524</v>
      </c>
      <c r="CR261" s="53">
        <v>534</v>
      </c>
      <c r="CS261" s="53">
        <v>540</v>
      </c>
      <c r="CT261" s="53">
        <v>598</v>
      </c>
      <c r="CU261" s="53">
        <v>611</v>
      </c>
      <c r="CV261" s="53">
        <v>624</v>
      </c>
      <c r="CW261" s="53">
        <v>625</v>
      </c>
      <c r="CX261" s="54">
        <v>635</v>
      </c>
      <c r="CY261" s="52">
        <v>642</v>
      </c>
      <c r="CZ261" s="53">
        <v>655</v>
      </c>
      <c r="DA261" s="53">
        <v>662</v>
      </c>
      <c r="DB261" s="53">
        <v>669</v>
      </c>
      <c r="DC261" s="53">
        <v>684</v>
      </c>
      <c r="DD261" s="53">
        <v>685</v>
      </c>
      <c r="DE261" s="53">
        <v>684</v>
      </c>
      <c r="DF261" s="53">
        <v>686</v>
      </c>
      <c r="DG261" s="53">
        <v>691</v>
      </c>
      <c r="DH261" s="53">
        <v>691</v>
      </c>
      <c r="DI261" s="53">
        <v>708</v>
      </c>
      <c r="DJ261" s="54">
        <v>714</v>
      </c>
      <c r="DK261" s="52">
        <v>700</v>
      </c>
      <c r="DL261" s="53">
        <v>696</v>
      </c>
      <c r="DM261" s="53">
        <v>703</v>
      </c>
      <c r="DN261" s="53">
        <v>716</v>
      </c>
      <c r="DO261" s="53">
        <v>728</v>
      </c>
      <c r="DP261" s="53">
        <v>725</v>
      </c>
      <c r="DQ261" s="53">
        <v>729</v>
      </c>
      <c r="DR261" s="53">
        <v>735</v>
      </c>
      <c r="DS261" s="53">
        <v>739</v>
      </c>
      <c r="DT261" s="53">
        <v>745</v>
      </c>
      <c r="DU261" s="53">
        <v>751</v>
      </c>
      <c r="DV261" s="54">
        <v>748</v>
      </c>
      <c r="DW261" s="52">
        <v>757</v>
      </c>
      <c r="DX261" s="53">
        <v>770</v>
      </c>
      <c r="DY261" s="54">
        <v>775</v>
      </c>
    </row>
    <row r="262" spans="2:129" ht="12.5" x14ac:dyDescent="0.25">
      <c r="B262" s="50"/>
      <c r="C262" s="51" t="s">
        <v>345</v>
      </c>
      <c r="D262" s="52">
        <v>304</v>
      </c>
      <c r="E262" s="53">
        <v>303</v>
      </c>
      <c r="F262" s="53">
        <v>306</v>
      </c>
      <c r="G262" s="53">
        <v>306</v>
      </c>
      <c r="H262" s="53">
        <v>308</v>
      </c>
      <c r="I262" s="53">
        <v>308</v>
      </c>
      <c r="J262" s="53">
        <v>310</v>
      </c>
      <c r="K262" s="53">
        <v>311</v>
      </c>
      <c r="L262" s="53">
        <v>313</v>
      </c>
      <c r="M262" s="53">
        <v>311</v>
      </c>
      <c r="N262" s="53">
        <v>311</v>
      </c>
      <c r="O262" s="54">
        <v>310</v>
      </c>
      <c r="P262" s="53">
        <v>312</v>
      </c>
      <c r="Q262" s="53">
        <v>316</v>
      </c>
      <c r="R262" s="53">
        <v>316</v>
      </c>
      <c r="S262" s="53">
        <v>322</v>
      </c>
      <c r="T262" s="53">
        <v>320</v>
      </c>
      <c r="U262" s="53">
        <v>320</v>
      </c>
      <c r="V262" s="53">
        <v>317</v>
      </c>
      <c r="W262" s="53">
        <v>311</v>
      </c>
      <c r="X262" s="53">
        <v>311</v>
      </c>
      <c r="Y262" s="53">
        <v>305</v>
      </c>
      <c r="Z262" s="53">
        <v>303</v>
      </c>
      <c r="AA262" s="54">
        <v>302</v>
      </c>
      <c r="AB262" s="53">
        <v>299</v>
      </c>
      <c r="AC262" s="53">
        <v>297</v>
      </c>
      <c r="AD262" s="53">
        <v>276</v>
      </c>
      <c r="AE262" s="53">
        <v>256</v>
      </c>
      <c r="AF262" s="53">
        <v>248</v>
      </c>
      <c r="AG262" s="53">
        <v>234</v>
      </c>
      <c r="AH262" s="53">
        <v>227</v>
      </c>
      <c r="AI262" s="53">
        <v>225</v>
      </c>
      <c r="AJ262" s="53">
        <v>218</v>
      </c>
      <c r="AK262" s="53">
        <v>212</v>
      </c>
      <c r="AL262" s="53">
        <v>209</v>
      </c>
      <c r="AM262" s="54">
        <v>206</v>
      </c>
      <c r="AN262" s="53">
        <v>203</v>
      </c>
      <c r="AO262" s="53">
        <v>202</v>
      </c>
      <c r="AP262" s="53">
        <v>197</v>
      </c>
      <c r="AQ262" s="53">
        <v>194</v>
      </c>
      <c r="AR262" s="53">
        <v>191</v>
      </c>
      <c r="AS262" s="53">
        <v>185</v>
      </c>
      <c r="AT262" s="53">
        <v>185</v>
      </c>
      <c r="AU262" s="53">
        <v>185</v>
      </c>
      <c r="AV262" s="53">
        <v>177</v>
      </c>
      <c r="AW262" s="53">
        <v>176</v>
      </c>
      <c r="AX262" s="53">
        <v>175</v>
      </c>
      <c r="AY262" s="54">
        <v>169</v>
      </c>
      <c r="BA262" s="50"/>
      <c r="BB262" s="51" t="s">
        <v>515</v>
      </c>
      <c r="BC262" s="52">
        <v>865</v>
      </c>
      <c r="BD262" s="53">
        <v>864</v>
      </c>
      <c r="BE262" s="53">
        <v>860</v>
      </c>
      <c r="BF262" s="53">
        <v>865</v>
      </c>
      <c r="BG262" s="53">
        <v>870</v>
      </c>
      <c r="BH262" s="53">
        <v>877</v>
      </c>
      <c r="BI262" s="53">
        <v>865</v>
      </c>
      <c r="BJ262" s="53">
        <v>866</v>
      </c>
      <c r="BK262" s="53">
        <v>858</v>
      </c>
      <c r="BL262" s="53">
        <v>893</v>
      </c>
      <c r="BM262" s="53">
        <v>891</v>
      </c>
      <c r="BN262" s="54">
        <v>906</v>
      </c>
      <c r="BO262" s="52">
        <v>906</v>
      </c>
      <c r="BP262" s="53">
        <v>909</v>
      </c>
      <c r="BQ262" s="53">
        <v>947</v>
      </c>
      <c r="BR262" s="53">
        <v>928</v>
      </c>
      <c r="BS262" s="53">
        <v>937</v>
      </c>
      <c r="BT262" s="53">
        <v>957</v>
      </c>
      <c r="BU262" s="53">
        <v>963</v>
      </c>
      <c r="BV262" s="53">
        <v>969</v>
      </c>
      <c r="BW262" s="53">
        <v>983</v>
      </c>
      <c r="BX262" s="53">
        <v>1003</v>
      </c>
      <c r="BY262" s="53">
        <v>1019</v>
      </c>
      <c r="BZ262" s="54">
        <v>1037</v>
      </c>
      <c r="CA262" s="52">
        <v>1047</v>
      </c>
      <c r="CB262" s="53">
        <v>1054</v>
      </c>
      <c r="CC262" s="53">
        <v>1077</v>
      </c>
      <c r="CD262" s="53">
        <v>1018</v>
      </c>
      <c r="CE262" s="53">
        <v>1106</v>
      </c>
      <c r="CF262" s="53">
        <v>1112</v>
      </c>
      <c r="CG262" s="53">
        <v>1121</v>
      </c>
      <c r="CH262" s="53">
        <v>1123</v>
      </c>
      <c r="CI262" s="53">
        <v>1146</v>
      </c>
      <c r="CJ262" s="53">
        <v>1152</v>
      </c>
      <c r="CK262" s="53">
        <v>1154</v>
      </c>
      <c r="CL262" s="54">
        <v>1168</v>
      </c>
      <c r="CM262" s="52">
        <v>1156</v>
      </c>
      <c r="CN262" s="53">
        <v>1157</v>
      </c>
      <c r="CO262" s="53">
        <v>1177</v>
      </c>
      <c r="CP262" s="53">
        <v>1161</v>
      </c>
      <c r="CQ262" s="53">
        <v>1138</v>
      </c>
      <c r="CR262" s="53">
        <v>1139</v>
      </c>
      <c r="CS262" s="53">
        <v>1135</v>
      </c>
      <c r="CT262" s="53">
        <v>1143</v>
      </c>
      <c r="CU262" s="53">
        <v>1147</v>
      </c>
      <c r="CV262" s="53">
        <v>1162</v>
      </c>
      <c r="CW262" s="53">
        <v>1177</v>
      </c>
      <c r="CX262" s="54">
        <v>1180</v>
      </c>
      <c r="CY262" s="52">
        <v>1185</v>
      </c>
      <c r="CZ262" s="53">
        <v>1186</v>
      </c>
      <c r="DA262" s="53">
        <v>1181</v>
      </c>
      <c r="DB262" s="53">
        <v>1173</v>
      </c>
      <c r="DC262" s="53">
        <v>1181</v>
      </c>
      <c r="DD262" s="53">
        <v>1182</v>
      </c>
      <c r="DE262" s="53">
        <v>1186</v>
      </c>
      <c r="DF262" s="53">
        <v>1190</v>
      </c>
      <c r="DG262" s="53">
        <v>1201</v>
      </c>
      <c r="DH262" s="53">
        <v>1201</v>
      </c>
      <c r="DI262" s="53">
        <v>1234</v>
      </c>
      <c r="DJ262" s="54">
        <v>1250</v>
      </c>
      <c r="DK262" s="52">
        <v>1230</v>
      </c>
      <c r="DL262" s="53">
        <v>1227</v>
      </c>
      <c r="DM262" s="53">
        <v>1247</v>
      </c>
      <c r="DN262" s="53">
        <v>1245</v>
      </c>
      <c r="DO262" s="53">
        <v>1243</v>
      </c>
      <c r="DP262" s="53">
        <v>1248</v>
      </c>
      <c r="DQ262" s="53">
        <v>1249</v>
      </c>
      <c r="DR262" s="53">
        <v>1262</v>
      </c>
      <c r="DS262" s="53">
        <v>1259</v>
      </c>
      <c r="DT262" s="53">
        <v>1270</v>
      </c>
      <c r="DU262" s="53">
        <v>1279</v>
      </c>
      <c r="DV262" s="54">
        <v>1263</v>
      </c>
      <c r="DW262" s="52">
        <v>1290</v>
      </c>
      <c r="DX262" s="53">
        <v>1291</v>
      </c>
      <c r="DY262" s="54">
        <v>1295</v>
      </c>
    </row>
    <row r="263" spans="2:129" ht="12.5" x14ac:dyDescent="0.25">
      <c r="B263" s="50"/>
      <c r="C263" s="51" t="s">
        <v>346</v>
      </c>
      <c r="D263" s="52">
        <v>309</v>
      </c>
      <c r="E263" s="53">
        <v>320</v>
      </c>
      <c r="F263" s="53">
        <v>324</v>
      </c>
      <c r="G263" s="53">
        <v>330</v>
      </c>
      <c r="H263" s="53">
        <v>336</v>
      </c>
      <c r="I263" s="53">
        <v>332</v>
      </c>
      <c r="J263" s="53">
        <v>331</v>
      </c>
      <c r="K263" s="53">
        <v>332</v>
      </c>
      <c r="L263" s="53">
        <v>331</v>
      </c>
      <c r="M263" s="53">
        <v>331</v>
      </c>
      <c r="N263" s="53">
        <v>333</v>
      </c>
      <c r="O263" s="54">
        <v>335</v>
      </c>
      <c r="P263" s="53">
        <v>336</v>
      </c>
      <c r="Q263" s="53">
        <v>338</v>
      </c>
      <c r="R263" s="53">
        <v>337</v>
      </c>
      <c r="S263" s="53">
        <v>339</v>
      </c>
      <c r="T263" s="53">
        <v>340</v>
      </c>
      <c r="U263" s="53">
        <v>340</v>
      </c>
      <c r="V263" s="53">
        <v>343</v>
      </c>
      <c r="W263" s="53">
        <v>340</v>
      </c>
      <c r="X263" s="53">
        <v>341</v>
      </c>
      <c r="Y263" s="53">
        <v>341</v>
      </c>
      <c r="Z263" s="53">
        <v>340</v>
      </c>
      <c r="AA263" s="54">
        <v>340</v>
      </c>
      <c r="AB263" s="53">
        <v>342</v>
      </c>
      <c r="AC263" s="53">
        <v>343</v>
      </c>
      <c r="AD263" s="53">
        <v>343</v>
      </c>
      <c r="AE263" s="53">
        <v>338</v>
      </c>
      <c r="AF263" s="53">
        <v>337</v>
      </c>
      <c r="AG263" s="53">
        <v>336</v>
      </c>
      <c r="AH263" s="53">
        <v>335</v>
      </c>
      <c r="AI263" s="53">
        <v>339</v>
      </c>
      <c r="AJ263" s="53">
        <v>337</v>
      </c>
      <c r="AK263" s="53">
        <v>336</v>
      </c>
      <c r="AL263" s="53">
        <v>335</v>
      </c>
      <c r="AM263" s="54">
        <v>333</v>
      </c>
      <c r="AN263" s="53">
        <v>331</v>
      </c>
      <c r="AO263" s="53">
        <v>326</v>
      </c>
      <c r="AP263" s="53">
        <v>320</v>
      </c>
      <c r="AQ263" s="53">
        <v>319</v>
      </c>
      <c r="AR263" s="53">
        <v>315</v>
      </c>
      <c r="AS263" s="53">
        <v>312</v>
      </c>
      <c r="AT263" s="53">
        <v>312</v>
      </c>
      <c r="AU263" s="53">
        <v>312</v>
      </c>
      <c r="AV263" s="53">
        <v>301</v>
      </c>
      <c r="AW263" s="53">
        <v>301</v>
      </c>
      <c r="AX263" s="53">
        <v>295</v>
      </c>
      <c r="AY263" s="54">
        <v>290</v>
      </c>
      <c r="BA263" s="50"/>
      <c r="BB263" s="51" t="s">
        <v>365</v>
      </c>
      <c r="BC263" s="52">
        <v>312</v>
      </c>
      <c r="BD263" s="53">
        <v>307</v>
      </c>
      <c r="BE263" s="53">
        <v>307</v>
      </c>
      <c r="BF263" s="53">
        <v>305</v>
      </c>
      <c r="BG263" s="53">
        <v>300</v>
      </c>
      <c r="BH263" s="53">
        <v>300</v>
      </c>
      <c r="BI263" s="53">
        <v>298</v>
      </c>
      <c r="BJ263" s="53">
        <v>295</v>
      </c>
      <c r="BK263" s="53">
        <v>293</v>
      </c>
      <c r="BL263" s="53">
        <v>292</v>
      </c>
      <c r="BM263" s="53">
        <v>291</v>
      </c>
      <c r="BN263" s="54">
        <v>290</v>
      </c>
      <c r="BO263" s="52">
        <v>286</v>
      </c>
      <c r="BP263" s="53">
        <v>283</v>
      </c>
      <c r="BQ263" s="53">
        <v>285</v>
      </c>
      <c r="BR263" s="53">
        <v>278</v>
      </c>
      <c r="BS263" s="53">
        <v>277</v>
      </c>
      <c r="BT263" s="53">
        <v>276</v>
      </c>
      <c r="BU263" s="53">
        <v>277</v>
      </c>
      <c r="BV263" s="53">
        <v>276</v>
      </c>
      <c r="BW263" s="53">
        <v>275</v>
      </c>
      <c r="BX263" s="53">
        <v>270</v>
      </c>
      <c r="BY263" s="53">
        <v>268</v>
      </c>
      <c r="BZ263" s="54">
        <v>266</v>
      </c>
      <c r="CA263" s="52">
        <v>263</v>
      </c>
      <c r="CB263" s="53">
        <v>264</v>
      </c>
      <c r="CC263" s="53">
        <v>262</v>
      </c>
      <c r="CD263" s="53">
        <v>258</v>
      </c>
      <c r="CE263" s="53">
        <v>259</v>
      </c>
      <c r="CF263" s="53">
        <v>257</v>
      </c>
      <c r="CG263" s="53">
        <v>256</v>
      </c>
      <c r="CH263" s="53">
        <v>255</v>
      </c>
      <c r="CI263" s="53">
        <v>255</v>
      </c>
      <c r="CJ263" s="53">
        <v>259</v>
      </c>
      <c r="CK263" s="53">
        <v>255</v>
      </c>
      <c r="CL263" s="54">
        <v>254</v>
      </c>
      <c r="CM263" s="52">
        <v>352</v>
      </c>
      <c r="CN263" s="53">
        <v>456</v>
      </c>
      <c r="CO263" s="53">
        <v>518</v>
      </c>
      <c r="CP263" s="53">
        <v>542</v>
      </c>
      <c r="CQ263" s="53">
        <v>573</v>
      </c>
      <c r="CR263" s="53">
        <v>576</v>
      </c>
      <c r="CS263" s="53">
        <v>571</v>
      </c>
      <c r="CT263" s="53">
        <v>577</v>
      </c>
      <c r="CU263" s="53">
        <v>589</v>
      </c>
      <c r="CV263" s="53">
        <v>597</v>
      </c>
      <c r="CW263" s="53">
        <v>594</v>
      </c>
      <c r="CX263" s="54">
        <v>596</v>
      </c>
      <c r="CY263" s="52">
        <v>600</v>
      </c>
      <c r="CZ263" s="53">
        <v>609</v>
      </c>
      <c r="DA263" s="53">
        <v>626</v>
      </c>
      <c r="DB263" s="53">
        <v>633</v>
      </c>
      <c r="DC263" s="53">
        <v>637</v>
      </c>
      <c r="DD263" s="53">
        <v>640</v>
      </c>
      <c r="DE263" s="53">
        <v>652</v>
      </c>
      <c r="DF263" s="53">
        <v>657</v>
      </c>
      <c r="DG263" s="53">
        <v>656</v>
      </c>
      <c r="DH263" s="53">
        <v>665</v>
      </c>
      <c r="DI263" s="53">
        <v>681</v>
      </c>
      <c r="DJ263" s="54">
        <v>697</v>
      </c>
      <c r="DK263" s="52">
        <v>685</v>
      </c>
      <c r="DL263" s="53">
        <v>700</v>
      </c>
      <c r="DM263" s="53">
        <v>707</v>
      </c>
      <c r="DN263" s="53">
        <v>712</v>
      </c>
      <c r="DO263" s="53">
        <v>711</v>
      </c>
      <c r="DP263" s="53">
        <v>718</v>
      </c>
      <c r="DQ263" s="53">
        <v>718</v>
      </c>
      <c r="DR263" s="53">
        <v>721</v>
      </c>
      <c r="DS263" s="53">
        <v>721</v>
      </c>
      <c r="DT263" s="53">
        <v>729</v>
      </c>
      <c r="DU263" s="53">
        <v>735</v>
      </c>
      <c r="DV263" s="54">
        <v>740</v>
      </c>
      <c r="DW263" s="52">
        <v>739</v>
      </c>
      <c r="DX263" s="53">
        <v>746</v>
      </c>
      <c r="DY263" s="54">
        <v>751</v>
      </c>
    </row>
    <row r="264" spans="2:129" ht="12.5" x14ac:dyDescent="0.25">
      <c r="B264" s="50"/>
      <c r="C264" s="51" t="s">
        <v>347</v>
      </c>
      <c r="D264" s="52">
        <v>25108</v>
      </c>
      <c r="E264" s="53">
        <v>25196</v>
      </c>
      <c r="F264" s="53">
        <v>26009</v>
      </c>
      <c r="G264" s="53">
        <v>26395</v>
      </c>
      <c r="H264" s="53">
        <v>26726</v>
      </c>
      <c r="I264" s="53">
        <v>26945</v>
      </c>
      <c r="J264" s="53">
        <v>27333</v>
      </c>
      <c r="K264" s="53">
        <v>27738</v>
      </c>
      <c r="L264" s="53">
        <v>27953</v>
      </c>
      <c r="M264" s="53">
        <v>28167</v>
      </c>
      <c r="N264" s="53">
        <v>28315</v>
      </c>
      <c r="O264" s="54">
        <v>28312</v>
      </c>
      <c r="P264" s="53">
        <v>28416</v>
      </c>
      <c r="Q264" s="53">
        <v>28525</v>
      </c>
      <c r="R264" s="53">
        <v>28835</v>
      </c>
      <c r="S264" s="53">
        <v>29190</v>
      </c>
      <c r="T264" s="53">
        <v>29535</v>
      </c>
      <c r="U264" s="53">
        <v>29790</v>
      </c>
      <c r="V264" s="53">
        <v>30083</v>
      </c>
      <c r="W264" s="53">
        <v>30593</v>
      </c>
      <c r="X264" s="53">
        <v>30821</v>
      </c>
      <c r="Y264" s="53">
        <v>30950</v>
      </c>
      <c r="Z264" s="53">
        <v>30992</v>
      </c>
      <c r="AA264" s="54">
        <v>31072</v>
      </c>
      <c r="AB264" s="53">
        <v>31238</v>
      </c>
      <c r="AC264" s="53">
        <v>31416</v>
      </c>
      <c r="AD264" s="53">
        <v>31926</v>
      </c>
      <c r="AE264" s="53">
        <v>32110</v>
      </c>
      <c r="AF264" s="53">
        <v>32280</v>
      </c>
      <c r="AG264" s="53">
        <v>32457</v>
      </c>
      <c r="AH264" s="53">
        <v>32660</v>
      </c>
      <c r="AI264" s="53">
        <v>32852</v>
      </c>
      <c r="AJ264" s="53">
        <v>33020</v>
      </c>
      <c r="AK264" s="53">
        <v>33282</v>
      </c>
      <c r="AL264" s="53">
        <v>33170</v>
      </c>
      <c r="AM264" s="54">
        <v>33064</v>
      </c>
      <c r="AN264" s="53">
        <v>32930</v>
      </c>
      <c r="AO264" s="53">
        <v>32817</v>
      </c>
      <c r="AP264" s="53">
        <v>32953</v>
      </c>
      <c r="AQ264" s="53">
        <v>33103</v>
      </c>
      <c r="AR264" s="53">
        <v>33239</v>
      </c>
      <c r="AS264" s="53">
        <v>33243</v>
      </c>
      <c r="AT264" s="53">
        <v>33434</v>
      </c>
      <c r="AU264" s="53">
        <v>33595</v>
      </c>
      <c r="AV264" s="53">
        <v>33154</v>
      </c>
      <c r="AW264" s="53">
        <v>33413</v>
      </c>
      <c r="AX264" s="53">
        <v>33452</v>
      </c>
      <c r="AY264" s="54">
        <v>33441</v>
      </c>
      <c r="BA264" s="50"/>
      <c r="BB264" s="51" t="s">
        <v>366</v>
      </c>
      <c r="BC264" s="52">
        <v>10847</v>
      </c>
      <c r="BD264" s="53">
        <v>10815</v>
      </c>
      <c r="BE264" s="53">
        <v>10823</v>
      </c>
      <c r="BF264" s="53">
        <v>10829</v>
      </c>
      <c r="BG264" s="53">
        <v>10839</v>
      </c>
      <c r="BH264" s="53">
        <v>10910</v>
      </c>
      <c r="BI264" s="53">
        <v>10865</v>
      </c>
      <c r="BJ264" s="53">
        <v>10854</v>
      </c>
      <c r="BK264" s="53">
        <v>10823</v>
      </c>
      <c r="BL264" s="53">
        <v>10803</v>
      </c>
      <c r="BM264" s="53">
        <v>10799</v>
      </c>
      <c r="BN264" s="54">
        <v>10794</v>
      </c>
      <c r="BO264" s="52">
        <v>10743</v>
      </c>
      <c r="BP264" s="53">
        <v>10779</v>
      </c>
      <c r="BQ264" s="53">
        <v>11067</v>
      </c>
      <c r="BR264" s="53">
        <v>10902</v>
      </c>
      <c r="BS264" s="53">
        <v>10964</v>
      </c>
      <c r="BT264" s="53">
        <v>11037</v>
      </c>
      <c r="BU264" s="53">
        <v>11042</v>
      </c>
      <c r="BV264" s="53">
        <v>11107</v>
      </c>
      <c r="BW264" s="53">
        <v>11182</v>
      </c>
      <c r="BX264" s="53">
        <v>11270</v>
      </c>
      <c r="BY264" s="53">
        <v>11360</v>
      </c>
      <c r="BZ264" s="54">
        <v>11394</v>
      </c>
      <c r="CA264" s="52">
        <v>11453</v>
      </c>
      <c r="CB264" s="53">
        <v>11496</v>
      </c>
      <c r="CC264" s="53">
        <v>11667</v>
      </c>
      <c r="CD264" s="53">
        <v>11775</v>
      </c>
      <c r="CE264" s="53">
        <v>11876</v>
      </c>
      <c r="CF264" s="53">
        <v>11994</v>
      </c>
      <c r="CG264" s="53">
        <v>12064</v>
      </c>
      <c r="CH264" s="53">
        <v>12156</v>
      </c>
      <c r="CI264" s="53">
        <v>12229</v>
      </c>
      <c r="CJ264" s="53">
        <v>12233</v>
      </c>
      <c r="CK264" s="53">
        <v>12234</v>
      </c>
      <c r="CL264" s="54">
        <v>12254</v>
      </c>
      <c r="CM264" s="52">
        <v>12248</v>
      </c>
      <c r="CN264" s="53">
        <v>12256</v>
      </c>
      <c r="CO264" s="53">
        <v>12325</v>
      </c>
      <c r="CP264" s="53">
        <v>12379</v>
      </c>
      <c r="CQ264" s="53">
        <v>12346</v>
      </c>
      <c r="CR264" s="53">
        <v>12362</v>
      </c>
      <c r="CS264" s="53">
        <v>12384</v>
      </c>
      <c r="CT264" s="53">
        <v>12440</v>
      </c>
      <c r="CU264" s="53">
        <v>12468</v>
      </c>
      <c r="CV264" s="53">
        <v>12514</v>
      </c>
      <c r="CW264" s="53">
        <v>12523</v>
      </c>
      <c r="CX264" s="54">
        <v>12532</v>
      </c>
      <c r="CY264" s="52">
        <v>12506</v>
      </c>
      <c r="CZ264" s="53">
        <v>12499</v>
      </c>
      <c r="DA264" s="53">
        <v>12606</v>
      </c>
      <c r="DB264" s="53">
        <v>12641</v>
      </c>
      <c r="DC264" s="53">
        <v>12681</v>
      </c>
      <c r="DD264" s="53">
        <v>12753</v>
      </c>
      <c r="DE264" s="53">
        <v>12786</v>
      </c>
      <c r="DF264" s="53">
        <v>12837</v>
      </c>
      <c r="DG264" s="53">
        <v>12865</v>
      </c>
      <c r="DH264" s="53">
        <v>12920</v>
      </c>
      <c r="DI264" s="53">
        <v>13084</v>
      </c>
      <c r="DJ264" s="54">
        <v>13343</v>
      </c>
      <c r="DK264" s="52">
        <v>13248</v>
      </c>
      <c r="DL264" s="53">
        <v>13158</v>
      </c>
      <c r="DM264" s="53">
        <v>13386</v>
      </c>
      <c r="DN264" s="53">
        <v>13497</v>
      </c>
      <c r="DO264" s="53">
        <v>13525</v>
      </c>
      <c r="DP264" s="53">
        <v>13560</v>
      </c>
      <c r="DQ264" s="53">
        <v>13646</v>
      </c>
      <c r="DR264" s="53">
        <v>13762</v>
      </c>
      <c r="DS264" s="53">
        <v>13796</v>
      </c>
      <c r="DT264" s="53">
        <v>13887</v>
      </c>
      <c r="DU264" s="53">
        <v>13946</v>
      </c>
      <c r="DV264" s="54">
        <v>13994</v>
      </c>
      <c r="DW264" s="52">
        <v>14022</v>
      </c>
      <c r="DX264" s="53">
        <v>14127</v>
      </c>
      <c r="DY264" s="54">
        <v>14250</v>
      </c>
    </row>
    <row r="265" spans="2:129" ht="12.5" x14ac:dyDescent="0.25">
      <c r="B265" s="50"/>
      <c r="C265" s="51" t="s">
        <v>348</v>
      </c>
      <c r="D265" s="52">
        <v>196</v>
      </c>
      <c r="E265" s="53">
        <v>196</v>
      </c>
      <c r="F265" s="53">
        <v>198</v>
      </c>
      <c r="G265" s="53">
        <v>196</v>
      </c>
      <c r="H265" s="53">
        <v>192</v>
      </c>
      <c r="I265" s="53">
        <v>196</v>
      </c>
      <c r="J265" s="53">
        <v>196</v>
      </c>
      <c r="K265" s="53">
        <v>199</v>
      </c>
      <c r="L265" s="53">
        <v>199</v>
      </c>
      <c r="M265" s="53">
        <v>201</v>
      </c>
      <c r="N265" s="53">
        <v>206</v>
      </c>
      <c r="O265" s="54">
        <v>206</v>
      </c>
      <c r="P265" s="53">
        <v>205</v>
      </c>
      <c r="Q265" s="53">
        <v>207</v>
      </c>
      <c r="R265" s="53">
        <v>208</v>
      </c>
      <c r="S265" s="53">
        <v>208</v>
      </c>
      <c r="T265" s="53">
        <v>208</v>
      </c>
      <c r="U265" s="53">
        <v>213</v>
      </c>
      <c r="V265" s="53">
        <v>214</v>
      </c>
      <c r="W265" s="53">
        <v>215</v>
      </c>
      <c r="X265" s="53">
        <v>218</v>
      </c>
      <c r="Y265" s="53">
        <v>215</v>
      </c>
      <c r="Z265" s="53">
        <v>214</v>
      </c>
      <c r="AA265" s="54">
        <v>213</v>
      </c>
      <c r="AB265" s="53">
        <v>212</v>
      </c>
      <c r="AC265" s="53">
        <v>212</v>
      </c>
      <c r="AD265" s="53">
        <v>210</v>
      </c>
      <c r="AE265" s="53">
        <v>209</v>
      </c>
      <c r="AF265" s="53">
        <v>209</v>
      </c>
      <c r="AG265" s="53">
        <v>206</v>
      </c>
      <c r="AH265" s="53">
        <v>204</v>
      </c>
      <c r="AI265" s="53">
        <v>204</v>
      </c>
      <c r="AJ265" s="53">
        <v>203</v>
      </c>
      <c r="AK265" s="53">
        <v>199</v>
      </c>
      <c r="AL265" s="53">
        <v>197</v>
      </c>
      <c r="AM265" s="54">
        <v>197</v>
      </c>
      <c r="AN265" s="53">
        <v>227</v>
      </c>
      <c r="AO265" s="53">
        <v>233</v>
      </c>
      <c r="AP265" s="53">
        <v>242</v>
      </c>
      <c r="AQ265" s="53">
        <v>244</v>
      </c>
      <c r="AR265" s="53">
        <v>247</v>
      </c>
      <c r="AS265" s="53">
        <v>245</v>
      </c>
      <c r="AT265" s="53">
        <v>242</v>
      </c>
      <c r="AU265" s="53">
        <v>241</v>
      </c>
      <c r="AV265" s="53">
        <v>238</v>
      </c>
      <c r="AW265" s="53">
        <v>241</v>
      </c>
      <c r="AX265" s="53">
        <v>241</v>
      </c>
      <c r="AY265" s="54">
        <v>239</v>
      </c>
      <c r="BA265" s="50"/>
      <c r="BB265" s="51" t="s">
        <v>367</v>
      </c>
      <c r="BC265" s="52">
        <v>117</v>
      </c>
      <c r="BD265" s="53">
        <v>115</v>
      </c>
      <c r="BE265" s="53">
        <v>115</v>
      </c>
      <c r="BF265" s="53">
        <v>114</v>
      </c>
      <c r="BG265" s="53">
        <v>113</v>
      </c>
      <c r="BH265" s="53">
        <v>112</v>
      </c>
      <c r="BI265" s="53">
        <v>111</v>
      </c>
      <c r="BJ265" s="53">
        <v>111</v>
      </c>
      <c r="BK265" s="53">
        <v>108</v>
      </c>
      <c r="BL265" s="53">
        <v>107</v>
      </c>
      <c r="BM265" s="53">
        <v>106</v>
      </c>
      <c r="BN265" s="54">
        <v>106</v>
      </c>
      <c r="BO265" s="52">
        <v>105</v>
      </c>
      <c r="BP265" s="53">
        <v>104</v>
      </c>
      <c r="BQ265" s="53">
        <v>106</v>
      </c>
      <c r="BR265" s="53">
        <v>101</v>
      </c>
      <c r="BS265" s="53">
        <v>101</v>
      </c>
      <c r="BT265" s="53">
        <v>101</v>
      </c>
      <c r="BU265" s="53">
        <v>100</v>
      </c>
      <c r="BV265" s="53">
        <v>98</v>
      </c>
      <c r="BW265" s="53">
        <v>98</v>
      </c>
      <c r="BX265" s="53">
        <v>98</v>
      </c>
      <c r="BY265" s="53">
        <v>98</v>
      </c>
      <c r="BZ265" s="54">
        <v>98</v>
      </c>
      <c r="CA265" s="52">
        <v>96</v>
      </c>
      <c r="CB265" s="53">
        <v>96</v>
      </c>
      <c r="CC265" s="53">
        <v>96</v>
      </c>
      <c r="CD265" s="53">
        <v>96</v>
      </c>
      <c r="CE265" s="53">
        <v>95</v>
      </c>
      <c r="CF265" s="53">
        <v>95</v>
      </c>
      <c r="CG265" s="53">
        <v>95</v>
      </c>
      <c r="CH265" s="53">
        <v>95</v>
      </c>
      <c r="CI265" s="53">
        <v>95</v>
      </c>
      <c r="CJ265" s="53">
        <v>95</v>
      </c>
      <c r="CK265" s="53">
        <v>92</v>
      </c>
      <c r="CL265" s="54">
        <v>92</v>
      </c>
      <c r="CM265" s="52">
        <v>92</v>
      </c>
      <c r="CN265" s="53">
        <v>92</v>
      </c>
      <c r="CO265" s="53">
        <v>92</v>
      </c>
      <c r="CP265" s="53">
        <v>92</v>
      </c>
      <c r="CQ265" s="53">
        <v>87</v>
      </c>
      <c r="CR265" s="53">
        <v>88</v>
      </c>
      <c r="CS265" s="53">
        <v>87</v>
      </c>
      <c r="CT265" s="53">
        <v>98</v>
      </c>
      <c r="CU265" s="53">
        <v>96</v>
      </c>
      <c r="CV265" s="53">
        <v>99</v>
      </c>
      <c r="CW265" s="53">
        <v>104</v>
      </c>
      <c r="CX265" s="54">
        <v>105</v>
      </c>
      <c r="CY265" s="52">
        <v>104</v>
      </c>
      <c r="CZ265" s="53">
        <v>100</v>
      </c>
      <c r="DA265" s="53">
        <v>103</v>
      </c>
      <c r="DB265" s="53">
        <v>110</v>
      </c>
      <c r="DC265" s="53">
        <v>120</v>
      </c>
      <c r="DD265" s="53">
        <v>113</v>
      </c>
      <c r="DE265" s="53">
        <v>119</v>
      </c>
      <c r="DF265" s="53">
        <v>121</v>
      </c>
      <c r="DG265" s="53">
        <v>123</v>
      </c>
      <c r="DH265" s="53">
        <v>129</v>
      </c>
      <c r="DI265" s="53">
        <v>127</v>
      </c>
      <c r="DJ265" s="54">
        <v>126</v>
      </c>
      <c r="DK265" s="52">
        <v>126</v>
      </c>
      <c r="DL265" s="53">
        <v>129</v>
      </c>
      <c r="DM265" s="53">
        <v>130</v>
      </c>
      <c r="DN265" s="53">
        <v>131</v>
      </c>
      <c r="DO265" s="53">
        <v>134</v>
      </c>
      <c r="DP265" s="53">
        <v>137</v>
      </c>
      <c r="DQ265" s="53">
        <v>137</v>
      </c>
      <c r="DR265" s="53">
        <v>144</v>
      </c>
      <c r="DS265" s="53">
        <v>149</v>
      </c>
      <c r="DT265" s="53">
        <v>149</v>
      </c>
      <c r="DU265" s="53">
        <v>152</v>
      </c>
      <c r="DV265" s="54">
        <v>143</v>
      </c>
      <c r="DW265" s="52">
        <v>151</v>
      </c>
      <c r="DX265" s="53">
        <v>151</v>
      </c>
      <c r="DY265" s="54">
        <v>150</v>
      </c>
    </row>
    <row r="266" spans="2:129" ht="12.5" x14ac:dyDescent="0.25">
      <c r="B266" s="50"/>
      <c r="C266" s="51" t="s">
        <v>349</v>
      </c>
      <c r="D266" s="52">
        <v>32113</v>
      </c>
      <c r="E266" s="53">
        <v>32223</v>
      </c>
      <c r="F266" s="53">
        <v>32970</v>
      </c>
      <c r="G266" s="53">
        <v>33376</v>
      </c>
      <c r="H266" s="53">
        <v>33771</v>
      </c>
      <c r="I266" s="53">
        <v>33950</v>
      </c>
      <c r="J266" s="53">
        <v>34311</v>
      </c>
      <c r="K266" s="53">
        <v>34716</v>
      </c>
      <c r="L266" s="53">
        <v>35535</v>
      </c>
      <c r="M266" s="53">
        <v>35696</v>
      </c>
      <c r="N266" s="53">
        <v>35765</v>
      </c>
      <c r="O266" s="54">
        <v>35691</v>
      </c>
      <c r="P266" s="53">
        <v>35957</v>
      </c>
      <c r="Q266" s="53">
        <v>35979</v>
      </c>
      <c r="R266" s="53">
        <v>35004</v>
      </c>
      <c r="S266" s="53">
        <v>36378</v>
      </c>
      <c r="T266" s="53">
        <v>36994</v>
      </c>
      <c r="U266" s="53">
        <v>37229</v>
      </c>
      <c r="V266" s="53">
        <v>37435</v>
      </c>
      <c r="W266" s="53">
        <v>37669</v>
      </c>
      <c r="X266" s="53">
        <v>37766</v>
      </c>
      <c r="Y266" s="53">
        <v>37880</v>
      </c>
      <c r="Z266" s="53">
        <v>37921</v>
      </c>
      <c r="AA266" s="54">
        <v>37858</v>
      </c>
      <c r="AB266" s="53">
        <v>37884</v>
      </c>
      <c r="AC266" s="53">
        <v>38020</v>
      </c>
      <c r="AD266" s="53">
        <v>38610</v>
      </c>
      <c r="AE266" s="53">
        <v>38732</v>
      </c>
      <c r="AF266" s="53">
        <v>38940</v>
      </c>
      <c r="AG266" s="53">
        <v>39068</v>
      </c>
      <c r="AH266" s="53">
        <v>39203</v>
      </c>
      <c r="AI266" s="53">
        <v>39388</v>
      </c>
      <c r="AJ266" s="53">
        <v>39505</v>
      </c>
      <c r="AK266" s="53">
        <v>37828</v>
      </c>
      <c r="AL266" s="53">
        <v>37677</v>
      </c>
      <c r="AM266" s="54">
        <v>37648</v>
      </c>
      <c r="AN266" s="53">
        <v>37608</v>
      </c>
      <c r="AO266" s="53">
        <v>37546</v>
      </c>
      <c r="AP266" s="53">
        <v>37748</v>
      </c>
      <c r="AQ266" s="53">
        <v>37902</v>
      </c>
      <c r="AR266" s="53">
        <v>37962</v>
      </c>
      <c r="AS266" s="53">
        <v>38047</v>
      </c>
      <c r="AT266" s="53">
        <v>38228</v>
      </c>
      <c r="AU266" s="53">
        <v>38443</v>
      </c>
      <c r="AV266" s="53">
        <v>38198</v>
      </c>
      <c r="AW266" s="53">
        <v>39491</v>
      </c>
      <c r="AX266" s="53">
        <v>38848</v>
      </c>
      <c r="AY266" s="54">
        <v>39793</v>
      </c>
      <c r="BA266" s="50"/>
      <c r="BB266" s="51" t="s">
        <v>368</v>
      </c>
      <c r="BC266" s="52">
        <v>17</v>
      </c>
      <c r="BD266" s="53">
        <v>17</v>
      </c>
      <c r="BE266" s="53">
        <v>17</v>
      </c>
      <c r="BF266" s="53">
        <v>17</v>
      </c>
      <c r="BG266" s="53">
        <v>17</v>
      </c>
      <c r="BH266" s="53">
        <v>17</v>
      </c>
      <c r="BI266" s="53">
        <v>17</v>
      </c>
      <c r="BJ266" s="53">
        <v>17</v>
      </c>
      <c r="BK266" s="53">
        <v>17</v>
      </c>
      <c r="BL266" s="53">
        <v>17</v>
      </c>
      <c r="BM266" s="53">
        <v>16</v>
      </c>
      <c r="BN266" s="54">
        <v>16</v>
      </c>
      <c r="BO266" s="52">
        <v>17</v>
      </c>
      <c r="BP266" s="53">
        <v>18</v>
      </c>
      <c r="BQ266" s="53">
        <v>18</v>
      </c>
      <c r="BR266" s="53">
        <v>18</v>
      </c>
      <c r="BS266" s="53">
        <v>19</v>
      </c>
      <c r="BT266" s="53">
        <v>21</v>
      </c>
      <c r="BU266" s="53">
        <v>27</v>
      </c>
      <c r="BV266" s="53">
        <v>39</v>
      </c>
      <c r="BW266" s="53">
        <v>48</v>
      </c>
      <c r="BX266" s="53">
        <v>62</v>
      </c>
      <c r="BY266" s="53">
        <v>65</v>
      </c>
      <c r="BZ266" s="54">
        <v>66</v>
      </c>
      <c r="CA266" s="52">
        <v>69</v>
      </c>
      <c r="CB266" s="53">
        <v>73</v>
      </c>
      <c r="CC266" s="53">
        <v>75</v>
      </c>
      <c r="CD266" s="53">
        <v>81</v>
      </c>
      <c r="CE266" s="53">
        <v>85</v>
      </c>
      <c r="CF266" s="53">
        <v>81</v>
      </c>
      <c r="CG266" s="53">
        <v>82</v>
      </c>
      <c r="CH266" s="53">
        <v>81</v>
      </c>
      <c r="CI266" s="53">
        <v>83</v>
      </c>
      <c r="CJ266" s="53">
        <v>84</v>
      </c>
      <c r="CK266" s="53">
        <v>84</v>
      </c>
      <c r="CL266" s="54">
        <v>99</v>
      </c>
      <c r="CM266" s="52">
        <v>85</v>
      </c>
      <c r="CN266" s="53">
        <v>83</v>
      </c>
      <c r="CO266" s="53">
        <v>102</v>
      </c>
      <c r="CP266" s="53">
        <v>96</v>
      </c>
      <c r="CQ266" s="53">
        <v>101</v>
      </c>
      <c r="CR266" s="53">
        <v>104</v>
      </c>
      <c r="CS266" s="53">
        <v>112</v>
      </c>
      <c r="CT266" s="53">
        <v>114</v>
      </c>
      <c r="CU266" s="53">
        <v>117</v>
      </c>
      <c r="CV266" s="53">
        <v>121</v>
      </c>
      <c r="CW266" s="53">
        <v>121</v>
      </c>
      <c r="CX266" s="54">
        <v>120</v>
      </c>
      <c r="CY266" s="52">
        <v>116</v>
      </c>
      <c r="CZ266" s="53">
        <v>116</v>
      </c>
      <c r="DA266" s="53">
        <v>116</v>
      </c>
      <c r="DB266" s="53">
        <v>113</v>
      </c>
      <c r="DC266" s="53">
        <v>112</v>
      </c>
      <c r="DD266" s="53">
        <v>113</v>
      </c>
      <c r="DE266" s="53">
        <v>116</v>
      </c>
      <c r="DF266" s="53">
        <v>116</v>
      </c>
      <c r="DG266" s="53">
        <v>121</v>
      </c>
      <c r="DH266" s="53">
        <v>119</v>
      </c>
      <c r="DI266" s="53">
        <v>122</v>
      </c>
      <c r="DJ266" s="54">
        <v>128</v>
      </c>
      <c r="DK266" s="52">
        <v>133</v>
      </c>
      <c r="DL266" s="53">
        <v>123</v>
      </c>
      <c r="DM266" s="53">
        <v>125</v>
      </c>
      <c r="DN266" s="53">
        <v>129</v>
      </c>
      <c r="DO266" s="53">
        <v>122</v>
      </c>
      <c r="DP266" s="53">
        <v>122</v>
      </c>
      <c r="DQ266" s="53">
        <v>119</v>
      </c>
      <c r="DR266" s="53">
        <v>124</v>
      </c>
      <c r="DS266" s="53">
        <v>113</v>
      </c>
      <c r="DT266" s="53">
        <v>125</v>
      </c>
      <c r="DU266" s="53">
        <v>125</v>
      </c>
      <c r="DV266" s="54">
        <v>119</v>
      </c>
      <c r="DW266" s="52">
        <v>126</v>
      </c>
      <c r="DX266" s="53">
        <v>130</v>
      </c>
      <c r="DY266" s="54">
        <v>126</v>
      </c>
    </row>
    <row r="267" spans="2:129" ht="12.5" x14ac:dyDescent="0.25">
      <c r="B267" s="50"/>
      <c r="C267" s="51" t="s">
        <v>350</v>
      </c>
      <c r="D267" s="52">
        <v>158</v>
      </c>
      <c r="E267" s="53">
        <v>161</v>
      </c>
      <c r="F267" s="53">
        <v>161</v>
      </c>
      <c r="G267" s="53">
        <v>162</v>
      </c>
      <c r="H267" s="53">
        <v>168</v>
      </c>
      <c r="I267" s="53">
        <v>169</v>
      </c>
      <c r="J267" s="53">
        <v>170</v>
      </c>
      <c r="K267" s="53">
        <v>177</v>
      </c>
      <c r="L267" s="53">
        <v>179</v>
      </c>
      <c r="M267" s="53">
        <v>182</v>
      </c>
      <c r="N267" s="53">
        <v>183</v>
      </c>
      <c r="O267" s="54">
        <v>182</v>
      </c>
      <c r="P267" s="53">
        <v>182</v>
      </c>
      <c r="Q267" s="53">
        <v>182</v>
      </c>
      <c r="R267" s="53">
        <v>184</v>
      </c>
      <c r="S267" s="53">
        <v>188</v>
      </c>
      <c r="T267" s="53">
        <v>186</v>
      </c>
      <c r="U267" s="53">
        <v>185</v>
      </c>
      <c r="V267" s="53">
        <v>186</v>
      </c>
      <c r="W267" s="53">
        <v>183</v>
      </c>
      <c r="X267" s="53">
        <v>181</v>
      </c>
      <c r="Y267" s="53">
        <v>181</v>
      </c>
      <c r="Z267" s="53">
        <v>180</v>
      </c>
      <c r="AA267" s="54">
        <v>178</v>
      </c>
      <c r="AB267" s="53">
        <v>177</v>
      </c>
      <c r="AC267" s="53">
        <v>176</v>
      </c>
      <c r="AD267" s="53">
        <v>174</v>
      </c>
      <c r="AE267" s="53">
        <v>172</v>
      </c>
      <c r="AF267" s="53">
        <v>172</v>
      </c>
      <c r="AG267" s="53">
        <v>172</v>
      </c>
      <c r="AH267" s="53">
        <v>171</v>
      </c>
      <c r="AI267" s="53">
        <v>173</v>
      </c>
      <c r="AJ267" s="53">
        <v>170</v>
      </c>
      <c r="AK267" s="53">
        <v>169</v>
      </c>
      <c r="AL267" s="53">
        <v>169</v>
      </c>
      <c r="AM267" s="54">
        <v>168</v>
      </c>
      <c r="AN267" s="53">
        <v>166</v>
      </c>
      <c r="AO267" s="53">
        <v>167</v>
      </c>
      <c r="AP267" s="53">
        <v>163</v>
      </c>
      <c r="AQ267" s="53">
        <v>165</v>
      </c>
      <c r="AR267" s="53">
        <v>161</v>
      </c>
      <c r="AS267" s="53">
        <v>157</v>
      </c>
      <c r="AT267" s="53">
        <v>156</v>
      </c>
      <c r="AU267" s="53">
        <v>155</v>
      </c>
      <c r="AV267" s="53">
        <v>154</v>
      </c>
      <c r="AW267" s="53">
        <v>154</v>
      </c>
      <c r="AX267" s="53">
        <v>154</v>
      </c>
      <c r="AY267" s="54">
        <v>148</v>
      </c>
      <c r="BA267" s="50"/>
      <c r="BB267" s="51" t="s">
        <v>369</v>
      </c>
      <c r="BC267" s="52"/>
      <c r="BD267" s="53"/>
      <c r="BE267" s="53"/>
      <c r="BF267" s="53"/>
      <c r="BG267" s="53"/>
      <c r="BH267" s="53"/>
      <c r="BI267" s="53"/>
      <c r="BJ267" s="53"/>
      <c r="BK267" s="53"/>
      <c r="BL267" s="53"/>
      <c r="BM267" s="53"/>
      <c r="BN267" s="54"/>
      <c r="BO267" s="52"/>
      <c r="BP267" s="53"/>
      <c r="BQ267" s="53"/>
      <c r="BR267" s="53"/>
      <c r="BS267" s="53"/>
      <c r="BT267" s="53"/>
      <c r="BU267" s="53"/>
      <c r="BV267" s="53"/>
      <c r="BW267" s="53"/>
      <c r="BX267" s="53"/>
      <c r="BY267" s="53"/>
      <c r="BZ267" s="54"/>
      <c r="CA267" s="52"/>
      <c r="CB267" s="53"/>
      <c r="CC267" s="53"/>
      <c r="CD267" s="53"/>
      <c r="CE267" s="53"/>
      <c r="CF267" s="53"/>
      <c r="CG267" s="53"/>
      <c r="CH267" s="53"/>
      <c r="CI267" s="53"/>
      <c r="CJ267" s="53"/>
      <c r="CK267" s="53"/>
      <c r="CL267" s="54"/>
      <c r="CM267" s="52"/>
      <c r="CN267" s="53"/>
      <c r="CO267" s="53"/>
      <c r="CP267" s="53"/>
      <c r="CQ267" s="53"/>
      <c r="CR267" s="53"/>
      <c r="CS267" s="53"/>
      <c r="CT267" s="53">
        <v>9</v>
      </c>
      <c r="CU267" s="53">
        <v>26</v>
      </c>
      <c r="CV267" s="53">
        <v>34</v>
      </c>
      <c r="CW267" s="53">
        <v>48</v>
      </c>
      <c r="CX267" s="54">
        <v>56</v>
      </c>
      <c r="CY267" s="52">
        <v>67</v>
      </c>
      <c r="CZ267" s="53">
        <v>74</v>
      </c>
      <c r="DA267" s="53">
        <v>81</v>
      </c>
      <c r="DB267" s="53">
        <v>88</v>
      </c>
      <c r="DC267" s="53">
        <v>100</v>
      </c>
      <c r="DD267" s="53">
        <v>104</v>
      </c>
      <c r="DE267" s="53">
        <v>107</v>
      </c>
      <c r="DF267" s="53">
        <v>105</v>
      </c>
      <c r="DG267" s="53">
        <v>106</v>
      </c>
      <c r="DH267" s="53">
        <v>115</v>
      </c>
      <c r="DI267" s="53">
        <v>121</v>
      </c>
      <c r="DJ267" s="54">
        <v>123</v>
      </c>
      <c r="DK267" s="52">
        <v>125</v>
      </c>
      <c r="DL267" s="53">
        <v>129</v>
      </c>
      <c r="DM267" s="53">
        <v>131</v>
      </c>
      <c r="DN267" s="53">
        <v>130</v>
      </c>
      <c r="DO267" s="53">
        <v>135</v>
      </c>
      <c r="DP267" s="53">
        <v>140</v>
      </c>
      <c r="DQ267" s="53">
        <v>142</v>
      </c>
      <c r="DR267" s="53">
        <v>146</v>
      </c>
      <c r="DS267" s="53">
        <v>152</v>
      </c>
      <c r="DT267" s="53">
        <v>158</v>
      </c>
      <c r="DU267" s="53">
        <v>163</v>
      </c>
      <c r="DV267" s="54">
        <v>160</v>
      </c>
      <c r="DW267" s="52">
        <v>167</v>
      </c>
      <c r="DX267" s="53">
        <v>176</v>
      </c>
      <c r="DY267" s="54">
        <v>177</v>
      </c>
    </row>
    <row r="268" spans="2:129" ht="12.5" x14ac:dyDescent="0.25">
      <c r="B268" s="50"/>
      <c r="C268" s="51" t="s">
        <v>351</v>
      </c>
      <c r="D268" s="52">
        <v>5699</v>
      </c>
      <c r="E268" s="53">
        <v>5742</v>
      </c>
      <c r="F268" s="53">
        <v>5888</v>
      </c>
      <c r="G268" s="53">
        <v>5993</v>
      </c>
      <c r="H268" s="53">
        <v>6114</v>
      </c>
      <c r="I268" s="53">
        <v>6142</v>
      </c>
      <c r="J268" s="53">
        <v>6246</v>
      </c>
      <c r="K268" s="53">
        <v>6353</v>
      </c>
      <c r="L268" s="53">
        <v>5789</v>
      </c>
      <c r="M268" s="53">
        <v>5866</v>
      </c>
      <c r="N268" s="53">
        <v>5871</v>
      </c>
      <c r="O268" s="54">
        <v>5931</v>
      </c>
      <c r="P268" s="53">
        <v>5973</v>
      </c>
      <c r="Q268" s="53">
        <v>6019</v>
      </c>
      <c r="R268" s="53">
        <v>6090</v>
      </c>
      <c r="S268" s="53">
        <v>6139</v>
      </c>
      <c r="T268" s="53">
        <v>6187</v>
      </c>
      <c r="U268" s="53">
        <v>6226</v>
      </c>
      <c r="V268" s="53">
        <v>6292</v>
      </c>
      <c r="W268" s="53">
        <v>6372</v>
      </c>
      <c r="X268" s="53">
        <v>6442</v>
      </c>
      <c r="Y268" s="53">
        <v>6519</v>
      </c>
      <c r="Z268" s="53">
        <v>6569</v>
      </c>
      <c r="AA268" s="54">
        <v>6720</v>
      </c>
      <c r="AB268" s="53">
        <v>6860</v>
      </c>
      <c r="AC268" s="53">
        <v>6920</v>
      </c>
      <c r="AD268" s="53">
        <v>7011</v>
      </c>
      <c r="AE268" s="53">
        <v>7071</v>
      </c>
      <c r="AF268" s="53">
        <v>7129</v>
      </c>
      <c r="AG268" s="53">
        <v>7151</v>
      </c>
      <c r="AH268" s="53">
        <v>7196</v>
      </c>
      <c r="AI268" s="53">
        <v>7226</v>
      </c>
      <c r="AJ268" s="53">
        <v>7275</v>
      </c>
      <c r="AK268" s="53">
        <v>7081</v>
      </c>
      <c r="AL268" s="53">
        <v>7076</v>
      </c>
      <c r="AM268" s="54">
        <v>7109</v>
      </c>
      <c r="AN268" s="53">
        <v>7155</v>
      </c>
      <c r="AO268" s="53">
        <v>7123</v>
      </c>
      <c r="AP268" s="53">
        <v>7178</v>
      </c>
      <c r="AQ268" s="53">
        <v>7197</v>
      </c>
      <c r="AR268" s="53">
        <v>7229</v>
      </c>
      <c r="AS268" s="53">
        <v>7236</v>
      </c>
      <c r="AT268" s="53">
        <v>7337</v>
      </c>
      <c r="AU268" s="53">
        <v>7419</v>
      </c>
      <c r="AV268" s="53">
        <v>7437</v>
      </c>
      <c r="AW268" s="53">
        <v>7682</v>
      </c>
      <c r="AX268" s="53">
        <v>7605</v>
      </c>
      <c r="AY268" s="54">
        <v>7810</v>
      </c>
      <c r="BA268" s="50"/>
      <c r="BB268" s="51" t="s">
        <v>370</v>
      </c>
      <c r="BC268" s="52">
        <v>109</v>
      </c>
      <c r="BD268" s="53">
        <v>111</v>
      </c>
      <c r="BE268" s="53">
        <v>112</v>
      </c>
      <c r="BF268" s="53">
        <v>112</v>
      </c>
      <c r="BG268" s="53">
        <v>111</v>
      </c>
      <c r="BH268" s="53">
        <v>111</v>
      </c>
      <c r="BI268" s="53">
        <v>108</v>
      </c>
      <c r="BJ268" s="53">
        <v>107</v>
      </c>
      <c r="BK268" s="53">
        <v>107</v>
      </c>
      <c r="BL268" s="53">
        <v>106</v>
      </c>
      <c r="BM268" s="53">
        <v>106</v>
      </c>
      <c r="BN268" s="54">
        <v>106</v>
      </c>
      <c r="BO268" s="52">
        <v>104</v>
      </c>
      <c r="BP268" s="53">
        <v>104</v>
      </c>
      <c r="BQ268" s="53">
        <v>106</v>
      </c>
      <c r="BR268" s="53">
        <v>101</v>
      </c>
      <c r="BS268" s="53">
        <v>101</v>
      </c>
      <c r="BT268" s="53">
        <v>102</v>
      </c>
      <c r="BU268" s="53">
        <v>102</v>
      </c>
      <c r="BV268" s="53">
        <v>100</v>
      </c>
      <c r="BW268" s="53">
        <v>98</v>
      </c>
      <c r="BX268" s="53">
        <v>97</v>
      </c>
      <c r="BY268" s="53">
        <v>97</v>
      </c>
      <c r="BZ268" s="54">
        <v>96</v>
      </c>
      <c r="CA268" s="52">
        <v>96</v>
      </c>
      <c r="CB268" s="53">
        <v>96</v>
      </c>
      <c r="CC268" s="53">
        <v>95</v>
      </c>
      <c r="CD268" s="53">
        <v>97</v>
      </c>
      <c r="CE268" s="53">
        <v>94</v>
      </c>
      <c r="CF268" s="53">
        <v>93</v>
      </c>
      <c r="CG268" s="53">
        <v>93</v>
      </c>
      <c r="CH268" s="53">
        <v>93</v>
      </c>
      <c r="CI268" s="53">
        <v>93</v>
      </c>
      <c r="CJ268" s="53">
        <v>93</v>
      </c>
      <c r="CK268" s="53">
        <v>93</v>
      </c>
      <c r="CL268" s="54">
        <v>93</v>
      </c>
      <c r="CM268" s="52">
        <v>92</v>
      </c>
      <c r="CN268" s="53">
        <v>91</v>
      </c>
      <c r="CO268" s="53">
        <v>90</v>
      </c>
      <c r="CP268" s="53">
        <v>88</v>
      </c>
      <c r="CQ268" s="53">
        <v>86</v>
      </c>
      <c r="CR268" s="53">
        <v>86</v>
      </c>
      <c r="CS268" s="53">
        <v>137</v>
      </c>
      <c r="CT268" s="53">
        <v>171</v>
      </c>
      <c r="CU268" s="53">
        <v>193</v>
      </c>
      <c r="CV268" s="53">
        <v>263</v>
      </c>
      <c r="CW268" s="53">
        <v>276</v>
      </c>
      <c r="CX268" s="54">
        <v>293</v>
      </c>
      <c r="CY268" s="52">
        <v>299</v>
      </c>
      <c r="CZ268" s="53">
        <v>301</v>
      </c>
      <c r="DA268" s="53">
        <v>303</v>
      </c>
      <c r="DB268" s="53">
        <v>307</v>
      </c>
      <c r="DC268" s="53">
        <v>321</v>
      </c>
      <c r="DD268" s="53">
        <v>325</v>
      </c>
      <c r="DE268" s="53">
        <v>331</v>
      </c>
      <c r="DF268" s="53">
        <v>334</v>
      </c>
      <c r="DG268" s="53">
        <v>342</v>
      </c>
      <c r="DH268" s="53">
        <v>345</v>
      </c>
      <c r="DI268" s="53">
        <v>366</v>
      </c>
      <c r="DJ268" s="54">
        <v>384</v>
      </c>
      <c r="DK268" s="52">
        <v>393</v>
      </c>
      <c r="DL268" s="53">
        <v>394</v>
      </c>
      <c r="DM268" s="53">
        <v>400</v>
      </c>
      <c r="DN268" s="53">
        <v>409</v>
      </c>
      <c r="DO268" s="53">
        <v>403</v>
      </c>
      <c r="DP268" s="53">
        <v>401</v>
      </c>
      <c r="DQ268" s="53">
        <v>392</v>
      </c>
      <c r="DR268" s="53">
        <v>397</v>
      </c>
      <c r="DS268" s="53">
        <v>401</v>
      </c>
      <c r="DT268" s="53">
        <v>414</v>
      </c>
      <c r="DU268" s="53">
        <v>420</v>
      </c>
      <c r="DV268" s="54">
        <v>423</v>
      </c>
      <c r="DW268" s="52">
        <v>429</v>
      </c>
      <c r="DX268" s="53">
        <v>436</v>
      </c>
      <c r="DY268" s="54">
        <v>438</v>
      </c>
    </row>
    <row r="269" spans="2:129" ht="12.5" x14ac:dyDescent="0.25">
      <c r="B269" s="50"/>
      <c r="C269" s="51" t="s">
        <v>352</v>
      </c>
      <c r="D269" s="52">
        <v>115</v>
      </c>
      <c r="E269" s="53">
        <v>116</v>
      </c>
      <c r="F269" s="53">
        <v>121</v>
      </c>
      <c r="G269" s="53">
        <v>122</v>
      </c>
      <c r="H269" s="53">
        <v>123</v>
      </c>
      <c r="I269" s="53">
        <v>122</v>
      </c>
      <c r="J269" s="53">
        <v>120</v>
      </c>
      <c r="K269" s="53">
        <v>123</v>
      </c>
      <c r="L269" s="53">
        <v>126</v>
      </c>
      <c r="M269" s="53">
        <v>127</v>
      </c>
      <c r="N269" s="53">
        <v>126</v>
      </c>
      <c r="O269" s="54">
        <v>125</v>
      </c>
      <c r="P269" s="53">
        <v>125</v>
      </c>
      <c r="Q269" s="53">
        <v>122</v>
      </c>
      <c r="R269" s="53">
        <v>122</v>
      </c>
      <c r="S269" s="53">
        <v>122</v>
      </c>
      <c r="T269" s="53">
        <v>122</v>
      </c>
      <c r="U269" s="53">
        <v>120</v>
      </c>
      <c r="V269" s="53">
        <v>120</v>
      </c>
      <c r="W269" s="53">
        <v>120</v>
      </c>
      <c r="X269" s="53">
        <v>121</v>
      </c>
      <c r="Y269" s="53">
        <v>118</v>
      </c>
      <c r="Z269" s="53">
        <v>119</v>
      </c>
      <c r="AA269" s="54">
        <v>118</v>
      </c>
      <c r="AB269" s="53">
        <v>115</v>
      </c>
      <c r="AC269" s="53">
        <v>115</v>
      </c>
      <c r="AD269" s="53">
        <v>111</v>
      </c>
      <c r="AE269" s="53">
        <v>110</v>
      </c>
      <c r="AF269" s="53">
        <v>100</v>
      </c>
      <c r="AG269" s="53">
        <v>98</v>
      </c>
      <c r="AH269" s="53">
        <v>98</v>
      </c>
      <c r="AI269" s="53">
        <v>100</v>
      </c>
      <c r="AJ269" s="53">
        <v>101</v>
      </c>
      <c r="AK269" s="53">
        <v>101</v>
      </c>
      <c r="AL269" s="53">
        <v>100</v>
      </c>
      <c r="AM269" s="54">
        <v>100</v>
      </c>
      <c r="AN269" s="53">
        <v>100</v>
      </c>
      <c r="AO269" s="53">
        <v>99</v>
      </c>
      <c r="AP269" s="53">
        <v>99</v>
      </c>
      <c r="AQ269" s="53">
        <v>99</v>
      </c>
      <c r="AR269" s="53">
        <v>98</v>
      </c>
      <c r="AS269" s="53">
        <v>98</v>
      </c>
      <c r="AT269" s="53">
        <v>98</v>
      </c>
      <c r="AU269" s="53">
        <v>98</v>
      </c>
      <c r="AV269" s="53">
        <v>97</v>
      </c>
      <c r="AW269" s="53">
        <v>97</v>
      </c>
      <c r="AX269" s="53">
        <v>96</v>
      </c>
      <c r="AY269" s="54">
        <v>95</v>
      </c>
      <c r="BA269" s="50"/>
      <c r="BB269" s="51" t="s">
        <v>371</v>
      </c>
      <c r="BC269" s="52"/>
      <c r="BD269" s="53"/>
      <c r="BE269" s="53"/>
      <c r="BF269" s="53"/>
      <c r="BG269" s="53"/>
      <c r="BH269" s="53"/>
      <c r="BI269" s="53"/>
      <c r="BJ269" s="53"/>
      <c r="BK269" s="53"/>
      <c r="BL269" s="53"/>
      <c r="BM269" s="53"/>
      <c r="BN269" s="54"/>
      <c r="BO269" s="52"/>
      <c r="BP269" s="53"/>
      <c r="BQ269" s="53"/>
      <c r="BR269" s="53"/>
      <c r="BS269" s="53"/>
      <c r="BT269" s="53"/>
      <c r="BU269" s="53"/>
      <c r="BV269" s="53"/>
      <c r="BW269" s="53"/>
      <c r="BX269" s="53"/>
      <c r="BY269" s="53"/>
      <c r="BZ269" s="54"/>
      <c r="CA269" s="52"/>
      <c r="CB269" s="53"/>
      <c r="CC269" s="53"/>
      <c r="CD269" s="53"/>
      <c r="CE269" s="53"/>
      <c r="CF269" s="53"/>
      <c r="CG269" s="53"/>
      <c r="CH269" s="53"/>
      <c r="CI269" s="53"/>
      <c r="CJ269" s="53"/>
      <c r="CK269" s="53"/>
      <c r="CL269" s="54"/>
      <c r="CM269" s="52"/>
      <c r="CN269" s="53"/>
      <c r="CO269" s="53"/>
      <c r="CP269" s="53"/>
      <c r="CQ269" s="53"/>
      <c r="CR269" s="53"/>
      <c r="CS269" s="53"/>
      <c r="CT269" s="53">
        <v>1</v>
      </c>
      <c r="CU269" s="53">
        <v>1</v>
      </c>
      <c r="CV269" s="53">
        <v>1</v>
      </c>
      <c r="CW269" s="53">
        <v>5</v>
      </c>
      <c r="CX269" s="54">
        <v>8</v>
      </c>
      <c r="CY269" s="52">
        <v>8</v>
      </c>
      <c r="CZ269" s="53">
        <v>8</v>
      </c>
      <c r="DA269" s="53">
        <v>8</v>
      </c>
      <c r="DB269" s="53">
        <v>10</v>
      </c>
      <c r="DC269" s="53">
        <v>9</v>
      </c>
      <c r="DD269" s="53">
        <v>10</v>
      </c>
      <c r="DE269" s="53">
        <v>12</v>
      </c>
      <c r="DF269" s="53">
        <v>12</v>
      </c>
      <c r="DG269" s="53">
        <v>12</v>
      </c>
      <c r="DH269" s="53">
        <v>12</v>
      </c>
      <c r="DI269" s="53">
        <v>13</v>
      </c>
      <c r="DJ269" s="54">
        <v>15</v>
      </c>
      <c r="DK269" s="52">
        <v>15</v>
      </c>
      <c r="DL269" s="53">
        <v>17</v>
      </c>
      <c r="DM269" s="53">
        <v>19</v>
      </c>
      <c r="DN269" s="53">
        <v>18</v>
      </c>
      <c r="DO269" s="53">
        <v>20</v>
      </c>
      <c r="DP269" s="53">
        <v>19</v>
      </c>
      <c r="DQ269" s="53">
        <v>21</v>
      </c>
      <c r="DR269" s="53">
        <v>20</v>
      </c>
      <c r="DS269" s="53">
        <v>20</v>
      </c>
      <c r="DT269" s="53">
        <v>19</v>
      </c>
      <c r="DU269" s="53">
        <v>20</v>
      </c>
      <c r="DV269" s="54">
        <v>16</v>
      </c>
      <c r="DW269" s="52">
        <v>18</v>
      </c>
      <c r="DX269" s="53">
        <v>17</v>
      </c>
      <c r="DY269" s="54">
        <v>19</v>
      </c>
    </row>
    <row r="270" spans="2:129" ht="13" thickBot="1" x14ac:dyDescent="0.3">
      <c r="B270" s="50"/>
      <c r="C270" s="51" t="s">
        <v>353</v>
      </c>
      <c r="D270" s="52">
        <v>1359</v>
      </c>
      <c r="E270" s="53">
        <v>1371</v>
      </c>
      <c r="F270" s="53">
        <v>1386</v>
      </c>
      <c r="G270" s="53">
        <v>1398</v>
      </c>
      <c r="H270" s="53">
        <v>1420</v>
      </c>
      <c r="I270" s="53">
        <v>1426</v>
      </c>
      <c r="J270" s="53">
        <v>1428</v>
      </c>
      <c r="K270" s="53">
        <v>1443</v>
      </c>
      <c r="L270" s="53">
        <v>1460</v>
      </c>
      <c r="M270" s="53">
        <v>1465</v>
      </c>
      <c r="N270" s="53">
        <v>1465</v>
      </c>
      <c r="O270" s="54">
        <v>1471</v>
      </c>
      <c r="P270" s="53">
        <v>1481</v>
      </c>
      <c r="Q270" s="53">
        <v>1488</v>
      </c>
      <c r="R270" s="53">
        <v>1499</v>
      </c>
      <c r="S270" s="53">
        <v>1501</v>
      </c>
      <c r="T270" s="53">
        <v>1508</v>
      </c>
      <c r="U270" s="53">
        <v>1535</v>
      </c>
      <c r="V270" s="53">
        <v>1567</v>
      </c>
      <c r="W270" s="53">
        <v>1567</v>
      </c>
      <c r="X270" s="53">
        <v>1577</v>
      </c>
      <c r="Y270" s="53">
        <v>1578</v>
      </c>
      <c r="Z270" s="53">
        <v>1570</v>
      </c>
      <c r="AA270" s="54">
        <v>1556</v>
      </c>
      <c r="AB270" s="53">
        <v>1611</v>
      </c>
      <c r="AC270" s="53">
        <v>1661</v>
      </c>
      <c r="AD270" s="53">
        <v>1681</v>
      </c>
      <c r="AE270" s="53">
        <v>1677</v>
      </c>
      <c r="AF270" s="53">
        <v>1691</v>
      </c>
      <c r="AG270" s="53">
        <v>1707</v>
      </c>
      <c r="AH270" s="53">
        <v>1728</v>
      </c>
      <c r="AI270" s="53">
        <v>1727</v>
      </c>
      <c r="AJ270" s="53">
        <v>1735</v>
      </c>
      <c r="AK270" s="53">
        <v>1734</v>
      </c>
      <c r="AL270" s="53">
        <v>1720</v>
      </c>
      <c r="AM270" s="54">
        <v>1758</v>
      </c>
      <c r="AN270" s="53">
        <v>1758</v>
      </c>
      <c r="AO270" s="53">
        <v>1742</v>
      </c>
      <c r="AP270" s="53">
        <v>1752</v>
      </c>
      <c r="AQ270" s="53">
        <v>1759</v>
      </c>
      <c r="AR270" s="53">
        <v>1748</v>
      </c>
      <c r="AS270" s="53">
        <v>1752</v>
      </c>
      <c r="AT270" s="53">
        <v>1762</v>
      </c>
      <c r="AU270" s="53">
        <v>1754</v>
      </c>
      <c r="AV270" s="53">
        <v>1746</v>
      </c>
      <c r="AW270" s="53">
        <v>1801</v>
      </c>
      <c r="AX270" s="53">
        <v>1828</v>
      </c>
      <c r="AY270" s="54">
        <v>1821</v>
      </c>
      <c r="BA270" s="55"/>
      <c r="BB270" s="56" t="s">
        <v>436</v>
      </c>
      <c r="BC270" s="57"/>
      <c r="BD270" s="58"/>
      <c r="BE270" s="58"/>
      <c r="BF270" s="58"/>
      <c r="BG270" s="58"/>
      <c r="BH270" s="58"/>
      <c r="BI270" s="58"/>
      <c r="BJ270" s="58"/>
      <c r="BK270" s="58"/>
      <c r="BL270" s="58"/>
      <c r="BM270" s="58"/>
      <c r="BN270" s="59"/>
      <c r="BO270" s="57"/>
      <c r="BP270" s="58"/>
      <c r="BQ270" s="58"/>
      <c r="BR270" s="58"/>
      <c r="BS270" s="58"/>
      <c r="BT270" s="58"/>
      <c r="BU270" s="58"/>
      <c r="BV270" s="58"/>
      <c r="BW270" s="58"/>
      <c r="BX270" s="58"/>
      <c r="BY270" s="58"/>
      <c r="BZ270" s="59"/>
      <c r="CA270" s="57"/>
      <c r="CB270" s="58"/>
      <c r="CC270" s="58"/>
      <c r="CD270" s="58"/>
      <c r="CE270" s="58"/>
      <c r="CF270" s="58"/>
      <c r="CG270" s="58"/>
      <c r="CH270" s="58"/>
      <c r="CI270" s="58"/>
      <c r="CJ270" s="58"/>
      <c r="CK270" s="58"/>
      <c r="CL270" s="59"/>
      <c r="CM270" s="57"/>
      <c r="CN270" s="58"/>
      <c r="CO270" s="58"/>
      <c r="CP270" s="58"/>
      <c r="CQ270" s="58"/>
      <c r="CR270" s="58"/>
      <c r="CS270" s="58"/>
      <c r="CT270" s="58"/>
      <c r="CU270" s="58"/>
      <c r="CV270" s="58"/>
      <c r="CW270" s="58"/>
      <c r="CX270" s="59"/>
      <c r="CY270" s="57"/>
      <c r="CZ270" s="58"/>
      <c r="DA270" s="58"/>
      <c r="DB270" s="58"/>
      <c r="DC270" s="58"/>
      <c r="DD270" s="58"/>
      <c r="DE270" s="58"/>
      <c r="DF270" s="58"/>
      <c r="DG270" s="58"/>
      <c r="DH270" s="58"/>
      <c r="DI270" s="58"/>
      <c r="DJ270" s="59"/>
      <c r="DK270" s="57"/>
      <c r="DL270" s="58"/>
      <c r="DM270" s="58"/>
      <c r="DN270" s="58"/>
      <c r="DO270" s="58"/>
      <c r="DP270" s="58"/>
      <c r="DQ270" s="58"/>
      <c r="DR270" s="58"/>
      <c r="DS270" s="58"/>
      <c r="DT270" s="58"/>
      <c r="DU270" s="58"/>
      <c r="DV270" s="59"/>
      <c r="DW270" s="57"/>
      <c r="DX270" s="58"/>
      <c r="DY270" s="59"/>
    </row>
    <row r="271" spans="2:129" ht="13" thickBot="1" x14ac:dyDescent="0.3">
      <c r="B271" s="50"/>
      <c r="C271" s="51" t="s">
        <v>354</v>
      </c>
      <c r="D271" s="52">
        <v>416</v>
      </c>
      <c r="E271" s="53">
        <v>414</v>
      </c>
      <c r="F271" s="53">
        <v>424</v>
      </c>
      <c r="G271" s="53">
        <v>435</v>
      </c>
      <c r="H271" s="53">
        <v>441</v>
      </c>
      <c r="I271" s="53">
        <v>436</v>
      </c>
      <c r="J271" s="53">
        <v>440</v>
      </c>
      <c r="K271" s="53">
        <v>454</v>
      </c>
      <c r="L271" s="53">
        <v>460</v>
      </c>
      <c r="M271" s="53">
        <v>460</v>
      </c>
      <c r="N271" s="53">
        <v>454</v>
      </c>
      <c r="O271" s="54">
        <v>457</v>
      </c>
      <c r="P271" s="53">
        <v>452</v>
      </c>
      <c r="Q271" s="53">
        <v>457</v>
      </c>
      <c r="R271" s="53">
        <v>463</v>
      </c>
      <c r="S271" s="53">
        <v>463</v>
      </c>
      <c r="T271" s="53">
        <v>469</v>
      </c>
      <c r="U271" s="53">
        <v>470</v>
      </c>
      <c r="V271" s="53">
        <v>467</v>
      </c>
      <c r="W271" s="53">
        <v>471</v>
      </c>
      <c r="X271" s="53">
        <v>468</v>
      </c>
      <c r="Y271" s="53">
        <v>469</v>
      </c>
      <c r="Z271" s="53">
        <v>465</v>
      </c>
      <c r="AA271" s="54">
        <v>463</v>
      </c>
      <c r="AB271" s="53">
        <v>459</v>
      </c>
      <c r="AC271" s="53">
        <v>456</v>
      </c>
      <c r="AD271" s="53">
        <v>454</v>
      </c>
      <c r="AE271" s="53">
        <v>453</v>
      </c>
      <c r="AF271" s="53">
        <v>450</v>
      </c>
      <c r="AG271" s="53">
        <v>446</v>
      </c>
      <c r="AH271" s="53">
        <v>447</v>
      </c>
      <c r="AI271" s="53">
        <v>446</v>
      </c>
      <c r="AJ271" s="53">
        <v>441</v>
      </c>
      <c r="AK271" s="53">
        <v>441</v>
      </c>
      <c r="AL271" s="53">
        <v>441</v>
      </c>
      <c r="AM271" s="54">
        <v>442</v>
      </c>
      <c r="AN271" s="53">
        <v>437</v>
      </c>
      <c r="AO271" s="53">
        <v>439</v>
      </c>
      <c r="AP271" s="53">
        <v>441</v>
      </c>
      <c r="AQ271" s="53">
        <v>440</v>
      </c>
      <c r="AR271" s="53">
        <v>439</v>
      </c>
      <c r="AS271" s="53">
        <v>435</v>
      </c>
      <c r="AT271" s="53">
        <v>437</v>
      </c>
      <c r="AU271" s="53">
        <v>434</v>
      </c>
      <c r="AV271" s="53">
        <v>432</v>
      </c>
      <c r="AW271" s="53">
        <v>432</v>
      </c>
      <c r="AX271" s="53">
        <v>428</v>
      </c>
      <c r="AY271" s="54">
        <v>429</v>
      </c>
      <c r="BA271" s="60" t="s">
        <v>372</v>
      </c>
      <c r="BB271" s="61"/>
      <c r="BC271" s="62">
        <f t="shared" ref="BC271:DM271" si="40">SUM(BC260:BC270)</f>
        <v>16425</v>
      </c>
      <c r="BD271" s="63">
        <f t="shared" si="40"/>
        <v>16378</v>
      </c>
      <c r="BE271" s="63">
        <f t="shared" si="40"/>
        <v>16382</v>
      </c>
      <c r="BF271" s="63">
        <f t="shared" si="40"/>
        <v>16382</v>
      </c>
      <c r="BG271" s="63">
        <f t="shared" si="40"/>
        <v>16407</v>
      </c>
      <c r="BH271" s="63">
        <f t="shared" si="40"/>
        <v>16527</v>
      </c>
      <c r="BI271" s="63">
        <f t="shared" si="40"/>
        <v>16491</v>
      </c>
      <c r="BJ271" s="63">
        <f t="shared" si="40"/>
        <v>16515</v>
      </c>
      <c r="BK271" s="63">
        <f t="shared" si="40"/>
        <v>16481</v>
      </c>
      <c r="BL271" s="63">
        <f t="shared" si="40"/>
        <v>16507</v>
      </c>
      <c r="BM271" s="63">
        <f t="shared" si="40"/>
        <v>16483</v>
      </c>
      <c r="BN271" s="64">
        <f t="shared" si="40"/>
        <v>16483</v>
      </c>
      <c r="BO271" s="62">
        <f t="shared" si="40"/>
        <v>16412</v>
      </c>
      <c r="BP271" s="63">
        <f t="shared" si="40"/>
        <v>16452</v>
      </c>
      <c r="BQ271" s="63">
        <f t="shared" si="40"/>
        <v>16895</v>
      </c>
      <c r="BR271" s="63">
        <f t="shared" si="40"/>
        <v>16616</v>
      </c>
      <c r="BS271" s="63">
        <f t="shared" si="40"/>
        <v>16699</v>
      </c>
      <c r="BT271" s="63">
        <f t="shared" si="40"/>
        <v>16831</v>
      </c>
      <c r="BU271" s="63">
        <f t="shared" si="40"/>
        <v>16879</v>
      </c>
      <c r="BV271" s="63">
        <f t="shared" si="40"/>
        <v>16978</v>
      </c>
      <c r="BW271" s="63">
        <f t="shared" si="40"/>
        <v>17099</v>
      </c>
      <c r="BX271" s="63">
        <f t="shared" si="40"/>
        <v>17240</v>
      </c>
      <c r="BY271" s="63">
        <f t="shared" si="40"/>
        <v>17372</v>
      </c>
      <c r="BZ271" s="64">
        <f t="shared" si="40"/>
        <v>17440</v>
      </c>
      <c r="CA271" s="62">
        <f t="shared" si="40"/>
        <v>17513</v>
      </c>
      <c r="CB271" s="63">
        <f t="shared" si="40"/>
        <v>17600</v>
      </c>
      <c r="CC271" s="63">
        <f t="shared" si="40"/>
        <v>17800</v>
      </c>
      <c r="CD271" s="63">
        <f t="shared" si="40"/>
        <v>17868</v>
      </c>
      <c r="CE271" s="63">
        <f t="shared" si="40"/>
        <v>18113</v>
      </c>
      <c r="CF271" s="63">
        <f t="shared" si="40"/>
        <v>18258</v>
      </c>
      <c r="CG271" s="63">
        <f t="shared" si="40"/>
        <v>18396</v>
      </c>
      <c r="CH271" s="63">
        <f t="shared" si="40"/>
        <v>18506</v>
      </c>
      <c r="CI271" s="63">
        <f t="shared" si="40"/>
        <v>18669</v>
      </c>
      <c r="CJ271" s="63">
        <f t="shared" si="40"/>
        <v>18714</v>
      </c>
      <c r="CK271" s="63">
        <f t="shared" si="40"/>
        <v>18719</v>
      </c>
      <c r="CL271" s="64">
        <f t="shared" si="40"/>
        <v>18948</v>
      </c>
      <c r="CM271" s="62">
        <f t="shared" si="40"/>
        <v>19074</v>
      </c>
      <c r="CN271" s="63">
        <f t="shared" si="40"/>
        <v>19201</v>
      </c>
      <c r="CO271" s="63">
        <f t="shared" si="40"/>
        <v>19425</v>
      </c>
      <c r="CP271" s="63">
        <f t="shared" si="40"/>
        <v>19505</v>
      </c>
      <c r="CQ271" s="63">
        <f t="shared" si="40"/>
        <v>19437</v>
      </c>
      <c r="CR271" s="63">
        <f t="shared" si="40"/>
        <v>19478</v>
      </c>
      <c r="CS271" s="63">
        <f t="shared" si="40"/>
        <v>19575</v>
      </c>
      <c r="CT271" s="63">
        <f t="shared" si="40"/>
        <v>19787</v>
      </c>
      <c r="CU271" s="63">
        <f t="shared" si="40"/>
        <v>19915</v>
      </c>
      <c r="CV271" s="63">
        <f t="shared" si="40"/>
        <v>20110</v>
      </c>
      <c r="CW271" s="63">
        <f t="shared" si="40"/>
        <v>20199</v>
      </c>
      <c r="CX271" s="64">
        <f t="shared" si="40"/>
        <v>20271</v>
      </c>
      <c r="CY271" s="62">
        <f t="shared" si="40"/>
        <v>20299</v>
      </c>
      <c r="CZ271" s="63">
        <f t="shared" si="40"/>
        <v>20342</v>
      </c>
      <c r="DA271" s="63">
        <f t="shared" si="40"/>
        <v>20536</v>
      </c>
      <c r="DB271" s="63">
        <f t="shared" si="40"/>
        <v>20615</v>
      </c>
      <c r="DC271" s="63">
        <f t="shared" si="40"/>
        <v>20800</v>
      </c>
      <c r="DD271" s="63">
        <f t="shared" si="40"/>
        <v>20885</v>
      </c>
      <c r="DE271" s="63">
        <f t="shared" si="40"/>
        <v>20993</v>
      </c>
      <c r="DF271" s="63">
        <f t="shared" si="40"/>
        <v>21083</v>
      </c>
      <c r="DG271" s="63">
        <f t="shared" si="40"/>
        <v>21177</v>
      </c>
      <c r="DH271" s="63">
        <f t="shared" si="40"/>
        <v>21256</v>
      </c>
      <c r="DI271" s="63">
        <f t="shared" si="40"/>
        <v>21589</v>
      </c>
      <c r="DJ271" s="64">
        <f t="shared" si="40"/>
        <v>21992</v>
      </c>
      <c r="DK271" s="62">
        <f t="shared" si="40"/>
        <v>21779</v>
      </c>
      <c r="DL271" s="63">
        <f t="shared" si="40"/>
        <v>21629</v>
      </c>
      <c r="DM271" s="63">
        <f t="shared" si="40"/>
        <v>21971</v>
      </c>
      <c r="DN271" s="63">
        <f t="shared" ref="DN271:DW271" si="41">SUM(DN260:DN270)</f>
        <v>22154</v>
      </c>
      <c r="DO271" s="63">
        <f t="shared" si="41"/>
        <v>22231</v>
      </c>
      <c r="DP271" s="63">
        <f t="shared" si="41"/>
        <v>22309</v>
      </c>
      <c r="DQ271" s="63">
        <f t="shared" si="41"/>
        <v>22416</v>
      </c>
      <c r="DR271" s="63">
        <f t="shared" si="41"/>
        <v>22616</v>
      </c>
      <c r="DS271" s="63">
        <f t="shared" si="41"/>
        <v>22670</v>
      </c>
      <c r="DT271" s="63">
        <f t="shared" si="41"/>
        <v>22833</v>
      </c>
      <c r="DU271" s="63">
        <f t="shared" si="41"/>
        <v>22942</v>
      </c>
      <c r="DV271" s="64">
        <f t="shared" si="41"/>
        <v>22953</v>
      </c>
      <c r="DW271" s="62">
        <f t="shared" si="41"/>
        <v>23051</v>
      </c>
      <c r="DX271" s="63">
        <f t="shared" ref="DX271:DY271" si="42">SUM(DX260:DX270)</f>
        <v>23248</v>
      </c>
      <c r="DY271" s="64">
        <f t="shared" si="42"/>
        <v>23439</v>
      </c>
    </row>
    <row r="272" spans="2:129" ht="12.5" x14ac:dyDescent="0.25">
      <c r="B272" s="50"/>
      <c r="C272" s="51" t="s">
        <v>355</v>
      </c>
      <c r="D272" s="52">
        <v>268</v>
      </c>
      <c r="E272" s="53">
        <v>276</v>
      </c>
      <c r="F272" s="53">
        <v>298</v>
      </c>
      <c r="G272" s="53">
        <v>303</v>
      </c>
      <c r="H272" s="53">
        <v>314</v>
      </c>
      <c r="I272" s="53">
        <v>321</v>
      </c>
      <c r="J272" s="53">
        <v>322</v>
      </c>
      <c r="K272" s="53">
        <v>325</v>
      </c>
      <c r="L272" s="53">
        <v>334</v>
      </c>
      <c r="M272" s="53">
        <v>335</v>
      </c>
      <c r="N272" s="53">
        <v>343</v>
      </c>
      <c r="O272" s="54">
        <v>348</v>
      </c>
      <c r="P272" s="53">
        <v>349</v>
      </c>
      <c r="Q272" s="53">
        <v>342</v>
      </c>
      <c r="R272" s="53">
        <v>344</v>
      </c>
      <c r="S272" s="53">
        <v>353</v>
      </c>
      <c r="T272" s="53">
        <v>354</v>
      </c>
      <c r="U272" s="53">
        <v>357</v>
      </c>
      <c r="V272" s="53">
        <v>364</v>
      </c>
      <c r="W272" s="53">
        <v>365</v>
      </c>
      <c r="X272" s="53">
        <v>363</v>
      </c>
      <c r="Y272" s="53">
        <v>365</v>
      </c>
      <c r="Z272" s="53">
        <v>366</v>
      </c>
      <c r="AA272" s="54">
        <v>369</v>
      </c>
      <c r="AB272" s="53">
        <v>369</v>
      </c>
      <c r="AC272" s="53">
        <v>367</v>
      </c>
      <c r="AD272" s="53">
        <v>370</v>
      </c>
      <c r="AE272" s="53">
        <v>374</v>
      </c>
      <c r="AF272" s="53">
        <v>375</v>
      </c>
      <c r="AG272" s="53">
        <v>380</v>
      </c>
      <c r="AH272" s="53">
        <v>385</v>
      </c>
      <c r="AI272" s="53">
        <v>387</v>
      </c>
      <c r="AJ272" s="53">
        <v>386</v>
      </c>
      <c r="AK272" s="53">
        <v>388</v>
      </c>
      <c r="AL272" s="53">
        <v>387</v>
      </c>
      <c r="AM272" s="54">
        <v>391</v>
      </c>
      <c r="AN272" s="53">
        <v>390</v>
      </c>
      <c r="AO272" s="53">
        <v>391</v>
      </c>
      <c r="AP272" s="53">
        <v>387</v>
      </c>
      <c r="AQ272" s="53">
        <v>389</v>
      </c>
      <c r="AR272" s="53">
        <v>386</v>
      </c>
      <c r="AS272" s="53">
        <v>384</v>
      </c>
      <c r="AT272" s="53">
        <v>380</v>
      </c>
      <c r="AU272" s="53">
        <v>375</v>
      </c>
      <c r="AV272" s="53">
        <v>375</v>
      </c>
      <c r="AW272" s="53">
        <v>373</v>
      </c>
      <c r="AX272" s="53">
        <v>370</v>
      </c>
      <c r="AY272" s="54">
        <v>367</v>
      </c>
      <c r="BA272" s="75">
        <v>12</v>
      </c>
      <c r="BB272" s="45" t="s">
        <v>458</v>
      </c>
      <c r="BC272" s="47"/>
      <c r="BD272" s="48"/>
      <c r="BE272" s="48"/>
      <c r="BF272" s="48"/>
      <c r="BG272" s="48"/>
      <c r="BH272" s="48"/>
      <c r="BI272" s="48"/>
      <c r="BJ272" s="48"/>
      <c r="BK272" s="48"/>
      <c r="BL272" s="48"/>
      <c r="BM272" s="48"/>
      <c r="BN272" s="49"/>
      <c r="BO272" s="47"/>
      <c r="BP272" s="48"/>
      <c r="BQ272" s="48"/>
      <c r="BR272" s="48"/>
      <c r="BS272" s="48"/>
      <c r="BT272" s="48"/>
      <c r="BU272" s="48"/>
      <c r="BV272" s="48"/>
      <c r="BW272" s="48"/>
      <c r="BX272" s="48"/>
      <c r="BY272" s="48">
        <v>2</v>
      </c>
      <c r="BZ272" s="49">
        <v>2</v>
      </c>
      <c r="CA272" s="47">
        <v>2</v>
      </c>
      <c r="CB272" s="48">
        <v>2</v>
      </c>
      <c r="CC272" s="48">
        <v>2</v>
      </c>
      <c r="CD272" s="48">
        <v>2</v>
      </c>
      <c r="CE272" s="48">
        <v>2</v>
      </c>
      <c r="CF272" s="48">
        <v>2</v>
      </c>
      <c r="CG272" s="48">
        <v>2</v>
      </c>
      <c r="CH272" s="48">
        <v>1</v>
      </c>
      <c r="CI272" s="48">
        <v>1</v>
      </c>
      <c r="CJ272" s="48">
        <v>1</v>
      </c>
      <c r="CK272" s="48">
        <v>1</v>
      </c>
      <c r="CL272" s="49">
        <v>1</v>
      </c>
      <c r="CM272" s="47">
        <v>47</v>
      </c>
      <c r="CN272" s="48">
        <v>46</v>
      </c>
      <c r="CO272" s="48">
        <v>44</v>
      </c>
      <c r="CP272" s="48">
        <v>45</v>
      </c>
      <c r="CQ272" s="48">
        <v>44</v>
      </c>
      <c r="CR272" s="48">
        <v>43</v>
      </c>
      <c r="CS272" s="48">
        <v>40</v>
      </c>
      <c r="CT272" s="48">
        <v>38</v>
      </c>
      <c r="CU272" s="48">
        <v>37</v>
      </c>
      <c r="CV272" s="48">
        <v>36</v>
      </c>
      <c r="CW272" s="48">
        <v>33</v>
      </c>
      <c r="CX272" s="49">
        <v>34</v>
      </c>
      <c r="CY272" s="47">
        <v>33</v>
      </c>
      <c r="CZ272" s="48">
        <v>33</v>
      </c>
      <c r="DA272" s="48">
        <v>32</v>
      </c>
      <c r="DB272" s="48">
        <v>30</v>
      </c>
      <c r="DC272" s="48">
        <v>29</v>
      </c>
      <c r="DD272" s="48"/>
      <c r="DE272" s="48">
        <v>28</v>
      </c>
      <c r="DF272" s="48">
        <v>26</v>
      </c>
      <c r="DG272" s="48">
        <v>24</v>
      </c>
      <c r="DH272" s="48">
        <v>23</v>
      </c>
      <c r="DI272" s="48">
        <v>23</v>
      </c>
      <c r="DJ272" s="49">
        <v>23</v>
      </c>
      <c r="DK272" s="47">
        <v>21</v>
      </c>
      <c r="DL272" s="48">
        <v>19</v>
      </c>
      <c r="DM272" s="48">
        <v>19</v>
      </c>
      <c r="DN272" s="48">
        <v>19</v>
      </c>
      <c r="DO272" s="48">
        <v>18</v>
      </c>
      <c r="DP272" s="48">
        <v>16</v>
      </c>
      <c r="DQ272" s="48">
        <v>16</v>
      </c>
      <c r="DR272" s="48">
        <v>15</v>
      </c>
      <c r="DS272" s="48">
        <v>15</v>
      </c>
      <c r="DT272" s="48">
        <v>13</v>
      </c>
      <c r="DU272" s="48">
        <v>13</v>
      </c>
      <c r="DV272" s="49">
        <v>13</v>
      </c>
      <c r="DW272" s="47">
        <v>12</v>
      </c>
      <c r="DX272" s="48">
        <v>11</v>
      </c>
      <c r="DY272" s="49">
        <v>11</v>
      </c>
    </row>
    <row r="273" spans="2:129" ht="12.5" x14ac:dyDescent="0.25">
      <c r="B273" s="50"/>
      <c r="C273" s="51" t="s">
        <v>356</v>
      </c>
      <c r="D273" s="52">
        <v>1912</v>
      </c>
      <c r="E273" s="53">
        <v>1935</v>
      </c>
      <c r="F273" s="53">
        <v>1946</v>
      </c>
      <c r="G273" s="53">
        <v>1989</v>
      </c>
      <c r="H273" s="53">
        <v>2043</v>
      </c>
      <c r="I273" s="53">
        <v>2081</v>
      </c>
      <c r="J273" s="53">
        <v>2107</v>
      </c>
      <c r="K273" s="53">
        <v>2122</v>
      </c>
      <c r="L273" s="53">
        <v>2147</v>
      </c>
      <c r="M273" s="53">
        <v>2291</v>
      </c>
      <c r="N273" s="53">
        <v>2318</v>
      </c>
      <c r="O273" s="54">
        <v>2326</v>
      </c>
      <c r="P273" s="53">
        <v>2329</v>
      </c>
      <c r="Q273" s="53">
        <v>2341</v>
      </c>
      <c r="R273" s="53">
        <v>2346</v>
      </c>
      <c r="S273" s="53">
        <v>2366</v>
      </c>
      <c r="T273" s="53">
        <v>2361</v>
      </c>
      <c r="U273" s="53">
        <v>2352</v>
      </c>
      <c r="V273" s="53">
        <v>2340</v>
      </c>
      <c r="W273" s="53">
        <v>2331</v>
      </c>
      <c r="X273" s="53">
        <v>2302</v>
      </c>
      <c r="Y273" s="53">
        <v>2273</v>
      </c>
      <c r="Z273" s="53">
        <v>2249</v>
      </c>
      <c r="AA273" s="54">
        <v>2238</v>
      </c>
      <c r="AB273" s="53">
        <v>2231</v>
      </c>
      <c r="AC273" s="53">
        <v>2206</v>
      </c>
      <c r="AD273" s="53">
        <v>2194</v>
      </c>
      <c r="AE273" s="53">
        <v>2164</v>
      </c>
      <c r="AF273" s="53">
        <v>2110</v>
      </c>
      <c r="AG273" s="53">
        <v>2120</v>
      </c>
      <c r="AH273" s="53">
        <v>2144</v>
      </c>
      <c r="AI273" s="53">
        <v>2134</v>
      </c>
      <c r="AJ273" s="53">
        <v>2147</v>
      </c>
      <c r="AK273" s="53">
        <v>2150</v>
      </c>
      <c r="AL273" s="53">
        <v>2160</v>
      </c>
      <c r="AM273" s="54">
        <v>2149</v>
      </c>
      <c r="AN273" s="53">
        <v>2154</v>
      </c>
      <c r="AO273" s="53">
        <v>2129</v>
      </c>
      <c r="AP273" s="53">
        <v>2120</v>
      </c>
      <c r="AQ273" s="53">
        <v>2109</v>
      </c>
      <c r="AR273" s="53">
        <v>2114</v>
      </c>
      <c r="AS273" s="53">
        <v>2118</v>
      </c>
      <c r="AT273" s="53">
        <v>2131</v>
      </c>
      <c r="AU273" s="53">
        <v>2146</v>
      </c>
      <c r="AV273" s="53">
        <v>2148</v>
      </c>
      <c r="AW273" s="53">
        <v>2181</v>
      </c>
      <c r="AX273" s="53">
        <v>2175</v>
      </c>
      <c r="AY273" s="54">
        <v>2167</v>
      </c>
      <c r="BA273" s="74"/>
      <c r="BB273" s="50" t="s">
        <v>373</v>
      </c>
      <c r="BC273" s="52"/>
      <c r="BD273" s="53"/>
      <c r="BE273" s="53"/>
      <c r="BF273" s="53"/>
      <c r="BG273" s="53"/>
      <c r="BH273" s="53"/>
      <c r="BI273" s="53"/>
      <c r="BJ273" s="53"/>
      <c r="BK273" s="53"/>
      <c r="BL273" s="53"/>
      <c r="BM273" s="53"/>
      <c r="BN273" s="54"/>
      <c r="BO273" s="52"/>
      <c r="BP273" s="53"/>
      <c r="BQ273" s="53"/>
      <c r="BR273" s="53"/>
      <c r="BS273" s="53"/>
      <c r="BT273" s="53"/>
      <c r="BU273" s="53"/>
      <c r="BV273" s="53"/>
      <c r="BW273" s="53"/>
      <c r="BX273" s="53"/>
      <c r="BY273" s="53"/>
      <c r="BZ273" s="54"/>
      <c r="CA273" s="52"/>
      <c r="CB273" s="53"/>
      <c r="CC273" s="53"/>
      <c r="CD273" s="53"/>
      <c r="CE273" s="53"/>
      <c r="CF273" s="53"/>
      <c r="CG273" s="53"/>
      <c r="CH273" s="53"/>
      <c r="CI273" s="53"/>
      <c r="CJ273" s="53"/>
      <c r="CK273" s="53"/>
      <c r="CL273" s="54">
        <v>67</v>
      </c>
      <c r="CM273" s="52"/>
      <c r="CN273" s="53"/>
      <c r="CO273" s="53"/>
      <c r="CP273" s="53">
        <v>163</v>
      </c>
      <c r="CQ273" s="53">
        <v>169</v>
      </c>
      <c r="CR273" s="53">
        <v>176</v>
      </c>
      <c r="CS273" s="53">
        <v>175</v>
      </c>
      <c r="CT273" s="53">
        <v>154</v>
      </c>
      <c r="CU273" s="53">
        <v>160</v>
      </c>
      <c r="CV273" s="53">
        <v>163</v>
      </c>
      <c r="CW273" s="53">
        <v>165</v>
      </c>
      <c r="CX273" s="54">
        <v>167</v>
      </c>
      <c r="CY273" s="52">
        <v>175</v>
      </c>
      <c r="CZ273" s="53">
        <v>173</v>
      </c>
      <c r="DA273" s="53">
        <v>184</v>
      </c>
      <c r="DB273" s="53">
        <v>186</v>
      </c>
      <c r="DC273" s="53">
        <v>195</v>
      </c>
      <c r="DD273" s="53">
        <v>199</v>
      </c>
      <c r="DE273" s="53">
        <v>195</v>
      </c>
      <c r="DF273" s="53">
        <v>208</v>
      </c>
      <c r="DG273" s="53">
        <v>210</v>
      </c>
      <c r="DH273" s="53">
        <v>217</v>
      </c>
      <c r="DI273" s="53">
        <v>224</v>
      </c>
      <c r="DJ273" s="54">
        <v>227</v>
      </c>
      <c r="DK273" s="52">
        <v>235</v>
      </c>
      <c r="DL273" s="53">
        <v>236</v>
      </c>
      <c r="DM273" s="53">
        <v>249</v>
      </c>
      <c r="DN273" s="53">
        <v>252</v>
      </c>
      <c r="DO273" s="53">
        <v>260</v>
      </c>
      <c r="DP273" s="53">
        <v>261</v>
      </c>
      <c r="DQ273" s="53">
        <v>265</v>
      </c>
      <c r="DR273" s="53">
        <v>259</v>
      </c>
      <c r="DS273" s="53">
        <v>261</v>
      </c>
      <c r="DT273" s="53">
        <v>263</v>
      </c>
      <c r="DU273" s="53">
        <v>269</v>
      </c>
      <c r="DV273" s="54">
        <v>262</v>
      </c>
      <c r="DW273" s="52">
        <v>256</v>
      </c>
      <c r="DX273" s="53">
        <v>256</v>
      </c>
      <c r="DY273" s="54">
        <v>272</v>
      </c>
    </row>
    <row r="274" spans="2:129" ht="12.5" x14ac:dyDescent="0.25">
      <c r="B274" s="50"/>
      <c r="C274" s="51" t="s">
        <v>357</v>
      </c>
      <c r="D274" s="52">
        <v>221</v>
      </c>
      <c r="E274" s="53">
        <v>229</v>
      </c>
      <c r="F274" s="53">
        <v>229</v>
      </c>
      <c r="G274" s="53">
        <v>228</v>
      </c>
      <c r="H274" s="53">
        <v>228</v>
      </c>
      <c r="I274" s="53">
        <v>227</v>
      </c>
      <c r="J274" s="53">
        <v>229</v>
      </c>
      <c r="K274" s="53">
        <v>235</v>
      </c>
      <c r="L274" s="53">
        <v>233</v>
      </c>
      <c r="M274" s="53">
        <v>236</v>
      </c>
      <c r="N274" s="53">
        <v>234</v>
      </c>
      <c r="O274" s="54">
        <v>234</v>
      </c>
      <c r="P274" s="53">
        <v>283</v>
      </c>
      <c r="Q274" s="53">
        <v>286</v>
      </c>
      <c r="R274" s="53">
        <v>292</v>
      </c>
      <c r="S274" s="53">
        <v>301</v>
      </c>
      <c r="T274" s="53">
        <v>302</v>
      </c>
      <c r="U274" s="53">
        <v>301</v>
      </c>
      <c r="V274" s="53">
        <v>302</v>
      </c>
      <c r="W274" s="53">
        <v>309</v>
      </c>
      <c r="X274" s="53">
        <v>320</v>
      </c>
      <c r="Y274" s="53">
        <v>321</v>
      </c>
      <c r="Z274" s="53">
        <v>324</v>
      </c>
      <c r="AA274" s="54">
        <v>326</v>
      </c>
      <c r="AB274" s="53">
        <v>329</v>
      </c>
      <c r="AC274" s="53">
        <v>331</v>
      </c>
      <c r="AD274" s="53">
        <v>338</v>
      </c>
      <c r="AE274" s="53">
        <v>344</v>
      </c>
      <c r="AF274" s="53">
        <v>339</v>
      </c>
      <c r="AG274" s="53">
        <v>341</v>
      </c>
      <c r="AH274" s="53">
        <v>347</v>
      </c>
      <c r="AI274" s="53">
        <v>348</v>
      </c>
      <c r="AJ274" s="53">
        <v>389</v>
      </c>
      <c r="AK274" s="53">
        <v>402</v>
      </c>
      <c r="AL274" s="53">
        <v>411</v>
      </c>
      <c r="AM274" s="54">
        <v>409</v>
      </c>
      <c r="AN274" s="53">
        <v>416</v>
      </c>
      <c r="AO274" s="53">
        <v>409</v>
      </c>
      <c r="AP274" s="53">
        <v>415</v>
      </c>
      <c r="AQ274" s="53">
        <v>408</v>
      </c>
      <c r="AR274" s="53">
        <v>410</v>
      </c>
      <c r="AS274" s="53">
        <v>403</v>
      </c>
      <c r="AT274" s="53">
        <v>397</v>
      </c>
      <c r="AU274" s="53">
        <v>401</v>
      </c>
      <c r="AV274" s="53">
        <v>398</v>
      </c>
      <c r="AW274" s="53">
        <v>399</v>
      </c>
      <c r="AX274" s="53">
        <v>400</v>
      </c>
      <c r="AY274" s="54">
        <v>394</v>
      </c>
      <c r="BA274" s="50"/>
      <c r="BB274" s="51" t="s">
        <v>374</v>
      </c>
      <c r="BC274" s="52">
        <v>28</v>
      </c>
      <c r="BD274" s="53">
        <v>28</v>
      </c>
      <c r="BE274" s="53">
        <v>28</v>
      </c>
      <c r="BF274" s="53">
        <v>24</v>
      </c>
      <c r="BG274" s="53">
        <v>22</v>
      </c>
      <c r="BH274" s="53">
        <v>23</v>
      </c>
      <c r="BI274" s="53">
        <v>21</v>
      </c>
      <c r="BJ274" s="53">
        <v>23</v>
      </c>
      <c r="BK274" s="53">
        <v>22</v>
      </c>
      <c r="BL274" s="53">
        <v>22</v>
      </c>
      <c r="BM274" s="53">
        <v>23</v>
      </c>
      <c r="BN274" s="54">
        <v>22</v>
      </c>
      <c r="BO274" s="52">
        <v>23</v>
      </c>
      <c r="BP274" s="53">
        <v>23</v>
      </c>
      <c r="BQ274" s="53">
        <v>23</v>
      </c>
      <c r="BR274" s="53">
        <v>22</v>
      </c>
      <c r="BS274" s="53">
        <v>22</v>
      </c>
      <c r="BT274" s="53">
        <v>22</v>
      </c>
      <c r="BU274" s="53">
        <v>22</v>
      </c>
      <c r="BV274" s="53">
        <v>22</v>
      </c>
      <c r="BW274" s="53">
        <v>21</v>
      </c>
      <c r="BX274" s="53">
        <v>21</v>
      </c>
      <c r="BY274" s="53"/>
      <c r="BZ274" s="54"/>
      <c r="CA274" s="52"/>
      <c r="CB274" s="53"/>
      <c r="CC274" s="53"/>
      <c r="CD274" s="53"/>
      <c r="CE274" s="53"/>
      <c r="CF274" s="53"/>
      <c r="CG274" s="53"/>
      <c r="CH274" s="53"/>
      <c r="CI274" s="53"/>
      <c r="CJ274" s="53"/>
      <c r="CK274" s="53"/>
      <c r="CL274" s="54"/>
      <c r="CM274" s="52"/>
      <c r="CN274" s="53"/>
      <c r="CO274" s="53"/>
      <c r="CP274" s="53"/>
      <c r="CQ274" s="53"/>
      <c r="CR274" s="53"/>
      <c r="CS274" s="53"/>
      <c r="CT274" s="53"/>
      <c r="CU274" s="53">
        <v>2</v>
      </c>
      <c r="CV274" s="53">
        <v>3</v>
      </c>
      <c r="CW274" s="53">
        <v>7</v>
      </c>
      <c r="CX274" s="54">
        <v>9</v>
      </c>
      <c r="CY274" s="52">
        <v>10</v>
      </c>
      <c r="CZ274" s="53">
        <v>11</v>
      </c>
      <c r="DA274" s="53">
        <v>11</v>
      </c>
      <c r="DB274" s="53">
        <v>11</v>
      </c>
      <c r="DC274" s="53">
        <v>11</v>
      </c>
      <c r="DD274" s="53">
        <v>12</v>
      </c>
      <c r="DE274" s="53">
        <v>14</v>
      </c>
      <c r="DF274" s="53">
        <v>14</v>
      </c>
      <c r="DG274" s="53">
        <v>14</v>
      </c>
      <c r="DH274" s="53">
        <v>15</v>
      </c>
      <c r="DI274" s="53">
        <v>16</v>
      </c>
      <c r="DJ274" s="54">
        <v>17</v>
      </c>
      <c r="DK274" s="52">
        <v>17</v>
      </c>
      <c r="DL274" s="53">
        <v>19</v>
      </c>
      <c r="DM274" s="53">
        <v>19</v>
      </c>
      <c r="DN274" s="53">
        <v>22</v>
      </c>
      <c r="DO274" s="53">
        <v>21</v>
      </c>
      <c r="DP274" s="53">
        <v>22</v>
      </c>
      <c r="DQ274" s="53">
        <v>22</v>
      </c>
      <c r="DR274" s="53">
        <v>22</v>
      </c>
      <c r="DS274" s="53">
        <v>24</v>
      </c>
      <c r="DT274" s="53">
        <v>24</v>
      </c>
      <c r="DU274" s="53">
        <v>24</v>
      </c>
      <c r="DV274" s="54">
        <v>24</v>
      </c>
      <c r="DW274" s="52">
        <v>25</v>
      </c>
      <c r="DX274" s="53">
        <v>24</v>
      </c>
      <c r="DY274" s="54">
        <v>24</v>
      </c>
    </row>
    <row r="275" spans="2:129" ht="12.5" x14ac:dyDescent="0.25">
      <c r="B275" s="50"/>
      <c r="C275" s="51" t="s">
        <v>358</v>
      </c>
      <c r="D275" s="52">
        <v>407</v>
      </c>
      <c r="E275" s="53">
        <v>411</v>
      </c>
      <c r="F275" s="53">
        <v>413</v>
      </c>
      <c r="G275" s="53">
        <v>426</v>
      </c>
      <c r="H275" s="53">
        <v>431</v>
      </c>
      <c r="I275" s="53">
        <v>433</v>
      </c>
      <c r="J275" s="53">
        <v>435</v>
      </c>
      <c r="K275" s="53">
        <v>434</v>
      </c>
      <c r="L275" s="53">
        <v>434</v>
      </c>
      <c r="M275" s="53">
        <v>435</v>
      </c>
      <c r="N275" s="53">
        <v>439</v>
      </c>
      <c r="O275" s="54">
        <v>434</v>
      </c>
      <c r="P275" s="53">
        <v>431</v>
      </c>
      <c r="Q275" s="53">
        <v>435</v>
      </c>
      <c r="R275" s="53">
        <v>427</v>
      </c>
      <c r="S275" s="53">
        <v>434</v>
      </c>
      <c r="T275" s="53">
        <v>432</v>
      </c>
      <c r="U275" s="53">
        <v>424</v>
      </c>
      <c r="V275" s="53">
        <v>418</v>
      </c>
      <c r="W275" s="53">
        <v>414</v>
      </c>
      <c r="X275" s="53">
        <v>411</v>
      </c>
      <c r="Y275" s="53">
        <v>404</v>
      </c>
      <c r="Z275" s="53">
        <v>406</v>
      </c>
      <c r="AA275" s="54">
        <v>404</v>
      </c>
      <c r="AB275" s="53">
        <v>404</v>
      </c>
      <c r="AC275" s="53">
        <v>407</v>
      </c>
      <c r="AD275" s="53">
        <v>413</v>
      </c>
      <c r="AE275" s="53">
        <v>406</v>
      </c>
      <c r="AF275" s="53">
        <v>403</v>
      </c>
      <c r="AG275" s="53">
        <v>399</v>
      </c>
      <c r="AH275" s="53">
        <v>405</v>
      </c>
      <c r="AI275" s="53">
        <v>403</v>
      </c>
      <c r="AJ275" s="53">
        <v>401</v>
      </c>
      <c r="AK275" s="53">
        <v>401</v>
      </c>
      <c r="AL275" s="53">
        <v>404</v>
      </c>
      <c r="AM275" s="54">
        <v>402</v>
      </c>
      <c r="AN275" s="53">
        <v>399</v>
      </c>
      <c r="AO275" s="53">
        <v>398</v>
      </c>
      <c r="AP275" s="53">
        <v>383</v>
      </c>
      <c r="AQ275" s="53">
        <v>383</v>
      </c>
      <c r="AR275" s="53">
        <v>377</v>
      </c>
      <c r="AS275" s="53">
        <v>373</v>
      </c>
      <c r="AT275" s="53">
        <v>368</v>
      </c>
      <c r="AU275" s="53">
        <v>365</v>
      </c>
      <c r="AV275" s="53">
        <v>363</v>
      </c>
      <c r="AW275" s="53">
        <v>363</v>
      </c>
      <c r="AX275" s="53">
        <v>363</v>
      </c>
      <c r="AY275" s="54">
        <v>355</v>
      </c>
      <c r="BA275" s="50"/>
      <c r="BB275" s="51" t="s">
        <v>375</v>
      </c>
      <c r="BC275" s="52">
        <v>3124</v>
      </c>
      <c r="BD275" s="53">
        <v>3101</v>
      </c>
      <c r="BE275" s="53">
        <v>3111</v>
      </c>
      <c r="BF275" s="53">
        <v>3128</v>
      </c>
      <c r="BG275" s="53">
        <v>3149</v>
      </c>
      <c r="BH275" s="53">
        <v>3258</v>
      </c>
      <c r="BI275" s="53">
        <v>3411</v>
      </c>
      <c r="BJ275" s="53">
        <v>3572</v>
      </c>
      <c r="BK275" s="53">
        <v>3634</v>
      </c>
      <c r="BL275" s="53">
        <v>3696</v>
      </c>
      <c r="BM275" s="53">
        <v>3806</v>
      </c>
      <c r="BN275" s="54">
        <v>3859</v>
      </c>
      <c r="BO275" s="52">
        <v>3912</v>
      </c>
      <c r="BP275" s="53">
        <v>3970</v>
      </c>
      <c r="BQ275" s="53">
        <v>4011</v>
      </c>
      <c r="BR275" s="53">
        <v>4063</v>
      </c>
      <c r="BS275" s="53">
        <v>4178</v>
      </c>
      <c r="BT275" s="53">
        <v>4244</v>
      </c>
      <c r="BU275" s="53">
        <v>4312</v>
      </c>
      <c r="BV275" s="53">
        <v>4376</v>
      </c>
      <c r="BW275" s="53">
        <v>4373</v>
      </c>
      <c r="BX275" s="53">
        <v>4442</v>
      </c>
      <c r="BY275" s="53">
        <v>4495</v>
      </c>
      <c r="BZ275" s="54">
        <v>4578</v>
      </c>
      <c r="CA275" s="52">
        <v>4703</v>
      </c>
      <c r="CB275" s="53">
        <v>4664</v>
      </c>
      <c r="CC275" s="53">
        <v>4750</v>
      </c>
      <c r="CD275" s="53">
        <v>4806</v>
      </c>
      <c r="CE275" s="53">
        <v>4898</v>
      </c>
      <c r="CF275" s="53">
        <v>4949</v>
      </c>
      <c r="CG275" s="53">
        <v>5003</v>
      </c>
      <c r="CH275" s="53">
        <v>5001</v>
      </c>
      <c r="CI275" s="53">
        <v>5038</v>
      </c>
      <c r="CJ275" s="53">
        <v>5072</v>
      </c>
      <c r="CK275" s="53">
        <v>5189</v>
      </c>
      <c r="CL275" s="54">
        <v>5187</v>
      </c>
      <c r="CM275" s="52">
        <v>5173</v>
      </c>
      <c r="CN275" s="53">
        <v>5133</v>
      </c>
      <c r="CO275" s="53">
        <v>5199</v>
      </c>
      <c r="CP275" s="53">
        <v>5208</v>
      </c>
      <c r="CQ275" s="53">
        <v>5263</v>
      </c>
      <c r="CR275" s="53">
        <v>5387</v>
      </c>
      <c r="CS275" s="53">
        <v>5395</v>
      </c>
      <c r="CT275" s="53">
        <v>5408</v>
      </c>
      <c r="CU275" s="53">
        <v>5426</v>
      </c>
      <c r="CV275" s="53">
        <v>5433</v>
      </c>
      <c r="CW275" s="53">
        <v>5554</v>
      </c>
      <c r="CX275" s="54">
        <v>6033</v>
      </c>
      <c r="CY275" s="52">
        <v>6098</v>
      </c>
      <c r="CZ275" s="53">
        <v>6138</v>
      </c>
      <c r="DA275" s="53">
        <v>6425</v>
      </c>
      <c r="DB275" s="53">
        <v>6480</v>
      </c>
      <c r="DC275" s="53">
        <v>6281</v>
      </c>
      <c r="DD275" s="53">
        <v>6312</v>
      </c>
      <c r="DE275" s="53">
        <v>6849</v>
      </c>
      <c r="DF275" s="53">
        <v>6856</v>
      </c>
      <c r="DG275" s="53">
        <v>6998</v>
      </c>
      <c r="DH275" s="53">
        <v>7046</v>
      </c>
      <c r="DI275" s="53">
        <v>7072</v>
      </c>
      <c r="DJ275" s="54">
        <v>7073</v>
      </c>
      <c r="DK275" s="52">
        <v>7074</v>
      </c>
      <c r="DL275" s="53">
        <v>7104</v>
      </c>
      <c r="DM275" s="53">
        <v>7121</v>
      </c>
      <c r="DN275" s="53">
        <v>7173</v>
      </c>
      <c r="DO275" s="53">
        <v>7204</v>
      </c>
      <c r="DP275" s="53">
        <v>7214</v>
      </c>
      <c r="DQ275" s="53">
        <v>7227</v>
      </c>
      <c r="DR275" s="53">
        <v>7324</v>
      </c>
      <c r="DS275" s="53">
        <v>7321</v>
      </c>
      <c r="DT275" s="53">
        <v>7351</v>
      </c>
      <c r="DU275" s="53">
        <v>7376</v>
      </c>
      <c r="DV275" s="54">
        <v>7321</v>
      </c>
      <c r="DW275" s="52">
        <v>7298</v>
      </c>
      <c r="DX275" s="53">
        <v>7326</v>
      </c>
      <c r="DY275" s="54">
        <v>7393</v>
      </c>
    </row>
    <row r="276" spans="2:129" ht="12.5" x14ac:dyDescent="0.25">
      <c r="B276" s="50"/>
      <c r="C276" s="51" t="s">
        <v>359</v>
      </c>
      <c r="D276" s="52">
        <v>784</v>
      </c>
      <c r="E276" s="53">
        <v>788</v>
      </c>
      <c r="F276" s="53">
        <v>798</v>
      </c>
      <c r="G276" s="53">
        <v>821</v>
      </c>
      <c r="H276" s="53">
        <v>838</v>
      </c>
      <c r="I276" s="53">
        <v>844</v>
      </c>
      <c r="J276" s="53">
        <v>848</v>
      </c>
      <c r="K276" s="53">
        <v>855</v>
      </c>
      <c r="L276" s="53">
        <v>866</v>
      </c>
      <c r="M276" s="53">
        <v>865</v>
      </c>
      <c r="N276" s="53">
        <v>868</v>
      </c>
      <c r="O276" s="54">
        <v>874</v>
      </c>
      <c r="P276" s="53">
        <v>877</v>
      </c>
      <c r="Q276" s="53">
        <v>885</v>
      </c>
      <c r="R276" s="53">
        <v>895</v>
      </c>
      <c r="S276" s="53">
        <v>888</v>
      </c>
      <c r="T276" s="53">
        <v>880</v>
      </c>
      <c r="U276" s="53">
        <v>874</v>
      </c>
      <c r="V276" s="53">
        <v>870</v>
      </c>
      <c r="W276" s="53">
        <v>879</v>
      </c>
      <c r="X276" s="53">
        <v>876</v>
      </c>
      <c r="Y276" s="53">
        <v>880</v>
      </c>
      <c r="Z276" s="53">
        <v>867</v>
      </c>
      <c r="AA276" s="54">
        <v>862</v>
      </c>
      <c r="AB276" s="53">
        <v>865</v>
      </c>
      <c r="AC276" s="53">
        <v>858</v>
      </c>
      <c r="AD276" s="53">
        <v>866</v>
      </c>
      <c r="AE276" s="53">
        <v>863</v>
      </c>
      <c r="AF276" s="53">
        <v>873</v>
      </c>
      <c r="AG276" s="53">
        <v>891</v>
      </c>
      <c r="AH276" s="53">
        <v>889</v>
      </c>
      <c r="AI276" s="53">
        <v>913</v>
      </c>
      <c r="AJ276" s="53">
        <v>934</v>
      </c>
      <c r="AK276" s="53">
        <v>938</v>
      </c>
      <c r="AL276" s="53">
        <v>939</v>
      </c>
      <c r="AM276" s="54">
        <v>936</v>
      </c>
      <c r="AN276" s="53">
        <v>936</v>
      </c>
      <c r="AO276" s="53">
        <v>929</v>
      </c>
      <c r="AP276" s="53">
        <v>929</v>
      </c>
      <c r="AQ276" s="53">
        <v>932</v>
      </c>
      <c r="AR276" s="53">
        <v>943</v>
      </c>
      <c r="AS276" s="53">
        <v>961</v>
      </c>
      <c r="AT276" s="53">
        <v>985</v>
      </c>
      <c r="AU276" s="53">
        <v>990</v>
      </c>
      <c r="AV276" s="53">
        <v>998</v>
      </c>
      <c r="AW276" s="53">
        <v>1011</v>
      </c>
      <c r="AX276" s="53">
        <v>995</v>
      </c>
      <c r="AY276" s="54">
        <v>988</v>
      </c>
      <c r="BA276" s="50"/>
      <c r="BB276" s="51" t="s">
        <v>376</v>
      </c>
      <c r="BC276" s="52">
        <v>586</v>
      </c>
      <c r="BD276" s="53">
        <v>575</v>
      </c>
      <c r="BE276" s="53">
        <v>572</v>
      </c>
      <c r="BF276" s="53">
        <v>574</v>
      </c>
      <c r="BG276" s="53">
        <v>571</v>
      </c>
      <c r="BH276" s="53">
        <v>573</v>
      </c>
      <c r="BI276" s="53">
        <v>571</v>
      </c>
      <c r="BJ276" s="53">
        <v>565</v>
      </c>
      <c r="BK276" s="53">
        <v>568</v>
      </c>
      <c r="BL276" s="53">
        <v>565</v>
      </c>
      <c r="BM276" s="53">
        <v>557</v>
      </c>
      <c r="BN276" s="54">
        <v>556</v>
      </c>
      <c r="BO276" s="52">
        <v>539</v>
      </c>
      <c r="BP276" s="53">
        <v>538</v>
      </c>
      <c r="BQ276" s="53">
        <v>538</v>
      </c>
      <c r="BR276" s="53">
        <v>536</v>
      </c>
      <c r="BS276" s="53">
        <v>531</v>
      </c>
      <c r="BT276" s="53">
        <v>469</v>
      </c>
      <c r="BU276" s="53">
        <v>466</v>
      </c>
      <c r="BV276" s="53">
        <v>466</v>
      </c>
      <c r="BW276" s="53">
        <v>463</v>
      </c>
      <c r="BX276" s="53">
        <v>517</v>
      </c>
      <c r="BY276" s="53">
        <v>509</v>
      </c>
      <c r="BZ276" s="54">
        <v>504</v>
      </c>
      <c r="CA276" s="52">
        <v>485</v>
      </c>
      <c r="CB276" s="53">
        <v>497</v>
      </c>
      <c r="CC276" s="53">
        <v>506</v>
      </c>
      <c r="CD276" s="53">
        <v>504</v>
      </c>
      <c r="CE276" s="53">
        <v>504</v>
      </c>
      <c r="CF276" s="53">
        <v>501</v>
      </c>
      <c r="CG276" s="53">
        <v>502</v>
      </c>
      <c r="CH276" s="53">
        <v>499</v>
      </c>
      <c r="CI276" s="53">
        <v>497</v>
      </c>
      <c r="CJ276" s="53">
        <v>492</v>
      </c>
      <c r="CK276" s="53">
        <v>493</v>
      </c>
      <c r="CL276" s="54">
        <v>492</v>
      </c>
      <c r="CM276" s="52">
        <v>488</v>
      </c>
      <c r="CN276" s="53">
        <v>479</v>
      </c>
      <c r="CO276" s="53">
        <v>479</v>
      </c>
      <c r="CP276" s="53">
        <v>753</v>
      </c>
      <c r="CQ276" s="53">
        <v>1075</v>
      </c>
      <c r="CR276" s="53">
        <v>1216</v>
      </c>
      <c r="CS276" s="53">
        <v>1250</v>
      </c>
      <c r="CT276" s="53">
        <v>1258</v>
      </c>
      <c r="CU276" s="53">
        <v>1273</v>
      </c>
      <c r="CV276" s="53">
        <v>1284</v>
      </c>
      <c r="CW276" s="53">
        <v>1293</v>
      </c>
      <c r="CX276" s="54">
        <v>1405</v>
      </c>
      <c r="CY276" s="52">
        <v>1414</v>
      </c>
      <c r="CZ276" s="53">
        <v>1424</v>
      </c>
      <c r="DA276" s="53">
        <v>1463</v>
      </c>
      <c r="DB276" s="53">
        <v>1497</v>
      </c>
      <c r="DC276" s="53">
        <v>1445</v>
      </c>
      <c r="DD276" s="53">
        <v>1421</v>
      </c>
      <c r="DE276" s="53">
        <v>1611</v>
      </c>
      <c r="DF276" s="53">
        <v>1610</v>
      </c>
      <c r="DG276" s="53">
        <v>1617</v>
      </c>
      <c r="DH276" s="53">
        <v>1622</v>
      </c>
      <c r="DI276" s="53">
        <v>1628</v>
      </c>
      <c r="DJ276" s="54">
        <v>1620</v>
      </c>
      <c r="DK276" s="52">
        <v>1623</v>
      </c>
      <c r="DL276" s="53">
        <v>1625</v>
      </c>
      <c r="DM276" s="53">
        <v>1653</v>
      </c>
      <c r="DN276" s="53">
        <v>1663</v>
      </c>
      <c r="DO276" s="53">
        <v>1681</v>
      </c>
      <c r="DP276" s="53">
        <v>1684</v>
      </c>
      <c r="DQ276" s="53">
        <v>1698</v>
      </c>
      <c r="DR276" s="53">
        <v>1720</v>
      </c>
      <c r="DS276" s="53">
        <v>1713</v>
      </c>
      <c r="DT276" s="53">
        <v>1721</v>
      </c>
      <c r="DU276" s="53">
        <v>1714</v>
      </c>
      <c r="DV276" s="54">
        <v>1736</v>
      </c>
      <c r="DW276" s="52">
        <v>1747</v>
      </c>
      <c r="DX276" s="53">
        <v>1746</v>
      </c>
      <c r="DY276" s="54">
        <v>1768</v>
      </c>
    </row>
    <row r="277" spans="2:129" ht="12.5" x14ac:dyDescent="0.25">
      <c r="B277" s="50"/>
      <c r="C277" s="51" t="s">
        <v>360</v>
      </c>
      <c r="D277" s="52">
        <v>0</v>
      </c>
      <c r="E277" s="53"/>
      <c r="F277" s="53"/>
      <c r="G277" s="53"/>
      <c r="H277" s="53"/>
      <c r="I277" s="53"/>
      <c r="J277" s="53"/>
      <c r="K277" s="53"/>
      <c r="L277" s="53"/>
      <c r="M277" s="53"/>
      <c r="N277" s="53"/>
      <c r="O277" s="54"/>
      <c r="P277" s="53"/>
      <c r="Q277" s="53"/>
      <c r="R277" s="53"/>
      <c r="S277" s="53"/>
      <c r="T277" s="53"/>
      <c r="U277" s="53"/>
      <c r="V277" s="53"/>
      <c r="W277" s="53"/>
      <c r="X277" s="53"/>
      <c r="Y277" s="53"/>
      <c r="Z277" s="53"/>
      <c r="AA277" s="54"/>
      <c r="AB277" s="53"/>
      <c r="AC277" s="53"/>
      <c r="AD277" s="53"/>
      <c r="AE277" s="53"/>
      <c r="AF277" s="53"/>
      <c r="AG277" s="53"/>
      <c r="AH277" s="53"/>
      <c r="AI277" s="53"/>
      <c r="AJ277" s="53"/>
      <c r="AK277" s="53"/>
      <c r="AL277" s="53"/>
      <c r="AM277" s="54"/>
      <c r="AN277" s="53"/>
      <c r="AO277" s="53"/>
      <c r="AP277" s="53"/>
      <c r="AQ277" s="53"/>
      <c r="AR277" s="53"/>
      <c r="AS277" s="53"/>
      <c r="AT277" s="53"/>
      <c r="AU277" s="53"/>
      <c r="AV277" s="53"/>
      <c r="AW277" s="53"/>
      <c r="AX277" s="53"/>
      <c r="AY277" s="54"/>
      <c r="BA277" s="50"/>
      <c r="BB277" s="51" t="s">
        <v>377</v>
      </c>
      <c r="BC277" s="52">
        <v>4</v>
      </c>
      <c r="BD277" s="53"/>
      <c r="BE277" s="53"/>
      <c r="BF277" s="53"/>
      <c r="BG277" s="53"/>
      <c r="BH277" s="53"/>
      <c r="BI277" s="53">
        <v>1</v>
      </c>
      <c r="BJ277" s="53">
        <v>1</v>
      </c>
      <c r="BK277" s="53">
        <v>1</v>
      </c>
      <c r="BL277" s="53">
        <v>1</v>
      </c>
      <c r="BM277" s="53">
        <v>1</v>
      </c>
      <c r="BN277" s="54">
        <v>1</v>
      </c>
      <c r="BO277" s="52">
        <v>1</v>
      </c>
      <c r="BP277" s="53">
        <v>1</v>
      </c>
      <c r="BQ277" s="53">
        <v>1</v>
      </c>
      <c r="BR277" s="53">
        <v>1</v>
      </c>
      <c r="BS277" s="53">
        <v>1</v>
      </c>
      <c r="BT277" s="53">
        <v>1</v>
      </c>
      <c r="BU277" s="53">
        <v>1</v>
      </c>
      <c r="BV277" s="53">
        <v>1</v>
      </c>
      <c r="BW277" s="53">
        <v>1</v>
      </c>
      <c r="BX277" s="53">
        <v>1</v>
      </c>
      <c r="BY277" s="53">
        <v>21</v>
      </c>
      <c r="BZ277" s="54">
        <v>19</v>
      </c>
      <c r="CA277" s="52">
        <v>19</v>
      </c>
      <c r="CB277" s="53">
        <v>7</v>
      </c>
      <c r="CC277" s="53">
        <v>7</v>
      </c>
      <c r="CD277" s="53">
        <v>7</v>
      </c>
      <c r="CE277" s="53">
        <v>7</v>
      </c>
      <c r="CF277" s="53">
        <v>6</v>
      </c>
      <c r="CG277" s="53">
        <v>5</v>
      </c>
      <c r="CH277" s="53">
        <v>3</v>
      </c>
      <c r="CI277" s="53">
        <v>3</v>
      </c>
      <c r="CJ277" s="53">
        <v>3</v>
      </c>
      <c r="CK277" s="53">
        <v>3</v>
      </c>
      <c r="CL277" s="54">
        <v>3</v>
      </c>
      <c r="CM277" s="52">
        <v>4</v>
      </c>
      <c r="CN277" s="53">
        <v>4</v>
      </c>
      <c r="CO277" s="53">
        <v>4</v>
      </c>
      <c r="CP277" s="53">
        <v>4</v>
      </c>
      <c r="CQ277" s="53">
        <v>26</v>
      </c>
      <c r="CR277" s="53">
        <v>28</v>
      </c>
      <c r="CS277" s="53">
        <v>1</v>
      </c>
      <c r="CT277" s="53">
        <v>2</v>
      </c>
      <c r="CU277" s="53">
        <v>5</v>
      </c>
      <c r="CV277" s="53">
        <v>9</v>
      </c>
      <c r="CW277" s="53">
        <v>11</v>
      </c>
      <c r="CX277" s="54">
        <v>9</v>
      </c>
      <c r="CY277" s="52">
        <v>10</v>
      </c>
      <c r="CZ277" s="53">
        <v>12</v>
      </c>
      <c r="DA277" s="53">
        <v>14</v>
      </c>
      <c r="DB277" s="53">
        <v>14</v>
      </c>
      <c r="DC277" s="53">
        <v>18</v>
      </c>
      <c r="DD277" s="53">
        <v>20</v>
      </c>
      <c r="DE277" s="53">
        <v>20</v>
      </c>
      <c r="DF277" s="53">
        <v>21</v>
      </c>
      <c r="DG277" s="53">
        <v>22</v>
      </c>
      <c r="DH277" s="53">
        <v>20</v>
      </c>
      <c r="DI277" s="53">
        <v>21</v>
      </c>
      <c r="DJ277" s="54">
        <v>21</v>
      </c>
      <c r="DK277" s="52">
        <v>23</v>
      </c>
      <c r="DL277" s="53">
        <v>24</v>
      </c>
      <c r="DM277" s="53">
        <v>26</v>
      </c>
      <c r="DN277" s="53">
        <v>25</v>
      </c>
      <c r="DO277" s="53">
        <v>26</v>
      </c>
      <c r="DP277" s="53">
        <v>32</v>
      </c>
      <c r="DQ277" s="53">
        <v>36</v>
      </c>
      <c r="DR277" s="53">
        <v>35</v>
      </c>
      <c r="DS277" s="53">
        <v>39</v>
      </c>
      <c r="DT277" s="53">
        <v>39</v>
      </c>
      <c r="DU277" s="53">
        <v>41</v>
      </c>
      <c r="DV277" s="54">
        <v>39</v>
      </c>
      <c r="DW277" s="52">
        <v>42</v>
      </c>
      <c r="DX277" s="53">
        <v>42</v>
      </c>
      <c r="DY277" s="54">
        <v>46</v>
      </c>
    </row>
    <row r="278" spans="2:129" ht="12.5" x14ac:dyDescent="0.25">
      <c r="B278" s="50"/>
      <c r="C278" s="51" t="s">
        <v>361</v>
      </c>
      <c r="D278" s="52">
        <v>186</v>
      </c>
      <c r="E278" s="53">
        <v>187</v>
      </c>
      <c r="F278" s="53">
        <v>189</v>
      </c>
      <c r="G278" s="53">
        <v>186</v>
      </c>
      <c r="H278" s="53">
        <v>266</v>
      </c>
      <c r="I278" s="53">
        <v>346</v>
      </c>
      <c r="J278" s="53">
        <v>353</v>
      </c>
      <c r="K278" s="53">
        <v>364</v>
      </c>
      <c r="L278" s="53">
        <v>381</v>
      </c>
      <c r="M278" s="53">
        <v>391</v>
      </c>
      <c r="N278" s="53">
        <v>394</v>
      </c>
      <c r="O278" s="54">
        <v>393</v>
      </c>
      <c r="P278" s="53">
        <v>395</v>
      </c>
      <c r="Q278" s="53">
        <v>407</v>
      </c>
      <c r="R278" s="53">
        <v>413</v>
      </c>
      <c r="S278" s="53">
        <v>414</v>
      </c>
      <c r="T278" s="53">
        <v>419</v>
      </c>
      <c r="U278" s="53">
        <v>419</v>
      </c>
      <c r="V278" s="53">
        <v>422</v>
      </c>
      <c r="W278" s="53">
        <v>425</v>
      </c>
      <c r="X278" s="53">
        <v>423</v>
      </c>
      <c r="Y278" s="53">
        <v>421</v>
      </c>
      <c r="Z278" s="53">
        <v>426</v>
      </c>
      <c r="AA278" s="54">
        <v>430</v>
      </c>
      <c r="AB278" s="53">
        <v>433</v>
      </c>
      <c r="AC278" s="53">
        <v>436</v>
      </c>
      <c r="AD278" s="53">
        <v>448</v>
      </c>
      <c r="AE278" s="53">
        <v>457</v>
      </c>
      <c r="AF278" s="53">
        <v>457</v>
      </c>
      <c r="AG278" s="53">
        <v>457</v>
      </c>
      <c r="AH278" s="53">
        <v>461</v>
      </c>
      <c r="AI278" s="53">
        <v>466</v>
      </c>
      <c r="AJ278" s="53">
        <v>468</v>
      </c>
      <c r="AK278" s="53">
        <v>466</v>
      </c>
      <c r="AL278" s="53">
        <v>479</v>
      </c>
      <c r="AM278" s="54">
        <v>489</v>
      </c>
      <c r="AN278" s="53">
        <v>506</v>
      </c>
      <c r="AO278" s="53">
        <v>521</v>
      </c>
      <c r="AP278" s="53">
        <v>532</v>
      </c>
      <c r="AQ278" s="53">
        <v>538</v>
      </c>
      <c r="AR278" s="53">
        <v>548</v>
      </c>
      <c r="AS278" s="53">
        <v>551</v>
      </c>
      <c r="AT278" s="53">
        <v>553</v>
      </c>
      <c r="AU278" s="53">
        <v>554</v>
      </c>
      <c r="AV278" s="53">
        <v>543</v>
      </c>
      <c r="AW278" s="53">
        <v>546</v>
      </c>
      <c r="AX278" s="53">
        <v>537</v>
      </c>
      <c r="AY278" s="54">
        <v>544</v>
      </c>
      <c r="BA278" s="50"/>
      <c r="BB278" s="51" t="s">
        <v>378</v>
      </c>
      <c r="BC278" s="52">
        <v>28478</v>
      </c>
      <c r="BD278" s="53">
        <v>28341</v>
      </c>
      <c r="BE278" s="53">
        <v>28695</v>
      </c>
      <c r="BF278" s="53">
        <v>28794</v>
      </c>
      <c r="BG278" s="53">
        <v>28705</v>
      </c>
      <c r="BH278" s="53">
        <v>28818</v>
      </c>
      <c r="BI278" s="53">
        <v>28951</v>
      </c>
      <c r="BJ278" s="53">
        <v>28965</v>
      </c>
      <c r="BK278" s="53">
        <v>28882</v>
      </c>
      <c r="BL278" s="53">
        <v>28922</v>
      </c>
      <c r="BM278" s="53">
        <v>28932</v>
      </c>
      <c r="BN278" s="54">
        <v>28827</v>
      </c>
      <c r="BO278" s="52">
        <v>28744</v>
      </c>
      <c r="BP278" s="53">
        <v>29013</v>
      </c>
      <c r="BQ278" s="53">
        <v>29057</v>
      </c>
      <c r="BR278" s="53">
        <v>29498</v>
      </c>
      <c r="BS278" s="53">
        <v>29729</v>
      </c>
      <c r="BT278" s="53">
        <v>29806</v>
      </c>
      <c r="BU278" s="53">
        <v>29900</v>
      </c>
      <c r="BV278" s="53">
        <v>30018</v>
      </c>
      <c r="BW278" s="53">
        <v>30102</v>
      </c>
      <c r="BX278" s="53">
        <v>30244</v>
      </c>
      <c r="BY278" s="53">
        <v>30490</v>
      </c>
      <c r="BZ278" s="54">
        <v>30578</v>
      </c>
      <c r="CA278" s="52">
        <v>31035</v>
      </c>
      <c r="CB278" s="53">
        <v>30741</v>
      </c>
      <c r="CC278" s="53">
        <v>31104</v>
      </c>
      <c r="CD278" s="53">
        <v>31458</v>
      </c>
      <c r="CE278" s="53">
        <v>31799</v>
      </c>
      <c r="CF278" s="53">
        <v>32142</v>
      </c>
      <c r="CG278" s="53">
        <v>32578</v>
      </c>
      <c r="CH278" s="53">
        <v>32680</v>
      </c>
      <c r="CI278" s="53">
        <v>33103</v>
      </c>
      <c r="CJ278" s="53">
        <v>33331</v>
      </c>
      <c r="CK278" s="53">
        <v>33436</v>
      </c>
      <c r="CL278" s="54">
        <v>33424</v>
      </c>
      <c r="CM278" s="52">
        <v>33289</v>
      </c>
      <c r="CN278" s="53">
        <v>33067</v>
      </c>
      <c r="CO278" s="53">
        <v>33750</v>
      </c>
      <c r="CP278" s="53">
        <v>33802</v>
      </c>
      <c r="CQ278" s="53">
        <v>33771</v>
      </c>
      <c r="CR278" s="53">
        <v>33964</v>
      </c>
      <c r="CS278" s="53">
        <v>33937</v>
      </c>
      <c r="CT278" s="53">
        <v>34042</v>
      </c>
      <c r="CU278" s="53">
        <v>34077</v>
      </c>
      <c r="CV278" s="53">
        <v>34215</v>
      </c>
      <c r="CW278" s="53">
        <v>34178</v>
      </c>
      <c r="CX278" s="54">
        <v>36059</v>
      </c>
      <c r="CY278" s="52">
        <v>35832</v>
      </c>
      <c r="CZ278" s="53">
        <v>35988</v>
      </c>
      <c r="DA278" s="53">
        <v>37270</v>
      </c>
      <c r="DB278" s="53">
        <v>37450</v>
      </c>
      <c r="DC278" s="53">
        <v>36330</v>
      </c>
      <c r="DD278" s="53">
        <v>36905</v>
      </c>
      <c r="DE278" s="53">
        <v>38776</v>
      </c>
      <c r="DF278" s="53">
        <v>38807</v>
      </c>
      <c r="DG278" s="53">
        <v>38696</v>
      </c>
      <c r="DH278" s="53">
        <v>38609</v>
      </c>
      <c r="DI278" s="53">
        <v>38747</v>
      </c>
      <c r="DJ278" s="54">
        <v>38990</v>
      </c>
      <c r="DK278" s="52">
        <v>39144</v>
      </c>
      <c r="DL278" s="53">
        <v>39347</v>
      </c>
      <c r="DM278" s="53">
        <v>39560</v>
      </c>
      <c r="DN278" s="53">
        <v>39667</v>
      </c>
      <c r="DO278" s="53">
        <v>39829</v>
      </c>
      <c r="DP278" s="53">
        <v>39936</v>
      </c>
      <c r="DQ278" s="53">
        <v>39941</v>
      </c>
      <c r="DR278" s="53">
        <v>40190</v>
      </c>
      <c r="DS278" s="53">
        <v>40049</v>
      </c>
      <c r="DT278" s="53">
        <v>40309</v>
      </c>
      <c r="DU278" s="53">
        <v>40212</v>
      </c>
      <c r="DV278" s="54">
        <v>40396</v>
      </c>
      <c r="DW278" s="52">
        <v>40135</v>
      </c>
      <c r="DX278" s="53">
        <v>40253</v>
      </c>
      <c r="DY278" s="54">
        <v>40673</v>
      </c>
    </row>
    <row r="279" spans="2:129" ht="13" thickBot="1" x14ac:dyDescent="0.3">
      <c r="B279" s="55"/>
      <c r="C279" s="56" t="s">
        <v>436</v>
      </c>
      <c r="D279" s="57"/>
      <c r="E279" s="58"/>
      <c r="F279" s="58"/>
      <c r="G279" s="58"/>
      <c r="H279" s="58"/>
      <c r="I279" s="58"/>
      <c r="J279" s="58"/>
      <c r="K279" s="58"/>
      <c r="L279" s="58"/>
      <c r="M279" s="58"/>
      <c r="N279" s="58"/>
      <c r="O279" s="59"/>
      <c r="P279" s="58"/>
      <c r="Q279" s="58"/>
      <c r="R279" s="58"/>
      <c r="S279" s="58"/>
      <c r="T279" s="58"/>
      <c r="U279" s="58"/>
      <c r="V279" s="58"/>
      <c r="W279" s="58"/>
      <c r="X279" s="58"/>
      <c r="Y279" s="58"/>
      <c r="Z279" s="58"/>
      <c r="AA279" s="59"/>
      <c r="AB279" s="58"/>
      <c r="AC279" s="58"/>
      <c r="AD279" s="58"/>
      <c r="AE279" s="58"/>
      <c r="AF279" s="58"/>
      <c r="AG279" s="58"/>
      <c r="AH279" s="58"/>
      <c r="AI279" s="58"/>
      <c r="AJ279" s="58"/>
      <c r="AK279" s="58"/>
      <c r="AL279" s="58"/>
      <c r="AM279" s="59"/>
      <c r="AN279" s="58"/>
      <c r="AO279" s="58"/>
      <c r="AP279" s="58"/>
      <c r="AQ279" s="58"/>
      <c r="AR279" s="58"/>
      <c r="AS279" s="58"/>
      <c r="AT279" s="58"/>
      <c r="AU279" s="58"/>
      <c r="AV279" s="58"/>
      <c r="AW279" s="58"/>
      <c r="AX279" s="58"/>
      <c r="AY279" s="59"/>
      <c r="BA279" s="50"/>
      <c r="BB279" s="51" t="s">
        <v>379</v>
      </c>
      <c r="BC279" s="52"/>
      <c r="BD279" s="53"/>
      <c r="BE279" s="53"/>
      <c r="BF279" s="53"/>
      <c r="BG279" s="53"/>
      <c r="BH279" s="53"/>
      <c r="BI279" s="53"/>
      <c r="BJ279" s="53"/>
      <c r="BK279" s="53"/>
      <c r="BL279" s="53"/>
      <c r="BM279" s="53"/>
      <c r="BN279" s="54"/>
      <c r="BO279" s="52"/>
      <c r="BP279" s="53"/>
      <c r="BQ279" s="53"/>
      <c r="BR279" s="53"/>
      <c r="BS279" s="53"/>
      <c r="BT279" s="53"/>
      <c r="BU279" s="53"/>
      <c r="BV279" s="53"/>
      <c r="BW279" s="53"/>
      <c r="BX279" s="53"/>
      <c r="BY279" s="53">
        <v>1</v>
      </c>
      <c r="BZ279" s="54">
        <v>1</v>
      </c>
      <c r="CA279" s="52">
        <v>1</v>
      </c>
      <c r="CB279" s="53">
        <v>1</v>
      </c>
      <c r="CC279" s="53">
        <v>1</v>
      </c>
      <c r="CD279" s="53">
        <v>1</v>
      </c>
      <c r="CE279" s="53">
        <v>1</v>
      </c>
      <c r="CF279" s="53">
        <v>1</v>
      </c>
      <c r="CG279" s="53">
        <v>1</v>
      </c>
      <c r="CH279" s="53">
        <v>1</v>
      </c>
      <c r="CI279" s="53">
        <v>1</v>
      </c>
      <c r="CJ279" s="53">
        <v>1</v>
      </c>
      <c r="CK279" s="53">
        <v>1</v>
      </c>
      <c r="CL279" s="54">
        <v>1</v>
      </c>
      <c r="CM279" s="52">
        <v>1</v>
      </c>
      <c r="CN279" s="53">
        <v>1</v>
      </c>
      <c r="CO279" s="53">
        <v>1</v>
      </c>
      <c r="CP279" s="53">
        <v>1</v>
      </c>
      <c r="CQ279" s="53">
        <v>1</v>
      </c>
      <c r="CR279" s="53">
        <v>1</v>
      </c>
      <c r="CS279" s="53">
        <v>1</v>
      </c>
      <c r="CT279" s="53">
        <v>1</v>
      </c>
      <c r="CU279" s="53">
        <v>1</v>
      </c>
      <c r="CV279" s="53">
        <v>1</v>
      </c>
      <c r="CW279" s="53">
        <v>1</v>
      </c>
      <c r="CX279" s="54">
        <v>1</v>
      </c>
      <c r="CY279" s="52">
        <v>1</v>
      </c>
      <c r="CZ279" s="53">
        <v>1</v>
      </c>
      <c r="DA279" s="53">
        <v>1</v>
      </c>
      <c r="DB279" s="53">
        <v>1</v>
      </c>
      <c r="DC279" s="53">
        <v>1</v>
      </c>
      <c r="DD279" s="53">
        <v>1</v>
      </c>
      <c r="DE279" s="53">
        <v>1</v>
      </c>
      <c r="DF279" s="53">
        <v>1</v>
      </c>
      <c r="DG279" s="53">
        <v>1</v>
      </c>
      <c r="DH279" s="53">
        <v>1</v>
      </c>
      <c r="DI279" s="53">
        <v>1</v>
      </c>
      <c r="DJ279" s="54">
        <v>1</v>
      </c>
      <c r="DK279" s="52">
        <v>1</v>
      </c>
      <c r="DL279" s="53">
        <v>1</v>
      </c>
      <c r="DM279" s="53">
        <v>1</v>
      </c>
      <c r="DN279" s="53">
        <v>1</v>
      </c>
      <c r="DO279" s="53">
        <v>1</v>
      </c>
      <c r="DP279" s="53">
        <v>1</v>
      </c>
      <c r="DQ279" s="53">
        <v>1</v>
      </c>
      <c r="DR279" s="53">
        <v>1</v>
      </c>
      <c r="DS279" s="53">
        <v>1</v>
      </c>
      <c r="DT279" s="53">
        <v>1</v>
      </c>
      <c r="DU279" s="53">
        <v>1</v>
      </c>
      <c r="DV279" s="54">
        <v>1</v>
      </c>
      <c r="DW279" s="52">
        <v>1</v>
      </c>
      <c r="DX279" s="53">
        <v>1</v>
      </c>
      <c r="DY279" s="54">
        <v>1</v>
      </c>
    </row>
    <row r="280" spans="2:129" ht="13" thickBot="1" x14ac:dyDescent="0.3">
      <c r="B280" s="60" t="s">
        <v>362</v>
      </c>
      <c r="C280" s="61"/>
      <c r="D280" s="62">
        <f t="shared" ref="D280:AY280" si="43">SUM(D249:D279)</f>
        <v>87304</v>
      </c>
      <c r="E280" s="63">
        <f t="shared" si="43"/>
        <v>87746</v>
      </c>
      <c r="F280" s="63">
        <f t="shared" si="43"/>
        <v>89801</v>
      </c>
      <c r="G280" s="63">
        <f t="shared" si="43"/>
        <v>91013</v>
      </c>
      <c r="H280" s="63">
        <f t="shared" si="43"/>
        <v>92229</v>
      </c>
      <c r="I280" s="63">
        <f t="shared" si="43"/>
        <v>92942</v>
      </c>
      <c r="J280" s="63">
        <f t="shared" si="43"/>
        <v>94036</v>
      </c>
      <c r="K280" s="63">
        <f t="shared" si="43"/>
        <v>95199</v>
      </c>
      <c r="L280" s="63">
        <f t="shared" si="43"/>
        <v>95941</v>
      </c>
      <c r="M280" s="63">
        <f t="shared" si="43"/>
        <v>96659</v>
      </c>
      <c r="N280" s="63">
        <f t="shared" si="43"/>
        <v>96963</v>
      </c>
      <c r="O280" s="64">
        <f t="shared" si="43"/>
        <v>97039</v>
      </c>
      <c r="P280" s="63">
        <f t="shared" si="43"/>
        <v>97660</v>
      </c>
      <c r="Q280" s="63">
        <f t="shared" si="43"/>
        <v>97965</v>
      </c>
      <c r="R280" s="63">
        <f t="shared" si="43"/>
        <v>97570</v>
      </c>
      <c r="S280" s="63">
        <f t="shared" si="43"/>
        <v>99506</v>
      </c>
      <c r="T280" s="63">
        <f t="shared" si="43"/>
        <v>100504</v>
      </c>
      <c r="U280" s="63">
        <f t="shared" si="43"/>
        <v>101068</v>
      </c>
      <c r="V280" s="63">
        <f t="shared" si="43"/>
        <v>101738</v>
      </c>
      <c r="W280" s="63">
        <f t="shared" si="43"/>
        <v>102613</v>
      </c>
      <c r="X280" s="63">
        <f t="shared" si="43"/>
        <v>103090</v>
      </c>
      <c r="Y280" s="63">
        <f t="shared" si="43"/>
        <v>103380</v>
      </c>
      <c r="Z280" s="63">
        <f t="shared" si="43"/>
        <v>103486</v>
      </c>
      <c r="AA280" s="64">
        <f t="shared" si="43"/>
        <v>103644</v>
      </c>
      <c r="AB280" s="63">
        <f t="shared" si="43"/>
        <v>104080</v>
      </c>
      <c r="AC280" s="63">
        <f t="shared" si="43"/>
        <v>104511</v>
      </c>
      <c r="AD280" s="63">
        <f t="shared" si="43"/>
        <v>105815</v>
      </c>
      <c r="AE280" s="63">
        <f t="shared" si="43"/>
        <v>106138</v>
      </c>
      <c r="AF280" s="63">
        <f t="shared" si="43"/>
        <v>106487</v>
      </c>
      <c r="AG280" s="63">
        <f t="shared" si="43"/>
        <v>106845</v>
      </c>
      <c r="AH280" s="63">
        <f t="shared" si="43"/>
        <v>107468</v>
      </c>
      <c r="AI280" s="63">
        <f t="shared" si="43"/>
        <v>107947</v>
      </c>
      <c r="AJ280" s="63">
        <f t="shared" si="43"/>
        <v>108375</v>
      </c>
      <c r="AK280" s="63">
        <f t="shared" si="43"/>
        <v>106817</v>
      </c>
      <c r="AL280" s="63">
        <f t="shared" si="43"/>
        <v>106561</v>
      </c>
      <c r="AM280" s="64">
        <f t="shared" si="43"/>
        <v>106517</v>
      </c>
      <c r="AN280" s="63">
        <f t="shared" si="43"/>
        <v>106502</v>
      </c>
      <c r="AO280" s="63">
        <f t="shared" si="43"/>
        <v>106170</v>
      </c>
      <c r="AP280" s="63">
        <f t="shared" si="43"/>
        <v>106550</v>
      </c>
      <c r="AQ280" s="63">
        <f t="shared" si="43"/>
        <v>106836</v>
      </c>
      <c r="AR280" s="63">
        <f t="shared" si="43"/>
        <v>106991</v>
      </c>
      <c r="AS280" s="63">
        <f t="shared" si="43"/>
        <v>107000</v>
      </c>
      <c r="AT280" s="63">
        <f t="shared" si="43"/>
        <v>107509</v>
      </c>
      <c r="AU280" s="63">
        <f t="shared" si="43"/>
        <v>107932</v>
      </c>
      <c r="AV280" s="63">
        <f t="shared" si="43"/>
        <v>107159</v>
      </c>
      <c r="AW280" s="63">
        <f t="shared" si="43"/>
        <v>109157</v>
      </c>
      <c r="AX280" s="63">
        <f t="shared" si="43"/>
        <v>108462</v>
      </c>
      <c r="AY280" s="64">
        <f t="shared" si="43"/>
        <v>109477</v>
      </c>
      <c r="BA280" s="50"/>
      <c r="BB280" s="51" t="s">
        <v>380</v>
      </c>
      <c r="BC280" s="52"/>
      <c r="BD280" s="53"/>
      <c r="BE280" s="53"/>
      <c r="BF280" s="53"/>
      <c r="BG280" s="53"/>
      <c r="BH280" s="53"/>
      <c r="BI280" s="53"/>
      <c r="BJ280" s="53"/>
      <c r="BK280" s="53"/>
      <c r="BL280" s="53"/>
      <c r="BM280" s="53"/>
      <c r="BN280" s="54"/>
      <c r="BO280" s="52"/>
      <c r="BP280" s="53"/>
      <c r="BQ280" s="53"/>
      <c r="BR280" s="53"/>
      <c r="BS280" s="53"/>
      <c r="BT280" s="53"/>
      <c r="BU280" s="53"/>
      <c r="BV280" s="53"/>
      <c r="BW280" s="53"/>
      <c r="BX280" s="53"/>
      <c r="BY280" s="53">
        <v>0</v>
      </c>
      <c r="BZ280" s="54">
        <v>0</v>
      </c>
      <c r="CA280" s="52">
        <v>0</v>
      </c>
      <c r="CB280" s="53">
        <v>1</v>
      </c>
      <c r="CC280" s="53">
        <v>1</v>
      </c>
      <c r="CD280" s="53">
        <v>1</v>
      </c>
      <c r="CE280" s="53">
        <v>1</v>
      </c>
      <c r="CF280" s="53">
        <v>1</v>
      </c>
      <c r="CG280" s="53">
        <v>1</v>
      </c>
      <c r="CH280" s="53">
        <v>1</v>
      </c>
      <c r="CI280" s="53">
        <v>1</v>
      </c>
      <c r="CJ280" s="53">
        <v>1</v>
      </c>
      <c r="CK280" s="53">
        <v>1</v>
      </c>
      <c r="CL280" s="54">
        <v>1</v>
      </c>
      <c r="CM280" s="52">
        <v>1</v>
      </c>
      <c r="CN280" s="53">
        <v>1</v>
      </c>
      <c r="CO280" s="53">
        <v>1</v>
      </c>
      <c r="CP280" s="53">
        <v>1</v>
      </c>
      <c r="CQ280" s="53">
        <v>1</v>
      </c>
      <c r="CR280" s="53">
        <v>1</v>
      </c>
      <c r="CS280" s="53">
        <v>0</v>
      </c>
      <c r="CT280" s="53">
        <v>0</v>
      </c>
      <c r="CU280" s="53">
        <v>3</v>
      </c>
      <c r="CV280" s="53">
        <v>5</v>
      </c>
      <c r="CW280" s="53">
        <v>7</v>
      </c>
      <c r="CX280" s="54">
        <v>8</v>
      </c>
      <c r="CY280" s="52">
        <v>9</v>
      </c>
      <c r="CZ280" s="53">
        <v>11</v>
      </c>
      <c r="DA280" s="53">
        <v>14</v>
      </c>
      <c r="DB280" s="53">
        <v>15</v>
      </c>
      <c r="DC280" s="53">
        <v>15</v>
      </c>
      <c r="DD280" s="53">
        <v>18</v>
      </c>
      <c r="DE280" s="53">
        <v>18</v>
      </c>
      <c r="DF280" s="53">
        <v>21</v>
      </c>
      <c r="DG280" s="53">
        <v>22</v>
      </c>
      <c r="DH280" s="53">
        <v>22</v>
      </c>
      <c r="DI280" s="53">
        <v>23</v>
      </c>
      <c r="DJ280" s="54">
        <v>26</v>
      </c>
      <c r="DK280" s="52">
        <v>28</v>
      </c>
      <c r="DL280" s="53">
        <v>27</v>
      </c>
      <c r="DM280" s="53">
        <v>32</v>
      </c>
      <c r="DN280" s="53">
        <v>33</v>
      </c>
      <c r="DO280" s="53">
        <v>34</v>
      </c>
      <c r="DP280" s="53">
        <v>34</v>
      </c>
      <c r="DQ280" s="53">
        <v>38</v>
      </c>
      <c r="DR280" s="53">
        <v>40</v>
      </c>
      <c r="DS280" s="53">
        <v>38</v>
      </c>
      <c r="DT280" s="53">
        <v>40</v>
      </c>
      <c r="DU280" s="53">
        <v>42</v>
      </c>
      <c r="DV280" s="54">
        <v>42</v>
      </c>
      <c r="DW280" s="52">
        <v>48</v>
      </c>
      <c r="DX280" s="53">
        <v>46</v>
      </c>
      <c r="DY280" s="54">
        <v>49</v>
      </c>
    </row>
    <row r="281" spans="2:129" ht="12.5" x14ac:dyDescent="0.25">
      <c r="B281" s="74">
        <v>11</v>
      </c>
      <c r="C281" s="65" t="s">
        <v>363</v>
      </c>
      <c r="D281" s="66">
        <v>2549</v>
      </c>
      <c r="E281" s="67">
        <v>2570</v>
      </c>
      <c r="F281" s="67">
        <v>2663</v>
      </c>
      <c r="G281" s="67">
        <v>2753</v>
      </c>
      <c r="H281" s="67">
        <v>2798</v>
      </c>
      <c r="I281" s="67">
        <v>2871</v>
      </c>
      <c r="J281" s="67">
        <v>2941</v>
      </c>
      <c r="K281" s="67">
        <v>2994</v>
      </c>
      <c r="L281" s="67">
        <v>3011</v>
      </c>
      <c r="M281" s="67">
        <v>3044</v>
      </c>
      <c r="N281" s="67">
        <v>3063</v>
      </c>
      <c r="O281" s="68">
        <v>3074</v>
      </c>
      <c r="P281" s="67">
        <v>3094</v>
      </c>
      <c r="Q281" s="67">
        <v>3111</v>
      </c>
      <c r="R281" s="67">
        <v>3164</v>
      </c>
      <c r="S281" s="67">
        <v>3236</v>
      </c>
      <c r="T281" s="67">
        <v>3265</v>
      </c>
      <c r="U281" s="67">
        <v>3294</v>
      </c>
      <c r="V281" s="67">
        <v>3339</v>
      </c>
      <c r="W281" s="67">
        <v>3399</v>
      </c>
      <c r="X281" s="67">
        <v>3402</v>
      </c>
      <c r="Y281" s="67">
        <v>3425</v>
      </c>
      <c r="Z281" s="67">
        <v>3442</v>
      </c>
      <c r="AA281" s="68">
        <v>3469</v>
      </c>
      <c r="AB281" s="67">
        <v>3458</v>
      </c>
      <c r="AC281" s="67">
        <v>3443</v>
      </c>
      <c r="AD281" s="67">
        <v>3492</v>
      </c>
      <c r="AE281" s="67">
        <v>3566</v>
      </c>
      <c r="AF281" s="67">
        <v>3644</v>
      </c>
      <c r="AG281" s="67">
        <v>3660</v>
      </c>
      <c r="AH281" s="67">
        <v>3676</v>
      </c>
      <c r="AI281" s="67">
        <v>3690</v>
      </c>
      <c r="AJ281" s="67">
        <v>3731</v>
      </c>
      <c r="AK281" s="67">
        <v>3753</v>
      </c>
      <c r="AL281" s="67">
        <v>3771</v>
      </c>
      <c r="AM281" s="68">
        <v>3780</v>
      </c>
      <c r="AN281" s="67">
        <v>3785</v>
      </c>
      <c r="AO281" s="67">
        <v>3784</v>
      </c>
      <c r="AP281" s="67">
        <v>3788</v>
      </c>
      <c r="AQ281" s="67">
        <v>3766</v>
      </c>
      <c r="AR281" s="67">
        <v>3762</v>
      </c>
      <c r="AS281" s="67">
        <v>3771</v>
      </c>
      <c r="AT281" s="67">
        <v>3809</v>
      </c>
      <c r="AU281" s="67">
        <v>3814</v>
      </c>
      <c r="AV281" s="67">
        <v>3816</v>
      </c>
      <c r="AW281" s="67">
        <v>3835</v>
      </c>
      <c r="AX281" s="67">
        <v>3836</v>
      </c>
      <c r="AY281" s="68">
        <v>3836</v>
      </c>
      <c r="BA281" s="50"/>
      <c r="BB281" s="51" t="s">
        <v>381</v>
      </c>
      <c r="BC281" s="52"/>
      <c r="BD281" s="53"/>
      <c r="BE281" s="53"/>
      <c r="BF281" s="53"/>
      <c r="BG281" s="53"/>
      <c r="BH281" s="53"/>
      <c r="BI281" s="53"/>
      <c r="BJ281" s="53"/>
      <c r="BK281" s="53"/>
      <c r="BL281" s="53"/>
      <c r="BM281" s="53"/>
      <c r="BN281" s="54"/>
      <c r="BO281" s="52"/>
      <c r="BP281" s="53"/>
      <c r="BQ281" s="53"/>
      <c r="BR281" s="53"/>
      <c r="BS281" s="53"/>
      <c r="BT281" s="53"/>
      <c r="BU281" s="53"/>
      <c r="BV281" s="53"/>
      <c r="BW281" s="53"/>
      <c r="BX281" s="53"/>
      <c r="BY281" s="53"/>
      <c r="BZ281" s="54"/>
      <c r="CA281" s="52"/>
      <c r="CB281" s="53"/>
      <c r="CC281" s="53"/>
      <c r="CD281" s="53"/>
      <c r="CE281" s="53"/>
      <c r="CF281" s="53"/>
      <c r="CG281" s="53"/>
      <c r="CH281" s="53"/>
      <c r="CI281" s="53"/>
      <c r="CJ281" s="53"/>
      <c r="CK281" s="53"/>
      <c r="CL281" s="54"/>
      <c r="CM281" s="52"/>
      <c r="CN281" s="53"/>
      <c r="CO281" s="53"/>
      <c r="CP281" s="53"/>
      <c r="CQ281" s="53"/>
      <c r="CR281" s="53"/>
      <c r="CS281" s="53"/>
      <c r="CT281" s="53"/>
      <c r="CU281" s="53"/>
      <c r="CV281" s="53"/>
      <c r="CW281" s="53">
        <v>2</v>
      </c>
      <c r="CX281" s="54">
        <v>6</v>
      </c>
      <c r="CY281" s="52">
        <v>7</v>
      </c>
      <c r="CZ281" s="53">
        <v>9</v>
      </c>
      <c r="DA281" s="53">
        <v>13</v>
      </c>
      <c r="DB281" s="53">
        <v>15</v>
      </c>
      <c r="DC281" s="53">
        <v>16</v>
      </c>
      <c r="DD281" s="53">
        <v>16</v>
      </c>
      <c r="DE281" s="53">
        <v>18</v>
      </c>
      <c r="DF281" s="53">
        <v>18</v>
      </c>
      <c r="DG281" s="53">
        <v>18</v>
      </c>
      <c r="DH281" s="53">
        <v>19</v>
      </c>
      <c r="DI281" s="53">
        <v>21</v>
      </c>
      <c r="DJ281" s="54">
        <v>24</v>
      </c>
      <c r="DK281" s="52">
        <v>25</v>
      </c>
      <c r="DL281" s="53">
        <v>27</v>
      </c>
      <c r="DM281" s="53">
        <v>28</v>
      </c>
      <c r="DN281" s="53">
        <v>29</v>
      </c>
      <c r="DO281" s="53">
        <v>30</v>
      </c>
      <c r="DP281" s="53">
        <v>30</v>
      </c>
      <c r="DQ281" s="53">
        <v>30</v>
      </c>
      <c r="DR281" s="53">
        <v>29</v>
      </c>
      <c r="DS281" s="53">
        <v>30</v>
      </c>
      <c r="DT281" s="53">
        <v>32</v>
      </c>
      <c r="DU281" s="53">
        <v>32</v>
      </c>
      <c r="DV281" s="54">
        <v>32</v>
      </c>
      <c r="DW281" s="52">
        <v>37</v>
      </c>
      <c r="DX281" s="53">
        <v>38</v>
      </c>
      <c r="DY281" s="54">
        <v>39</v>
      </c>
    </row>
    <row r="282" spans="2:129" ht="13" thickBot="1" x14ac:dyDescent="0.3">
      <c r="B282" s="50"/>
      <c r="C282" s="51" t="s">
        <v>364</v>
      </c>
      <c r="D282" s="52">
        <v>276</v>
      </c>
      <c r="E282" s="53">
        <v>271</v>
      </c>
      <c r="F282" s="53">
        <v>277</v>
      </c>
      <c r="G282" s="53">
        <v>285</v>
      </c>
      <c r="H282" s="53">
        <v>287</v>
      </c>
      <c r="I282" s="53">
        <v>292</v>
      </c>
      <c r="J282" s="53">
        <v>292</v>
      </c>
      <c r="K282" s="53">
        <v>296</v>
      </c>
      <c r="L282" s="53">
        <v>303</v>
      </c>
      <c r="M282" s="53">
        <v>309</v>
      </c>
      <c r="N282" s="53">
        <v>313</v>
      </c>
      <c r="O282" s="54">
        <v>317</v>
      </c>
      <c r="P282" s="53">
        <v>322</v>
      </c>
      <c r="Q282" s="53">
        <v>332</v>
      </c>
      <c r="R282" s="53">
        <v>346</v>
      </c>
      <c r="S282" s="53">
        <v>342</v>
      </c>
      <c r="T282" s="53">
        <v>343</v>
      </c>
      <c r="U282" s="53">
        <v>343</v>
      </c>
      <c r="V282" s="53">
        <v>346</v>
      </c>
      <c r="W282" s="53">
        <v>354</v>
      </c>
      <c r="X282" s="53">
        <v>346</v>
      </c>
      <c r="Y282" s="53">
        <v>342</v>
      </c>
      <c r="Z282" s="53">
        <v>343</v>
      </c>
      <c r="AA282" s="54">
        <v>345</v>
      </c>
      <c r="AB282" s="53">
        <v>345</v>
      </c>
      <c r="AC282" s="53">
        <v>347</v>
      </c>
      <c r="AD282" s="53">
        <v>346</v>
      </c>
      <c r="AE282" s="53">
        <v>343</v>
      </c>
      <c r="AF282" s="53">
        <v>347</v>
      </c>
      <c r="AG282" s="53">
        <v>348</v>
      </c>
      <c r="AH282" s="53">
        <v>350</v>
      </c>
      <c r="AI282" s="53">
        <v>352</v>
      </c>
      <c r="AJ282" s="53">
        <v>347</v>
      </c>
      <c r="AK282" s="53">
        <v>345</v>
      </c>
      <c r="AL282" s="53">
        <v>340</v>
      </c>
      <c r="AM282" s="54">
        <v>338</v>
      </c>
      <c r="AN282" s="53">
        <v>335</v>
      </c>
      <c r="AO282" s="53">
        <v>334</v>
      </c>
      <c r="AP282" s="53">
        <v>329</v>
      </c>
      <c r="AQ282" s="53">
        <v>322</v>
      </c>
      <c r="AR282" s="53">
        <v>319</v>
      </c>
      <c r="AS282" s="53">
        <v>319</v>
      </c>
      <c r="AT282" s="53">
        <v>315</v>
      </c>
      <c r="AU282" s="53">
        <v>316</v>
      </c>
      <c r="AV282" s="53">
        <v>317</v>
      </c>
      <c r="AW282" s="53">
        <v>317</v>
      </c>
      <c r="AX282" s="53">
        <v>298</v>
      </c>
      <c r="AY282" s="54">
        <v>292</v>
      </c>
      <c r="BA282" s="69"/>
      <c r="BB282" s="70" t="s">
        <v>382</v>
      </c>
      <c r="BC282" s="71"/>
      <c r="BD282" s="72"/>
      <c r="BE282" s="72"/>
      <c r="BF282" s="72"/>
      <c r="BG282" s="72"/>
      <c r="BH282" s="72"/>
      <c r="BI282" s="72"/>
      <c r="BJ282" s="72"/>
      <c r="BK282" s="72"/>
      <c r="BL282" s="72"/>
      <c r="BM282" s="72"/>
      <c r="BN282" s="73"/>
      <c r="BO282" s="71"/>
      <c r="BP282" s="72"/>
      <c r="BQ282" s="72"/>
      <c r="BR282" s="72"/>
      <c r="BS282" s="72"/>
      <c r="BT282" s="72"/>
      <c r="BU282" s="72"/>
      <c r="BV282" s="72"/>
      <c r="BW282" s="72"/>
      <c r="BX282" s="72"/>
      <c r="BY282" s="72"/>
      <c r="BZ282" s="73">
        <v>1</v>
      </c>
      <c r="CA282" s="71">
        <v>1</v>
      </c>
      <c r="CB282" s="72">
        <v>1</v>
      </c>
      <c r="CC282" s="72"/>
      <c r="CD282" s="72"/>
      <c r="CE282" s="72"/>
      <c r="CF282" s="72"/>
      <c r="CG282" s="72"/>
      <c r="CH282" s="72"/>
      <c r="CI282" s="72"/>
      <c r="CJ282" s="72"/>
      <c r="CK282" s="72"/>
      <c r="CL282" s="73"/>
      <c r="CM282" s="71"/>
      <c r="CN282" s="72">
        <v>1</v>
      </c>
      <c r="CO282" s="72"/>
      <c r="CP282" s="72"/>
      <c r="CQ282" s="72"/>
      <c r="CR282" s="72"/>
      <c r="CS282" s="72"/>
      <c r="CT282" s="72"/>
      <c r="CU282" s="72">
        <v>20</v>
      </c>
      <c r="CV282" s="72">
        <v>30</v>
      </c>
      <c r="CW282" s="72">
        <v>38</v>
      </c>
      <c r="CX282" s="73">
        <v>41</v>
      </c>
      <c r="CY282" s="71">
        <v>43</v>
      </c>
      <c r="CZ282" s="72">
        <v>46</v>
      </c>
      <c r="DA282" s="72">
        <v>46</v>
      </c>
      <c r="DB282" s="72">
        <v>41</v>
      </c>
      <c r="DC282" s="72">
        <v>45</v>
      </c>
      <c r="DD282" s="72">
        <v>47</v>
      </c>
      <c r="DE282" s="72">
        <v>49</v>
      </c>
      <c r="DF282" s="72">
        <v>54</v>
      </c>
      <c r="DG282" s="72">
        <v>61</v>
      </c>
      <c r="DH282" s="72">
        <v>69</v>
      </c>
      <c r="DI282" s="72">
        <v>73</v>
      </c>
      <c r="DJ282" s="73">
        <v>74</v>
      </c>
      <c r="DK282" s="71">
        <v>81</v>
      </c>
      <c r="DL282" s="72">
        <v>86</v>
      </c>
      <c r="DM282" s="72">
        <v>91</v>
      </c>
      <c r="DN282" s="72">
        <v>89</v>
      </c>
      <c r="DO282" s="72">
        <v>89</v>
      </c>
      <c r="DP282" s="72">
        <v>94</v>
      </c>
      <c r="DQ282" s="72">
        <v>93</v>
      </c>
      <c r="DR282" s="72">
        <v>98</v>
      </c>
      <c r="DS282" s="72">
        <v>109</v>
      </c>
      <c r="DT282" s="72">
        <v>115</v>
      </c>
      <c r="DU282" s="72">
        <v>117</v>
      </c>
      <c r="DV282" s="73">
        <v>125</v>
      </c>
      <c r="DW282" s="71">
        <v>131</v>
      </c>
      <c r="DX282" s="72">
        <v>134</v>
      </c>
      <c r="DY282" s="73">
        <v>137</v>
      </c>
    </row>
    <row r="283" spans="2:129" ht="13" thickBot="1" x14ac:dyDescent="0.3">
      <c r="B283" s="50"/>
      <c r="C283" s="51" t="s">
        <v>515</v>
      </c>
      <c r="D283" s="52">
        <v>352</v>
      </c>
      <c r="E283" s="53">
        <v>351</v>
      </c>
      <c r="F283" s="53">
        <v>363</v>
      </c>
      <c r="G283" s="53">
        <v>382</v>
      </c>
      <c r="H283" s="53">
        <v>382</v>
      </c>
      <c r="I283" s="53">
        <v>393</v>
      </c>
      <c r="J283" s="53">
        <v>395</v>
      </c>
      <c r="K283" s="53">
        <v>394</v>
      </c>
      <c r="L283" s="53">
        <v>569</v>
      </c>
      <c r="M283" s="53">
        <v>574</v>
      </c>
      <c r="N283" s="53">
        <v>574</v>
      </c>
      <c r="O283" s="54">
        <v>592</v>
      </c>
      <c r="P283" s="53">
        <v>584</v>
      </c>
      <c r="Q283" s="53">
        <v>584</v>
      </c>
      <c r="R283" s="53">
        <v>585</v>
      </c>
      <c r="S283" s="53">
        <v>592</v>
      </c>
      <c r="T283" s="53">
        <v>644</v>
      </c>
      <c r="U283" s="53">
        <v>654</v>
      </c>
      <c r="V283" s="53">
        <v>658</v>
      </c>
      <c r="W283" s="53">
        <v>660</v>
      </c>
      <c r="X283" s="53">
        <v>661</v>
      </c>
      <c r="Y283" s="53">
        <v>670</v>
      </c>
      <c r="Z283" s="53">
        <v>714</v>
      </c>
      <c r="AA283" s="54">
        <v>737</v>
      </c>
      <c r="AB283" s="53">
        <v>754</v>
      </c>
      <c r="AC283" s="53">
        <v>759</v>
      </c>
      <c r="AD283" s="53">
        <v>767</v>
      </c>
      <c r="AE283" s="53">
        <v>783</v>
      </c>
      <c r="AF283" s="53">
        <v>800</v>
      </c>
      <c r="AG283" s="53">
        <v>804</v>
      </c>
      <c r="AH283" s="53">
        <v>813</v>
      </c>
      <c r="AI283" s="53">
        <v>834</v>
      </c>
      <c r="AJ283" s="53">
        <v>858</v>
      </c>
      <c r="AK283" s="53">
        <v>861</v>
      </c>
      <c r="AL283" s="53">
        <v>868</v>
      </c>
      <c r="AM283" s="54">
        <v>866</v>
      </c>
      <c r="AN283" s="53">
        <v>874</v>
      </c>
      <c r="AO283" s="53">
        <v>876</v>
      </c>
      <c r="AP283" s="53">
        <v>878</v>
      </c>
      <c r="AQ283" s="53">
        <v>884</v>
      </c>
      <c r="AR283" s="53">
        <v>880</v>
      </c>
      <c r="AS283" s="53">
        <v>873</v>
      </c>
      <c r="AT283" s="53">
        <v>874</v>
      </c>
      <c r="AU283" s="53">
        <v>877</v>
      </c>
      <c r="AV283" s="53">
        <v>872</v>
      </c>
      <c r="AW283" s="53">
        <v>871</v>
      </c>
      <c r="AX283" s="53">
        <v>865</v>
      </c>
      <c r="AY283" s="54">
        <v>862</v>
      </c>
      <c r="BA283" s="60" t="s">
        <v>383</v>
      </c>
      <c r="BB283" s="61"/>
      <c r="BC283" s="62">
        <f>SUM(BC272:BC282)</f>
        <v>32220</v>
      </c>
      <c r="BD283" s="63">
        <f>SUM(BD272:BD282)</f>
        <v>32045</v>
      </c>
      <c r="BE283" s="63">
        <f>SUM(BE272:BE282)</f>
        <v>32406</v>
      </c>
      <c r="BF283" s="63">
        <f t="shared" ref="BF283:DM283" si="44">SUM(BF272:BF282)</f>
        <v>32520</v>
      </c>
      <c r="BG283" s="63">
        <f t="shared" si="44"/>
        <v>32447</v>
      </c>
      <c r="BH283" s="63">
        <f t="shared" si="44"/>
        <v>32672</v>
      </c>
      <c r="BI283" s="63">
        <f t="shared" si="44"/>
        <v>32955</v>
      </c>
      <c r="BJ283" s="63">
        <f t="shared" si="44"/>
        <v>33126</v>
      </c>
      <c r="BK283" s="63">
        <f t="shared" si="44"/>
        <v>33107</v>
      </c>
      <c r="BL283" s="63">
        <f t="shared" si="44"/>
        <v>33206</v>
      </c>
      <c r="BM283" s="63">
        <f t="shared" si="44"/>
        <v>33319</v>
      </c>
      <c r="BN283" s="64">
        <f t="shared" si="44"/>
        <v>33265</v>
      </c>
      <c r="BO283" s="62">
        <f t="shared" si="44"/>
        <v>33219</v>
      </c>
      <c r="BP283" s="63">
        <f t="shared" si="44"/>
        <v>33545</v>
      </c>
      <c r="BQ283" s="63">
        <f t="shared" si="44"/>
        <v>33630</v>
      </c>
      <c r="BR283" s="63">
        <f t="shared" si="44"/>
        <v>34120</v>
      </c>
      <c r="BS283" s="63">
        <f t="shared" si="44"/>
        <v>34461</v>
      </c>
      <c r="BT283" s="63">
        <f t="shared" si="44"/>
        <v>34542</v>
      </c>
      <c r="BU283" s="63">
        <f t="shared" si="44"/>
        <v>34701</v>
      </c>
      <c r="BV283" s="63">
        <f t="shared" si="44"/>
        <v>34883</v>
      </c>
      <c r="BW283" s="63">
        <f t="shared" si="44"/>
        <v>34960</v>
      </c>
      <c r="BX283" s="63">
        <f t="shared" si="44"/>
        <v>35225</v>
      </c>
      <c r="BY283" s="63">
        <f t="shared" si="44"/>
        <v>35518</v>
      </c>
      <c r="BZ283" s="64">
        <f t="shared" si="44"/>
        <v>35683</v>
      </c>
      <c r="CA283" s="62">
        <f t="shared" si="44"/>
        <v>36246</v>
      </c>
      <c r="CB283" s="63">
        <f t="shared" si="44"/>
        <v>35914</v>
      </c>
      <c r="CC283" s="63">
        <f t="shared" si="44"/>
        <v>36371</v>
      </c>
      <c r="CD283" s="63">
        <f t="shared" si="44"/>
        <v>36779</v>
      </c>
      <c r="CE283" s="63">
        <f t="shared" si="44"/>
        <v>37212</v>
      </c>
      <c r="CF283" s="63">
        <f t="shared" si="44"/>
        <v>37602</v>
      </c>
      <c r="CG283" s="63">
        <f t="shared" si="44"/>
        <v>38092</v>
      </c>
      <c r="CH283" s="63">
        <f t="shared" si="44"/>
        <v>38186</v>
      </c>
      <c r="CI283" s="63">
        <f t="shared" si="44"/>
        <v>38644</v>
      </c>
      <c r="CJ283" s="63">
        <f t="shared" si="44"/>
        <v>38901</v>
      </c>
      <c r="CK283" s="63">
        <f t="shared" si="44"/>
        <v>39124</v>
      </c>
      <c r="CL283" s="64">
        <f t="shared" si="44"/>
        <v>39176</v>
      </c>
      <c r="CM283" s="62">
        <f t="shared" si="44"/>
        <v>39003</v>
      </c>
      <c r="CN283" s="63">
        <f t="shared" si="44"/>
        <v>38732</v>
      </c>
      <c r="CO283" s="63">
        <f t="shared" si="44"/>
        <v>39478</v>
      </c>
      <c r="CP283" s="63">
        <f t="shared" si="44"/>
        <v>39977</v>
      </c>
      <c r="CQ283" s="63">
        <f t="shared" si="44"/>
        <v>40350</v>
      </c>
      <c r="CR283" s="63">
        <f t="shared" si="44"/>
        <v>40816</v>
      </c>
      <c r="CS283" s="63">
        <f t="shared" si="44"/>
        <v>40799</v>
      </c>
      <c r="CT283" s="63">
        <f t="shared" si="44"/>
        <v>40903</v>
      </c>
      <c r="CU283" s="63">
        <f t="shared" si="44"/>
        <v>41004</v>
      </c>
      <c r="CV283" s="63">
        <f t="shared" si="44"/>
        <v>41179</v>
      </c>
      <c r="CW283" s="63">
        <f t="shared" si="44"/>
        <v>41289</v>
      </c>
      <c r="CX283" s="64">
        <f t="shared" si="44"/>
        <v>43772</v>
      </c>
      <c r="CY283" s="62">
        <f t="shared" si="44"/>
        <v>43632</v>
      </c>
      <c r="CZ283" s="63">
        <f t="shared" si="44"/>
        <v>43846</v>
      </c>
      <c r="DA283" s="63">
        <f t="shared" si="44"/>
        <v>45473</v>
      </c>
      <c r="DB283" s="63">
        <f t="shared" si="44"/>
        <v>45740</v>
      </c>
      <c r="DC283" s="63">
        <f t="shared" si="44"/>
        <v>44386</v>
      </c>
      <c r="DD283" s="63">
        <f t="shared" si="44"/>
        <v>44951</v>
      </c>
      <c r="DE283" s="63">
        <f t="shared" si="44"/>
        <v>47579</v>
      </c>
      <c r="DF283" s="63">
        <f t="shared" si="44"/>
        <v>47636</v>
      </c>
      <c r="DG283" s="63">
        <f t="shared" si="44"/>
        <v>47683</v>
      </c>
      <c r="DH283" s="63">
        <f t="shared" si="44"/>
        <v>47663</v>
      </c>
      <c r="DI283" s="63">
        <f t="shared" si="44"/>
        <v>47849</v>
      </c>
      <c r="DJ283" s="64">
        <f t="shared" si="44"/>
        <v>48096</v>
      </c>
      <c r="DK283" s="62">
        <f t="shared" si="44"/>
        <v>48272</v>
      </c>
      <c r="DL283" s="63">
        <f t="shared" si="44"/>
        <v>48515</v>
      </c>
      <c r="DM283" s="63">
        <f t="shared" si="44"/>
        <v>48799</v>
      </c>
      <c r="DN283" s="63">
        <f t="shared" ref="DN283:DW283" si="45">SUM(DN272:DN282)</f>
        <v>48973</v>
      </c>
      <c r="DO283" s="63">
        <f t="shared" si="45"/>
        <v>49193</v>
      </c>
      <c r="DP283" s="63">
        <f t="shared" si="45"/>
        <v>49324</v>
      </c>
      <c r="DQ283" s="63">
        <f t="shared" si="45"/>
        <v>49367</v>
      </c>
      <c r="DR283" s="63">
        <f t="shared" si="45"/>
        <v>49733</v>
      </c>
      <c r="DS283" s="63">
        <f t="shared" si="45"/>
        <v>49600</v>
      </c>
      <c r="DT283" s="63">
        <f t="shared" si="45"/>
        <v>49908</v>
      </c>
      <c r="DU283" s="63">
        <f t="shared" si="45"/>
        <v>49841</v>
      </c>
      <c r="DV283" s="64">
        <f t="shared" si="45"/>
        <v>49991</v>
      </c>
      <c r="DW283" s="62">
        <f t="shared" si="45"/>
        <v>49732</v>
      </c>
      <c r="DX283" s="63">
        <f t="shared" ref="DX283:DY283" si="46">SUM(DX272:DX282)</f>
        <v>49877</v>
      </c>
      <c r="DY283" s="64">
        <f t="shared" si="46"/>
        <v>50413</v>
      </c>
    </row>
    <row r="284" spans="2:129" ht="12.5" x14ac:dyDescent="0.25">
      <c r="B284" s="50"/>
      <c r="C284" s="51" t="s">
        <v>365</v>
      </c>
      <c r="D284" s="52">
        <v>220</v>
      </c>
      <c r="E284" s="53">
        <v>225</v>
      </c>
      <c r="F284" s="53">
        <v>234</v>
      </c>
      <c r="G284" s="53">
        <v>242</v>
      </c>
      <c r="H284" s="53">
        <v>255</v>
      </c>
      <c r="I284" s="53">
        <v>265</v>
      </c>
      <c r="J284" s="53">
        <v>269</v>
      </c>
      <c r="K284" s="53">
        <v>277</v>
      </c>
      <c r="L284" s="53">
        <v>180</v>
      </c>
      <c r="M284" s="53">
        <v>180</v>
      </c>
      <c r="N284" s="53">
        <v>183</v>
      </c>
      <c r="O284" s="54">
        <v>187</v>
      </c>
      <c r="P284" s="53">
        <v>199</v>
      </c>
      <c r="Q284" s="53">
        <v>206</v>
      </c>
      <c r="R284" s="53">
        <v>207</v>
      </c>
      <c r="S284" s="53">
        <v>213</v>
      </c>
      <c r="T284" s="53">
        <v>210</v>
      </c>
      <c r="U284" s="53">
        <v>214</v>
      </c>
      <c r="V284" s="53">
        <v>223</v>
      </c>
      <c r="W284" s="53">
        <v>231</v>
      </c>
      <c r="X284" s="53">
        <v>234</v>
      </c>
      <c r="Y284" s="53">
        <v>231</v>
      </c>
      <c r="Z284" s="53">
        <v>232</v>
      </c>
      <c r="AA284" s="54">
        <v>232</v>
      </c>
      <c r="AB284" s="53">
        <v>238</v>
      </c>
      <c r="AC284" s="53">
        <v>242</v>
      </c>
      <c r="AD284" s="53">
        <v>258</v>
      </c>
      <c r="AE284" s="53">
        <v>269</v>
      </c>
      <c r="AF284" s="53">
        <v>276</v>
      </c>
      <c r="AG284" s="53">
        <v>284</v>
      </c>
      <c r="AH284" s="53">
        <v>294</v>
      </c>
      <c r="AI284" s="53">
        <v>298</v>
      </c>
      <c r="AJ284" s="53">
        <v>308</v>
      </c>
      <c r="AK284" s="53">
        <v>308</v>
      </c>
      <c r="AL284" s="53">
        <v>312</v>
      </c>
      <c r="AM284" s="54">
        <v>317</v>
      </c>
      <c r="AN284" s="53">
        <v>314</v>
      </c>
      <c r="AO284" s="53">
        <v>314</v>
      </c>
      <c r="AP284" s="53">
        <v>319</v>
      </c>
      <c r="AQ284" s="53">
        <v>322</v>
      </c>
      <c r="AR284" s="53">
        <v>323</v>
      </c>
      <c r="AS284" s="53">
        <v>328</v>
      </c>
      <c r="AT284" s="53">
        <v>322</v>
      </c>
      <c r="AU284" s="53">
        <v>325</v>
      </c>
      <c r="AV284" s="53">
        <v>326</v>
      </c>
      <c r="AW284" s="53">
        <v>329</v>
      </c>
      <c r="AX284" s="53">
        <v>322</v>
      </c>
      <c r="AY284" s="54">
        <v>316</v>
      </c>
      <c r="BA284" s="74">
        <v>13</v>
      </c>
      <c r="BB284" s="65" t="s">
        <v>384</v>
      </c>
      <c r="BC284" s="66">
        <v>1</v>
      </c>
      <c r="BD284" s="67">
        <v>1</v>
      </c>
      <c r="BE284" s="67"/>
      <c r="BF284" s="67">
        <v>1</v>
      </c>
      <c r="BG284" s="67">
        <v>1</v>
      </c>
      <c r="BH284" s="67">
        <v>1</v>
      </c>
      <c r="BI284" s="67">
        <v>1</v>
      </c>
      <c r="BJ284" s="67">
        <v>2</v>
      </c>
      <c r="BK284" s="67">
        <v>3</v>
      </c>
      <c r="BL284" s="67">
        <v>3</v>
      </c>
      <c r="BM284" s="67">
        <v>3</v>
      </c>
      <c r="BN284" s="68">
        <v>3</v>
      </c>
      <c r="BO284" s="66">
        <v>3</v>
      </c>
      <c r="BP284" s="67">
        <v>3</v>
      </c>
      <c r="BQ284" s="67">
        <v>3</v>
      </c>
      <c r="BR284" s="67">
        <v>4</v>
      </c>
      <c r="BS284" s="67">
        <v>4</v>
      </c>
      <c r="BT284" s="67">
        <v>6</v>
      </c>
      <c r="BU284" s="67">
        <v>12</v>
      </c>
      <c r="BV284" s="67">
        <v>17</v>
      </c>
      <c r="BW284" s="67">
        <v>20</v>
      </c>
      <c r="BX284" s="67">
        <v>21</v>
      </c>
      <c r="BY284" s="67">
        <v>23</v>
      </c>
      <c r="BZ284" s="68">
        <v>27</v>
      </c>
      <c r="CA284" s="66">
        <v>29</v>
      </c>
      <c r="CB284" s="67">
        <v>31</v>
      </c>
      <c r="CC284" s="67">
        <v>38</v>
      </c>
      <c r="CD284" s="67">
        <v>40</v>
      </c>
      <c r="CE284" s="67">
        <v>46</v>
      </c>
      <c r="CF284" s="67">
        <v>47</v>
      </c>
      <c r="CG284" s="67">
        <v>45</v>
      </c>
      <c r="CH284" s="67">
        <v>47</v>
      </c>
      <c r="CI284" s="67">
        <v>46</v>
      </c>
      <c r="CJ284" s="67">
        <v>46</v>
      </c>
      <c r="CK284" s="67">
        <v>45</v>
      </c>
      <c r="CL284" s="68">
        <v>58</v>
      </c>
      <c r="CM284" s="66">
        <v>56</v>
      </c>
      <c r="CN284" s="67">
        <v>58</v>
      </c>
      <c r="CO284" s="67">
        <v>64</v>
      </c>
      <c r="CP284" s="67">
        <v>65</v>
      </c>
      <c r="CQ284" s="67">
        <v>64</v>
      </c>
      <c r="CR284" s="67">
        <v>66</v>
      </c>
      <c r="CS284" s="67">
        <v>58</v>
      </c>
      <c r="CT284" s="67">
        <v>120</v>
      </c>
      <c r="CU284" s="67">
        <v>137</v>
      </c>
      <c r="CV284" s="67">
        <v>315</v>
      </c>
      <c r="CW284" s="67">
        <v>335</v>
      </c>
      <c r="CX284" s="68">
        <v>344</v>
      </c>
      <c r="CY284" s="66">
        <v>365</v>
      </c>
      <c r="CZ284" s="67">
        <v>214</v>
      </c>
      <c r="DA284" s="67">
        <v>227</v>
      </c>
      <c r="DB284" s="67">
        <v>229</v>
      </c>
      <c r="DC284" s="67">
        <v>251</v>
      </c>
      <c r="DD284" s="67">
        <v>484</v>
      </c>
      <c r="DE284" s="67">
        <v>851</v>
      </c>
      <c r="DF284" s="67">
        <v>1040</v>
      </c>
      <c r="DG284" s="67">
        <v>1167</v>
      </c>
      <c r="DH284" s="67">
        <v>1263</v>
      </c>
      <c r="DI284" s="67">
        <v>1365</v>
      </c>
      <c r="DJ284" s="68">
        <v>1408</v>
      </c>
      <c r="DK284" s="66">
        <v>1418</v>
      </c>
      <c r="DL284" s="67">
        <v>1552</v>
      </c>
      <c r="DM284" s="67">
        <v>1962</v>
      </c>
      <c r="DN284" s="67">
        <v>2085</v>
      </c>
      <c r="DO284" s="67">
        <v>2119</v>
      </c>
      <c r="DP284" s="67">
        <v>2144</v>
      </c>
      <c r="DQ284" s="67">
        <v>2168</v>
      </c>
      <c r="DR284" s="67">
        <v>2233</v>
      </c>
      <c r="DS284" s="67">
        <v>2258</v>
      </c>
      <c r="DT284" s="67">
        <v>2615</v>
      </c>
      <c r="DU284" s="67">
        <v>2627</v>
      </c>
      <c r="DV284" s="68">
        <v>2630</v>
      </c>
      <c r="DW284" s="66">
        <v>2660</v>
      </c>
      <c r="DX284" s="67">
        <v>2663</v>
      </c>
      <c r="DY284" s="68">
        <v>2668</v>
      </c>
    </row>
    <row r="285" spans="2:129" ht="12.5" x14ac:dyDescent="0.25">
      <c r="B285" s="50"/>
      <c r="C285" s="51" t="s">
        <v>366</v>
      </c>
      <c r="D285" s="52">
        <v>7450</v>
      </c>
      <c r="E285" s="53">
        <v>7559</v>
      </c>
      <c r="F285" s="53">
        <v>7754</v>
      </c>
      <c r="G285" s="53">
        <v>7993</v>
      </c>
      <c r="H285" s="53">
        <v>8148</v>
      </c>
      <c r="I285" s="53">
        <v>8322</v>
      </c>
      <c r="J285" s="53">
        <v>8484</v>
      </c>
      <c r="K285" s="53">
        <v>8619</v>
      </c>
      <c r="L285" s="53">
        <v>8688</v>
      </c>
      <c r="M285" s="53">
        <v>8851</v>
      </c>
      <c r="N285" s="53">
        <v>8943</v>
      </c>
      <c r="O285" s="54">
        <v>9024</v>
      </c>
      <c r="P285" s="53">
        <v>9103</v>
      </c>
      <c r="Q285" s="53">
        <v>9178</v>
      </c>
      <c r="R285" s="53">
        <v>9317</v>
      </c>
      <c r="S285" s="53">
        <v>9461</v>
      </c>
      <c r="T285" s="53">
        <v>9585</v>
      </c>
      <c r="U285" s="53">
        <v>9682</v>
      </c>
      <c r="V285" s="53">
        <v>9757</v>
      </c>
      <c r="W285" s="53">
        <v>9855</v>
      </c>
      <c r="X285" s="53">
        <v>9886</v>
      </c>
      <c r="Y285" s="53">
        <v>9933</v>
      </c>
      <c r="Z285" s="53">
        <v>9965</v>
      </c>
      <c r="AA285" s="54">
        <v>10007</v>
      </c>
      <c r="AB285" s="53">
        <v>10024</v>
      </c>
      <c r="AC285" s="53">
        <v>10049</v>
      </c>
      <c r="AD285" s="53">
        <v>10192</v>
      </c>
      <c r="AE285" s="53">
        <v>10301</v>
      </c>
      <c r="AF285" s="53">
        <v>10406</v>
      </c>
      <c r="AG285" s="53">
        <v>10394</v>
      </c>
      <c r="AH285" s="53">
        <v>10479</v>
      </c>
      <c r="AI285" s="53">
        <v>10550</v>
      </c>
      <c r="AJ285" s="53">
        <v>10594</v>
      </c>
      <c r="AK285" s="53">
        <v>10664</v>
      </c>
      <c r="AL285" s="53">
        <v>10663</v>
      </c>
      <c r="AM285" s="54">
        <v>10704</v>
      </c>
      <c r="AN285" s="53">
        <v>10648</v>
      </c>
      <c r="AO285" s="53">
        <v>10685</v>
      </c>
      <c r="AP285" s="53">
        <v>10730</v>
      </c>
      <c r="AQ285" s="53">
        <v>10763</v>
      </c>
      <c r="AR285" s="53">
        <v>10797</v>
      </c>
      <c r="AS285" s="53">
        <v>10823</v>
      </c>
      <c r="AT285" s="53">
        <v>10850</v>
      </c>
      <c r="AU285" s="53">
        <v>10903</v>
      </c>
      <c r="AV285" s="53">
        <v>10914</v>
      </c>
      <c r="AW285" s="53">
        <v>10962</v>
      </c>
      <c r="AX285" s="53">
        <v>10902</v>
      </c>
      <c r="AY285" s="54">
        <v>10846</v>
      </c>
      <c r="BA285" s="50"/>
      <c r="BB285" s="51" t="s">
        <v>385</v>
      </c>
      <c r="BC285" s="52">
        <v>13495</v>
      </c>
      <c r="BD285" s="53">
        <v>13416</v>
      </c>
      <c r="BE285" s="53">
        <v>13674</v>
      </c>
      <c r="BF285" s="53">
        <v>13962</v>
      </c>
      <c r="BG285" s="53">
        <v>13423</v>
      </c>
      <c r="BH285" s="53">
        <v>13531</v>
      </c>
      <c r="BI285" s="53">
        <v>13744</v>
      </c>
      <c r="BJ285" s="53">
        <v>13750</v>
      </c>
      <c r="BK285" s="53">
        <v>13880</v>
      </c>
      <c r="BL285" s="53">
        <v>13324</v>
      </c>
      <c r="BM285" s="53">
        <v>14043</v>
      </c>
      <c r="BN285" s="54">
        <v>14091</v>
      </c>
      <c r="BO285" s="52">
        <v>14219</v>
      </c>
      <c r="BP285" s="53">
        <v>14400</v>
      </c>
      <c r="BQ285" s="53">
        <v>14527</v>
      </c>
      <c r="BR285" s="53">
        <v>15052</v>
      </c>
      <c r="BS285" s="53">
        <v>15732</v>
      </c>
      <c r="BT285" s="53">
        <v>16234</v>
      </c>
      <c r="BU285" s="53">
        <v>16666</v>
      </c>
      <c r="BV285" s="53">
        <v>17065</v>
      </c>
      <c r="BW285" s="53">
        <v>17248</v>
      </c>
      <c r="BX285" s="53">
        <v>17559</v>
      </c>
      <c r="BY285" s="53">
        <v>18129</v>
      </c>
      <c r="BZ285" s="54">
        <v>18295</v>
      </c>
      <c r="CA285" s="52">
        <v>18449</v>
      </c>
      <c r="CB285" s="53">
        <v>18592</v>
      </c>
      <c r="CC285" s="53">
        <v>19056</v>
      </c>
      <c r="CD285" s="53">
        <v>20816</v>
      </c>
      <c r="CE285" s="53">
        <v>21391</v>
      </c>
      <c r="CF285" s="53">
        <v>21177</v>
      </c>
      <c r="CG285" s="53">
        <v>21189</v>
      </c>
      <c r="CH285" s="53">
        <v>20939</v>
      </c>
      <c r="CI285" s="53">
        <v>20657</v>
      </c>
      <c r="CJ285" s="53">
        <v>20492</v>
      </c>
      <c r="CK285" s="53">
        <v>20199</v>
      </c>
      <c r="CL285" s="54">
        <v>20432</v>
      </c>
      <c r="CM285" s="52">
        <v>20117</v>
      </c>
      <c r="CN285" s="53">
        <v>20007</v>
      </c>
      <c r="CO285" s="53">
        <v>20052</v>
      </c>
      <c r="CP285" s="53">
        <v>20479</v>
      </c>
      <c r="CQ285" s="53">
        <v>20429</v>
      </c>
      <c r="CR285" s="53">
        <v>20361</v>
      </c>
      <c r="CS285" s="53">
        <v>20405</v>
      </c>
      <c r="CT285" s="53">
        <v>20622</v>
      </c>
      <c r="CU285" s="53">
        <v>20617</v>
      </c>
      <c r="CV285" s="53">
        <v>20564</v>
      </c>
      <c r="CW285" s="53">
        <v>20698</v>
      </c>
      <c r="CX285" s="54">
        <v>21002</v>
      </c>
      <c r="CY285" s="52">
        <v>20778</v>
      </c>
      <c r="CZ285" s="53">
        <v>20666</v>
      </c>
      <c r="DA285" s="53">
        <v>20519</v>
      </c>
      <c r="DB285" s="53">
        <v>20646</v>
      </c>
      <c r="DC285" s="53">
        <v>20347</v>
      </c>
      <c r="DD285" s="53">
        <v>20084</v>
      </c>
      <c r="DE285" s="53">
        <v>20931</v>
      </c>
      <c r="DF285" s="53">
        <v>21301</v>
      </c>
      <c r="DG285" s="53">
        <v>21342</v>
      </c>
      <c r="DH285" s="53">
        <v>21416</v>
      </c>
      <c r="DI285" s="53">
        <v>21369</v>
      </c>
      <c r="DJ285" s="54">
        <v>21297</v>
      </c>
      <c r="DK285" s="52">
        <v>21341</v>
      </c>
      <c r="DL285" s="53">
        <v>21354</v>
      </c>
      <c r="DM285" s="53">
        <v>21519</v>
      </c>
      <c r="DN285" s="53">
        <v>21659</v>
      </c>
      <c r="DO285" s="53">
        <v>21711</v>
      </c>
      <c r="DP285" s="53">
        <v>21695</v>
      </c>
      <c r="DQ285" s="53">
        <v>21575</v>
      </c>
      <c r="DR285" s="53">
        <v>21593</v>
      </c>
      <c r="DS285" s="53">
        <v>21523</v>
      </c>
      <c r="DT285" s="53">
        <v>21427</v>
      </c>
      <c r="DU285" s="53">
        <v>21387</v>
      </c>
      <c r="DV285" s="54">
        <v>21456</v>
      </c>
      <c r="DW285" s="52">
        <v>21304</v>
      </c>
      <c r="DX285" s="53">
        <v>21611</v>
      </c>
      <c r="DY285" s="54">
        <v>21485</v>
      </c>
    </row>
    <row r="286" spans="2:129" ht="12.5" x14ac:dyDescent="0.25">
      <c r="B286" s="50"/>
      <c r="C286" s="51" t="s">
        <v>367</v>
      </c>
      <c r="D286" s="52"/>
      <c r="E286" s="53"/>
      <c r="F286" s="53"/>
      <c r="G286" s="53"/>
      <c r="H286" s="53"/>
      <c r="I286" s="53"/>
      <c r="J286" s="53"/>
      <c r="K286" s="53"/>
      <c r="L286" s="53">
        <v>91</v>
      </c>
      <c r="M286" s="53">
        <v>93</v>
      </c>
      <c r="N286" s="53">
        <v>95</v>
      </c>
      <c r="O286" s="54">
        <v>96</v>
      </c>
      <c r="P286" s="53">
        <v>94</v>
      </c>
      <c r="Q286" s="53">
        <v>95</v>
      </c>
      <c r="R286" s="53">
        <v>97</v>
      </c>
      <c r="S286" s="53">
        <v>103</v>
      </c>
      <c r="T286" s="53">
        <v>105</v>
      </c>
      <c r="U286" s="53">
        <v>105</v>
      </c>
      <c r="V286" s="53">
        <v>104</v>
      </c>
      <c r="W286" s="53">
        <v>103</v>
      </c>
      <c r="X286" s="53">
        <v>103</v>
      </c>
      <c r="Y286" s="53">
        <v>101</v>
      </c>
      <c r="Z286" s="53">
        <v>100</v>
      </c>
      <c r="AA286" s="54">
        <v>98</v>
      </c>
      <c r="AB286" s="53">
        <v>97</v>
      </c>
      <c r="AC286" s="53">
        <v>96</v>
      </c>
      <c r="AD286" s="53">
        <v>95</v>
      </c>
      <c r="AE286" s="53">
        <v>94</v>
      </c>
      <c r="AF286" s="53">
        <v>93</v>
      </c>
      <c r="AG286" s="53">
        <v>93</v>
      </c>
      <c r="AH286" s="53">
        <v>92</v>
      </c>
      <c r="AI286" s="53">
        <v>91</v>
      </c>
      <c r="AJ286" s="53">
        <v>90</v>
      </c>
      <c r="AK286" s="53">
        <v>108</v>
      </c>
      <c r="AL286" s="53">
        <v>115</v>
      </c>
      <c r="AM286" s="54">
        <v>118</v>
      </c>
      <c r="AN286" s="53">
        <v>113</v>
      </c>
      <c r="AO286" s="53">
        <v>111</v>
      </c>
      <c r="AP286" s="53">
        <v>111</v>
      </c>
      <c r="AQ286" s="53">
        <v>109</v>
      </c>
      <c r="AR286" s="53">
        <v>108</v>
      </c>
      <c r="AS286" s="53">
        <v>110</v>
      </c>
      <c r="AT286" s="53">
        <v>110</v>
      </c>
      <c r="AU286" s="53">
        <v>115</v>
      </c>
      <c r="AV286" s="53">
        <v>116</v>
      </c>
      <c r="AW286" s="53">
        <v>120</v>
      </c>
      <c r="AX286" s="53">
        <v>119</v>
      </c>
      <c r="AY286" s="54">
        <v>117</v>
      </c>
      <c r="BA286" s="50"/>
      <c r="BB286" s="51" t="s">
        <v>386</v>
      </c>
      <c r="BC286" s="52">
        <v>2234</v>
      </c>
      <c r="BD286" s="53">
        <v>2121</v>
      </c>
      <c r="BE286" s="53">
        <v>2147</v>
      </c>
      <c r="BF286" s="53">
        <v>2118</v>
      </c>
      <c r="BG286" s="53">
        <v>2088</v>
      </c>
      <c r="BH286" s="53">
        <v>2078</v>
      </c>
      <c r="BI286" s="53">
        <v>2074</v>
      </c>
      <c r="BJ286" s="53">
        <v>2085</v>
      </c>
      <c r="BK286" s="53">
        <v>2076</v>
      </c>
      <c r="BL286" s="53">
        <v>2146</v>
      </c>
      <c r="BM286" s="53">
        <v>2168</v>
      </c>
      <c r="BN286" s="54">
        <v>2145</v>
      </c>
      <c r="BO286" s="52">
        <v>2152</v>
      </c>
      <c r="BP286" s="53">
        <v>2161</v>
      </c>
      <c r="BQ286" s="53">
        <v>1987</v>
      </c>
      <c r="BR286" s="53">
        <v>2007</v>
      </c>
      <c r="BS286" s="53">
        <v>2065</v>
      </c>
      <c r="BT286" s="53">
        <v>2256</v>
      </c>
      <c r="BU286" s="53">
        <v>2322</v>
      </c>
      <c r="BV286" s="53">
        <v>2331</v>
      </c>
      <c r="BW286" s="53">
        <v>2330</v>
      </c>
      <c r="BX286" s="53">
        <v>2323</v>
      </c>
      <c r="BY286" s="53">
        <v>2165</v>
      </c>
      <c r="BZ286" s="54">
        <v>2183</v>
      </c>
      <c r="CA286" s="52">
        <v>2197</v>
      </c>
      <c r="CB286" s="53">
        <v>2244</v>
      </c>
      <c r="CC286" s="53">
        <v>2186</v>
      </c>
      <c r="CD286" s="53">
        <v>2226</v>
      </c>
      <c r="CE286" s="53">
        <v>2280</v>
      </c>
      <c r="CF286" s="53">
        <v>2335</v>
      </c>
      <c r="CG286" s="53">
        <v>2582</v>
      </c>
      <c r="CH286" s="53">
        <v>2615</v>
      </c>
      <c r="CI286" s="53">
        <v>2626</v>
      </c>
      <c r="CJ286" s="53">
        <v>2629</v>
      </c>
      <c r="CK286" s="53">
        <v>2659</v>
      </c>
      <c r="CL286" s="54">
        <v>2659</v>
      </c>
      <c r="CM286" s="52">
        <v>2647</v>
      </c>
      <c r="CN286" s="53">
        <v>2495</v>
      </c>
      <c r="CO286" s="53">
        <v>2612</v>
      </c>
      <c r="CP286" s="53">
        <v>2605</v>
      </c>
      <c r="CQ286" s="53">
        <v>2652</v>
      </c>
      <c r="CR286" s="53">
        <v>2702</v>
      </c>
      <c r="CS286" s="53">
        <v>2818</v>
      </c>
      <c r="CT286" s="53">
        <v>2865</v>
      </c>
      <c r="CU286" s="53">
        <v>2884</v>
      </c>
      <c r="CV286" s="53">
        <v>2907</v>
      </c>
      <c r="CW286" s="53">
        <v>2957</v>
      </c>
      <c r="CX286" s="54">
        <v>3027</v>
      </c>
      <c r="CY286" s="52">
        <v>3013</v>
      </c>
      <c r="CZ286" s="53">
        <v>3035</v>
      </c>
      <c r="DA286" s="53">
        <v>3014</v>
      </c>
      <c r="DB286" s="53">
        <v>3069</v>
      </c>
      <c r="DC286" s="53">
        <v>3059</v>
      </c>
      <c r="DD286" s="53">
        <v>3072</v>
      </c>
      <c r="DE286" s="53">
        <v>3241</v>
      </c>
      <c r="DF286" s="53">
        <v>3263</v>
      </c>
      <c r="DG286" s="53">
        <v>3272</v>
      </c>
      <c r="DH286" s="53">
        <v>3272</v>
      </c>
      <c r="DI286" s="53">
        <v>3291</v>
      </c>
      <c r="DJ286" s="54">
        <v>3302</v>
      </c>
      <c r="DK286" s="52">
        <v>3309</v>
      </c>
      <c r="DL286" s="53">
        <v>3305</v>
      </c>
      <c r="DM286" s="53">
        <v>3335</v>
      </c>
      <c r="DN286" s="53">
        <v>3355</v>
      </c>
      <c r="DO286" s="53">
        <v>3387</v>
      </c>
      <c r="DP286" s="53">
        <v>3410</v>
      </c>
      <c r="DQ286" s="53">
        <v>3432</v>
      </c>
      <c r="DR286" s="53">
        <v>3485</v>
      </c>
      <c r="DS286" s="53">
        <v>3494</v>
      </c>
      <c r="DT286" s="53">
        <v>3523</v>
      </c>
      <c r="DU286" s="53">
        <v>3576</v>
      </c>
      <c r="DV286" s="54">
        <v>3578</v>
      </c>
      <c r="DW286" s="52">
        <v>3565</v>
      </c>
      <c r="DX286" s="53">
        <v>3683</v>
      </c>
      <c r="DY286" s="54">
        <v>3726</v>
      </c>
    </row>
    <row r="287" spans="2:129" ht="12.5" x14ac:dyDescent="0.25">
      <c r="B287" s="50"/>
      <c r="C287" s="51" t="s">
        <v>368</v>
      </c>
      <c r="D287" s="52"/>
      <c r="E287" s="53"/>
      <c r="F287" s="53"/>
      <c r="G287" s="53"/>
      <c r="H287" s="53"/>
      <c r="I287" s="53"/>
      <c r="J287" s="53"/>
      <c r="K287" s="53"/>
      <c r="L287" s="53">
        <v>19</v>
      </c>
      <c r="M287" s="53">
        <v>19</v>
      </c>
      <c r="N287" s="53">
        <v>19</v>
      </c>
      <c r="O287" s="54">
        <v>19</v>
      </c>
      <c r="P287" s="53">
        <v>17</v>
      </c>
      <c r="Q287" s="53">
        <v>17</v>
      </c>
      <c r="R287" s="53">
        <v>16</v>
      </c>
      <c r="S287" s="53">
        <v>16</v>
      </c>
      <c r="T287" s="53">
        <v>16</v>
      </c>
      <c r="U287" s="53">
        <v>15</v>
      </c>
      <c r="V287" s="53">
        <v>15</v>
      </c>
      <c r="W287" s="53">
        <v>14</v>
      </c>
      <c r="X287" s="53">
        <v>14</v>
      </c>
      <c r="Y287" s="53">
        <v>14</v>
      </c>
      <c r="Z287" s="53">
        <v>14</v>
      </c>
      <c r="AA287" s="54">
        <v>15</v>
      </c>
      <c r="AB287" s="53">
        <v>15</v>
      </c>
      <c r="AC287" s="53">
        <v>15</v>
      </c>
      <c r="AD287" s="53">
        <v>15</v>
      </c>
      <c r="AE287" s="53">
        <v>15</v>
      </c>
      <c r="AF287" s="53">
        <v>17</v>
      </c>
      <c r="AG287" s="53">
        <v>17</v>
      </c>
      <c r="AH287" s="53">
        <v>18</v>
      </c>
      <c r="AI287" s="53">
        <v>18</v>
      </c>
      <c r="AJ287" s="53">
        <v>18</v>
      </c>
      <c r="AK287" s="53">
        <v>18</v>
      </c>
      <c r="AL287" s="53">
        <v>18</v>
      </c>
      <c r="AM287" s="54">
        <v>18</v>
      </c>
      <c r="AN287" s="53">
        <v>18</v>
      </c>
      <c r="AO287" s="53">
        <v>18</v>
      </c>
      <c r="AP287" s="53">
        <v>17</v>
      </c>
      <c r="AQ287" s="53">
        <v>17</v>
      </c>
      <c r="AR287" s="53">
        <v>17</v>
      </c>
      <c r="AS287" s="53">
        <v>17</v>
      </c>
      <c r="AT287" s="53">
        <v>17</v>
      </c>
      <c r="AU287" s="53">
        <v>17</v>
      </c>
      <c r="AV287" s="53">
        <v>17</v>
      </c>
      <c r="AW287" s="53">
        <v>17</v>
      </c>
      <c r="AX287" s="53">
        <v>18</v>
      </c>
      <c r="AY287" s="54">
        <v>17</v>
      </c>
      <c r="BA287" s="50"/>
      <c r="BB287" s="51" t="s">
        <v>387</v>
      </c>
      <c r="BC287" s="52">
        <v>13330</v>
      </c>
      <c r="BD287" s="53">
        <v>13551</v>
      </c>
      <c r="BE287" s="53">
        <v>13509</v>
      </c>
      <c r="BF287" s="53">
        <v>13489</v>
      </c>
      <c r="BG287" s="53">
        <v>13428</v>
      </c>
      <c r="BH287" s="53">
        <v>13437</v>
      </c>
      <c r="BI287" s="53">
        <v>13487</v>
      </c>
      <c r="BJ287" s="53">
        <v>13447</v>
      </c>
      <c r="BK287" s="53">
        <v>13366</v>
      </c>
      <c r="BL287" s="53">
        <v>13239</v>
      </c>
      <c r="BM287" s="53">
        <v>14131</v>
      </c>
      <c r="BN287" s="54">
        <v>14158</v>
      </c>
      <c r="BO287" s="52">
        <v>14047</v>
      </c>
      <c r="BP287" s="53">
        <v>14090</v>
      </c>
      <c r="BQ287" s="53">
        <v>14077</v>
      </c>
      <c r="BR287" s="53">
        <v>14370</v>
      </c>
      <c r="BS287" s="53">
        <v>14320</v>
      </c>
      <c r="BT287" s="53">
        <v>14424</v>
      </c>
      <c r="BU287" s="53">
        <v>14506</v>
      </c>
      <c r="BV287" s="53">
        <v>14623</v>
      </c>
      <c r="BW287" s="53">
        <v>14664</v>
      </c>
      <c r="BX287" s="53">
        <v>14599</v>
      </c>
      <c r="BY287" s="53">
        <v>17309</v>
      </c>
      <c r="BZ287" s="54">
        <v>17316</v>
      </c>
      <c r="CA287" s="52">
        <v>17414</v>
      </c>
      <c r="CB287" s="53">
        <v>17360</v>
      </c>
      <c r="CC287" s="53">
        <v>17239</v>
      </c>
      <c r="CD287" s="53">
        <v>17506</v>
      </c>
      <c r="CE287" s="53">
        <v>17262</v>
      </c>
      <c r="CF287" s="53">
        <v>17339</v>
      </c>
      <c r="CG287" s="53">
        <v>17451</v>
      </c>
      <c r="CH287" s="53">
        <v>17361</v>
      </c>
      <c r="CI287" s="53">
        <v>17523</v>
      </c>
      <c r="CJ287" s="53">
        <v>17549</v>
      </c>
      <c r="CK287" s="53">
        <v>17533</v>
      </c>
      <c r="CL287" s="54">
        <v>17731</v>
      </c>
      <c r="CM287" s="52">
        <v>17904</v>
      </c>
      <c r="CN287" s="53">
        <v>17860</v>
      </c>
      <c r="CO287" s="53">
        <v>17978</v>
      </c>
      <c r="CP287" s="53">
        <v>18148</v>
      </c>
      <c r="CQ287" s="53">
        <v>17892</v>
      </c>
      <c r="CR287" s="53">
        <v>17287</v>
      </c>
      <c r="CS287" s="53">
        <v>17301</v>
      </c>
      <c r="CT287" s="53">
        <v>17239</v>
      </c>
      <c r="CU287" s="53">
        <v>17176</v>
      </c>
      <c r="CV287" s="53">
        <v>17028</v>
      </c>
      <c r="CW287" s="53">
        <v>17084</v>
      </c>
      <c r="CX287" s="54">
        <v>16867</v>
      </c>
      <c r="CY287" s="52">
        <v>19095</v>
      </c>
      <c r="CZ287" s="53">
        <v>19233</v>
      </c>
      <c r="DA287" s="53">
        <v>19340</v>
      </c>
      <c r="DB287" s="53">
        <v>19313</v>
      </c>
      <c r="DC287" s="53">
        <v>19081</v>
      </c>
      <c r="DD287" s="53">
        <v>18972</v>
      </c>
      <c r="DE287" s="53">
        <v>19781</v>
      </c>
      <c r="DF287" s="53">
        <v>19907</v>
      </c>
      <c r="DG287" s="53">
        <v>20740</v>
      </c>
      <c r="DH287" s="53">
        <v>21146</v>
      </c>
      <c r="DI287" s="53">
        <v>21134</v>
      </c>
      <c r="DJ287" s="54">
        <v>21082</v>
      </c>
      <c r="DK287" s="52">
        <v>21039</v>
      </c>
      <c r="DL287" s="53">
        <v>21088</v>
      </c>
      <c r="DM287" s="53">
        <v>21159</v>
      </c>
      <c r="DN287" s="53">
        <v>21313</v>
      </c>
      <c r="DO287" s="53">
        <v>21327</v>
      </c>
      <c r="DP287" s="53">
        <v>21442</v>
      </c>
      <c r="DQ287" s="53">
        <v>21516</v>
      </c>
      <c r="DR287" s="53">
        <v>21625</v>
      </c>
      <c r="DS287" s="53">
        <v>21648</v>
      </c>
      <c r="DT287" s="53">
        <v>21757</v>
      </c>
      <c r="DU287" s="53">
        <v>21746</v>
      </c>
      <c r="DV287" s="54">
        <v>21824</v>
      </c>
      <c r="DW287" s="52">
        <v>21832</v>
      </c>
      <c r="DX287" s="53">
        <v>22112</v>
      </c>
      <c r="DY287" s="54">
        <v>21892</v>
      </c>
    </row>
    <row r="288" spans="2:129" ht="12.5" x14ac:dyDescent="0.25">
      <c r="B288" s="50"/>
      <c r="C288" s="51" t="s">
        <v>369</v>
      </c>
      <c r="D288" s="52"/>
      <c r="E288" s="53"/>
      <c r="F288" s="53"/>
      <c r="G288" s="53"/>
      <c r="H288" s="53"/>
      <c r="I288" s="53"/>
      <c r="J288" s="53"/>
      <c r="K288" s="53"/>
      <c r="L288" s="53"/>
      <c r="M288" s="53"/>
      <c r="N288" s="53"/>
      <c r="O288" s="54"/>
      <c r="P288" s="53"/>
      <c r="Q288" s="53"/>
      <c r="R288" s="53"/>
      <c r="S288" s="53"/>
      <c r="T288" s="53"/>
      <c r="U288" s="53"/>
      <c r="V288" s="53"/>
      <c r="W288" s="53"/>
      <c r="X288" s="53"/>
      <c r="Y288" s="53"/>
      <c r="Z288" s="53"/>
      <c r="AA288" s="54"/>
      <c r="AB288" s="53"/>
      <c r="AC288" s="53"/>
      <c r="AD288" s="53"/>
      <c r="AE288" s="53"/>
      <c r="AF288" s="53"/>
      <c r="AG288" s="53"/>
      <c r="AH288" s="53"/>
      <c r="AI288" s="53"/>
      <c r="AJ288" s="53"/>
      <c r="AK288" s="53"/>
      <c r="AL288" s="53"/>
      <c r="AM288" s="54"/>
      <c r="AN288" s="53"/>
      <c r="AO288" s="53"/>
      <c r="AP288" s="53"/>
      <c r="AQ288" s="53"/>
      <c r="AR288" s="53"/>
      <c r="AS288" s="53"/>
      <c r="AT288" s="53"/>
      <c r="AU288" s="53"/>
      <c r="AV288" s="53"/>
      <c r="AW288" s="53"/>
      <c r="AX288" s="53"/>
      <c r="AY288" s="54"/>
      <c r="BA288" s="50"/>
      <c r="BB288" s="51" t="s">
        <v>388</v>
      </c>
      <c r="BC288" s="52">
        <v>9575</v>
      </c>
      <c r="BD288" s="53">
        <v>9598</v>
      </c>
      <c r="BE288" s="53">
        <v>10163</v>
      </c>
      <c r="BF288" s="53">
        <v>10093</v>
      </c>
      <c r="BG288" s="53">
        <v>10694</v>
      </c>
      <c r="BH288" s="53">
        <v>10822</v>
      </c>
      <c r="BI288" s="53">
        <v>10971</v>
      </c>
      <c r="BJ288" s="53">
        <v>11092</v>
      </c>
      <c r="BK288" s="53">
        <v>11121</v>
      </c>
      <c r="BL288" s="53">
        <v>11157</v>
      </c>
      <c r="BM288" s="53">
        <v>11043</v>
      </c>
      <c r="BN288" s="54">
        <v>11044</v>
      </c>
      <c r="BO288" s="52">
        <v>11759</v>
      </c>
      <c r="BP288" s="53">
        <v>11873</v>
      </c>
      <c r="BQ288" s="53">
        <v>11808</v>
      </c>
      <c r="BR288" s="53">
        <v>12106</v>
      </c>
      <c r="BS288" s="53">
        <v>12321</v>
      </c>
      <c r="BT288" s="53">
        <v>12546</v>
      </c>
      <c r="BU288" s="53">
        <v>12771</v>
      </c>
      <c r="BV288" s="53">
        <v>12869</v>
      </c>
      <c r="BW288" s="53">
        <v>12934</v>
      </c>
      <c r="BX288" s="53">
        <v>12917</v>
      </c>
      <c r="BY288" s="53">
        <v>19482</v>
      </c>
      <c r="BZ288" s="54">
        <v>19495</v>
      </c>
      <c r="CA288" s="52">
        <v>20085</v>
      </c>
      <c r="CB288" s="53">
        <v>20396</v>
      </c>
      <c r="CC288" s="53">
        <v>20577</v>
      </c>
      <c r="CD288" s="53">
        <v>21258</v>
      </c>
      <c r="CE288" s="53">
        <v>21826</v>
      </c>
      <c r="CF288" s="53">
        <v>22154</v>
      </c>
      <c r="CG288" s="53">
        <v>22385</v>
      </c>
      <c r="CH288" s="53">
        <v>22615</v>
      </c>
      <c r="CI288" s="53">
        <v>23047</v>
      </c>
      <c r="CJ288" s="53">
        <v>23253</v>
      </c>
      <c r="CK288" s="53">
        <v>23035</v>
      </c>
      <c r="CL288" s="54">
        <v>23182</v>
      </c>
      <c r="CM288" s="52">
        <v>23194</v>
      </c>
      <c r="CN288" s="53">
        <v>22803</v>
      </c>
      <c r="CO288" s="53">
        <v>22877</v>
      </c>
      <c r="CP288" s="53">
        <v>22772</v>
      </c>
      <c r="CQ288" s="53">
        <v>22957</v>
      </c>
      <c r="CR288" s="53">
        <v>24941</v>
      </c>
      <c r="CS288" s="53">
        <v>25189</v>
      </c>
      <c r="CT288" s="53">
        <v>25496</v>
      </c>
      <c r="CU288" s="53">
        <v>25818</v>
      </c>
      <c r="CV288" s="53">
        <v>26123</v>
      </c>
      <c r="CW288" s="53">
        <v>26718</v>
      </c>
      <c r="CX288" s="54">
        <v>27845</v>
      </c>
      <c r="CY288" s="52">
        <v>25514</v>
      </c>
      <c r="CZ288" s="53">
        <v>25475</v>
      </c>
      <c r="DA288" s="53">
        <v>25249</v>
      </c>
      <c r="DB288" s="53">
        <v>25328</v>
      </c>
      <c r="DC288" s="53">
        <v>24943</v>
      </c>
      <c r="DD288" s="53">
        <v>24988</v>
      </c>
      <c r="DE288" s="53">
        <v>26185</v>
      </c>
      <c r="DF288" s="53">
        <v>26224</v>
      </c>
      <c r="DG288" s="53">
        <v>26144</v>
      </c>
      <c r="DH288" s="53">
        <v>26179</v>
      </c>
      <c r="DI288" s="53">
        <v>26175</v>
      </c>
      <c r="DJ288" s="54">
        <v>26102</v>
      </c>
      <c r="DK288" s="52">
        <v>26012</v>
      </c>
      <c r="DL288" s="53">
        <v>26030</v>
      </c>
      <c r="DM288" s="53">
        <v>26111</v>
      </c>
      <c r="DN288" s="53">
        <v>26388</v>
      </c>
      <c r="DO288" s="53">
        <v>26556</v>
      </c>
      <c r="DP288" s="53">
        <v>26603</v>
      </c>
      <c r="DQ288" s="53">
        <v>26593</v>
      </c>
      <c r="DR288" s="53">
        <v>26859</v>
      </c>
      <c r="DS288" s="53">
        <v>27030</v>
      </c>
      <c r="DT288" s="53">
        <v>27170</v>
      </c>
      <c r="DU288" s="53">
        <v>27298</v>
      </c>
      <c r="DV288" s="54">
        <v>27446</v>
      </c>
      <c r="DW288" s="52">
        <v>27457</v>
      </c>
      <c r="DX288" s="53">
        <v>27888</v>
      </c>
      <c r="DY288" s="54">
        <v>27757</v>
      </c>
    </row>
    <row r="289" spans="2:129" ht="12.5" x14ac:dyDescent="0.25">
      <c r="B289" s="50"/>
      <c r="C289" s="51" t="s">
        <v>370</v>
      </c>
      <c r="D289" s="52">
        <v>13</v>
      </c>
      <c r="E289" s="53">
        <v>14</v>
      </c>
      <c r="F289" s="53">
        <v>13</v>
      </c>
      <c r="G289" s="53">
        <v>15</v>
      </c>
      <c r="H289" s="53">
        <v>15</v>
      </c>
      <c r="I289" s="53">
        <v>16</v>
      </c>
      <c r="J289" s="53">
        <v>20</v>
      </c>
      <c r="K289" s="53">
        <v>20</v>
      </c>
      <c r="L289" s="53">
        <v>20</v>
      </c>
      <c r="M289" s="53">
        <v>21</v>
      </c>
      <c r="N289" s="53">
        <v>24</v>
      </c>
      <c r="O289" s="54">
        <v>31</v>
      </c>
      <c r="P289" s="53">
        <v>32</v>
      </c>
      <c r="Q289" s="53">
        <v>32</v>
      </c>
      <c r="R289" s="53">
        <v>38</v>
      </c>
      <c r="S289" s="53">
        <v>41</v>
      </c>
      <c r="T289" s="53">
        <v>41</v>
      </c>
      <c r="U289" s="53">
        <v>40</v>
      </c>
      <c r="V289" s="53">
        <v>40</v>
      </c>
      <c r="W289" s="53">
        <v>47</v>
      </c>
      <c r="X289" s="53">
        <v>52</v>
      </c>
      <c r="Y289" s="53">
        <v>55</v>
      </c>
      <c r="Z289" s="53">
        <v>55</v>
      </c>
      <c r="AA289" s="54">
        <v>56</v>
      </c>
      <c r="AB289" s="53">
        <v>57</v>
      </c>
      <c r="AC289" s="53">
        <v>59</v>
      </c>
      <c r="AD289" s="53">
        <v>64</v>
      </c>
      <c r="AE289" s="53">
        <v>64</v>
      </c>
      <c r="AF289" s="53">
        <v>64</v>
      </c>
      <c r="AG289" s="53">
        <v>66</v>
      </c>
      <c r="AH289" s="53">
        <v>70</v>
      </c>
      <c r="AI289" s="53">
        <v>77</v>
      </c>
      <c r="AJ289" s="53">
        <v>77</v>
      </c>
      <c r="AK289" s="53">
        <v>79</v>
      </c>
      <c r="AL289" s="53">
        <v>82</v>
      </c>
      <c r="AM289" s="54">
        <v>85</v>
      </c>
      <c r="AN289" s="53">
        <v>85</v>
      </c>
      <c r="AO289" s="53">
        <v>86</v>
      </c>
      <c r="AP289" s="53">
        <v>87</v>
      </c>
      <c r="AQ289" s="53">
        <v>90</v>
      </c>
      <c r="AR289" s="53">
        <v>89</v>
      </c>
      <c r="AS289" s="53">
        <v>90</v>
      </c>
      <c r="AT289" s="53">
        <v>89</v>
      </c>
      <c r="AU289" s="53">
        <v>95</v>
      </c>
      <c r="AV289" s="53">
        <v>109</v>
      </c>
      <c r="AW289" s="53">
        <v>112</v>
      </c>
      <c r="AX289" s="53">
        <v>108</v>
      </c>
      <c r="AY289" s="54">
        <v>108</v>
      </c>
      <c r="BA289" s="50"/>
      <c r="BB289" s="51" t="s">
        <v>389</v>
      </c>
      <c r="BC289" s="52">
        <v>16617</v>
      </c>
      <c r="BD289" s="53">
        <v>16742</v>
      </c>
      <c r="BE289" s="53">
        <v>16878</v>
      </c>
      <c r="BF289" s="53">
        <v>17039</v>
      </c>
      <c r="BG289" s="53">
        <v>17021</v>
      </c>
      <c r="BH289" s="53">
        <v>17275</v>
      </c>
      <c r="BI289" s="53">
        <v>17349</v>
      </c>
      <c r="BJ289" s="53">
        <v>17666</v>
      </c>
      <c r="BK289" s="53">
        <v>20410</v>
      </c>
      <c r="BL289" s="53">
        <v>22137</v>
      </c>
      <c r="BM289" s="53">
        <v>24036</v>
      </c>
      <c r="BN289" s="54">
        <v>23915</v>
      </c>
      <c r="BO289" s="52">
        <v>23185</v>
      </c>
      <c r="BP289" s="53">
        <v>23101</v>
      </c>
      <c r="BQ289" s="53">
        <v>23380</v>
      </c>
      <c r="BR289" s="53">
        <v>24142</v>
      </c>
      <c r="BS289" s="53">
        <v>24340</v>
      </c>
      <c r="BT289" s="53">
        <v>24607</v>
      </c>
      <c r="BU289" s="53">
        <v>25058</v>
      </c>
      <c r="BV289" s="53">
        <v>25357</v>
      </c>
      <c r="BW289" s="53">
        <v>25789</v>
      </c>
      <c r="BX289" s="53">
        <v>25993</v>
      </c>
      <c r="BY289" s="53">
        <v>27830</v>
      </c>
      <c r="BZ289" s="54">
        <v>27959</v>
      </c>
      <c r="CA289" s="52">
        <v>28191</v>
      </c>
      <c r="CB289" s="53">
        <v>28471</v>
      </c>
      <c r="CC289" s="53">
        <v>28937</v>
      </c>
      <c r="CD289" s="53">
        <v>29974</v>
      </c>
      <c r="CE289" s="53">
        <v>30122</v>
      </c>
      <c r="CF289" s="53">
        <v>30021</v>
      </c>
      <c r="CG289" s="53">
        <v>30144</v>
      </c>
      <c r="CH289" s="53">
        <v>30156</v>
      </c>
      <c r="CI289" s="53">
        <v>30199</v>
      </c>
      <c r="CJ289" s="53">
        <v>30292</v>
      </c>
      <c r="CK289" s="53">
        <v>30245</v>
      </c>
      <c r="CL289" s="54">
        <v>30494</v>
      </c>
      <c r="CM289" s="52">
        <v>30488</v>
      </c>
      <c r="CN289" s="53">
        <v>30453</v>
      </c>
      <c r="CO289" s="53">
        <v>30813</v>
      </c>
      <c r="CP289" s="53">
        <v>30456</v>
      </c>
      <c r="CQ289" s="53">
        <v>30148</v>
      </c>
      <c r="CR289" s="53">
        <v>30095</v>
      </c>
      <c r="CS289" s="53">
        <v>30303</v>
      </c>
      <c r="CT289" s="53">
        <v>30262</v>
      </c>
      <c r="CU289" s="53">
        <v>30043</v>
      </c>
      <c r="CV289" s="53">
        <v>29965</v>
      </c>
      <c r="CW289" s="53">
        <v>29742</v>
      </c>
      <c r="CX289" s="54">
        <v>30000</v>
      </c>
      <c r="CY289" s="52">
        <v>32417</v>
      </c>
      <c r="CZ289" s="53">
        <v>33594</v>
      </c>
      <c r="DA289" s="53">
        <v>33606</v>
      </c>
      <c r="DB289" s="53">
        <v>33907</v>
      </c>
      <c r="DC289" s="53">
        <v>33785</v>
      </c>
      <c r="DD289" s="53">
        <v>33802</v>
      </c>
      <c r="DE289" s="53">
        <v>34604</v>
      </c>
      <c r="DF289" s="53">
        <v>34935</v>
      </c>
      <c r="DG289" s="53">
        <v>34998</v>
      </c>
      <c r="DH289" s="53">
        <v>35167</v>
      </c>
      <c r="DI289" s="53">
        <v>35141</v>
      </c>
      <c r="DJ289" s="54">
        <v>34678</v>
      </c>
      <c r="DK289" s="52">
        <v>34926</v>
      </c>
      <c r="DL289" s="53">
        <v>34988</v>
      </c>
      <c r="DM289" s="53">
        <v>35284</v>
      </c>
      <c r="DN289" s="53">
        <v>35468</v>
      </c>
      <c r="DO289" s="53">
        <v>35646</v>
      </c>
      <c r="DP289" s="53">
        <v>35710</v>
      </c>
      <c r="DQ289" s="53">
        <v>35822</v>
      </c>
      <c r="DR289" s="53">
        <v>36061</v>
      </c>
      <c r="DS289" s="53">
        <v>36021</v>
      </c>
      <c r="DT289" s="53">
        <v>36125</v>
      </c>
      <c r="DU289" s="53">
        <v>36277</v>
      </c>
      <c r="DV289" s="54">
        <v>36431</v>
      </c>
      <c r="DW289" s="52">
        <v>36156</v>
      </c>
      <c r="DX289" s="53">
        <v>37165</v>
      </c>
      <c r="DY289" s="54">
        <v>36839</v>
      </c>
    </row>
    <row r="290" spans="2:129" ht="12.5" x14ac:dyDescent="0.25">
      <c r="B290" s="50"/>
      <c r="C290" s="51" t="s">
        <v>371</v>
      </c>
      <c r="D290" s="52"/>
      <c r="E290" s="53"/>
      <c r="F290" s="53"/>
      <c r="G290" s="53"/>
      <c r="H290" s="53"/>
      <c r="I290" s="53"/>
      <c r="J290" s="53"/>
      <c r="K290" s="53"/>
      <c r="L290" s="53"/>
      <c r="M290" s="53"/>
      <c r="N290" s="53"/>
      <c r="O290" s="54"/>
      <c r="P290" s="53"/>
      <c r="Q290" s="53"/>
      <c r="R290" s="53"/>
      <c r="S290" s="53"/>
      <c r="T290" s="53"/>
      <c r="U290" s="53"/>
      <c r="V290" s="53"/>
      <c r="W290" s="53"/>
      <c r="X290" s="53"/>
      <c r="Y290" s="53"/>
      <c r="Z290" s="53"/>
      <c r="AA290" s="54"/>
      <c r="AB290" s="53"/>
      <c r="AC290" s="53"/>
      <c r="AD290" s="53"/>
      <c r="AE290" s="53"/>
      <c r="AF290" s="53"/>
      <c r="AG290" s="53"/>
      <c r="AH290" s="53"/>
      <c r="AI290" s="53"/>
      <c r="AJ290" s="53"/>
      <c r="AK290" s="53"/>
      <c r="AL290" s="53"/>
      <c r="AM290" s="54"/>
      <c r="AN290" s="53"/>
      <c r="AO290" s="53"/>
      <c r="AP290" s="53"/>
      <c r="AQ290" s="53"/>
      <c r="AR290" s="53"/>
      <c r="AS290" s="53"/>
      <c r="AT290" s="53"/>
      <c r="AU290" s="53"/>
      <c r="AV290" s="53"/>
      <c r="AW290" s="53"/>
      <c r="AX290" s="53"/>
      <c r="AY290" s="54"/>
      <c r="BA290" s="50"/>
      <c r="BB290" s="51" t="s">
        <v>390</v>
      </c>
      <c r="BC290" s="52">
        <v>20781</v>
      </c>
      <c r="BD290" s="53">
        <v>21048</v>
      </c>
      <c r="BE290" s="53">
        <v>21269</v>
      </c>
      <c r="BF290" s="53">
        <v>21455</v>
      </c>
      <c r="BG290" s="53">
        <v>21383</v>
      </c>
      <c r="BH290" s="53">
        <v>21501</v>
      </c>
      <c r="BI290" s="53">
        <v>21638</v>
      </c>
      <c r="BJ290" s="53">
        <v>21717</v>
      </c>
      <c r="BK290" s="53">
        <v>21609</v>
      </c>
      <c r="BL290" s="53">
        <v>21499</v>
      </c>
      <c r="BM290" s="53">
        <v>21370</v>
      </c>
      <c r="BN290" s="54">
        <v>21213</v>
      </c>
      <c r="BO290" s="52">
        <v>21734</v>
      </c>
      <c r="BP290" s="53">
        <v>22131</v>
      </c>
      <c r="BQ290" s="53">
        <v>22664</v>
      </c>
      <c r="BR290" s="53">
        <v>23191</v>
      </c>
      <c r="BS290" s="53">
        <v>23446</v>
      </c>
      <c r="BT290" s="53">
        <v>23710</v>
      </c>
      <c r="BU290" s="53">
        <v>24142</v>
      </c>
      <c r="BV290" s="53">
        <v>24381</v>
      </c>
      <c r="BW290" s="53">
        <v>24732</v>
      </c>
      <c r="BX290" s="53">
        <v>25472</v>
      </c>
      <c r="BY290" s="53">
        <v>25850</v>
      </c>
      <c r="BZ290" s="54">
        <v>25733</v>
      </c>
      <c r="CA290" s="52">
        <v>26125</v>
      </c>
      <c r="CB290" s="53">
        <v>26512</v>
      </c>
      <c r="CC290" s="53">
        <v>28346</v>
      </c>
      <c r="CD290" s="53">
        <v>28725</v>
      </c>
      <c r="CE290" s="53">
        <v>28532</v>
      </c>
      <c r="CF290" s="53">
        <v>28709</v>
      </c>
      <c r="CG290" s="53">
        <v>28803</v>
      </c>
      <c r="CH290" s="53">
        <v>28700</v>
      </c>
      <c r="CI290" s="53">
        <v>28804</v>
      </c>
      <c r="CJ290" s="53">
        <v>28862</v>
      </c>
      <c r="CK290" s="53">
        <v>28638</v>
      </c>
      <c r="CL290" s="54">
        <v>28500</v>
      </c>
      <c r="CM290" s="52">
        <v>28458</v>
      </c>
      <c r="CN290" s="53">
        <v>28115</v>
      </c>
      <c r="CO290" s="53">
        <v>28197</v>
      </c>
      <c r="CP290" s="53">
        <v>28178</v>
      </c>
      <c r="CQ290" s="53">
        <v>27953</v>
      </c>
      <c r="CR290" s="53">
        <v>29274</v>
      </c>
      <c r="CS290" s="53">
        <v>29328</v>
      </c>
      <c r="CT290" s="53">
        <v>29382</v>
      </c>
      <c r="CU290" s="53">
        <v>28931</v>
      </c>
      <c r="CV290" s="53">
        <v>29038</v>
      </c>
      <c r="CW290" s="53">
        <v>29451</v>
      </c>
      <c r="CX290" s="54">
        <v>29718</v>
      </c>
      <c r="CY290" s="52">
        <v>28347</v>
      </c>
      <c r="CZ290" s="53">
        <v>28384</v>
      </c>
      <c r="DA290" s="53">
        <v>28261</v>
      </c>
      <c r="DB290" s="53">
        <v>28321</v>
      </c>
      <c r="DC290" s="53">
        <v>27905</v>
      </c>
      <c r="DD290" s="53">
        <v>27932</v>
      </c>
      <c r="DE290" s="53">
        <v>29158</v>
      </c>
      <c r="DF290" s="53">
        <v>29324</v>
      </c>
      <c r="DG290" s="53">
        <v>29258</v>
      </c>
      <c r="DH290" s="53">
        <v>29280</v>
      </c>
      <c r="DI290" s="53">
        <v>29190</v>
      </c>
      <c r="DJ290" s="54">
        <v>29208</v>
      </c>
      <c r="DK290" s="52">
        <v>29125</v>
      </c>
      <c r="DL290" s="53">
        <v>29055</v>
      </c>
      <c r="DM290" s="53">
        <v>29219</v>
      </c>
      <c r="DN290" s="53">
        <v>29479</v>
      </c>
      <c r="DO290" s="53">
        <v>29651</v>
      </c>
      <c r="DP290" s="53">
        <v>29738</v>
      </c>
      <c r="DQ290" s="53">
        <v>29841</v>
      </c>
      <c r="DR290" s="53">
        <v>30015</v>
      </c>
      <c r="DS290" s="53">
        <v>30047</v>
      </c>
      <c r="DT290" s="53">
        <v>29880</v>
      </c>
      <c r="DU290" s="53">
        <v>29765</v>
      </c>
      <c r="DV290" s="54">
        <v>29946</v>
      </c>
      <c r="DW290" s="52">
        <v>29728</v>
      </c>
      <c r="DX290" s="53">
        <v>30070</v>
      </c>
      <c r="DY290" s="54">
        <v>29772</v>
      </c>
    </row>
    <row r="291" spans="2:129" ht="13" thickBot="1" x14ac:dyDescent="0.3">
      <c r="B291" s="55"/>
      <c r="C291" s="56" t="s">
        <v>436</v>
      </c>
      <c r="D291" s="57"/>
      <c r="E291" s="58"/>
      <c r="F291" s="58"/>
      <c r="G291" s="58"/>
      <c r="H291" s="58"/>
      <c r="I291" s="58"/>
      <c r="J291" s="58"/>
      <c r="K291" s="58"/>
      <c r="L291" s="58"/>
      <c r="M291" s="58"/>
      <c r="N291" s="58"/>
      <c r="O291" s="59"/>
      <c r="P291" s="58"/>
      <c r="Q291" s="58"/>
      <c r="R291" s="58"/>
      <c r="S291" s="58"/>
      <c r="T291" s="58"/>
      <c r="U291" s="58"/>
      <c r="V291" s="58"/>
      <c r="W291" s="58"/>
      <c r="X291" s="58"/>
      <c r="Y291" s="58"/>
      <c r="Z291" s="58"/>
      <c r="AA291" s="59"/>
      <c r="AB291" s="58"/>
      <c r="AC291" s="58"/>
      <c r="AD291" s="58"/>
      <c r="AE291" s="58"/>
      <c r="AF291" s="58"/>
      <c r="AG291" s="58"/>
      <c r="AH291" s="58"/>
      <c r="AI291" s="58"/>
      <c r="AJ291" s="58"/>
      <c r="AK291" s="58"/>
      <c r="AL291" s="58"/>
      <c r="AM291" s="59"/>
      <c r="AN291" s="58"/>
      <c r="AO291" s="58"/>
      <c r="AP291" s="58"/>
      <c r="AQ291" s="58"/>
      <c r="AR291" s="58"/>
      <c r="AS291" s="58"/>
      <c r="AT291" s="58"/>
      <c r="AU291" s="58"/>
      <c r="AV291" s="58"/>
      <c r="AW291" s="58"/>
      <c r="AX291" s="58"/>
      <c r="AY291" s="59"/>
      <c r="BA291" s="50"/>
      <c r="BB291" s="51" t="s">
        <v>391</v>
      </c>
      <c r="BC291" s="52">
        <v>1350</v>
      </c>
      <c r="BD291" s="53">
        <v>1336</v>
      </c>
      <c r="BE291" s="53">
        <v>1317</v>
      </c>
      <c r="BF291" s="53">
        <v>1296</v>
      </c>
      <c r="BG291" s="53">
        <v>1274</v>
      </c>
      <c r="BH291" s="53">
        <v>1270</v>
      </c>
      <c r="BI291" s="53">
        <v>1263</v>
      </c>
      <c r="BJ291" s="53">
        <v>1239</v>
      </c>
      <c r="BK291" s="53">
        <v>1327</v>
      </c>
      <c r="BL291" s="53">
        <v>1325</v>
      </c>
      <c r="BM291" s="53">
        <v>1299</v>
      </c>
      <c r="BN291" s="54">
        <v>1283</v>
      </c>
      <c r="BO291" s="52">
        <v>1263</v>
      </c>
      <c r="BP291" s="53">
        <v>1250</v>
      </c>
      <c r="BQ291" s="53">
        <v>1250</v>
      </c>
      <c r="BR291" s="53">
        <v>1282</v>
      </c>
      <c r="BS291" s="53">
        <v>1350</v>
      </c>
      <c r="BT291" s="53">
        <v>1387</v>
      </c>
      <c r="BU291" s="53">
        <v>1491</v>
      </c>
      <c r="BV291" s="53">
        <v>1495</v>
      </c>
      <c r="BW291" s="53">
        <v>1521</v>
      </c>
      <c r="BX291" s="53">
        <v>1561</v>
      </c>
      <c r="BY291" s="53">
        <v>2170</v>
      </c>
      <c r="BZ291" s="54">
        <v>2251</v>
      </c>
      <c r="CA291" s="52">
        <v>2298</v>
      </c>
      <c r="CB291" s="53">
        <v>2276</v>
      </c>
      <c r="CC291" s="53">
        <v>2504</v>
      </c>
      <c r="CD291" s="53">
        <v>2591</v>
      </c>
      <c r="CE291" s="53">
        <v>2731</v>
      </c>
      <c r="CF291" s="53">
        <v>2768</v>
      </c>
      <c r="CG291" s="53">
        <v>2858</v>
      </c>
      <c r="CH291" s="53">
        <v>2812</v>
      </c>
      <c r="CI291" s="53">
        <v>2803</v>
      </c>
      <c r="CJ291" s="53">
        <v>2792</v>
      </c>
      <c r="CK291" s="53">
        <v>2772</v>
      </c>
      <c r="CL291" s="54">
        <v>3083</v>
      </c>
      <c r="CM291" s="52">
        <v>2864</v>
      </c>
      <c r="CN291" s="53">
        <v>2831</v>
      </c>
      <c r="CO291" s="53">
        <v>2862</v>
      </c>
      <c r="CP291" s="53">
        <v>2926</v>
      </c>
      <c r="CQ291" s="53">
        <v>2950</v>
      </c>
      <c r="CR291" s="53">
        <v>2961</v>
      </c>
      <c r="CS291" s="53">
        <v>2982</v>
      </c>
      <c r="CT291" s="53">
        <v>3084</v>
      </c>
      <c r="CU291" s="53">
        <v>3027</v>
      </c>
      <c r="CV291" s="53">
        <v>3077</v>
      </c>
      <c r="CW291" s="53">
        <v>3107</v>
      </c>
      <c r="CX291" s="54">
        <v>3127</v>
      </c>
      <c r="CY291" s="52">
        <v>3103</v>
      </c>
      <c r="CZ291" s="53">
        <v>3125</v>
      </c>
      <c r="DA291" s="53">
        <v>3088</v>
      </c>
      <c r="DB291" s="53">
        <v>3076</v>
      </c>
      <c r="DC291" s="53">
        <v>3060</v>
      </c>
      <c r="DD291" s="53">
        <v>3103</v>
      </c>
      <c r="DE291" s="53">
        <v>3109</v>
      </c>
      <c r="DF291" s="53">
        <v>3368</v>
      </c>
      <c r="DG291" s="53">
        <v>3458</v>
      </c>
      <c r="DH291" s="53">
        <v>3512</v>
      </c>
      <c r="DI291" s="53">
        <v>3499</v>
      </c>
      <c r="DJ291" s="54">
        <v>3473</v>
      </c>
      <c r="DK291" s="52">
        <v>3474</v>
      </c>
      <c r="DL291" s="53">
        <v>3479</v>
      </c>
      <c r="DM291" s="53">
        <v>3500</v>
      </c>
      <c r="DN291" s="53">
        <v>3490</v>
      </c>
      <c r="DO291" s="53">
        <v>3518</v>
      </c>
      <c r="DP291" s="53">
        <v>3489</v>
      </c>
      <c r="DQ291" s="53">
        <v>3498</v>
      </c>
      <c r="DR291" s="53">
        <v>3559</v>
      </c>
      <c r="DS291" s="53">
        <v>3725</v>
      </c>
      <c r="DT291" s="53">
        <v>3888</v>
      </c>
      <c r="DU291" s="53">
        <v>3932</v>
      </c>
      <c r="DV291" s="54">
        <v>3965</v>
      </c>
      <c r="DW291" s="52">
        <v>3974</v>
      </c>
      <c r="DX291" s="53">
        <v>4006</v>
      </c>
      <c r="DY291" s="54">
        <v>3987</v>
      </c>
    </row>
    <row r="292" spans="2:129" ht="13" thickBot="1" x14ac:dyDescent="0.3">
      <c r="B292" s="60" t="s">
        <v>372</v>
      </c>
      <c r="C292" s="61"/>
      <c r="D292" s="62">
        <f t="shared" ref="D292:AY292" si="47">SUM(D281:D291)</f>
        <v>10860</v>
      </c>
      <c r="E292" s="63">
        <f t="shared" si="47"/>
        <v>10990</v>
      </c>
      <c r="F292" s="63">
        <f t="shared" si="47"/>
        <v>11304</v>
      </c>
      <c r="G292" s="63">
        <f t="shared" si="47"/>
        <v>11670</v>
      </c>
      <c r="H292" s="63">
        <f t="shared" si="47"/>
        <v>11885</v>
      </c>
      <c r="I292" s="63">
        <f t="shared" si="47"/>
        <v>12159</v>
      </c>
      <c r="J292" s="63">
        <f t="shared" si="47"/>
        <v>12401</v>
      </c>
      <c r="K292" s="63">
        <f t="shared" si="47"/>
        <v>12600</v>
      </c>
      <c r="L292" s="63">
        <f t="shared" si="47"/>
        <v>12881</v>
      </c>
      <c r="M292" s="63">
        <f t="shared" si="47"/>
        <v>13091</v>
      </c>
      <c r="N292" s="63">
        <f t="shared" si="47"/>
        <v>13214</v>
      </c>
      <c r="O292" s="64">
        <f t="shared" si="47"/>
        <v>13340</v>
      </c>
      <c r="P292" s="63">
        <f t="shared" si="47"/>
        <v>13445</v>
      </c>
      <c r="Q292" s="63">
        <f t="shared" si="47"/>
        <v>13555</v>
      </c>
      <c r="R292" s="63">
        <f t="shared" si="47"/>
        <v>13770</v>
      </c>
      <c r="S292" s="63">
        <f t="shared" si="47"/>
        <v>14004</v>
      </c>
      <c r="T292" s="63">
        <f t="shared" si="47"/>
        <v>14209</v>
      </c>
      <c r="U292" s="63">
        <f t="shared" si="47"/>
        <v>14347</v>
      </c>
      <c r="V292" s="63">
        <f t="shared" si="47"/>
        <v>14482</v>
      </c>
      <c r="W292" s="63">
        <f t="shared" si="47"/>
        <v>14663</v>
      </c>
      <c r="X292" s="63">
        <f t="shared" si="47"/>
        <v>14698</v>
      </c>
      <c r="Y292" s="63">
        <f t="shared" si="47"/>
        <v>14771</v>
      </c>
      <c r="Z292" s="63">
        <f t="shared" si="47"/>
        <v>14865</v>
      </c>
      <c r="AA292" s="64">
        <f t="shared" si="47"/>
        <v>14959</v>
      </c>
      <c r="AB292" s="63">
        <f t="shared" si="47"/>
        <v>14988</v>
      </c>
      <c r="AC292" s="63">
        <f t="shared" si="47"/>
        <v>15010</v>
      </c>
      <c r="AD292" s="63">
        <f t="shared" si="47"/>
        <v>15229</v>
      </c>
      <c r="AE292" s="63">
        <f t="shared" si="47"/>
        <v>15435</v>
      </c>
      <c r="AF292" s="63">
        <f t="shared" si="47"/>
        <v>15647</v>
      </c>
      <c r="AG292" s="63">
        <f t="shared" si="47"/>
        <v>15666</v>
      </c>
      <c r="AH292" s="63">
        <f t="shared" si="47"/>
        <v>15792</v>
      </c>
      <c r="AI292" s="63">
        <f t="shared" si="47"/>
        <v>15910</v>
      </c>
      <c r="AJ292" s="63">
        <f t="shared" si="47"/>
        <v>16023</v>
      </c>
      <c r="AK292" s="63">
        <f t="shared" si="47"/>
        <v>16136</v>
      </c>
      <c r="AL292" s="63">
        <f t="shared" si="47"/>
        <v>16169</v>
      </c>
      <c r="AM292" s="64">
        <f t="shared" si="47"/>
        <v>16226</v>
      </c>
      <c r="AN292" s="63">
        <f t="shared" si="47"/>
        <v>16172</v>
      </c>
      <c r="AO292" s="63">
        <f t="shared" si="47"/>
        <v>16208</v>
      </c>
      <c r="AP292" s="63">
        <f t="shared" si="47"/>
        <v>16259</v>
      </c>
      <c r="AQ292" s="63">
        <f t="shared" si="47"/>
        <v>16273</v>
      </c>
      <c r="AR292" s="63">
        <f t="shared" si="47"/>
        <v>16295</v>
      </c>
      <c r="AS292" s="63">
        <f t="shared" si="47"/>
        <v>16331</v>
      </c>
      <c r="AT292" s="63">
        <f t="shared" si="47"/>
        <v>16386</v>
      </c>
      <c r="AU292" s="63">
        <f t="shared" si="47"/>
        <v>16462</v>
      </c>
      <c r="AV292" s="63">
        <f t="shared" si="47"/>
        <v>16487</v>
      </c>
      <c r="AW292" s="63">
        <f t="shared" si="47"/>
        <v>16563</v>
      </c>
      <c r="AX292" s="63">
        <f t="shared" si="47"/>
        <v>16468</v>
      </c>
      <c r="AY292" s="64">
        <f t="shared" si="47"/>
        <v>16394</v>
      </c>
      <c r="BA292" s="50"/>
      <c r="BB292" s="51" t="s">
        <v>392</v>
      </c>
      <c r="BC292" s="52">
        <v>22928</v>
      </c>
      <c r="BD292" s="53">
        <v>23130</v>
      </c>
      <c r="BE292" s="53">
        <v>23394</v>
      </c>
      <c r="BF292" s="53">
        <v>23668</v>
      </c>
      <c r="BG292" s="53">
        <v>24176</v>
      </c>
      <c r="BH292" s="53">
        <v>26366</v>
      </c>
      <c r="BI292" s="53">
        <v>26590</v>
      </c>
      <c r="BJ292" s="53">
        <v>26788</v>
      </c>
      <c r="BK292" s="53">
        <v>27123</v>
      </c>
      <c r="BL292" s="53">
        <v>27255</v>
      </c>
      <c r="BM292" s="53">
        <v>27277</v>
      </c>
      <c r="BN292" s="54">
        <v>27210</v>
      </c>
      <c r="BO292" s="52">
        <v>27246</v>
      </c>
      <c r="BP292" s="53">
        <v>27237</v>
      </c>
      <c r="BQ292" s="53">
        <v>27759</v>
      </c>
      <c r="BR292" s="53">
        <v>28602</v>
      </c>
      <c r="BS292" s="53">
        <v>29118</v>
      </c>
      <c r="BT292" s="53">
        <v>29672</v>
      </c>
      <c r="BU292" s="53">
        <v>30174</v>
      </c>
      <c r="BV292" s="53">
        <v>30622</v>
      </c>
      <c r="BW292" s="53">
        <v>31194</v>
      </c>
      <c r="BX292" s="53">
        <v>31503</v>
      </c>
      <c r="BY292" s="53">
        <v>31587</v>
      </c>
      <c r="BZ292" s="54">
        <v>31292</v>
      </c>
      <c r="CA292" s="52">
        <v>31566</v>
      </c>
      <c r="CB292" s="53">
        <v>32708</v>
      </c>
      <c r="CC292" s="53">
        <v>33097</v>
      </c>
      <c r="CD292" s="53">
        <v>33826</v>
      </c>
      <c r="CE292" s="53">
        <v>34406</v>
      </c>
      <c r="CF292" s="53">
        <v>34469</v>
      </c>
      <c r="CG292" s="53">
        <v>34657</v>
      </c>
      <c r="CH292" s="53">
        <v>34791</v>
      </c>
      <c r="CI292" s="53">
        <v>34936</v>
      </c>
      <c r="CJ292" s="53">
        <v>34992</v>
      </c>
      <c r="CK292" s="53">
        <v>34777</v>
      </c>
      <c r="CL292" s="54">
        <v>34717</v>
      </c>
      <c r="CM292" s="52">
        <v>34738</v>
      </c>
      <c r="CN292" s="53">
        <v>34541</v>
      </c>
      <c r="CO292" s="53">
        <v>35016</v>
      </c>
      <c r="CP292" s="53">
        <v>34423</v>
      </c>
      <c r="CQ292" s="53">
        <v>35089</v>
      </c>
      <c r="CR292" s="53">
        <v>38535</v>
      </c>
      <c r="CS292" s="53">
        <v>39098</v>
      </c>
      <c r="CT292" s="53">
        <v>39496</v>
      </c>
      <c r="CU292" s="53">
        <v>40322</v>
      </c>
      <c r="CV292" s="53">
        <v>40782</v>
      </c>
      <c r="CW292" s="53">
        <v>41182</v>
      </c>
      <c r="CX292" s="54">
        <v>40712</v>
      </c>
      <c r="CY292" s="52">
        <v>35896</v>
      </c>
      <c r="CZ292" s="53">
        <v>35827</v>
      </c>
      <c r="DA292" s="53">
        <v>35348</v>
      </c>
      <c r="DB292" s="53">
        <v>35221</v>
      </c>
      <c r="DC292" s="53">
        <v>34777</v>
      </c>
      <c r="DD292" s="53">
        <v>34543</v>
      </c>
      <c r="DE292" s="53">
        <v>35965</v>
      </c>
      <c r="DF292" s="53">
        <v>36084</v>
      </c>
      <c r="DG292" s="53">
        <v>36020</v>
      </c>
      <c r="DH292" s="53">
        <v>36132</v>
      </c>
      <c r="DI292" s="53">
        <v>36142</v>
      </c>
      <c r="DJ292" s="54">
        <v>36146</v>
      </c>
      <c r="DK292" s="52">
        <v>36007</v>
      </c>
      <c r="DL292" s="53">
        <v>36082</v>
      </c>
      <c r="DM292" s="53">
        <v>36315</v>
      </c>
      <c r="DN292" s="53">
        <v>36616</v>
      </c>
      <c r="DO292" s="53">
        <v>36821</v>
      </c>
      <c r="DP292" s="53">
        <v>36836</v>
      </c>
      <c r="DQ292" s="53">
        <v>36744</v>
      </c>
      <c r="DR292" s="53">
        <v>37078</v>
      </c>
      <c r="DS292" s="53">
        <v>36971</v>
      </c>
      <c r="DT292" s="53">
        <v>37026</v>
      </c>
      <c r="DU292" s="53">
        <v>36921</v>
      </c>
      <c r="DV292" s="54">
        <v>37080</v>
      </c>
      <c r="DW292" s="52">
        <v>36666</v>
      </c>
      <c r="DX292" s="53">
        <v>37204</v>
      </c>
      <c r="DY292" s="54">
        <v>36773</v>
      </c>
    </row>
    <row r="293" spans="2:129" ht="12.5" x14ac:dyDescent="0.25">
      <c r="B293" s="75">
        <v>12</v>
      </c>
      <c r="C293" s="45" t="s">
        <v>458</v>
      </c>
      <c r="D293" s="47"/>
      <c r="E293" s="48"/>
      <c r="F293" s="48"/>
      <c r="G293" s="48"/>
      <c r="H293" s="48"/>
      <c r="I293" s="48"/>
      <c r="J293" s="48"/>
      <c r="K293" s="48"/>
      <c r="L293" s="48"/>
      <c r="M293" s="48"/>
      <c r="N293" s="48"/>
      <c r="O293" s="49"/>
      <c r="P293" s="48"/>
      <c r="Q293" s="48"/>
      <c r="R293" s="48"/>
      <c r="S293" s="48"/>
      <c r="T293" s="48"/>
      <c r="U293" s="48"/>
      <c r="V293" s="48"/>
      <c r="W293" s="48"/>
      <c r="X293" s="48"/>
      <c r="Y293" s="48"/>
      <c r="Z293" s="48"/>
      <c r="AA293" s="49"/>
      <c r="AB293" s="48"/>
      <c r="AC293" s="48"/>
      <c r="AD293" s="48"/>
      <c r="AE293" s="48"/>
      <c r="AF293" s="48"/>
      <c r="AG293" s="48"/>
      <c r="AH293" s="48"/>
      <c r="AI293" s="48"/>
      <c r="AJ293" s="48"/>
      <c r="AK293" s="48"/>
      <c r="AL293" s="48"/>
      <c r="AM293" s="49"/>
      <c r="AN293" s="48"/>
      <c r="AO293" s="48"/>
      <c r="AP293" s="48"/>
      <c r="AQ293" s="48"/>
      <c r="AR293" s="48"/>
      <c r="AS293" s="48"/>
      <c r="AT293" s="48"/>
      <c r="AU293" s="48"/>
      <c r="AV293" s="48"/>
      <c r="AW293" s="48"/>
      <c r="AX293" s="48"/>
      <c r="AY293" s="49"/>
      <c r="BA293" s="50"/>
      <c r="BB293" s="51" t="s">
        <v>393</v>
      </c>
      <c r="BC293" s="52">
        <v>1565</v>
      </c>
      <c r="BD293" s="53">
        <v>1551</v>
      </c>
      <c r="BE293" s="53">
        <v>1628</v>
      </c>
      <c r="BF293" s="53">
        <v>1776</v>
      </c>
      <c r="BG293" s="53">
        <v>1843</v>
      </c>
      <c r="BH293" s="53">
        <v>1981</v>
      </c>
      <c r="BI293" s="53">
        <v>2005</v>
      </c>
      <c r="BJ293" s="53">
        <v>2011</v>
      </c>
      <c r="BK293" s="53">
        <v>1995</v>
      </c>
      <c r="BL293" s="53">
        <v>1983</v>
      </c>
      <c r="BM293" s="53">
        <v>1975</v>
      </c>
      <c r="BN293" s="54">
        <v>1950</v>
      </c>
      <c r="BO293" s="52">
        <v>1996</v>
      </c>
      <c r="BP293" s="53">
        <v>2052</v>
      </c>
      <c r="BQ293" s="53">
        <v>2127</v>
      </c>
      <c r="BR293" s="53">
        <v>3669</v>
      </c>
      <c r="BS293" s="53">
        <v>4046</v>
      </c>
      <c r="BT293" s="53">
        <v>4191</v>
      </c>
      <c r="BU293" s="53">
        <v>4355</v>
      </c>
      <c r="BV293" s="53">
        <v>4455</v>
      </c>
      <c r="BW293" s="53">
        <v>4534</v>
      </c>
      <c r="BX293" s="53">
        <v>4637</v>
      </c>
      <c r="BY293" s="53">
        <v>4788</v>
      </c>
      <c r="BZ293" s="54">
        <v>4843</v>
      </c>
      <c r="CA293" s="52">
        <v>4888</v>
      </c>
      <c r="CB293" s="53">
        <v>4957</v>
      </c>
      <c r="CC293" s="53">
        <v>4821</v>
      </c>
      <c r="CD293" s="53">
        <v>4993</v>
      </c>
      <c r="CE293" s="53">
        <v>5154</v>
      </c>
      <c r="CF293" s="53">
        <v>5240</v>
      </c>
      <c r="CG293" s="53">
        <v>5285</v>
      </c>
      <c r="CH293" s="53">
        <v>5302</v>
      </c>
      <c r="CI293" s="53">
        <v>5345</v>
      </c>
      <c r="CJ293" s="53">
        <v>5308</v>
      </c>
      <c r="CK293" s="53">
        <v>5152</v>
      </c>
      <c r="CL293" s="54">
        <v>5584</v>
      </c>
      <c r="CM293" s="52">
        <v>5563</v>
      </c>
      <c r="CN293" s="53">
        <v>5583</v>
      </c>
      <c r="CO293" s="53">
        <v>5685</v>
      </c>
      <c r="CP293" s="53">
        <v>5632</v>
      </c>
      <c r="CQ293" s="53">
        <v>5605</v>
      </c>
      <c r="CR293" s="53">
        <v>5632</v>
      </c>
      <c r="CS293" s="53">
        <v>5666</v>
      </c>
      <c r="CT293" s="53">
        <v>5871</v>
      </c>
      <c r="CU293" s="53">
        <v>6048</v>
      </c>
      <c r="CV293" s="53">
        <v>6048</v>
      </c>
      <c r="CW293" s="53">
        <v>6074</v>
      </c>
      <c r="CX293" s="54">
        <v>6106</v>
      </c>
      <c r="CY293" s="52">
        <v>6060</v>
      </c>
      <c r="CZ293" s="53">
        <v>5994</v>
      </c>
      <c r="DA293" s="53">
        <v>5987</v>
      </c>
      <c r="DB293" s="53">
        <v>6128</v>
      </c>
      <c r="DC293" s="53">
        <v>6222</v>
      </c>
      <c r="DD293" s="53">
        <v>6200</v>
      </c>
      <c r="DE293" s="53">
        <v>6384</v>
      </c>
      <c r="DF293" s="53">
        <v>6531</v>
      </c>
      <c r="DG293" s="53">
        <v>6521</v>
      </c>
      <c r="DH293" s="53">
        <v>6524</v>
      </c>
      <c r="DI293" s="53">
        <v>6552</v>
      </c>
      <c r="DJ293" s="54">
        <v>6532</v>
      </c>
      <c r="DK293" s="52">
        <v>6513</v>
      </c>
      <c r="DL293" s="53">
        <v>6521</v>
      </c>
      <c r="DM293" s="53">
        <v>6556</v>
      </c>
      <c r="DN293" s="53">
        <v>6594</v>
      </c>
      <c r="DO293" s="53">
        <v>6615</v>
      </c>
      <c r="DP293" s="53">
        <v>6605</v>
      </c>
      <c r="DQ293" s="53">
        <v>6608</v>
      </c>
      <c r="DR293" s="53">
        <v>6585</v>
      </c>
      <c r="DS293" s="53">
        <v>6603</v>
      </c>
      <c r="DT293" s="53">
        <v>6556</v>
      </c>
      <c r="DU293" s="53">
        <v>6537</v>
      </c>
      <c r="DV293" s="54">
        <v>6565</v>
      </c>
      <c r="DW293" s="52">
        <v>6572</v>
      </c>
      <c r="DX293" s="53">
        <v>6672</v>
      </c>
      <c r="DY293" s="54">
        <v>6689</v>
      </c>
    </row>
    <row r="294" spans="2:129" ht="12.5" x14ac:dyDescent="0.25">
      <c r="B294" s="74"/>
      <c r="C294" s="50" t="s">
        <v>373</v>
      </c>
      <c r="D294" s="52"/>
      <c r="E294" s="53"/>
      <c r="F294" s="53"/>
      <c r="G294" s="53"/>
      <c r="H294" s="53"/>
      <c r="I294" s="53"/>
      <c r="J294" s="53"/>
      <c r="K294" s="53"/>
      <c r="L294" s="53"/>
      <c r="M294" s="53"/>
      <c r="N294" s="53"/>
      <c r="O294" s="54"/>
      <c r="P294" s="53"/>
      <c r="Q294" s="53"/>
      <c r="R294" s="53"/>
      <c r="S294" s="53"/>
      <c r="T294" s="53"/>
      <c r="U294" s="53"/>
      <c r="V294" s="53"/>
      <c r="W294" s="53"/>
      <c r="X294" s="53"/>
      <c r="Y294" s="53"/>
      <c r="Z294" s="53"/>
      <c r="AA294" s="54"/>
      <c r="AB294" s="53"/>
      <c r="AC294" s="53"/>
      <c r="AD294" s="53"/>
      <c r="AE294" s="53"/>
      <c r="AF294" s="53"/>
      <c r="AG294" s="53"/>
      <c r="AH294" s="53"/>
      <c r="AI294" s="53"/>
      <c r="AJ294" s="53"/>
      <c r="AK294" s="53"/>
      <c r="AL294" s="53"/>
      <c r="AM294" s="54"/>
      <c r="AN294" s="53"/>
      <c r="AO294" s="53"/>
      <c r="AP294" s="53"/>
      <c r="AQ294" s="53"/>
      <c r="AR294" s="53"/>
      <c r="AS294" s="53"/>
      <c r="AT294" s="53"/>
      <c r="AU294" s="53"/>
      <c r="AV294" s="53"/>
      <c r="AW294" s="53"/>
      <c r="AX294" s="53"/>
      <c r="AY294" s="54"/>
      <c r="BA294" s="50"/>
      <c r="BB294" s="51" t="s">
        <v>394</v>
      </c>
      <c r="BC294" s="52">
        <v>30005</v>
      </c>
      <c r="BD294" s="53">
        <v>30261</v>
      </c>
      <c r="BE294" s="53">
        <v>30854</v>
      </c>
      <c r="BF294" s="53">
        <v>31514</v>
      </c>
      <c r="BG294" s="53">
        <v>31681</v>
      </c>
      <c r="BH294" s="53">
        <v>32086</v>
      </c>
      <c r="BI294" s="53">
        <v>32317</v>
      </c>
      <c r="BJ294" s="53">
        <v>32648</v>
      </c>
      <c r="BK294" s="53">
        <v>32592</v>
      </c>
      <c r="BL294" s="53">
        <v>32628</v>
      </c>
      <c r="BM294" s="53">
        <v>32685</v>
      </c>
      <c r="BN294" s="54">
        <v>32662</v>
      </c>
      <c r="BO294" s="52">
        <v>32610</v>
      </c>
      <c r="BP294" s="53">
        <v>32754</v>
      </c>
      <c r="BQ294" s="53">
        <v>34047</v>
      </c>
      <c r="BR294" s="53">
        <v>35266</v>
      </c>
      <c r="BS294" s="53">
        <v>35405</v>
      </c>
      <c r="BT294" s="53">
        <v>35641</v>
      </c>
      <c r="BU294" s="53">
        <v>35843</v>
      </c>
      <c r="BV294" s="53">
        <v>36716</v>
      </c>
      <c r="BW294" s="53">
        <v>37470</v>
      </c>
      <c r="BX294" s="53">
        <v>38196</v>
      </c>
      <c r="BY294" s="53">
        <v>39615</v>
      </c>
      <c r="BZ294" s="54">
        <v>40171</v>
      </c>
      <c r="CA294" s="52">
        <v>40003</v>
      </c>
      <c r="CB294" s="53">
        <v>40780</v>
      </c>
      <c r="CC294" s="53">
        <v>41717</v>
      </c>
      <c r="CD294" s="53">
        <v>42935</v>
      </c>
      <c r="CE294" s="53">
        <v>43962</v>
      </c>
      <c r="CF294" s="53">
        <v>44737</v>
      </c>
      <c r="CG294" s="53">
        <v>45429</v>
      </c>
      <c r="CH294" s="53">
        <v>45816</v>
      </c>
      <c r="CI294" s="53">
        <v>46717</v>
      </c>
      <c r="CJ294" s="53">
        <v>47325</v>
      </c>
      <c r="CK294" s="53">
        <v>47856</v>
      </c>
      <c r="CL294" s="54">
        <v>47734</v>
      </c>
      <c r="CM294" s="52">
        <v>47838</v>
      </c>
      <c r="CN294" s="53">
        <v>47581</v>
      </c>
      <c r="CO294" s="53">
        <v>48279</v>
      </c>
      <c r="CP294" s="53">
        <v>48389</v>
      </c>
      <c r="CQ294" s="53">
        <v>48822</v>
      </c>
      <c r="CR294" s="53">
        <v>50881</v>
      </c>
      <c r="CS294" s="53">
        <v>51230</v>
      </c>
      <c r="CT294" s="53">
        <v>51166</v>
      </c>
      <c r="CU294" s="53">
        <v>51204</v>
      </c>
      <c r="CV294" s="53">
        <v>51243</v>
      </c>
      <c r="CW294" s="53">
        <v>51567</v>
      </c>
      <c r="CX294" s="54">
        <v>51402</v>
      </c>
      <c r="CY294" s="52">
        <v>48338</v>
      </c>
      <c r="CZ294" s="53">
        <v>48403</v>
      </c>
      <c r="DA294" s="53">
        <v>49103</v>
      </c>
      <c r="DB294" s="53">
        <v>48344</v>
      </c>
      <c r="DC294" s="53">
        <v>46875</v>
      </c>
      <c r="DD294" s="53">
        <v>46359</v>
      </c>
      <c r="DE294" s="53">
        <v>49385</v>
      </c>
      <c r="DF294" s="53">
        <v>50624</v>
      </c>
      <c r="DG294" s="53">
        <v>50665</v>
      </c>
      <c r="DH294" s="53">
        <v>50892</v>
      </c>
      <c r="DI294" s="53">
        <v>51076</v>
      </c>
      <c r="DJ294" s="54">
        <v>50808</v>
      </c>
      <c r="DK294" s="52">
        <v>50489</v>
      </c>
      <c r="DL294" s="53">
        <v>50463</v>
      </c>
      <c r="DM294" s="53">
        <v>50536</v>
      </c>
      <c r="DN294" s="53">
        <v>50978</v>
      </c>
      <c r="DO294" s="53">
        <v>51181</v>
      </c>
      <c r="DP294" s="53">
        <v>51209</v>
      </c>
      <c r="DQ294" s="53">
        <v>51323</v>
      </c>
      <c r="DR294" s="53">
        <v>51667</v>
      </c>
      <c r="DS294" s="53">
        <v>51540</v>
      </c>
      <c r="DT294" s="53">
        <v>51817</v>
      </c>
      <c r="DU294" s="53">
        <v>51823</v>
      </c>
      <c r="DV294" s="54">
        <v>52289</v>
      </c>
      <c r="DW294" s="52">
        <v>51849</v>
      </c>
      <c r="DX294" s="53">
        <v>52999</v>
      </c>
      <c r="DY294" s="54">
        <v>52446</v>
      </c>
    </row>
    <row r="295" spans="2:129" ht="12.5" x14ac:dyDescent="0.25">
      <c r="B295" s="50"/>
      <c r="C295" s="51" t="s">
        <v>374</v>
      </c>
      <c r="D295" s="52"/>
      <c r="E295" s="53"/>
      <c r="F295" s="53"/>
      <c r="G295" s="53">
        <v>1</v>
      </c>
      <c r="H295" s="53">
        <v>1</v>
      </c>
      <c r="I295" s="53">
        <v>1</v>
      </c>
      <c r="J295" s="53">
        <v>1</v>
      </c>
      <c r="K295" s="53">
        <v>1</v>
      </c>
      <c r="L295" s="53">
        <v>1</v>
      </c>
      <c r="M295" s="53">
        <v>1</v>
      </c>
      <c r="N295" s="53">
        <v>1</v>
      </c>
      <c r="O295" s="54">
        <v>1</v>
      </c>
      <c r="P295" s="53">
        <v>1</v>
      </c>
      <c r="Q295" s="53">
        <v>1</v>
      </c>
      <c r="R295" s="53">
        <v>1</v>
      </c>
      <c r="S295" s="53">
        <v>1</v>
      </c>
      <c r="T295" s="53">
        <v>1</v>
      </c>
      <c r="U295" s="53">
        <v>1</v>
      </c>
      <c r="V295" s="53">
        <v>1</v>
      </c>
      <c r="W295" s="53">
        <v>1</v>
      </c>
      <c r="X295" s="53">
        <v>1</v>
      </c>
      <c r="Y295" s="53">
        <v>1</v>
      </c>
      <c r="Z295" s="53">
        <v>1</v>
      </c>
      <c r="AA295" s="54">
        <v>1</v>
      </c>
      <c r="AB295" s="53">
        <v>1</v>
      </c>
      <c r="AC295" s="53">
        <v>1</v>
      </c>
      <c r="AD295" s="53">
        <v>1</v>
      </c>
      <c r="AE295" s="53">
        <v>1</v>
      </c>
      <c r="AF295" s="53">
        <v>1</v>
      </c>
      <c r="AG295" s="53">
        <v>1</v>
      </c>
      <c r="AH295" s="53">
        <v>1</v>
      </c>
      <c r="AI295" s="53">
        <v>1</v>
      </c>
      <c r="AJ295" s="53">
        <v>1</v>
      </c>
      <c r="AK295" s="53">
        <v>1</v>
      </c>
      <c r="AL295" s="53">
        <v>1</v>
      </c>
      <c r="AM295" s="54">
        <v>1</v>
      </c>
      <c r="AN295" s="53">
        <v>3</v>
      </c>
      <c r="AO295" s="53">
        <v>17</v>
      </c>
      <c r="AP295" s="53">
        <v>33</v>
      </c>
      <c r="AQ295" s="53">
        <v>33</v>
      </c>
      <c r="AR295" s="53">
        <v>30</v>
      </c>
      <c r="AS295" s="53">
        <v>28</v>
      </c>
      <c r="AT295" s="53">
        <v>28</v>
      </c>
      <c r="AU295" s="53">
        <v>28</v>
      </c>
      <c r="AV295" s="53">
        <v>28</v>
      </c>
      <c r="AW295" s="53">
        <v>28</v>
      </c>
      <c r="AX295" s="53">
        <v>29</v>
      </c>
      <c r="AY295" s="54">
        <v>28</v>
      </c>
      <c r="BA295" s="50"/>
      <c r="BB295" s="51" t="s">
        <v>395</v>
      </c>
      <c r="BC295" s="52">
        <v>17998</v>
      </c>
      <c r="BD295" s="53">
        <v>18080</v>
      </c>
      <c r="BE295" s="53">
        <v>18157</v>
      </c>
      <c r="BF295" s="53">
        <v>18279</v>
      </c>
      <c r="BG295" s="53">
        <v>18349</v>
      </c>
      <c r="BH295" s="53">
        <v>18546</v>
      </c>
      <c r="BI295" s="53">
        <v>18656</v>
      </c>
      <c r="BJ295" s="53">
        <v>18777</v>
      </c>
      <c r="BK295" s="53">
        <v>18707</v>
      </c>
      <c r="BL295" s="53">
        <v>18109</v>
      </c>
      <c r="BM295" s="53">
        <v>18687</v>
      </c>
      <c r="BN295" s="54">
        <v>18693</v>
      </c>
      <c r="BO295" s="52">
        <v>18907</v>
      </c>
      <c r="BP295" s="53">
        <v>19218</v>
      </c>
      <c r="BQ295" s="53">
        <v>19584</v>
      </c>
      <c r="BR295" s="53">
        <v>20135</v>
      </c>
      <c r="BS295" s="53">
        <v>20385</v>
      </c>
      <c r="BT295" s="53">
        <v>20570</v>
      </c>
      <c r="BU295" s="53">
        <v>20990</v>
      </c>
      <c r="BV295" s="53">
        <v>21393</v>
      </c>
      <c r="BW295" s="53">
        <v>21651</v>
      </c>
      <c r="BX295" s="53">
        <v>21942</v>
      </c>
      <c r="BY295" s="53">
        <v>20600</v>
      </c>
      <c r="BZ295" s="54">
        <v>20571</v>
      </c>
      <c r="CA295" s="52">
        <v>20691</v>
      </c>
      <c r="CB295" s="53">
        <v>20776</v>
      </c>
      <c r="CC295" s="53">
        <v>20885</v>
      </c>
      <c r="CD295" s="53">
        <v>21355</v>
      </c>
      <c r="CE295" s="53">
        <v>21294</v>
      </c>
      <c r="CF295" s="53">
        <v>21415</v>
      </c>
      <c r="CG295" s="53">
        <v>21537</v>
      </c>
      <c r="CH295" s="53">
        <v>21523</v>
      </c>
      <c r="CI295" s="53">
        <v>21654</v>
      </c>
      <c r="CJ295" s="53">
        <v>21675</v>
      </c>
      <c r="CK295" s="53">
        <v>21687</v>
      </c>
      <c r="CL295" s="54">
        <v>21819</v>
      </c>
      <c r="CM295" s="52">
        <v>21536</v>
      </c>
      <c r="CN295" s="53">
        <v>21561</v>
      </c>
      <c r="CO295" s="53">
        <v>21803</v>
      </c>
      <c r="CP295" s="53">
        <v>22033</v>
      </c>
      <c r="CQ295" s="53">
        <v>22085</v>
      </c>
      <c r="CR295" s="53">
        <v>22144</v>
      </c>
      <c r="CS295" s="53">
        <v>22269</v>
      </c>
      <c r="CT295" s="53">
        <v>22351</v>
      </c>
      <c r="CU295" s="53">
        <v>22307</v>
      </c>
      <c r="CV295" s="53">
        <v>22239</v>
      </c>
      <c r="CW295" s="53">
        <v>22315</v>
      </c>
      <c r="CX295" s="54">
        <v>23241</v>
      </c>
      <c r="CY295" s="52">
        <v>23141</v>
      </c>
      <c r="CZ295" s="53">
        <v>23201</v>
      </c>
      <c r="DA295" s="53">
        <v>23634</v>
      </c>
      <c r="DB295" s="53">
        <v>23669</v>
      </c>
      <c r="DC295" s="53">
        <v>23201</v>
      </c>
      <c r="DD295" s="53">
        <v>23172</v>
      </c>
      <c r="DE295" s="53">
        <v>24252</v>
      </c>
      <c r="DF295" s="53">
        <v>24397</v>
      </c>
      <c r="DG295" s="53">
        <v>24206</v>
      </c>
      <c r="DH295" s="53">
        <v>24261</v>
      </c>
      <c r="DI295" s="53">
        <v>24198</v>
      </c>
      <c r="DJ295" s="54">
        <v>23994</v>
      </c>
      <c r="DK295" s="52">
        <v>23976</v>
      </c>
      <c r="DL295" s="53">
        <v>23897</v>
      </c>
      <c r="DM295" s="53">
        <v>24046</v>
      </c>
      <c r="DN295" s="53">
        <v>24406</v>
      </c>
      <c r="DO295" s="53">
        <v>24590</v>
      </c>
      <c r="DP295" s="53">
        <v>24690</v>
      </c>
      <c r="DQ295" s="53">
        <v>24676</v>
      </c>
      <c r="DR295" s="53">
        <v>24784</v>
      </c>
      <c r="DS295" s="53">
        <v>24916</v>
      </c>
      <c r="DT295" s="53">
        <v>25099</v>
      </c>
      <c r="DU295" s="53">
        <v>25450</v>
      </c>
      <c r="DV295" s="54">
        <v>25496</v>
      </c>
      <c r="DW295" s="52">
        <v>25371</v>
      </c>
      <c r="DX295" s="53">
        <v>25508</v>
      </c>
      <c r="DY295" s="54">
        <v>25556</v>
      </c>
    </row>
    <row r="296" spans="2:129" ht="12.5" x14ac:dyDescent="0.25">
      <c r="B296" s="50"/>
      <c r="C296" s="51" t="s">
        <v>375</v>
      </c>
      <c r="D296" s="52">
        <v>2403</v>
      </c>
      <c r="E296" s="53">
        <v>2329</v>
      </c>
      <c r="F296" s="53">
        <v>2383</v>
      </c>
      <c r="G296" s="53">
        <v>2434</v>
      </c>
      <c r="H296" s="53">
        <v>2451</v>
      </c>
      <c r="I296" s="53">
        <v>2415</v>
      </c>
      <c r="J296" s="53">
        <v>2475</v>
      </c>
      <c r="K296" s="53">
        <v>2587</v>
      </c>
      <c r="L296" s="53">
        <v>2600</v>
      </c>
      <c r="M296" s="53">
        <v>2644</v>
      </c>
      <c r="N296" s="53">
        <v>2653</v>
      </c>
      <c r="O296" s="54">
        <v>2639</v>
      </c>
      <c r="P296" s="53">
        <v>2693</v>
      </c>
      <c r="Q296" s="53">
        <v>2679</v>
      </c>
      <c r="R296" s="53">
        <v>2707</v>
      </c>
      <c r="S296" s="53">
        <v>2706</v>
      </c>
      <c r="T296" s="53">
        <v>2737</v>
      </c>
      <c r="U296" s="53">
        <v>2731</v>
      </c>
      <c r="V296" s="53">
        <v>2834</v>
      </c>
      <c r="W296" s="53">
        <v>2853</v>
      </c>
      <c r="X296" s="53">
        <v>2835</v>
      </c>
      <c r="Y296" s="53">
        <v>2841</v>
      </c>
      <c r="Z296" s="53">
        <v>2848</v>
      </c>
      <c r="AA296" s="54">
        <v>2854</v>
      </c>
      <c r="AB296" s="53">
        <v>2863</v>
      </c>
      <c r="AC296" s="53">
        <v>2878</v>
      </c>
      <c r="AD296" s="53">
        <v>2895</v>
      </c>
      <c r="AE296" s="53">
        <v>2900</v>
      </c>
      <c r="AF296" s="53">
        <v>2896</v>
      </c>
      <c r="AG296" s="53">
        <v>2918</v>
      </c>
      <c r="AH296" s="53">
        <v>2978</v>
      </c>
      <c r="AI296" s="53">
        <v>2982</v>
      </c>
      <c r="AJ296" s="53">
        <v>2996</v>
      </c>
      <c r="AK296" s="53">
        <v>3074</v>
      </c>
      <c r="AL296" s="53">
        <v>3078</v>
      </c>
      <c r="AM296" s="54">
        <v>3078</v>
      </c>
      <c r="AN296" s="53">
        <v>3070</v>
      </c>
      <c r="AO296" s="53">
        <v>3046</v>
      </c>
      <c r="AP296" s="53">
        <v>3034</v>
      </c>
      <c r="AQ296" s="53">
        <v>3038</v>
      </c>
      <c r="AR296" s="53">
        <v>3033</v>
      </c>
      <c r="AS296" s="53">
        <v>3032</v>
      </c>
      <c r="AT296" s="53">
        <v>3029</v>
      </c>
      <c r="AU296" s="53">
        <v>3026</v>
      </c>
      <c r="AV296" s="53">
        <v>3140</v>
      </c>
      <c r="AW296" s="53">
        <v>3189</v>
      </c>
      <c r="AX296" s="53">
        <v>3173</v>
      </c>
      <c r="AY296" s="54">
        <v>3136</v>
      </c>
      <c r="BA296" s="50"/>
      <c r="BB296" s="51" t="s">
        <v>396</v>
      </c>
      <c r="BC296" s="52">
        <v>24811</v>
      </c>
      <c r="BD296" s="53">
        <v>24904</v>
      </c>
      <c r="BE296" s="53">
        <v>25123</v>
      </c>
      <c r="BF296" s="53">
        <v>25443</v>
      </c>
      <c r="BG296" s="53">
        <v>25468</v>
      </c>
      <c r="BH296" s="53">
        <v>25806</v>
      </c>
      <c r="BI296" s="53">
        <v>26093</v>
      </c>
      <c r="BJ296" s="53">
        <v>26142</v>
      </c>
      <c r="BK296" s="53">
        <v>26014</v>
      </c>
      <c r="BL296" s="53">
        <v>25883</v>
      </c>
      <c r="BM296" s="53">
        <v>25791</v>
      </c>
      <c r="BN296" s="54">
        <v>25566</v>
      </c>
      <c r="BO296" s="52">
        <v>25355</v>
      </c>
      <c r="BP296" s="53">
        <v>25441</v>
      </c>
      <c r="BQ296" s="53">
        <v>25547</v>
      </c>
      <c r="BR296" s="53">
        <v>26027</v>
      </c>
      <c r="BS296" s="53">
        <v>26381</v>
      </c>
      <c r="BT296" s="53">
        <v>26413</v>
      </c>
      <c r="BU296" s="53">
        <v>26596</v>
      </c>
      <c r="BV296" s="53">
        <v>26840</v>
      </c>
      <c r="BW296" s="53">
        <v>27120</v>
      </c>
      <c r="BX296" s="53">
        <v>27612</v>
      </c>
      <c r="BY296" s="53">
        <v>27686</v>
      </c>
      <c r="BZ296" s="54">
        <v>27560</v>
      </c>
      <c r="CA296" s="52">
        <v>27721</v>
      </c>
      <c r="CB296" s="53">
        <v>27516</v>
      </c>
      <c r="CC296" s="53">
        <v>28174</v>
      </c>
      <c r="CD296" s="53">
        <v>28641</v>
      </c>
      <c r="CE296" s="53">
        <v>29142</v>
      </c>
      <c r="CF296" s="53">
        <v>29382</v>
      </c>
      <c r="CG296" s="53">
        <v>29496</v>
      </c>
      <c r="CH296" s="53">
        <v>29555</v>
      </c>
      <c r="CI296" s="53">
        <v>29887</v>
      </c>
      <c r="CJ296" s="53">
        <v>30092</v>
      </c>
      <c r="CK296" s="53">
        <v>29868</v>
      </c>
      <c r="CL296" s="54">
        <v>29874</v>
      </c>
      <c r="CM296" s="52">
        <v>29850</v>
      </c>
      <c r="CN296" s="53">
        <v>29531</v>
      </c>
      <c r="CO296" s="53">
        <v>29731</v>
      </c>
      <c r="CP296" s="53">
        <v>30434</v>
      </c>
      <c r="CQ296" s="53">
        <v>30310</v>
      </c>
      <c r="CR296" s="53">
        <v>30982</v>
      </c>
      <c r="CS296" s="53">
        <v>31010</v>
      </c>
      <c r="CT296" s="53">
        <v>31142</v>
      </c>
      <c r="CU296" s="53">
        <v>31035</v>
      </c>
      <c r="CV296" s="53">
        <v>31083</v>
      </c>
      <c r="CW296" s="53">
        <v>30814</v>
      </c>
      <c r="CX296" s="54">
        <v>31076</v>
      </c>
      <c r="CY296" s="52">
        <v>30569</v>
      </c>
      <c r="CZ296" s="53">
        <v>30771</v>
      </c>
      <c r="DA296" s="53">
        <v>31493</v>
      </c>
      <c r="DB296" s="53">
        <v>30916</v>
      </c>
      <c r="DC296" s="53">
        <v>29980</v>
      </c>
      <c r="DD296" s="53">
        <v>29561</v>
      </c>
      <c r="DE296" s="53">
        <v>31397</v>
      </c>
      <c r="DF296" s="53">
        <v>32199</v>
      </c>
      <c r="DG296" s="53">
        <v>32146</v>
      </c>
      <c r="DH296" s="53">
        <v>32080</v>
      </c>
      <c r="DI296" s="53">
        <v>31958</v>
      </c>
      <c r="DJ296" s="54">
        <v>31969</v>
      </c>
      <c r="DK296" s="52">
        <v>31810</v>
      </c>
      <c r="DL296" s="53">
        <v>31768</v>
      </c>
      <c r="DM296" s="53">
        <v>31845</v>
      </c>
      <c r="DN296" s="53">
        <v>32056</v>
      </c>
      <c r="DO296" s="53">
        <v>32151</v>
      </c>
      <c r="DP296" s="53">
        <v>32186</v>
      </c>
      <c r="DQ296" s="53">
        <v>32282</v>
      </c>
      <c r="DR296" s="53">
        <v>32441</v>
      </c>
      <c r="DS296" s="53">
        <v>32360</v>
      </c>
      <c r="DT296" s="53">
        <v>32440</v>
      </c>
      <c r="DU296" s="53">
        <v>32334</v>
      </c>
      <c r="DV296" s="54">
        <v>32588</v>
      </c>
      <c r="DW296" s="52">
        <v>32356</v>
      </c>
      <c r="DX296" s="53">
        <v>32843</v>
      </c>
      <c r="DY296" s="54">
        <v>32751</v>
      </c>
    </row>
    <row r="297" spans="2:129" ht="12.5" x14ac:dyDescent="0.25">
      <c r="B297" s="50"/>
      <c r="C297" s="51" t="s">
        <v>376</v>
      </c>
      <c r="D297" s="52">
        <v>568</v>
      </c>
      <c r="E297" s="53">
        <v>537</v>
      </c>
      <c r="F297" s="53">
        <v>545</v>
      </c>
      <c r="G297" s="53">
        <v>552</v>
      </c>
      <c r="H297" s="53">
        <v>548</v>
      </c>
      <c r="I297" s="53">
        <v>542</v>
      </c>
      <c r="J297" s="53">
        <v>555</v>
      </c>
      <c r="K297" s="53">
        <v>550</v>
      </c>
      <c r="L297" s="53">
        <v>546</v>
      </c>
      <c r="M297" s="53">
        <v>543</v>
      </c>
      <c r="N297" s="53">
        <v>545</v>
      </c>
      <c r="O297" s="54">
        <v>543</v>
      </c>
      <c r="P297" s="53">
        <v>540</v>
      </c>
      <c r="Q297" s="53">
        <v>534</v>
      </c>
      <c r="R297" s="53">
        <v>533</v>
      </c>
      <c r="S297" s="53">
        <v>536</v>
      </c>
      <c r="T297" s="53">
        <v>542</v>
      </c>
      <c r="U297" s="53">
        <v>534</v>
      </c>
      <c r="V297" s="53">
        <v>548</v>
      </c>
      <c r="W297" s="53">
        <v>553</v>
      </c>
      <c r="X297" s="53">
        <v>559</v>
      </c>
      <c r="Y297" s="53">
        <v>563</v>
      </c>
      <c r="Z297" s="53">
        <v>561</v>
      </c>
      <c r="AA297" s="54">
        <v>582</v>
      </c>
      <c r="AB297" s="53">
        <v>575</v>
      </c>
      <c r="AC297" s="53">
        <v>580</v>
      </c>
      <c r="AD297" s="53">
        <v>589</v>
      </c>
      <c r="AE297" s="53">
        <v>586</v>
      </c>
      <c r="AF297" s="53">
        <v>595</v>
      </c>
      <c r="AG297" s="53">
        <v>594</v>
      </c>
      <c r="AH297" s="53">
        <v>594</v>
      </c>
      <c r="AI297" s="53">
        <v>595</v>
      </c>
      <c r="AJ297" s="53">
        <v>596</v>
      </c>
      <c r="AK297" s="53">
        <v>593</v>
      </c>
      <c r="AL297" s="53">
        <v>586</v>
      </c>
      <c r="AM297" s="54">
        <v>582</v>
      </c>
      <c r="AN297" s="53">
        <v>576</v>
      </c>
      <c r="AO297" s="53">
        <v>576</v>
      </c>
      <c r="AP297" s="53">
        <v>580</v>
      </c>
      <c r="AQ297" s="53">
        <v>581</v>
      </c>
      <c r="AR297" s="53">
        <v>581</v>
      </c>
      <c r="AS297" s="53">
        <v>583</v>
      </c>
      <c r="AT297" s="53">
        <v>590</v>
      </c>
      <c r="AU297" s="53">
        <v>595</v>
      </c>
      <c r="AV297" s="53">
        <v>582</v>
      </c>
      <c r="AW297" s="53">
        <v>598</v>
      </c>
      <c r="AX297" s="53">
        <v>594</v>
      </c>
      <c r="AY297" s="54">
        <v>584</v>
      </c>
      <c r="BA297" s="50"/>
      <c r="BB297" s="51" t="s">
        <v>397</v>
      </c>
      <c r="BC297" s="52">
        <v>1555</v>
      </c>
      <c r="BD297" s="53">
        <v>1539</v>
      </c>
      <c r="BE297" s="53">
        <v>1524</v>
      </c>
      <c r="BF297" s="53">
        <v>1534</v>
      </c>
      <c r="BG297" s="53">
        <v>1528</v>
      </c>
      <c r="BH297" s="53">
        <v>1706</v>
      </c>
      <c r="BI297" s="53">
        <v>1743</v>
      </c>
      <c r="BJ297" s="53">
        <v>1741</v>
      </c>
      <c r="BK297" s="53">
        <v>1761</v>
      </c>
      <c r="BL297" s="53">
        <v>1754</v>
      </c>
      <c r="BM297" s="53">
        <v>1734</v>
      </c>
      <c r="BN297" s="54">
        <v>1708</v>
      </c>
      <c r="BO297" s="52">
        <v>1704</v>
      </c>
      <c r="BP297" s="53">
        <v>1718</v>
      </c>
      <c r="BQ297" s="53">
        <v>1702</v>
      </c>
      <c r="BR297" s="53">
        <v>1664</v>
      </c>
      <c r="BS297" s="53">
        <v>2568</v>
      </c>
      <c r="BT297" s="53">
        <v>2938</v>
      </c>
      <c r="BU297" s="53">
        <v>3048</v>
      </c>
      <c r="BV297" s="53">
        <v>3249</v>
      </c>
      <c r="BW297" s="53">
        <v>3318</v>
      </c>
      <c r="BX297" s="53">
        <v>3340</v>
      </c>
      <c r="BY297" s="53">
        <v>3288</v>
      </c>
      <c r="BZ297" s="54">
        <v>3303</v>
      </c>
      <c r="CA297" s="52">
        <v>3313</v>
      </c>
      <c r="CB297" s="53">
        <v>3305</v>
      </c>
      <c r="CC297" s="53">
        <v>3212</v>
      </c>
      <c r="CD297" s="53">
        <v>3271</v>
      </c>
      <c r="CE297" s="53">
        <v>3089</v>
      </c>
      <c r="CF297" s="53">
        <v>3094</v>
      </c>
      <c r="CG297" s="53">
        <v>3105</v>
      </c>
      <c r="CH297" s="53">
        <v>3123</v>
      </c>
      <c r="CI297" s="53">
        <v>3359</v>
      </c>
      <c r="CJ297" s="53">
        <v>3307</v>
      </c>
      <c r="CK297" s="53">
        <v>3233</v>
      </c>
      <c r="CL297" s="54">
        <v>3566</v>
      </c>
      <c r="CM297" s="52">
        <v>3588</v>
      </c>
      <c r="CN297" s="53">
        <v>3598</v>
      </c>
      <c r="CO297" s="53">
        <v>3617</v>
      </c>
      <c r="CP297" s="53">
        <v>3771</v>
      </c>
      <c r="CQ297" s="53">
        <v>3861</v>
      </c>
      <c r="CR297" s="53">
        <v>4012</v>
      </c>
      <c r="CS297" s="53">
        <v>4048</v>
      </c>
      <c r="CT297" s="53">
        <v>4004</v>
      </c>
      <c r="CU297" s="53">
        <v>4052</v>
      </c>
      <c r="CV297" s="53">
        <v>4061</v>
      </c>
      <c r="CW297" s="53">
        <v>4130</v>
      </c>
      <c r="CX297" s="54">
        <v>4173</v>
      </c>
      <c r="CY297" s="52">
        <v>4156</v>
      </c>
      <c r="CZ297" s="53">
        <v>4073</v>
      </c>
      <c r="DA297" s="53">
        <v>4106</v>
      </c>
      <c r="DB297" s="53">
        <v>4106</v>
      </c>
      <c r="DC297" s="53">
        <v>4034</v>
      </c>
      <c r="DD297" s="53">
        <v>3996</v>
      </c>
      <c r="DE297" s="53">
        <v>4545</v>
      </c>
      <c r="DF297" s="53">
        <v>4639</v>
      </c>
      <c r="DG297" s="53">
        <v>4615</v>
      </c>
      <c r="DH297" s="53">
        <v>4629</v>
      </c>
      <c r="DI297" s="53">
        <v>4633</v>
      </c>
      <c r="DJ297" s="54">
        <v>4628</v>
      </c>
      <c r="DK297" s="52">
        <v>4638</v>
      </c>
      <c r="DL297" s="53">
        <v>4663</v>
      </c>
      <c r="DM297" s="53">
        <v>4717</v>
      </c>
      <c r="DN297" s="53">
        <v>4763</v>
      </c>
      <c r="DO297" s="53">
        <v>4817</v>
      </c>
      <c r="DP297" s="53">
        <v>4800</v>
      </c>
      <c r="DQ297" s="53">
        <v>4842</v>
      </c>
      <c r="DR297" s="53">
        <v>4884</v>
      </c>
      <c r="DS297" s="53">
        <v>4856</v>
      </c>
      <c r="DT297" s="53">
        <v>5850</v>
      </c>
      <c r="DU297" s="53">
        <v>5957</v>
      </c>
      <c r="DV297" s="54">
        <v>6009</v>
      </c>
      <c r="DW297" s="52">
        <v>6063</v>
      </c>
      <c r="DX297" s="53">
        <v>6058</v>
      </c>
      <c r="DY297" s="54">
        <v>6140</v>
      </c>
    </row>
    <row r="298" spans="2:129" ht="12.5" x14ac:dyDescent="0.25">
      <c r="B298" s="50"/>
      <c r="C298" s="51" t="s">
        <v>377</v>
      </c>
      <c r="D298" s="52">
        <v>3</v>
      </c>
      <c r="E298" s="53">
        <v>8</v>
      </c>
      <c r="F298" s="53">
        <v>16</v>
      </c>
      <c r="G298" s="53">
        <v>19</v>
      </c>
      <c r="H298" s="53">
        <v>33</v>
      </c>
      <c r="I298" s="53">
        <v>33</v>
      </c>
      <c r="J298" s="53">
        <v>34</v>
      </c>
      <c r="K298" s="53">
        <v>80</v>
      </c>
      <c r="L298" s="53">
        <v>92</v>
      </c>
      <c r="M298" s="53">
        <v>102</v>
      </c>
      <c r="N298" s="53">
        <v>102</v>
      </c>
      <c r="O298" s="54">
        <v>102</v>
      </c>
      <c r="P298" s="53">
        <v>125</v>
      </c>
      <c r="Q298" s="53">
        <v>125</v>
      </c>
      <c r="R298" s="53">
        <v>131</v>
      </c>
      <c r="S298" s="53">
        <v>136</v>
      </c>
      <c r="T298" s="53">
        <v>151</v>
      </c>
      <c r="U298" s="53">
        <v>152</v>
      </c>
      <c r="V298" s="53">
        <v>165</v>
      </c>
      <c r="W298" s="53">
        <v>105</v>
      </c>
      <c r="X298" s="53">
        <v>161</v>
      </c>
      <c r="Y298" s="53">
        <v>159</v>
      </c>
      <c r="Z298" s="53">
        <v>158</v>
      </c>
      <c r="AA298" s="54">
        <v>160</v>
      </c>
      <c r="AB298" s="53">
        <v>164</v>
      </c>
      <c r="AC298" s="53">
        <v>164</v>
      </c>
      <c r="AD298" s="53">
        <v>173</v>
      </c>
      <c r="AE298" s="53">
        <v>180</v>
      </c>
      <c r="AF298" s="53">
        <v>185</v>
      </c>
      <c r="AG298" s="53">
        <v>193</v>
      </c>
      <c r="AH298" s="53">
        <v>203</v>
      </c>
      <c r="AI298" s="53">
        <v>203</v>
      </c>
      <c r="AJ298" s="53">
        <v>203</v>
      </c>
      <c r="AK298" s="53">
        <v>203</v>
      </c>
      <c r="AL298" s="53">
        <v>209</v>
      </c>
      <c r="AM298" s="54">
        <v>211</v>
      </c>
      <c r="AN298" s="53">
        <v>208</v>
      </c>
      <c r="AO298" s="53">
        <v>209</v>
      </c>
      <c r="AP298" s="53">
        <v>209</v>
      </c>
      <c r="AQ298" s="53">
        <v>187</v>
      </c>
      <c r="AR298" s="53">
        <v>165</v>
      </c>
      <c r="AS298" s="53">
        <v>159</v>
      </c>
      <c r="AT298" s="53">
        <v>155</v>
      </c>
      <c r="AU298" s="53">
        <v>153</v>
      </c>
      <c r="AV298" s="53"/>
      <c r="AW298" s="53">
        <v>3</v>
      </c>
      <c r="AX298" s="53"/>
      <c r="AY298" s="54"/>
      <c r="BA298" s="50"/>
      <c r="BB298" s="51" t="s">
        <v>398</v>
      </c>
      <c r="BC298" s="52">
        <v>20889</v>
      </c>
      <c r="BD298" s="53">
        <v>20942</v>
      </c>
      <c r="BE298" s="53">
        <v>20979</v>
      </c>
      <c r="BF298" s="53">
        <v>21041</v>
      </c>
      <c r="BG298" s="53">
        <v>21043</v>
      </c>
      <c r="BH298" s="53">
        <v>21112</v>
      </c>
      <c r="BI298" s="53">
        <v>21203</v>
      </c>
      <c r="BJ298" s="53">
        <v>21199</v>
      </c>
      <c r="BK298" s="53">
        <v>21027</v>
      </c>
      <c r="BL298" s="53">
        <v>20986</v>
      </c>
      <c r="BM298" s="53">
        <v>21017</v>
      </c>
      <c r="BN298" s="54">
        <v>21039</v>
      </c>
      <c r="BO298" s="52">
        <v>21004</v>
      </c>
      <c r="BP298" s="53">
        <v>20979</v>
      </c>
      <c r="BQ298" s="53">
        <v>21244</v>
      </c>
      <c r="BR298" s="53">
        <v>21718</v>
      </c>
      <c r="BS298" s="53">
        <v>21900</v>
      </c>
      <c r="BT298" s="53">
        <v>22039</v>
      </c>
      <c r="BU298" s="53">
        <v>22013</v>
      </c>
      <c r="BV298" s="53">
        <v>22133</v>
      </c>
      <c r="BW298" s="53">
        <v>22277</v>
      </c>
      <c r="BX298" s="53">
        <v>22453</v>
      </c>
      <c r="BY298" s="53">
        <v>24077</v>
      </c>
      <c r="BZ298" s="54">
        <v>24045</v>
      </c>
      <c r="CA298" s="52">
        <v>24195</v>
      </c>
      <c r="CB298" s="53">
        <v>24802</v>
      </c>
      <c r="CC298" s="53">
        <v>25090</v>
      </c>
      <c r="CD298" s="53">
        <v>25637</v>
      </c>
      <c r="CE298" s="53">
        <v>26179</v>
      </c>
      <c r="CF298" s="53">
        <v>26348</v>
      </c>
      <c r="CG298" s="53">
        <v>26576</v>
      </c>
      <c r="CH298" s="53">
        <v>26749</v>
      </c>
      <c r="CI298" s="53">
        <v>27102</v>
      </c>
      <c r="CJ298" s="53">
        <v>27355</v>
      </c>
      <c r="CK298" s="53">
        <v>27387</v>
      </c>
      <c r="CL298" s="54">
        <v>27268</v>
      </c>
      <c r="CM298" s="52">
        <v>27525</v>
      </c>
      <c r="CN298" s="53">
        <v>27353</v>
      </c>
      <c r="CO298" s="53">
        <v>27798</v>
      </c>
      <c r="CP298" s="53">
        <v>28256</v>
      </c>
      <c r="CQ298" s="53">
        <v>28315</v>
      </c>
      <c r="CR298" s="53">
        <v>28228</v>
      </c>
      <c r="CS298" s="53">
        <v>28349</v>
      </c>
      <c r="CT298" s="53">
        <v>28280</v>
      </c>
      <c r="CU298" s="53">
        <v>28345</v>
      </c>
      <c r="CV298" s="53">
        <v>28138</v>
      </c>
      <c r="CW298" s="53">
        <v>28022</v>
      </c>
      <c r="CX298" s="54">
        <v>27695</v>
      </c>
      <c r="CY298" s="52">
        <v>28954</v>
      </c>
      <c r="CZ298" s="53">
        <v>28940</v>
      </c>
      <c r="DA298" s="53">
        <v>28992</v>
      </c>
      <c r="DB298" s="53">
        <v>28847</v>
      </c>
      <c r="DC298" s="53">
        <v>28544</v>
      </c>
      <c r="DD298" s="53">
        <v>28301</v>
      </c>
      <c r="DE298" s="53">
        <v>30624</v>
      </c>
      <c r="DF298" s="53">
        <v>31034</v>
      </c>
      <c r="DG298" s="53">
        <v>31208</v>
      </c>
      <c r="DH298" s="53">
        <v>31402</v>
      </c>
      <c r="DI298" s="53">
        <v>31482</v>
      </c>
      <c r="DJ298" s="54">
        <v>31607</v>
      </c>
      <c r="DK298" s="52">
        <v>31727</v>
      </c>
      <c r="DL298" s="53">
        <v>31790</v>
      </c>
      <c r="DM298" s="53">
        <v>32066</v>
      </c>
      <c r="DN298" s="53">
        <v>32377</v>
      </c>
      <c r="DO298" s="53">
        <v>32615</v>
      </c>
      <c r="DP298" s="53">
        <v>32785</v>
      </c>
      <c r="DQ298" s="53">
        <v>32907</v>
      </c>
      <c r="DR298" s="53">
        <v>33128</v>
      </c>
      <c r="DS298" s="53">
        <v>33167</v>
      </c>
      <c r="DT298" s="53">
        <v>33270</v>
      </c>
      <c r="DU298" s="53">
        <v>33275</v>
      </c>
      <c r="DV298" s="54">
        <v>33621</v>
      </c>
      <c r="DW298" s="52">
        <v>33411</v>
      </c>
      <c r="DX298" s="53">
        <v>33863</v>
      </c>
      <c r="DY298" s="54">
        <v>33822</v>
      </c>
    </row>
    <row r="299" spans="2:129" ht="12.5" x14ac:dyDescent="0.25">
      <c r="B299" s="50"/>
      <c r="C299" s="51" t="s">
        <v>378</v>
      </c>
      <c r="D299" s="52">
        <v>21362</v>
      </c>
      <c r="E299" s="53">
        <v>20819</v>
      </c>
      <c r="F299" s="53">
        <v>21415</v>
      </c>
      <c r="G299" s="53">
        <v>22024</v>
      </c>
      <c r="H299" s="53">
        <v>22408</v>
      </c>
      <c r="I299" s="53">
        <v>22432</v>
      </c>
      <c r="J299" s="53">
        <v>23001</v>
      </c>
      <c r="K299" s="53">
        <v>23466</v>
      </c>
      <c r="L299" s="53">
        <v>23694</v>
      </c>
      <c r="M299" s="53">
        <v>23893</v>
      </c>
      <c r="N299" s="53">
        <v>24010</v>
      </c>
      <c r="O299" s="54">
        <v>24017</v>
      </c>
      <c r="P299" s="53">
        <v>24126</v>
      </c>
      <c r="Q299" s="53">
        <v>24232</v>
      </c>
      <c r="R299" s="53">
        <v>24709</v>
      </c>
      <c r="S299" s="53">
        <v>24957</v>
      </c>
      <c r="T299" s="53">
        <v>25242</v>
      </c>
      <c r="U299" s="53">
        <v>25443</v>
      </c>
      <c r="V299" s="53">
        <v>25717</v>
      </c>
      <c r="W299" s="53">
        <v>24186</v>
      </c>
      <c r="X299" s="53">
        <v>26226</v>
      </c>
      <c r="Y299" s="53">
        <v>26488</v>
      </c>
      <c r="Z299" s="53">
        <v>26545</v>
      </c>
      <c r="AA299" s="54">
        <v>26813</v>
      </c>
      <c r="AB299" s="53">
        <v>26772</v>
      </c>
      <c r="AC299" s="53">
        <v>27033</v>
      </c>
      <c r="AD299" s="53">
        <v>27499</v>
      </c>
      <c r="AE299" s="53">
        <v>27663</v>
      </c>
      <c r="AF299" s="53">
        <v>27927</v>
      </c>
      <c r="AG299" s="53">
        <v>28058</v>
      </c>
      <c r="AH299" s="53">
        <v>28219</v>
      </c>
      <c r="AI299" s="53">
        <v>28296</v>
      </c>
      <c r="AJ299" s="53">
        <v>28385</v>
      </c>
      <c r="AK299" s="53">
        <v>28564</v>
      </c>
      <c r="AL299" s="53">
        <v>28642</v>
      </c>
      <c r="AM299" s="54">
        <v>28529</v>
      </c>
      <c r="AN299" s="53">
        <v>28502</v>
      </c>
      <c r="AO299" s="53">
        <v>28453</v>
      </c>
      <c r="AP299" s="53">
        <v>28628</v>
      </c>
      <c r="AQ299" s="53">
        <v>28745</v>
      </c>
      <c r="AR299" s="53">
        <v>28768</v>
      </c>
      <c r="AS299" s="53">
        <v>28851</v>
      </c>
      <c r="AT299" s="53">
        <v>28889</v>
      </c>
      <c r="AU299" s="53">
        <v>28865</v>
      </c>
      <c r="AV299" s="53">
        <v>30290</v>
      </c>
      <c r="AW299" s="53">
        <v>28700</v>
      </c>
      <c r="AX299" s="53">
        <v>28674</v>
      </c>
      <c r="AY299" s="54">
        <v>28679</v>
      </c>
      <c r="BA299" s="50"/>
      <c r="BB299" s="51" t="s">
        <v>399</v>
      </c>
      <c r="BC299" s="52">
        <v>89473</v>
      </c>
      <c r="BD299" s="53">
        <v>89665</v>
      </c>
      <c r="BE299" s="53">
        <v>90586</v>
      </c>
      <c r="BF299" s="53">
        <v>91111</v>
      </c>
      <c r="BG299" s="53">
        <v>91608</v>
      </c>
      <c r="BH299" s="53">
        <v>92218</v>
      </c>
      <c r="BI299" s="53">
        <v>92650</v>
      </c>
      <c r="BJ299" s="53">
        <v>92875</v>
      </c>
      <c r="BK299" s="53">
        <v>92911</v>
      </c>
      <c r="BL299" s="53">
        <v>92196</v>
      </c>
      <c r="BM299" s="53">
        <v>92297</v>
      </c>
      <c r="BN299" s="54">
        <v>92447</v>
      </c>
      <c r="BO299" s="52">
        <v>93137</v>
      </c>
      <c r="BP299" s="53">
        <v>93715</v>
      </c>
      <c r="BQ299" s="53">
        <v>95780</v>
      </c>
      <c r="BR299" s="53">
        <v>97756</v>
      </c>
      <c r="BS299" s="53">
        <v>98189</v>
      </c>
      <c r="BT299" s="53">
        <v>99022</v>
      </c>
      <c r="BU299" s="53">
        <v>99854</v>
      </c>
      <c r="BV299" s="53">
        <v>100262</v>
      </c>
      <c r="BW299" s="53">
        <v>101899</v>
      </c>
      <c r="BX299" s="53">
        <v>105356</v>
      </c>
      <c r="BY299" s="53">
        <v>101004</v>
      </c>
      <c r="BZ299" s="54">
        <v>101050</v>
      </c>
      <c r="CA299" s="52">
        <v>100270</v>
      </c>
      <c r="CB299" s="53">
        <v>101991</v>
      </c>
      <c r="CC299" s="53">
        <v>102937</v>
      </c>
      <c r="CD299" s="53">
        <v>104824</v>
      </c>
      <c r="CE299" s="53">
        <v>104815</v>
      </c>
      <c r="CF299" s="53">
        <v>105169</v>
      </c>
      <c r="CG299" s="53">
        <v>105512</v>
      </c>
      <c r="CH299" s="53">
        <v>105143</v>
      </c>
      <c r="CI299" s="53">
        <v>105905</v>
      </c>
      <c r="CJ299" s="53">
        <v>106774</v>
      </c>
      <c r="CK299" s="53">
        <v>107102</v>
      </c>
      <c r="CL299" s="54">
        <v>106560</v>
      </c>
      <c r="CM299" s="52">
        <v>106469</v>
      </c>
      <c r="CN299" s="53">
        <v>106184</v>
      </c>
      <c r="CO299" s="53">
        <v>106899</v>
      </c>
      <c r="CP299" s="53">
        <v>106271</v>
      </c>
      <c r="CQ299" s="53">
        <v>106612</v>
      </c>
      <c r="CR299" s="53">
        <v>108742</v>
      </c>
      <c r="CS299" s="53">
        <v>109088</v>
      </c>
      <c r="CT299" s="53">
        <v>109199</v>
      </c>
      <c r="CU299" s="53">
        <v>109442</v>
      </c>
      <c r="CV299" s="53">
        <v>109676</v>
      </c>
      <c r="CW299" s="53">
        <v>109588</v>
      </c>
      <c r="CX299" s="54">
        <v>108169</v>
      </c>
      <c r="CY299" s="52">
        <v>105231</v>
      </c>
      <c r="CZ299" s="53">
        <v>105271</v>
      </c>
      <c r="DA299" s="53">
        <v>105045</v>
      </c>
      <c r="DB299" s="53">
        <v>105044</v>
      </c>
      <c r="DC299" s="53">
        <v>103618</v>
      </c>
      <c r="DD299" s="53">
        <v>103487</v>
      </c>
      <c r="DE299" s="53">
        <v>108130</v>
      </c>
      <c r="DF299" s="53">
        <v>108872</v>
      </c>
      <c r="DG299" s="53">
        <v>109005</v>
      </c>
      <c r="DH299" s="53">
        <v>109275</v>
      </c>
      <c r="DI299" s="53">
        <v>109411</v>
      </c>
      <c r="DJ299" s="54">
        <v>109407</v>
      </c>
      <c r="DK299" s="52">
        <v>109409</v>
      </c>
      <c r="DL299" s="53">
        <v>109541</v>
      </c>
      <c r="DM299" s="53">
        <v>110078</v>
      </c>
      <c r="DN299" s="53">
        <v>110704</v>
      </c>
      <c r="DO299" s="53">
        <v>111167</v>
      </c>
      <c r="DP299" s="53">
        <v>111532</v>
      </c>
      <c r="DQ299" s="53">
        <v>111727</v>
      </c>
      <c r="DR299" s="53">
        <v>112533</v>
      </c>
      <c r="DS299" s="53">
        <v>112461</v>
      </c>
      <c r="DT299" s="53">
        <v>113047</v>
      </c>
      <c r="DU299" s="53">
        <v>113161</v>
      </c>
      <c r="DV299" s="54">
        <v>113775</v>
      </c>
      <c r="DW299" s="52">
        <v>113421</v>
      </c>
      <c r="DX299" s="53">
        <v>114474</v>
      </c>
      <c r="DY299" s="54">
        <v>114379</v>
      </c>
    </row>
    <row r="300" spans="2:129" ht="12.5" x14ac:dyDescent="0.25">
      <c r="B300" s="50"/>
      <c r="C300" s="51" t="s">
        <v>379</v>
      </c>
      <c r="D300" s="52"/>
      <c r="E300" s="53"/>
      <c r="F300" s="53"/>
      <c r="G300" s="53"/>
      <c r="H300" s="53"/>
      <c r="I300" s="53"/>
      <c r="J300" s="53"/>
      <c r="K300" s="53"/>
      <c r="L300" s="53"/>
      <c r="M300" s="53"/>
      <c r="N300" s="53"/>
      <c r="O300" s="54"/>
      <c r="P300" s="53"/>
      <c r="Q300" s="53"/>
      <c r="R300" s="53"/>
      <c r="S300" s="53"/>
      <c r="T300" s="53"/>
      <c r="U300" s="53"/>
      <c r="V300" s="53"/>
      <c r="W300" s="53"/>
      <c r="X300" s="53"/>
      <c r="Y300" s="53"/>
      <c r="Z300" s="53"/>
      <c r="AA300" s="54"/>
      <c r="AB300" s="53"/>
      <c r="AC300" s="53"/>
      <c r="AD300" s="53"/>
      <c r="AE300" s="53"/>
      <c r="AF300" s="53"/>
      <c r="AG300" s="53"/>
      <c r="AH300" s="53"/>
      <c r="AI300" s="53"/>
      <c r="AJ300" s="53"/>
      <c r="AK300" s="53"/>
      <c r="AL300" s="53"/>
      <c r="AM300" s="54"/>
      <c r="AN300" s="53"/>
      <c r="AO300" s="53"/>
      <c r="AP300" s="53"/>
      <c r="AQ300" s="53"/>
      <c r="AR300" s="53"/>
      <c r="AS300" s="53"/>
      <c r="AT300" s="53"/>
      <c r="AU300" s="53"/>
      <c r="AV300" s="53"/>
      <c r="AW300" s="53"/>
      <c r="AX300" s="53"/>
      <c r="AY300" s="54"/>
      <c r="BA300" s="50"/>
      <c r="BB300" s="51" t="s">
        <v>400</v>
      </c>
      <c r="BC300" s="52">
        <v>14902</v>
      </c>
      <c r="BD300" s="53">
        <v>14987</v>
      </c>
      <c r="BE300" s="53">
        <v>14926</v>
      </c>
      <c r="BF300" s="53">
        <v>15026</v>
      </c>
      <c r="BG300" s="53">
        <v>14931</v>
      </c>
      <c r="BH300" s="53">
        <v>15332</v>
      </c>
      <c r="BI300" s="53">
        <v>15542</v>
      </c>
      <c r="BJ300" s="53">
        <v>15318</v>
      </c>
      <c r="BK300" s="53">
        <v>15230</v>
      </c>
      <c r="BL300" s="53">
        <v>14979</v>
      </c>
      <c r="BM300" s="53">
        <v>14797</v>
      </c>
      <c r="BN300" s="54">
        <v>14708</v>
      </c>
      <c r="BO300" s="52">
        <v>14922</v>
      </c>
      <c r="BP300" s="53">
        <v>16330</v>
      </c>
      <c r="BQ300" s="53">
        <v>16942</v>
      </c>
      <c r="BR300" s="53">
        <v>17538</v>
      </c>
      <c r="BS300" s="53">
        <v>17774</v>
      </c>
      <c r="BT300" s="53">
        <v>17877</v>
      </c>
      <c r="BU300" s="53">
        <v>18073</v>
      </c>
      <c r="BV300" s="53">
        <v>18533</v>
      </c>
      <c r="BW300" s="53">
        <v>19072</v>
      </c>
      <c r="BX300" s="53">
        <v>19668</v>
      </c>
      <c r="BY300" s="53">
        <v>20877</v>
      </c>
      <c r="BZ300" s="54">
        <v>20843</v>
      </c>
      <c r="CA300" s="52">
        <v>20951</v>
      </c>
      <c r="CB300" s="53">
        <v>21007</v>
      </c>
      <c r="CC300" s="53">
        <v>20786</v>
      </c>
      <c r="CD300" s="53">
        <v>21193</v>
      </c>
      <c r="CE300" s="53">
        <v>21107</v>
      </c>
      <c r="CF300" s="53">
        <v>21237</v>
      </c>
      <c r="CG300" s="53">
        <v>21367</v>
      </c>
      <c r="CH300" s="53">
        <v>21378</v>
      </c>
      <c r="CI300" s="53">
        <v>21565</v>
      </c>
      <c r="CJ300" s="53">
        <v>21676</v>
      </c>
      <c r="CK300" s="53">
        <v>21749</v>
      </c>
      <c r="CL300" s="54">
        <v>22192</v>
      </c>
      <c r="CM300" s="52">
        <v>23013</v>
      </c>
      <c r="CN300" s="53">
        <v>22451</v>
      </c>
      <c r="CO300" s="53">
        <v>22366</v>
      </c>
      <c r="CP300" s="53">
        <v>22407</v>
      </c>
      <c r="CQ300" s="53">
        <v>22158</v>
      </c>
      <c r="CR300" s="53">
        <v>20754</v>
      </c>
      <c r="CS300" s="53">
        <v>20778</v>
      </c>
      <c r="CT300" s="53">
        <v>20770</v>
      </c>
      <c r="CU300" s="53">
        <v>20859</v>
      </c>
      <c r="CV300" s="53">
        <v>20882</v>
      </c>
      <c r="CW300" s="53">
        <v>21079</v>
      </c>
      <c r="CX300" s="54">
        <v>21094</v>
      </c>
      <c r="CY300" s="52">
        <v>23887</v>
      </c>
      <c r="CZ300" s="53">
        <v>23979</v>
      </c>
      <c r="DA300" s="53">
        <v>23691</v>
      </c>
      <c r="DB300" s="53">
        <v>23786</v>
      </c>
      <c r="DC300" s="53">
        <v>23597</v>
      </c>
      <c r="DD300" s="53">
        <v>23433</v>
      </c>
      <c r="DE300" s="53">
        <v>24351</v>
      </c>
      <c r="DF300" s="53">
        <v>24386</v>
      </c>
      <c r="DG300" s="53">
        <v>24442</v>
      </c>
      <c r="DH300" s="53">
        <v>24434</v>
      </c>
      <c r="DI300" s="53">
        <v>24422</v>
      </c>
      <c r="DJ300" s="54">
        <v>24390</v>
      </c>
      <c r="DK300" s="52">
        <v>24280</v>
      </c>
      <c r="DL300" s="53">
        <v>24223</v>
      </c>
      <c r="DM300" s="53">
        <v>24298</v>
      </c>
      <c r="DN300" s="53">
        <v>24567</v>
      </c>
      <c r="DO300" s="53">
        <v>24696</v>
      </c>
      <c r="DP300" s="53">
        <v>24753</v>
      </c>
      <c r="DQ300" s="53">
        <v>24908</v>
      </c>
      <c r="DR300" s="53">
        <v>25072</v>
      </c>
      <c r="DS300" s="53">
        <v>25015</v>
      </c>
      <c r="DT300" s="53">
        <v>25119</v>
      </c>
      <c r="DU300" s="53">
        <v>25113</v>
      </c>
      <c r="DV300" s="54">
        <v>25273</v>
      </c>
      <c r="DW300" s="52">
        <v>25206</v>
      </c>
      <c r="DX300" s="53">
        <v>25599</v>
      </c>
      <c r="DY300" s="54">
        <v>25321</v>
      </c>
    </row>
    <row r="301" spans="2:129" ht="12.5" x14ac:dyDescent="0.25">
      <c r="B301" s="50"/>
      <c r="C301" s="51" t="s">
        <v>380</v>
      </c>
      <c r="D301" s="52"/>
      <c r="E301" s="53"/>
      <c r="F301" s="53"/>
      <c r="G301" s="53"/>
      <c r="H301" s="53"/>
      <c r="I301" s="53"/>
      <c r="J301" s="53"/>
      <c r="K301" s="53"/>
      <c r="L301" s="53"/>
      <c r="M301" s="53"/>
      <c r="N301" s="53"/>
      <c r="O301" s="54"/>
      <c r="P301" s="53"/>
      <c r="Q301" s="53"/>
      <c r="R301" s="53"/>
      <c r="S301" s="53"/>
      <c r="T301" s="53"/>
      <c r="U301" s="53"/>
      <c r="V301" s="53"/>
      <c r="W301" s="53"/>
      <c r="X301" s="53"/>
      <c r="Y301" s="53"/>
      <c r="Z301" s="53"/>
      <c r="AA301" s="54"/>
      <c r="AB301" s="53"/>
      <c r="AC301" s="53"/>
      <c r="AD301" s="53"/>
      <c r="AE301" s="53"/>
      <c r="AF301" s="53"/>
      <c r="AG301" s="53"/>
      <c r="AH301" s="53"/>
      <c r="AI301" s="53"/>
      <c r="AJ301" s="53"/>
      <c r="AK301" s="53"/>
      <c r="AL301" s="53"/>
      <c r="AM301" s="54"/>
      <c r="AN301" s="53"/>
      <c r="AO301" s="53"/>
      <c r="AP301" s="53"/>
      <c r="AQ301" s="53"/>
      <c r="AR301" s="53"/>
      <c r="AS301" s="53"/>
      <c r="AT301" s="53"/>
      <c r="AU301" s="53"/>
      <c r="AV301" s="53"/>
      <c r="AW301" s="53"/>
      <c r="AX301" s="53"/>
      <c r="AY301" s="54"/>
      <c r="BA301" s="50"/>
      <c r="BB301" s="51" t="s">
        <v>401</v>
      </c>
      <c r="BC301" s="52">
        <v>9514</v>
      </c>
      <c r="BD301" s="53">
        <v>9678</v>
      </c>
      <c r="BE301" s="53">
        <v>9791</v>
      </c>
      <c r="BF301" s="53">
        <v>9731</v>
      </c>
      <c r="BG301" s="53">
        <v>9673</v>
      </c>
      <c r="BH301" s="53">
        <v>10596</v>
      </c>
      <c r="BI301" s="53">
        <v>12704</v>
      </c>
      <c r="BJ301" s="53">
        <v>13269</v>
      </c>
      <c r="BK301" s="53">
        <v>13775</v>
      </c>
      <c r="BL301" s="53">
        <v>13881</v>
      </c>
      <c r="BM301" s="53">
        <v>14053</v>
      </c>
      <c r="BN301" s="54">
        <v>13982</v>
      </c>
      <c r="BO301" s="52">
        <v>14142</v>
      </c>
      <c r="BP301" s="53">
        <v>13981</v>
      </c>
      <c r="BQ301" s="53">
        <v>14696</v>
      </c>
      <c r="BR301" s="53">
        <v>14917</v>
      </c>
      <c r="BS301" s="53">
        <v>14786</v>
      </c>
      <c r="BT301" s="53">
        <v>15114</v>
      </c>
      <c r="BU301" s="53">
        <v>15609</v>
      </c>
      <c r="BV301" s="53">
        <v>16067</v>
      </c>
      <c r="BW301" s="53">
        <v>16522</v>
      </c>
      <c r="BX301" s="53">
        <v>16695</v>
      </c>
      <c r="BY301" s="53">
        <v>15774</v>
      </c>
      <c r="BZ301" s="54">
        <v>15726</v>
      </c>
      <c r="CA301" s="52">
        <v>15745</v>
      </c>
      <c r="CB301" s="53">
        <v>15776</v>
      </c>
      <c r="CC301" s="53">
        <v>15120</v>
      </c>
      <c r="CD301" s="53">
        <v>15322</v>
      </c>
      <c r="CE301" s="53">
        <v>13562</v>
      </c>
      <c r="CF301" s="53">
        <v>13717</v>
      </c>
      <c r="CG301" s="53">
        <v>13827</v>
      </c>
      <c r="CH301" s="53">
        <v>13875</v>
      </c>
      <c r="CI301" s="53">
        <v>13831</v>
      </c>
      <c r="CJ301" s="53">
        <v>13867</v>
      </c>
      <c r="CK301" s="53">
        <v>13451</v>
      </c>
      <c r="CL301" s="54">
        <v>13632</v>
      </c>
      <c r="CM301" s="52">
        <v>13906</v>
      </c>
      <c r="CN301" s="53">
        <v>13851</v>
      </c>
      <c r="CO301" s="53">
        <v>13959</v>
      </c>
      <c r="CP301" s="53">
        <v>14233</v>
      </c>
      <c r="CQ301" s="53">
        <v>14203</v>
      </c>
      <c r="CR301" s="53">
        <v>14134</v>
      </c>
      <c r="CS301" s="53">
        <v>14265</v>
      </c>
      <c r="CT301" s="53">
        <v>14556</v>
      </c>
      <c r="CU301" s="53">
        <v>14911</v>
      </c>
      <c r="CV301" s="53">
        <v>14996</v>
      </c>
      <c r="CW301" s="53">
        <v>15131</v>
      </c>
      <c r="CX301" s="54">
        <v>15040</v>
      </c>
      <c r="CY301" s="52">
        <v>16469</v>
      </c>
      <c r="CZ301" s="53">
        <v>16370</v>
      </c>
      <c r="DA301" s="53">
        <v>16396</v>
      </c>
      <c r="DB301" s="53">
        <v>16334</v>
      </c>
      <c r="DC301" s="53">
        <v>16172</v>
      </c>
      <c r="DD301" s="53">
        <v>16148</v>
      </c>
      <c r="DE301" s="53">
        <v>16162</v>
      </c>
      <c r="DF301" s="53">
        <v>16207</v>
      </c>
      <c r="DG301" s="53">
        <v>16262</v>
      </c>
      <c r="DH301" s="53">
        <v>16363</v>
      </c>
      <c r="DI301" s="53">
        <v>16355</v>
      </c>
      <c r="DJ301" s="54">
        <v>16424</v>
      </c>
      <c r="DK301" s="52">
        <v>16242</v>
      </c>
      <c r="DL301" s="53">
        <v>16154</v>
      </c>
      <c r="DM301" s="53">
        <v>16129</v>
      </c>
      <c r="DN301" s="53">
        <v>16339</v>
      </c>
      <c r="DO301" s="53">
        <v>16425</v>
      </c>
      <c r="DP301" s="53">
        <v>16495</v>
      </c>
      <c r="DQ301" s="53">
        <v>16518</v>
      </c>
      <c r="DR301" s="53">
        <v>16427</v>
      </c>
      <c r="DS301" s="53">
        <v>16321</v>
      </c>
      <c r="DT301" s="53">
        <v>16241</v>
      </c>
      <c r="DU301" s="53">
        <v>16158</v>
      </c>
      <c r="DV301" s="54">
        <v>16151</v>
      </c>
      <c r="DW301" s="52">
        <v>16158</v>
      </c>
      <c r="DX301" s="53">
        <v>16324</v>
      </c>
      <c r="DY301" s="54">
        <v>16212</v>
      </c>
    </row>
    <row r="302" spans="2:129" ht="12.5" x14ac:dyDescent="0.25">
      <c r="B302" s="50"/>
      <c r="C302" s="51" t="s">
        <v>381</v>
      </c>
      <c r="D302" s="52"/>
      <c r="E302" s="53"/>
      <c r="F302" s="53"/>
      <c r="G302" s="53"/>
      <c r="H302" s="53"/>
      <c r="I302" s="53"/>
      <c r="J302" s="53"/>
      <c r="K302" s="53"/>
      <c r="L302" s="53"/>
      <c r="M302" s="53"/>
      <c r="N302" s="53"/>
      <c r="O302" s="54"/>
      <c r="P302" s="53"/>
      <c r="Q302" s="53"/>
      <c r="R302" s="53"/>
      <c r="S302" s="53"/>
      <c r="T302" s="53"/>
      <c r="U302" s="53"/>
      <c r="V302" s="53"/>
      <c r="W302" s="53"/>
      <c r="X302" s="53"/>
      <c r="Y302" s="53"/>
      <c r="Z302" s="53"/>
      <c r="AA302" s="54"/>
      <c r="AB302" s="53"/>
      <c r="AC302" s="53"/>
      <c r="AD302" s="53"/>
      <c r="AE302" s="53"/>
      <c r="AF302" s="53"/>
      <c r="AG302" s="53"/>
      <c r="AH302" s="53"/>
      <c r="AI302" s="53"/>
      <c r="AJ302" s="53"/>
      <c r="AK302" s="53"/>
      <c r="AL302" s="53"/>
      <c r="AM302" s="54"/>
      <c r="AN302" s="53"/>
      <c r="AO302" s="53"/>
      <c r="AP302" s="53"/>
      <c r="AQ302" s="53"/>
      <c r="AR302" s="53"/>
      <c r="AS302" s="53"/>
      <c r="AT302" s="53"/>
      <c r="AU302" s="53"/>
      <c r="AV302" s="53"/>
      <c r="AW302" s="53"/>
      <c r="AX302" s="53"/>
      <c r="AY302" s="54"/>
      <c r="BA302" s="50"/>
      <c r="BB302" s="51" t="s">
        <v>402</v>
      </c>
      <c r="BC302" s="52">
        <v>22518</v>
      </c>
      <c r="BD302" s="53">
        <v>22603</v>
      </c>
      <c r="BE302" s="53">
        <v>22741</v>
      </c>
      <c r="BF302" s="53">
        <v>22775</v>
      </c>
      <c r="BG302" s="53">
        <v>22830</v>
      </c>
      <c r="BH302" s="53">
        <v>22881</v>
      </c>
      <c r="BI302" s="53">
        <v>22846</v>
      </c>
      <c r="BJ302" s="53">
        <v>22973</v>
      </c>
      <c r="BK302" s="53">
        <v>22899</v>
      </c>
      <c r="BL302" s="53">
        <v>22848</v>
      </c>
      <c r="BM302" s="53">
        <v>22853</v>
      </c>
      <c r="BN302" s="54">
        <v>22907</v>
      </c>
      <c r="BO302" s="52">
        <v>22918</v>
      </c>
      <c r="BP302" s="53">
        <v>23023</v>
      </c>
      <c r="BQ302" s="53">
        <v>23103</v>
      </c>
      <c r="BR302" s="53">
        <v>23237</v>
      </c>
      <c r="BS302" s="53">
        <v>22985</v>
      </c>
      <c r="BT302" s="53">
        <v>23072</v>
      </c>
      <c r="BU302" s="53">
        <v>23157</v>
      </c>
      <c r="BV302" s="53">
        <v>23053</v>
      </c>
      <c r="BW302" s="53">
        <v>23357</v>
      </c>
      <c r="BX302" s="53">
        <v>23429</v>
      </c>
      <c r="BY302" s="53">
        <v>24646</v>
      </c>
      <c r="BZ302" s="54">
        <v>24709</v>
      </c>
      <c r="CA302" s="52">
        <v>24983</v>
      </c>
      <c r="CB302" s="53">
        <v>24753</v>
      </c>
      <c r="CC302" s="53">
        <v>24859</v>
      </c>
      <c r="CD302" s="53">
        <v>25192</v>
      </c>
      <c r="CE302" s="53">
        <v>25199</v>
      </c>
      <c r="CF302" s="53">
        <v>25358</v>
      </c>
      <c r="CG302" s="53">
        <v>25476</v>
      </c>
      <c r="CH302" s="53">
        <v>25459</v>
      </c>
      <c r="CI302" s="53">
        <v>25578</v>
      </c>
      <c r="CJ302" s="53">
        <v>25720</v>
      </c>
      <c r="CK302" s="53">
        <v>25803</v>
      </c>
      <c r="CL302" s="54">
        <v>25591</v>
      </c>
      <c r="CM302" s="52">
        <v>25497</v>
      </c>
      <c r="CN302" s="53">
        <v>25490</v>
      </c>
      <c r="CO302" s="53">
        <v>25835</v>
      </c>
      <c r="CP302" s="53">
        <v>25555</v>
      </c>
      <c r="CQ302" s="53">
        <v>25788</v>
      </c>
      <c r="CR302" s="53">
        <v>25756</v>
      </c>
      <c r="CS302" s="53">
        <v>25885</v>
      </c>
      <c r="CT302" s="53">
        <v>25702</v>
      </c>
      <c r="CU302" s="53">
        <v>25703</v>
      </c>
      <c r="CV302" s="53">
        <v>25665</v>
      </c>
      <c r="CW302" s="53">
        <v>25751</v>
      </c>
      <c r="CX302" s="54">
        <v>26116</v>
      </c>
      <c r="CY302" s="52">
        <v>26181</v>
      </c>
      <c r="CZ302" s="53">
        <v>26168</v>
      </c>
      <c r="DA302" s="53">
        <v>26247</v>
      </c>
      <c r="DB302" s="53">
        <v>26278</v>
      </c>
      <c r="DC302" s="53">
        <v>26030</v>
      </c>
      <c r="DD302" s="53">
        <v>26046</v>
      </c>
      <c r="DE302" s="53">
        <v>26744</v>
      </c>
      <c r="DF302" s="53">
        <v>26863</v>
      </c>
      <c r="DG302" s="53">
        <v>26892</v>
      </c>
      <c r="DH302" s="53">
        <v>26926</v>
      </c>
      <c r="DI302" s="53">
        <v>26858</v>
      </c>
      <c r="DJ302" s="54">
        <v>26797</v>
      </c>
      <c r="DK302" s="52">
        <v>26810</v>
      </c>
      <c r="DL302" s="53">
        <v>26832</v>
      </c>
      <c r="DM302" s="53">
        <v>26916</v>
      </c>
      <c r="DN302" s="53">
        <v>27053</v>
      </c>
      <c r="DO302" s="53">
        <v>27091</v>
      </c>
      <c r="DP302" s="53">
        <v>27136</v>
      </c>
      <c r="DQ302" s="53">
        <v>27148</v>
      </c>
      <c r="DR302" s="53">
        <v>27211</v>
      </c>
      <c r="DS302" s="53">
        <v>27163</v>
      </c>
      <c r="DT302" s="53">
        <v>27144</v>
      </c>
      <c r="DU302" s="53">
        <v>27120</v>
      </c>
      <c r="DV302" s="54">
        <v>27174</v>
      </c>
      <c r="DW302" s="52">
        <v>27057</v>
      </c>
      <c r="DX302" s="53">
        <v>27167</v>
      </c>
      <c r="DY302" s="54">
        <v>27196</v>
      </c>
    </row>
    <row r="303" spans="2:129" ht="13" thickBot="1" x14ac:dyDescent="0.3">
      <c r="B303" s="69"/>
      <c r="C303" s="70" t="s">
        <v>382</v>
      </c>
      <c r="D303" s="71"/>
      <c r="E303" s="72"/>
      <c r="F303" s="72"/>
      <c r="G303" s="72"/>
      <c r="H303" s="72"/>
      <c r="I303" s="72"/>
      <c r="J303" s="72"/>
      <c r="K303" s="72"/>
      <c r="L303" s="72"/>
      <c r="M303" s="72"/>
      <c r="N303" s="72"/>
      <c r="O303" s="73"/>
      <c r="P303" s="72"/>
      <c r="Q303" s="72"/>
      <c r="R303" s="72"/>
      <c r="S303" s="72"/>
      <c r="T303" s="72"/>
      <c r="U303" s="72"/>
      <c r="V303" s="72"/>
      <c r="W303" s="72"/>
      <c r="X303" s="72"/>
      <c r="Y303" s="72"/>
      <c r="Z303" s="72"/>
      <c r="AA303" s="73"/>
      <c r="AB303" s="72"/>
      <c r="AC303" s="72"/>
      <c r="AD303" s="72"/>
      <c r="AE303" s="72"/>
      <c r="AF303" s="72"/>
      <c r="AG303" s="72"/>
      <c r="AH303" s="72"/>
      <c r="AI303" s="72"/>
      <c r="AJ303" s="72"/>
      <c r="AK303" s="72"/>
      <c r="AL303" s="72"/>
      <c r="AM303" s="73"/>
      <c r="AN303" s="72"/>
      <c r="AO303" s="72">
        <v>108</v>
      </c>
      <c r="AP303" s="72"/>
      <c r="AQ303" s="72"/>
      <c r="AR303" s="72"/>
      <c r="AS303" s="72"/>
      <c r="AT303" s="72"/>
      <c r="AU303" s="72"/>
      <c r="AV303" s="72"/>
      <c r="AW303" s="72"/>
      <c r="AX303" s="72"/>
      <c r="AY303" s="73"/>
      <c r="BA303" s="50"/>
      <c r="BB303" s="51" t="s">
        <v>403</v>
      </c>
      <c r="BC303" s="52">
        <v>12120</v>
      </c>
      <c r="BD303" s="53">
        <v>12319</v>
      </c>
      <c r="BE303" s="53">
        <v>12252</v>
      </c>
      <c r="BF303" s="53">
        <v>12399</v>
      </c>
      <c r="BG303" s="53">
        <v>12265</v>
      </c>
      <c r="BH303" s="53">
        <v>12484</v>
      </c>
      <c r="BI303" s="53">
        <v>12496</v>
      </c>
      <c r="BJ303" s="53">
        <v>12607</v>
      </c>
      <c r="BK303" s="53">
        <v>12955</v>
      </c>
      <c r="BL303" s="53">
        <v>13330</v>
      </c>
      <c r="BM303" s="53">
        <v>13611</v>
      </c>
      <c r="BN303" s="54">
        <v>13587</v>
      </c>
      <c r="BO303" s="52">
        <v>13642</v>
      </c>
      <c r="BP303" s="53">
        <v>13803</v>
      </c>
      <c r="BQ303" s="53">
        <v>14247</v>
      </c>
      <c r="BR303" s="53">
        <v>15073</v>
      </c>
      <c r="BS303" s="53">
        <v>15612</v>
      </c>
      <c r="BT303" s="53">
        <v>16053</v>
      </c>
      <c r="BU303" s="53">
        <v>16645</v>
      </c>
      <c r="BV303" s="53">
        <v>17047</v>
      </c>
      <c r="BW303" s="53">
        <v>17371</v>
      </c>
      <c r="BX303" s="53">
        <v>17603</v>
      </c>
      <c r="BY303" s="53">
        <v>17368</v>
      </c>
      <c r="BZ303" s="54">
        <v>17421</v>
      </c>
      <c r="CA303" s="52">
        <v>17710</v>
      </c>
      <c r="CB303" s="53">
        <v>17719</v>
      </c>
      <c r="CC303" s="53">
        <v>18127</v>
      </c>
      <c r="CD303" s="53">
        <v>18549</v>
      </c>
      <c r="CE303" s="53">
        <v>19314</v>
      </c>
      <c r="CF303" s="53">
        <v>19329</v>
      </c>
      <c r="CG303" s="53">
        <v>19328</v>
      </c>
      <c r="CH303" s="53">
        <v>19350</v>
      </c>
      <c r="CI303" s="53">
        <v>19365</v>
      </c>
      <c r="CJ303" s="53">
        <v>19326</v>
      </c>
      <c r="CK303" s="53">
        <v>19301</v>
      </c>
      <c r="CL303" s="54">
        <v>19608</v>
      </c>
      <c r="CM303" s="52">
        <v>20496</v>
      </c>
      <c r="CN303" s="53">
        <v>21045</v>
      </c>
      <c r="CO303" s="53">
        <v>21965</v>
      </c>
      <c r="CP303" s="53">
        <v>21483</v>
      </c>
      <c r="CQ303" s="53">
        <v>21771</v>
      </c>
      <c r="CR303" s="53">
        <v>21490</v>
      </c>
      <c r="CS303" s="53">
        <v>21553</v>
      </c>
      <c r="CT303" s="53">
        <v>21481</v>
      </c>
      <c r="CU303" s="53">
        <v>21245</v>
      </c>
      <c r="CV303" s="53">
        <v>21281</v>
      </c>
      <c r="CW303" s="53">
        <v>21533</v>
      </c>
      <c r="CX303" s="54">
        <v>21715</v>
      </c>
      <c r="CY303" s="52">
        <v>21439</v>
      </c>
      <c r="CZ303" s="53">
        <v>21260</v>
      </c>
      <c r="DA303" s="53">
        <v>20985</v>
      </c>
      <c r="DB303" s="53">
        <v>21179</v>
      </c>
      <c r="DC303" s="53">
        <v>20989</v>
      </c>
      <c r="DD303" s="53">
        <v>21045</v>
      </c>
      <c r="DE303" s="53">
        <v>22738</v>
      </c>
      <c r="DF303" s="53">
        <v>22823</v>
      </c>
      <c r="DG303" s="53">
        <v>22911</v>
      </c>
      <c r="DH303" s="53">
        <v>22872</v>
      </c>
      <c r="DI303" s="53">
        <v>22907</v>
      </c>
      <c r="DJ303" s="54">
        <v>22688</v>
      </c>
      <c r="DK303" s="52">
        <v>22854</v>
      </c>
      <c r="DL303" s="53">
        <v>22876</v>
      </c>
      <c r="DM303" s="53">
        <v>22993</v>
      </c>
      <c r="DN303" s="53">
        <v>23286</v>
      </c>
      <c r="DO303" s="53">
        <v>23541</v>
      </c>
      <c r="DP303" s="53">
        <v>23527</v>
      </c>
      <c r="DQ303" s="53">
        <v>23620</v>
      </c>
      <c r="DR303" s="53">
        <v>23998</v>
      </c>
      <c r="DS303" s="53">
        <v>23949</v>
      </c>
      <c r="DT303" s="53">
        <v>23972</v>
      </c>
      <c r="DU303" s="53">
        <v>23936</v>
      </c>
      <c r="DV303" s="54">
        <v>24037</v>
      </c>
      <c r="DW303" s="52">
        <v>22084</v>
      </c>
      <c r="DX303" s="53">
        <v>24242</v>
      </c>
      <c r="DY303" s="54">
        <v>22401</v>
      </c>
    </row>
    <row r="304" spans="2:129" ht="13" thickBot="1" x14ac:dyDescent="0.3">
      <c r="B304" s="60" t="s">
        <v>383</v>
      </c>
      <c r="C304" s="61"/>
      <c r="D304" s="62">
        <f t="shared" ref="D304:AY304" si="48">SUM(D293:D303)</f>
        <v>24336</v>
      </c>
      <c r="E304" s="63">
        <f t="shared" si="48"/>
        <v>23693</v>
      </c>
      <c r="F304" s="63">
        <f t="shared" si="48"/>
        <v>24359</v>
      </c>
      <c r="G304" s="63">
        <f t="shared" si="48"/>
        <v>25030</v>
      </c>
      <c r="H304" s="63">
        <f t="shared" si="48"/>
        <v>25441</v>
      </c>
      <c r="I304" s="63">
        <f t="shared" si="48"/>
        <v>25423</v>
      </c>
      <c r="J304" s="63">
        <f t="shared" si="48"/>
        <v>26066</v>
      </c>
      <c r="K304" s="63">
        <f t="shared" si="48"/>
        <v>26684</v>
      </c>
      <c r="L304" s="63">
        <f t="shared" si="48"/>
        <v>26933</v>
      </c>
      <c r="M304" s="63">
        <f t="shared" si="48"/>
        <v>27183</v>
      </c>
      <c r="N304" s="63">
        <f t="shared" si="48"/>
        <v>27311</v>
      </c>
      <c r="O304" s="64">
        <f t="shared" si="48"/>
        <v>27302</v>
      </c>
      <c r="P304" s="63">
        <f t="shared" si="48"/>
        <v>27485</v>
      </c>
      <c r="Q304" s="63">
        <f t="shared" si="48"/>
        <v>27571</v>
      </c>
      <c r="R304" s="63">
        <f t="shared" si="48"/>
        <v>28081</v>
      </c>
      <c r="S304" s="63">
        <f t="shared" si="48"/>
        <v>28336</v>
      </c>
      <c r="T304" s="63">
        <f t="shared" si="48"/>
        <v>28673</v>
      </c>
      <c r="U304" s="63">
        <f t="shared" si="48"/>
        <v>28861</v>
      </c>
      <c r="V304" s="63">
        <f t="shared" si="48"/>
        <v>29265</v>
      </c>
      <c r="W304" s="63">
        <f t="shared" si="48"/>
        <v>27698</v>
      </c>
      <c r="X304" s="63">
        <f t="shared" si="48"/>
        <v>29782</v>
      </c>
      <c r="Y304" s="63">
        <f t="shared" si="48"/>
        <v>30052</v>
      </c>
      <c r="Z304" s="63">
        <f t="shared" si="48"/>
        <v>30113</v>
      </c>
      <c r="AA304" s="64">
        <f t="shared" si="48"/>
        <v>30410</v>
      </c>
      <c r="AB304" s="63">
        <f t="shared" si="48"/>
        <v>30375</v>
      </c>
      <c r="AC304" s="63">
        <f t="shared" si="48"/>
        <v>30656</v>
      </c>
      <c r="AD304" s="63">
        <f t="shared" si="48"/>
        <v>31157</v>
      </c>
      <c r="AE304" s="63">
        <f t="shared" si="48"/>
        <v>31330</v>
      </c>
      <c r="AF304" s="63">
        <f t="shared" si="48"/>
        <v>31604</v>
      </c>
      <c r="AG304" s="63">
        <f t="shared" si="48"/>
        <v>31764</v>
      </c>
      <c r="AH304" s="63">
        <f t="shared" si="48"/>
        <v>31995</v>
      </c>
      <c r="AI304" s="63">
        <f t="shared" si="48"/>
        <v>32077</v>
      </c>
      <c r="AJ304" s="63">
        <f t="shared" si="48"/>
        <v>32181</v>
      </c>
      <c r="AK304" s="63">
        <f t="shared" si="48"/>
        <v>32435</v>
      </c>
      <c r="AL304" s="63">
        <f t="shared" si="48"/>
        <v>32516</v>
      </c>
      <c r="AM304" s="64">
        <f t="shared" si="48"/>
        <v>32401</v>
      </c>
      <c r="AN304" s="63">
        <f t="shared" si="48"/>
        <v>32359</v>
      </c>
      <c r="AO304" s="63">
        <f t="shared" si="48"/>
        <v>32409</v>
      </c>
      <c r="AP304" s="63">
        <f t="shared" si="48"/>
        <v>32484</v>
      </c>
      <c r="AQ304" s="63">
        <f t="shared" si="48"/>
        <v>32584</v>
      </c>
      <c r="AR304" s="63">
        <f t="shared" si="48"/>
        <v>32577</v>
      </c>
      <c r="AS304" s="63">
        <f t="shared" si="48"/>
        <v>32653</v>
      </c>
      <c r="AT304" s="63">
        <f t="shared" si="48"/>
        <v>32691</v>
      </c>
      <c r="AU304" s="63">
        <f t="shared" si="48"/>
        <v>32667</v>
      </c>
      <c r="AV304" s="63">
        <f t="shared" si="48"/>
        <v>34040</v>
      </c>
      <c r="AW304" s="63">
        <f t="shared" si="48"/>
        <v>32518</v>
      </c>
      <c r="AX304" s="63">
        <f t="shared" si="48"/>
        <v>32470</v>
      </c>
      <c r="AY304" s="64">
        <f t="shared" si="48"/>
        <v>32427</v>
      </c>
      <c r="BA304" s="50"/>
      <c r="BB304" s="51" t="s">
        <v>404</v>
      </c>
      <c r="BC304" s="52">
        <v>95290</v>
      </c>
      <c r="BD304" s="53">
        <v>95690</v>
      </c>
      <c r="BE304" s="53">
        <v>96101</v>
      </c>
      <c r="BF304" s="53">
        <v>96640</v>
      </c>
      <c r="BG304" s="53">
        <v>96736</v>
      </c>
      <c r="BH304" s="53">
        <v>97087</v>
      </c>
      <c r="BI304" s="53">
        <v>97381</v>
      </c>
      <c r="BJ304" s="53">
        <v>97454</v>
      </c>
      <c r="BK304" s="53">
        <v>97858</v>
      </c>
      <c r="BL304" s="53">
        <v>97516</v>
      </c>
      <c r="BM304" s="53">
        <v>97374</v>
      </c>
      <c r="BN304" s="54">
        <v>97744</v>
      </c>
      <c r="BO304" s="52">
        <v>97457</v>
      </c>
      <c r="BP304" s="53">
        <v>97512</v>
      </c>
      <c r="BQ304" s="53">
        <v>98546</v>
      </c>
      <c r="BR304" s="53">
        <v>99736</v>
      </c>
      <c r="BS304" s="53">
        <v>102118</v>
      </c>
      <c r="BT304" s="53">
        <v>102081</v>
      </c>
      <c r="BU304" s="53">
        <v>101617</v>
      </c>
      <c r="BV304" s="53">
        <v>100786</v>
      </c>
      <c r="BW304" s="53">
        <v>103707</v>
      </c>
      <c r="BX304" s="53">
        <v>104464</v>
      </c>
      <c r="BY304" s="53">
        <v>102778</v>
      </c>
      <c r="BZ304" s="54">
        <v>102863</v>
      </c>
      <c r="CA304" s="52">
        <v>103342</v>
      </c>
      <c r="CB304" s="53">
        <v>103441</v>
      </c>
      <c r="CC304" s="53">
        <v>103958</v>
      </c>
      <c r="CD304" s="53">
        <v>105067</v>
      </c>
      <c r="CE304" s="53">
        <v>105288</v>
      </c>
      <c r="CF304" s="53">
        <v>105834</v>
      </c>
      <c r="CG304" s="53">
        <v>105867</v>
      </c>
      <c r="CH304" s="53">
        <v>106049</v>
      </c>
      <c r="CI304" s="53">
        <v>106838</v>
      </c>
      <c r="CJ304" s="53">
        <v>107523</v>
      </c>
      <c r="CK304" s="53">
        <v>108129</v>
      </c>
      <c r="CL304" s="54">
        <v>108064</v>
      </c>
      <c r="CM304" s="52">
        <v>107331</v>
      </c>
      <c r="CN304" s="53">
        <v>107293</v>
      </c>
      <c r="CO304" s="53">
        <v>109284</v>
      </c>
      <c r="CP304" s="53">
        <v>108207</v>
      </c>
      <c r="CQ304" s="53">
        <v>108704</v>
      </c>
      <c r="CR304" s="53">
        <v>108932</v>
      </c>
      <c r="CS304" s="53">
        <v>109215</v>
      </c>
      <c r="CT304" s="53">
        <v>108621</v>
      </c>
      <c r="CU304" s="53">
        <v>108298</v>
      </c>
      <c r="CV304" s="53">
        <v>108263</v>
      </c>
      <c r="CW304" s="53">
        <v>107703</v>
      </c>
      <c r="CX304" s="54">
        <v>109206</v>
      </c>
      <c r="CY304" s="52">
        <v>108532</v>
      </c>
      <c r="CZ304" s="53">
        <v>108002</v>
      </c>
      <c r="DA304" s="53">
        <v>107724</v>
      </c>
      <c r="DB304" s="53">
        <v>107523</v>
      </c>
      <c r="DC304" s="53">
        <v>106112</v>
      </c>
      <c r="DD304" s="53">
        <v>106049</v>
      </c>
      <c r="DE304" s="53">
        <v>110068</v>
      </c>
      <c r="DF304" s="53">
        <v>110228</v>
      </c>
      <c r="DG304" s="53">
        <v>110192</v>
      </c>
      <c r="DH304" s="53">
        <v>110197</v>
      </c>
      <c r="DI304" s="53">
        <v>109870</v>
      </c>
      <c r="DJ304" s="54">
        <v>109460</v>
      </c>
      <c r="DK304" s="52">
        <v>109265</v>
      </c>
      <c r="DL304" s="53">
        <v>109255</v>
      </c>
      <c r="DM304" s="53">
        <v>109822</v>
      </c>
      <c r="DN304" s="53">
        <v>110233</v>
      </c>
      <c r="DO304" s="53">
        <v>110413</v>
      </c>
      <c r="DP304" s="53">
        <v>110606</v>
      </c>
      <c r="DQ304" s="53">
        <v>110470</v>
      </c>
      <c r="DR304" s="53">
        <v>110652</v>
      </c>
      <c r="DS304" s="53">
        <v>110634</v>
      </c>
      <c r="DT304" s="53">
        <v>110630</v>
      </c>
      <c r="DU304" s="53">
        <v>110731</v>
      </c>
      <c r="DV304" s="54">
        <v>111283</v>
      </c>
      <c r="DW304" s="52">
        <v>110868</v>
      </c>
      <c r="DX304" s="53">
        <v>111254</v>
      </c>
      <c r="DY304" s="54">
        <v>111663</v>
      </c>
    </row>
    <row r="305" spans="2:129" ht="12.5" x14ac:dyDescent="0.25">
      <c r="B305" s="74">
        <v>13</v>
      </c>
      <c r="C305" s="65" t="s">
        <v>384</v>
      </c>
      <c r="D305" s="66"/>
      <c r="E305" s="67"/>
      <c r="F305" s="67"/>
      <c r="G305" s="67"/>
      <c r="H305" s="67"/>
      <c r="I305" s="67"/>
      <c r="J305" s="67"/>
      <c r="K305" s="67"/>
      <c r="L305" s="67"/>
      <c r="M305" s="67"/>
      <c r="N305" s="67"/>
      <c r="O305" s="68"/>
      <c r="P305" s="67"/>
      <c r="Q305" s="67"/>
      <c r="R305" s="67"/>
      <c r="S305" s="67"/>
      <c r="T305" s="67"/>
      <c r="U305" s="67"/>
      <c r="V305" s="67"/>
      <c r="W305" s="67"/>
      <c r="X305" s="67"/>
      <c r="Y305" s="67"/>
      <c r="Z305" s="67"/>
      <c r="AA305" s="68"/>
      <c r="AB305" s="67"/>
      <c r="AC305" s="67"/>
      <c r="AD305" s="67"/>
      <c r="AE305" s="67"/>
      <c r="AF305" s="67"/>
      <c r="AG305" s="67"/>
      <c r="AH305" s="67"/>
      <c r="AI305" s="67"/>
      <c r="AJ305" s="67"/>
      <c r="AK305" s="67"/>
      <c r="AL305" s="67"/>
      <c r="AM305" s="68"/>
      <c r="AN305" s="67"/>
      <c r="AO305" s="67"/>
      <c r="AP305" s="67"/>
      <c r="AQ305" s="67"/>
      <c r="AR305" s="67"/>
      <c r="AS305" s="67"/>
      <c r="AT305" s="67"/>
      <c r="AU305" s="67"/>
      <c r="AV305" s="67"/>
      <c r="AW305" s="67"/>
      <c r="AX305" s="67"/>
      <c r="AY305" s="68"/>
      <c r="BA305" s="50"/>
      <c r="BB305" s="51" t="s">
        <v>405</v>
      </c>
      <c r="BC305" s="52">
        <v>20313</v>
      </c>
      <c r="BD305" s="53">
        <v>20389</v>
      </c>
      <c r="BE305" s="53">
        <v>20431</v>
      </c>
      <c r="BF305" s="53">
        <v>20663</v>
      </c>
      <c r="BG305" s="53">
        <v>20701</v>
      </c>
      <c r="BH305" s="53">
        <v>20722</v>
      </c>
      <c r="BI305" s="53">
        <v>20745</v>
      </c>
      <c r="BJ305" s="53">
        <v>20824</v>
      </c>
      <c r="BK305" s="53">
        <v>20938</v>
      </c>
      <c r="BL305" s="53">
        <v>20623</v>
      </c>
      <c r="BM305" s="53">
        <v>20818</v>
      </c>
      <c r="BN305" s="54">
        <v>20880</v>
      </c>
      <c r="BO305" s="52">
        <v>20952</v>
      </c>
      <c r="BP305" s="53">
        <v>20993</v>
      </c>
      <c r="BQ305" s="53">
        <v>21131</v>
      </c>
      <c r="BR305" s="53">
        <v>21459</v>
      </c>
      <c r="BS305" s="53">
        <v>21491</v>
      </c>
      <c r="BT305" s="53">
        <v>21450</v>
      </c>
      <c r="BU305" s="53">
        <v>21409</v>
      </c>
      <c r="BV305" s="53">
        <v>21234</v>
      </c>
      <c r="BW305" s="53">
        <v>21293</v>
      </c>
      <c r="BX305" s="53">
        <v>21295</v>
      </c>
      <c r="BY305" s="53">
        <v>22489</v>
      </c>
      <c r="BZ305" s="54">
        <v>22596</v>
      </c>
      <c r="CA305" s="52">
        <v>22641</v>
      </c>
      <c r="CB305" s="53">
        <v>23075</v>
      </c>
      <c r="CC305" s="53">
        <v>23339</v>
      </c>
      <c r="CD305" s="53">
        <v>23700</v>
      </c>
      <c r="CE305" s="53">
        <v>23852</v>
      </c>
      <c r="CF305" s="53">
        <v>23943</v>
      </c>
      <c r="CG305" s="53">
        <v>23864</v>
      </c>
      <c r="CH305" s="53">
        <v>23770</v>
      </c>
      <c r="CI305" s="53">
        <v>23882</v>
      </c>
      <c r="CJ305" s="53">
        <v>23976</v>
      </c>
      <c r="CK305" s="53">
        <v>24106</v>
      </c>
      <c r="CL305" s="54">
        <v>24399</v>
      </c>
      <c r="CM305" s="52">
        <v>24531</v>
      </c>
      <c r="CN305" s="53">
        <v>24628</v>
      </c>
      <c r="CO305" s="53">
        <v>24873</v>
      </c>
      <c r="CP305" s="53">
        <v>24984</v>
      </c>
      <c r="CQ305" s="53">
        <v>24994</v>
      </c>
      <c r="CR305" s="53">
        <v>25152</v>
      </c>
      <c r="CS305" s="53">
        <v>25252</v>
      </c>
      <c r="CT305" s="53">
        <v>25310</v>
      </c>
      <c r="CU305" s="53">
        <v>25308</v>
      </c>
      <c r="CV305" s="53">
        <v>25474</v>
      </c>
      <c r="CW305" s="53">
        <v>25726</v>
      </c>
      <c r="CX305" s="54">
        <v>26141</v>
      </c>
      <c r="CY305" s="52">
        <v>26038</v>
      </c>
      <c r="CZ305" s="53">
        <v>26161</v>
      </c>
      <c r="DA305" s="53">
        <v>26109</v>
      </c>
      <c r="DB305" s="53">
        <v>26353</v>
      </c>
      <c r="DC305" s="53">
        <v>26091</v>
      </c>
      <c r="DD305" s="53">
        <v>26042</v>
      </c>
      <c r="DE305" s="53">
        <v>26895</v>
      </c>
      <c r="DF305" s="53">
        <v>26946</v>
      </c>
      <c r="DG305" s="53">
        <v>26903</v>
      </c>
      <c r="DH305" s="53">
        <v>26901</v>
      </c>
      <c r="DI305" s="53">
        <v>26796</v>
      </c>
      <c r="DJ305" s="54">
        <v>26481</v>
      </c>
      <c r="DK305" s="52">
        <v>26439</v>
      </c>
      <c r="DL305" s="53">
        <v>26503</v>
      </c>
      <c r="DM305" s="53">
        <v>26669</v>
      </c>
      <c r="DN305" s="53">
        <v>26879</v>
      </c>
      <c r="DO305" s="53">
        <v>26957</v>
      </c>
      <c r="DP305" s="53">
        <v>27080</v>
      </c>
      <c r="DQ305" s="53">
        <v>27102</v>
      </c>
      <c r="DR305" s="53">
        <v>27267</v>
      </c>
      <c r="DS305" s="53">
        <v>27210</v>
      </c>
      <c r="DT305" s="53">
        <v>27261</v>
      </c>
      <c r="DU305" s="53">
        <v>27338</v>
      </c>
      <c r="DV305" s="54">
        <v>27417</v>
      </c>
      <c r="DW305" s="52">
        <v>27404</v>
      </c>
      <c r="DX305" s="53">
        <v>27599</v>
      </c>
      <c r="DY305" s="54">
        <v>27696</v>
      </c>
    </row>
    <row r="306" spans="2:129" ht="12.5" x14ac:dyDescent="0.25">
      <c r="B306" s="50"/>
      <c r="C306" s="51" t="s">
        <v>385</v>
      </c>
      <c r="D306" s="52">
        <v>5374</v>
      </c>
      <c r="E306" s="53">
        <v>5245</v>
      </c>
      <c r="F306" s="53">
        <v>5372</v>
      </c>
      <c r="G306" s="53">
        <v>5889</v>
      </c>
      <c r="H306" s="53">
        <v>5926</v>
      </c>
      <c r="I306" s="53">
        <v>5864</v>
      </c>
      <c r="J306" s="53">
        <v>6028</v>
      </c>
      <c r="K306" s="53">
        <v>6115</v>
      </c>
      <c r="L306" s="53">
        <v>6174</v>
      </c>
      <c r="M306" s="53">
        <v>6309</v>
      </c>
      <c r="N306" s="53">
        <v>6361</v>
      </c>
      <c r="O306" s="54">
        <v>6384</v>
      </c>
      <c r="P306" s="53">
        <v>6395</v>
      </c>
      <c r="Q306" s="53">
        <v>6447</v>
      </c>
      <c r="R306" s="53">
        <v>6573</v>
      </c>
      <c r="S306" s="53">
        <v>6641</v>
      </c>
      <c r="T306" s="53">
        <v>6683</v>
      </c>
      <c r="U306" s="53">
        <v>6707</v>
      </c>
      <c r="V306" s="53">
        <v>6860</v>
      </c>
      <c r="W306" s="53">
        <v>7206</v>
      </c>
      <c r="X306" s="53">
        <v>7528</v>
      </c>
      <c r="Y306" s="53">
        <v>7755</v>
      </c>
      <c r="Z306" s="53">
        <v>8084</v>
      </c>
      <c r="AA306" s="54">
        <v>8221</v>
      </c>
      <c r="AB306" s="53">
        <v>8537</v>
      </c>
      <c r="AC306" s="53">
        <v>9032</v>
      </c>
      <c r="AD306" s="53">
        <v>9192</v>
      </c>
      <c r="AE306" s="53">
        <v>9325</v>
      </c>
      <c r="AF306" s="53">
        <v>9593</v>
      </c>
      <c r="AG306" s="53">
        <v>9666</v>
      </c>
      <c r="AH306" s="53">
        <v>9771</v>
      </c>
      <c r="AI306" s="53">
        <v>10173</v>
      </c>
      <c r="AJ306" s="53">
        <v>10224</v>
      </c>
      <c r="AK306" s="53">
        <v>10512</v>
      </c>
      <c r="AL306" s="53">
        <v>10514</v>
      </c>
      <c r="AM306" s="54">
        <v>10400</v>
      </c>
      <c r="AN306" s="53">
        <v>10587</v>
      </c>
      <c r="AO306" s="53">
        <v>10746</v>
      </c>
      <c r="AP306" s="53">
        <v>11532</v>
      </c>
      <c r="AQ306" s="53">
        <v>11797</v>
      </c>
      <c r="AR306" s="53">
        <v>11916</v>
      </c>
      <c r="AS306" s="53">
        <v>12104</v>
      </c>
      <c r="AT306" s="53">
        <v>12184</v>
      </c>
      <c r="AU306" s="53">
        <v>12792</v>
      </c>
      <c r="AV306" s="53">
        <v>12611</v>
      </c>
      <c r="AW306" s="53">
        <v>12731</v>
      </c>
      <c r="AX306" s="53">
        <v>12715</v>
      </c>
      <c r="AY306" s="54">
        <v>12980</v>
      </c>
      <c r="BA306" s="50"/>
      <c r="BB306" s="51" t="s">
        <v>406</v>
      </c>
      <c r="BC306" s="52">
        <v>9306</v>
      </c>
      <c r="BD306" s="53">
        <v>9543</v>
      </c>
      <c r="BE306" s="53">
        <v>9639</v>
      </c>
      <c r="BF306" s="53">
        <v>9675</v>
      </c>
      <c r="BG306" s="53">
        <v>9539</v>
      </c>
      <c r="BH306" s="53">
        <v>9452</v>
      </c>
      <c r="BI306" s="53">
        <v>9365</v>
      </c>
      <c r="BJ306" s="53">
        <v>10692</v>
      </c>
      <c r="BK306" s="53">
        <v>11342</v>
      </c>
      <c r="BL306" s="53">
        <v>11340</v>
      </c>
      <c r="BM306" s="53">
        <v>11273</v>
      </c>
      <c r="BN306" s="54">
        <v>11024</v>
      </c>
      <c r="BO306" s="52">
        <v>11198</v>
      </c>
      <c r="BP306" s="53">
        <v>11471</v>
      </c>
      <c r="BQ306" s="53">
        <v>11703</v>
      </c>
      <c r="BR306" s="53">
        <v>12116</v>
      </c>
      <c r="BS306" s="53">
        <v>12230</v>
      </c>
      <c r="BT306" s="53">
        <v>12499</v>
      </c>
      <c r="BU306" s="53">
        <v>12873</v>
      </c>
      <c r="BV306" s="53">
        <v>13197</v>
      </c>
      <c r="BW306" s="53">
        <v>13482</v>
      </c>
      <c r="BX306" s="53">
        <v>13509</v>
      </c>
      <c r="BY306" s="53">
        <v>14457</v>
      </c>
      <c r="BZ306" s="54">
        <v>14248</v>
      </c>
      <c r="CA306" s="52">
        <v>14331</v>
      </c>
      <c r="CB306" s="53">
        <v>14351</v>
      </c>
      <c r="CC306" s="53">
        <v>13961</v>
      </c>
      <c r="CD306" s="53">
        <v>14182</v>
      </c>
      <c r="CE306" s="53">
        <v>12738</v>
      </c>
      <c r="CF306" s="53">
        <v>12830</v>
      </c>
      <c r="CG306" s="53">
        <v>12871</v>
      </c>
      <c r="CH306" s="53">
        <v>12935</v>
      </c>
      <c r="CI306" s="53">
        <v>12939</v>
      </c>
      <c r="CJ306" s="53">
        <v>12912</v>
      </c>
      <c r="CK306" s="53">
        <v>12623</v>
      </c>
      <c r="CL306" s="54">
        <v>12803</v>
      </c>
      <c r="CM306" s="52">
        <v>12925</v>
      </c>
      <c r="CN306" s="53">
        <v>12804</v>
      </c>
      <c r="CO306" s="53">
        <v>13000</v>
      </c>
      <c r="CP306" s="53">
        <v>13036</v>
      </c>
      <c r="CQ306" s="53">
        <v>13090</v>
      </c>
      <c r="CR306" s="53">
        <v>13240</v>
      </c>
      <c r="CS306" s="53">
        <v>13315</v>
      </c>
      <c r="CT306" s="53">
        <v>13415</v>
      </c>
      <c r="CU306" s="53">
        <v>13597</v>
      </c>
      <c r="CV306" s="53">
        <v>13711</v>
      </c>
      <c r="CW306" s="53">
        <v>13834</v>
      </c>
      <c r="CX306" s="54">
        <v>14053</v>
      </c>
      <c r="CY306" s="52">
        <v>14534</v>
      </c>
      <c r="CZ306" s="53">
        <v>14408</v>
      </c>
      <c r="DA306" s="53">
        <v>14235</v>
      </c>
      <c r="DB306" s="53">
        <v>14243</v>
      </c>
      <c r="DC306" s="53">
        <v>14098</v>
      </c>
      <c r="DD306" s="53">
        <v>14063</v>
      </c>
      <c r="DE306" s="53">
        <v>14475</v>
      </c>
      <c r="DF306" s="53">
        <v>14563</v>
      </c>
      <c r="DG306" s="53">
        <v>14467</v>
      </c>
      <c r="DH306" s="53">
        <v>14476</v>
      </c>
      <c r="DI306" s="53">
        <v>14415</v>
      </c>
      <c r="DJ306" s="54">
        <v>14382</v>
      </c>
      <c r="DK306" s="52">
        <v>14278</v>
      </c>
      <c r="DL306" s="53">
        <v>14188</v>
      </c>
      <c r="DM306" s="53">
        <v>14246</v>
      </c>
      <c r="DN306" s="53">
        <v>14362</v>
      </c>
      <c r="DO306" s="53">
        <v>14488</v>
      </c>
      <c r="DP306" s="53">
        <v>14530</v>
      </c>
      <c r="DQ306" s="53">
        <v>14642</v>
      </c>
      <c r="DR306" s="53">
        <v>14742</v>
      </c>
      <c r="DS306" s="53">
        <v>14824</v>
      </c>
      <c r="DT306" s="53">
        <v>14976</v>
      </c>
      <c r="DU306" s="53">
        <v>15121</v>
      </c>
      <c r="DV306" s="54">
        <v>15192</v>
      </c>
      <c r="DW306" s="52">
        <v>15214</v>
      </c>
      <c r="DX306" s="53">
        <v>15213</v>
      </c>
      <c r="DY306" s="54">
        <v>15170</v>
      </c>
    </row>
    <row r="307" spans="2:129" ht="12.5" x14ac:dyDescent="0.25">
      <c r="B307" s="50"/>
      <c r="C307" s="51" t="s">
        <v>386</v>
      </c>
      <c r="D307" s="52">
        <v>2123</v>
      </c>
      <c r="E307" s="53">
        <v>2033</v>
      </c>
      <c r="F307" s="53">
        <v>2034</v>
      </c>
      <c r="G307" s="53">
        <v>2066</v>
      </c>
      <c r="H307" s="53">
        <v>2092</v>
      </c>
      <c r="I307" s="53">
        <v>2061</v>
      </c>
      <c r="J307" s="53">
        <v>2114</v>
      </c>
      <c r="K307" s="53">
        <v>2124</v>
      </c>
      <c r="L307" s="53">
        <v>2126</v>
      </c>
      <c r="M307" s="53">
        <v>2139</v>
      </c>
      <c r="N307" s="53">
        <v>2147</v>
      </c>
      <c r="O307" s="54">
        <v>2134</v>
      </c>
      <c r="P307" s="53">
        <v>2124</v>
      </c>
      <c r="Q307" s="53">
        <v>2131</v>
      </c>
      <c r="R307" s="53">
        <v>2141</v>
      </c>
      <c r="S307" s="53">
        <v>2155</v>
      </c>
      <c r="T307" s="53">
        <v>2185</v>
      </c>
      <c r="U307" s="53">
        <v>2180</v>
      </c>
      <c r="V307" s="53">
        <v>2180</v>
      </c>
      <c r="W307" s="53">
        <v>2191</v>
      </c>
      <c r="X307" s="53">
        <v>2189</v>
      </c>
      <c r="Y307" s="53">
        <v>2175</v>
      </c>
      <c r="Z307" s="53">
        <v>2197</v>
      </c>
      <c r="AA307" s="54">
        <v>2159</v>
      </c>
      <c r="AB307" s="53">
        <v>2145</v>
      </c>
      <c r="AC307" s="53">
        <v>2162</v>
      </c>
      <c r="AD307" s="53">
        <v>2130</v>
      </c>
      <c r="AE307" s="53">
        <v>2129</v>
      </c>
      <c r="AF307" s="53">
        <v>2152</v>
      </c>
      <c r="AG307" s="53">
        <v>2140</v>
      </c>
      <c r="AH307" s="53">
        <v>2129</v>
      </c>
      <c r="AI307" s="53">
        <v>2355</v>
      </c>
      <c r="AJ307" s="53">
        <v>2409</v>
      </c>
      <c r="AK307" s="53">
        <v>2359</v>
      </c>
      <c r="AL307" s="53">
        <v>2341</v>
      </c>
      <c r="AM307" s="54">
        <v>2254</v>
      </c>
      <c r="AN307" s="53">
        <v>2268</v>
      </c>
      <c r="AO307" s="53">
        <v>2246</v>
      </c>
      <c r="AP307" s="53">
        <v>2253</v>
      </c>
      <c r="AQ307" s="53">
        <v>2319</v>
      </c>
      <c r="AR307" s="53">
        <v>2305</v>
      </c>
      <c r="AS307" s="53">
        <v>2305</v>
      </c>
      <c r="AT307" s="53">
        <v>2288</v>
      </c>
      <c r="AU307" s="53">
        <v>2282</v>
      </c>
      <c r="AV307" s="53">
        <v>2218</v>
      </c>
      <c r="AW307" s="53">
        <v>2299</v>
      </c>
      <c r="AX307" s="53">
        <v>2303</v>
      </c>
      <c r="AY307" s="54">
        <v>2231</v>
      </c>
      <c r="BA307" s="50"/>
      <c r="BB307" s="51" t="s">
        <v>407</v>
      </c>
      <c r="BC307" s="52">
        <v>11146</v>
      </c>
      <c r="BD307" s="53">
        <v>11277</v>
      </c>
      <c r="BE307" s="53">
        <v>11572</v>
      </c>
      <c r="BF307" s="53">
        <v>11460</v>
      </c>
      <c r="BG307" s="53">
        <v>11954</v>
      </c>
      <c r="BH307" s="53">
        <v>12146</v>
      </c>
      <c r="BI307" s="53">
        <v>12138</v>
      </c>
      <c r="BJ307" s="53">
        <v>12248</v>
      </c>
      <c r="BK307" s="53">
        <v>12281</v>
      </c>
      <c r="BL307" s="53">
        <v>12351</v>
      </c>
      <c r="BM307" s="53">
        <v>12346</v>
      </c>
      <c r="BN307" s="54">
        <v>12353</v>
      </c>
      <c r="BO307" s="52">
        <v>12855</v>
      </c>
      <c r="BP307" s="53">
        <v>12921</v>
      </c>
      <c r="BQ307" s="53">
        <v>12981</v>
      </c>
      <c r="BR307" s="53">
        <v>13142</v>
      </c>
      <c r="BS307" s="53">
        <v>13233</v>
      </c>
      <c r="BT307" s="53">
        <v>13346</v>
      </c>
      <c r="BU307" s="53">
        <v>13491</v>
      </c>
      <c r="BV307" s="53">
        <v>13693</v>
      </c>
      <c r="BW307" s="53">
        <v>13808</v>
      </c>
      <c r="BX307" s="53">
        <v>13954</v>
      </c>
      <c r="BY307" s="53">
        <v>16487</v>
      </c>
      <c r="BZ307" s="54">
        <v>16573</v>
      </c>
      <c r="CA307" s="52">
        <v>16739</v>
      </c>
      <c r="CB307" s="53">
        <v>17221</v>
      </c>
      <c r="CC307" s="53">
        <v>17851</v>
      </c>
      <c r="CD307" s="53">
        <v>18414</v>
      </c>
      <c r="CE307" s="53">
        <v>18939</v>
      </c>
      <c r="CF307" s="53">
        <v>19298</v>
      </c>
      <c r="CG307" s="53">
        <v>19591</v>
      </c>
      <c r="CH307" s="53">
        <v>19643</v>
      </c>
      <c r="CI307" s="53">
        <v>19758</v>
      </c>
      <c r="CJ307" s="53">
        <v>19854</v>
      </c>
      <c r="CK307" s="53">
        <v>19743</v>
      </c>
      <c r="CL307" s="54">
        <v>19708</v>
      </c>
      <c r="CM307" s="52">
        <v>19694</v>
      </c>
      <c r="CN307" s="53">
        <v>19516</v>
      </c>
      <c r="CO307" s="53">
        <v>19644</v>
      </c>
      <c r="CP307" s="53">
        <v>19462</v>
      </c>
      <c r="CQ307" s="53">
        <v>19809</v>
      </c>
      <c r="CR307" s="53">
        <v>22166</v>
      </c>
      <c r="CS307" s="53">
        <v>22456</v>
      </c>
      <c r="CT307" s="53">
        <v>22852</v>
      </c>
      <c r="CU307" s="53">
        <v>23200</v>
      </c>
      <c r="CV307" s="53">
        <v>23496</v>
      </c>
      <c r="CW307" s="53">
        <v>24044</v>
      </c>
      <c r="CX307" s="54">
        <v>24644</v>
      </c>
      <c r="CY307" s="52">
        <v>20579</v>
      </c>
      <c r="CZ307" s="53">
        <v>20508</v>
      </c>
      <c r="DA307" s="53">
        <v>20306</v>
      </c>
      <c r="DB307" s="53">
        <v>20302</v>
      </c>
      <c r="DC307" s="53">
        <v>20032</v>
      </c>
      <c r="DD307" s="53">
        <v>19975</v>
      </c>
      <c r="DE307" s="53">
        <v>20881</v>
      </c>
      <c r="DF307" s="53">
        <v>20927</v>
      </c>
      <c r="DG307" s="53">
        <v>20896</v>
      </c>
      <c r="DH307" s="53">
        <v>21005</v>
      </c>
      <c r="DI307" s="53">
        <v>20909</v>
      </c>
      <c r="DJ307" s="54">
        <v>20843</v>
      </c>
      <c r="DK307" s="52">
        <v>20775</v>
      </c>
      <c r="DL307" s="53">
        <v>20759</v>
      </c>
      <c r="DM307" s="53">
        <v>20861</v>
      </c>
      <c r="DN307" s="53">
        <v>21046</v>
      </c>
      <c r="DO307" s="53">
        <v>21109</v>
      </c>
      <c r="DP307" s="53">
        <v>21123</v>
      </c>
      <c r="DQ307" s="53">
        <v>21197</v>
      </c>
      <c r="DR307" s="53">
        <v>21327</v>
      </c>
      <c r="DS307" s="53">
        <v>21321</v>
      </c>
      <c r="DT307" s="53">
        <v>21503</v>
      </c>
      <c r="DU307" s="53">
        <v>21597</v>
      </c>
      <c r="DV307" s="54">
        <v>21806</v>
      </c>
      <c r="DW307" s="52">
        <v>21675</v>
      </c>
      <c r="DX307" s="53">
        <v>21968</v>
      </c>
      <c r="DY307" s="54">
        <v>21729</v>
      </c>
    </row>
    <row r="308" spans="2:129" ht="12.5" x14ac:dyDescent="0.25">
      <c r="B308" s="50"/>
      <c r="C308" s="51" t="s">
        <v>387</v>
      </c>
      <c r="D308" s="52">
        <v>10264</v>
      </c>
      <c r="E308" s="53">
        <v>10251</v>
      </c>
      <c r="F308" s="53">
        <v>10515</v>
      </c>
      <c r="G308" s="53">
        <v>10688</v>
      </c>
      <c r="H308" s="53">
        <v>10784</v>
      </c>
      <c r="I308" s="53">
        <v>10811</v>
      </c>
      <c r="J308" s="53">
        <v>10956</v>
      </c>
      <c r="K308" s="53">
        <v>11087</v>
      </c>
      <c r="L308" s="53">
        <v>11108</v>
      </c>
      <c r="M308" s="53">
        <v>11186</v>
      </c>
      <c r="N308" s="53">
        <v>11229</v>
      </c>
      <c r="O308" s="54">
        <v>11245</v>
      </c>
      <c r="P308" s="53">
        <v>11112</v>
      </c>
      <c r="Q308" s="53">
        <v>11045</v>
      </c>
      <c r="R308" s="53">
        <v>11184</v>
      </c>
      <c r="S308" s="53">
        <v>11317</v>
      </c>
      <c r="T308" s="53">
        <v>11368</v>
      </c>
      <c r="U308" s="53">
        <v>11415</v>
      </c>
      <c r="V308" s="53">
        <v>11449</v>
      </c>
      <c r="W308" s="53">
        <v>11558</v>
      </c>
      <c r="X308" s="53">
        <v>11594</v>
      </c>
      <c r="Y308" s="53">
        <v>11746</v>
      </c>
      <c r="Z308" s="53">
        <v>12114</v>
      </c>
      <c r="AA308" s="54">
        <v>12073</v>
      </c>
      <c r="AB308" s="53">
        <v>12036</v>
      </c>
      <c r="AC308" s="53">
        <v>12077</v>
      </c>
      <c r="AD308" s="53">
        <v>12076</v>
      </c>
      <c r="AE308" s="53">
        <v>12215</v>
      </c>
      <c r="AF308" s="53">
        <v>12306</v>
      </c>
      <c r="AG308" s="53">
        <v>12256</v>
      </c>
      <c r="AH308" s="53">
        <v>12277</v>
      </c>
      <c r="AI308" s="53">
        <v>12420</v>
      </c>
      <c r="AJ308" s="53">
        <v>12482</v>
      </c>
      <c r="AK308" s="53">
        <v>12501</v>
      </c>
      <c r="AL308" s="53">
        <v>12516</v>
      </c>
      <c r="AM308" s="54">
        <v>12557</v>
      </c>
      <c r="AN308" s="53">
        <v>12548</v>
      </c>
      <c r="AO308" s="53">
        <v>12516</v>
      </c>
      <c r="AP308" s="53">
        <v>12576</v>
      </c>
      <c r="AQ308" s="53">
        <v>12671</v>
      </c>
      <c r="AR308" s="53">
        <v>12679</v>
      </c>
      <c r="AS308" s="53">
        <v>12747</v>
      </c>
      <c r="AT308" s="53">
        <v>12738</v>
      </c>
      <c r="AU308" s="53">
        <v>12747</v>
      </c>
      <c r="AV308" s="53">
        <v>12763</v>
      </c>
      <c r="AW308" s="53">
        <v>12829</v>
      </c>
      <c r="AX308" s="53">
        <v>12848</v>
      </c>
      <c r="AY308" s="54">
        <v>12764</v>
      </c>
      <c r="BA308" s="50"/>
      <c r="BB308" s="51" t="s">
        <v>408</v>
      </c>
      <c r="BC308" s="52">
        <v>27012</v>
      </c>
      <c r="BD308" s="53">
        <v>27114</v>
      </c>
      <c r="BE308" s="53">
        <v>27306</v>
      </c>
      <c r="BF308" s="53">
        <v>27499</v>
      </c>
      <c r="BG308" s="53">
        <v>27579</v>
      </c>
      <c r="BH308" s="53">
        <v>27605</v>
      </c>
      <c r="BI308" s="53">
        <v>27641</v>
      </c>
      <c r="BJ308" s="53">
        <v>27597</v>
      </c>
      <c r="BK308" s="53">
        <v>27415</v>
      </c>
      <c r="BL308" s="53">
        <v>27265</v>
      </c>
      <c r="BM308" s="53">
        <v>27092</v>
      </c>
      <c r="BN308" s="54">
        <v>26983</v>
      </c>
      <c r="BO308" s="52">
        <v>26913</v>
      </c>
      <c r="BP308" s="53">
        <v>26955</v>
      </c>
      <c r="BQ308" s="53">
        <v>27158</v>
      </c>
      <c r="BR308" s="53">
        <v>27392</v>
      </c>
      <c r="BS308" s="53">
        <v>27092</v>
      </c>
      <c r="BT308" s="53">
        <v>26881</v>
      </c>
      <c r="BU308" s="53">
        <v>27443</v>
      </c>
      <c r="BV308" s="53">
        <v>27546</v>
      </c>
      <c r="BW308" s="53">
        <v>27730</v>
      </c>
      <c r="BX308" s="53">
        <v>27855</v>
      </c>
      <c r="BY308" s="53">
        <v>32145</v>
      </c>
      <c r="BZ308" s="54">
        <v>32377</v>
      </c>
      <c r="CA308" s="52">
        <v>32315</v>
      </c>
      <c r="CB308" s="53">
        <v>35005</v>
      </c>
      <c r="CC308" s="53">
        <v>35735</v>
      </c>
      <c r="CD308" s="53">
        <v>35449</v>
      </c>
      <c r="CE308" s="53">
        <v>35535</v>
      </c>
      <c r="CF308" s="53">
        <v>35688</v>
      </c>
      <c r="CG308" s="53">
        <v>35828</v>
      </c>
      <c r="CH308" s="53">
        <v>35715</v>
      </c>
      <c r="CI308" s="53">
        <v>36044</v>
      </c>
      <c r="CJ308" s="53">
        <v>36126</v>
      </c>
      <c r="CK308" s="53">
        <v>36245</v>
      </c>
      <c r="CL308" s="54">
        <v>36170</v>
      </c>
      <c r="CM308" s="52">
        <v>36172</v>
      </c>
      <c r="CN308" s="53">
        <v>35985</v>
      </c>
      <c r="CO308" s="53">
        <v>36492</v>
      </c>
      <c r="CP308" s="53">
        <v>36454</v>
      </c>
      <c r="CQ308" s="53">
        <v>36882</v>
      </c>
      <c r="CR308" s="53">
        <v>39526</v>
      </c>
      <c r="CS308" s="53">
        <v>39921</v>
      </c>
      <c r="CT308" s="53">
        <v>40277</v>
      </c>
      <c r="CU308" s="53">
        <v>40540</v>
      </c>
      <c r="CV308" s="53">
        <v>41034</v>
      </c>
      <c r="CW308" s="53">
        <v>41329</v>
      </c>
      <c r="CX308" s="54">
        <v>42130</v>
      </c>
      <c r="CY308" s="52">
        <v>37921</v>
      </c>
      <c r="CZ308" s="53">
        <v>37879</v>
      </c>
      <c r="DA308" s="53">
        <v>38701</v>
      </c>
      <c r="DB308" s="53">
        <v>38338</v>
      </c>
      <c r="DC308" s="53">
        <v>37389</v>
      </c>
      <c r="DD308" s="53">
        <v>37453</v>
      </c>
      <c r="DE308" s="53">
        <v>39371</v>
      </c>
      <c r="DF308" s="53">
        <v>39698</v>
      </c>
      <c r="DG308" s="53">
        <v>39602</v>
      </c>
      <c r="DH308" s="53">
        <v>39655</v>
      </c>
      <c r="DI308" s="53">
        <v>39663</v>
      </c>
      <c r="DJ308" s="54">
        <v>39621</v>
      </c>
      <c r="DK308" s="52">
        <v>39464</v>
      </c>
      <c r="DL308" s="53">
        <v>39558</v>
      </c>
      <c r="DM308" s="53">
        <v>39858</v>
      </c>
      <c r="DN308" s="53">
        <v>40117</v>
      </c>
      <c r="DO308" s="53">
        <v>40243</v>
      </c>
      <c r="DP308" s="53">
        <v>40382</v>
      </c>
      <c r="DQ308" s="53">
        <v>40475</v>
      </c>
      <c r="DR308" s="53">
        <v>40549</v>
      </c>
      <c r="DS308" s="53">
        <v>40459</v>
      </c>
      <c r="DT308" s="53">
        <v>40626</v>
      </c>
      <c r="DU308" s="53">
        <v>40621</v>
      </c>
      <c r="DV308" s="54">
        <v>40786</v>
      </c>
      <c r="DW308" s="52">
        <v>40628</v>
      </c>
      <c r="DX308" s="53">
        <v>40939</v>
      </c>
      <c r="DY308" s="54">
        <v>41093</v>
      </c>
    </row>
    <row r="309" spans="2:129" ht="12.5" x14ac:dyDescent="0.25">
      <c r="B309" s="50"/>
      <c r="C309" s="51" t="s">
        <v>388</v>
      </c>
      <c r="D309" s="52">
        <v>10510</v>
      </c>
      <c r="E309" s="53">
        <v>10261</v>
      </c>
      <c r="F309" s="53">
        <v>10370</v>
      </c>
      <c r="G309" s="53">
        <v>10475</v>
      </c>
      <c r="H309" s="53">
        <v>10543</v>
      </c>
      <c r="I309" s="53">
        <v>10388</v>
      </c>
      <c r="J309" s="53">
        <v>10654</v>
      </c>
      <c r="K309" s="53">
        <v>10674</v>
      </c>
      <c r="L309" s="53">
        <v>10630</v>
      </c>
      <c r="M309" s="53">
        <v>10651</v>
      </c>
      <c r="N309" s="53">
        <v>10688</v>
      </c>
      <c r="O309" s="54">
        <v>10633</v>
      </c>
      <c r="P309" s="53">
        <v>10559</v>
      </c>
      <c r="Q309" s="53">
        <v>10487</v>
      </c>
      <c r="R309" s="53">
        <v>10542</v>
      </c>
      <c r="S309" s="53">
        <v>10596</v>
      </c>
      <c r="T309" s="53">
        <v>10549</v>
      </c>
      <c r="U309" s="53">
        <v>10508</v>
      </c>
      <c r="V309" s="53">
        <v>10504</v>
      </c>
      <c r="W309" s="53">
        <v>10496</v>
      </c>
      <c r="X309" s="53">
        <v>10489</v>
      </c>
      <c r="Y309" s="53">
        <v>10464</v>
      </c>
      <c r="Z309" s="53">
        <v>10389</v>
      </c>
      <c r="AA309" s="54">
        <v>10331</v>
      </c>
      <c r="AB309" s="53">
        <v>10121</v>
      </c>
      <c r="AC309" s="53">
        <v>10225</v>
      </c>
      <c r="AD309" s="53">
        <v>9837</v>
      </c>
      <c r="AE309" s="53">
        <v>9756</v>
      </c>
      <c r="AF309" s="53">
        <v>9718</v>
      </c>
      <c r="AG309" s="53">
        <v>9678</v>
      </c>
      <c r="AH309" s="53">
        <v>9733</v>
      </c>
      <c r="AI309" s="53">
        <v>9753</v>
      </c>
      <c r="AJ309" s="53">
        <v>9777</v>
      </c>
      <c r="AK309" s="53">
        <v>9694</v>
      </c>
      <c r="AL309" s="53">
        <v>9766</v>
      </c>
      <c r="AM309" s="54">
        <v>9728</v>
      </c>
      <c r="AN309" s="53">
        <v>9661</v>
      </c>
      <c r="AO309" s="53">
        <v>9419</v>
      </c>
      <c r="AP309" s="53">
        <v>9570</v>
      </c>
      <c r="AQ309" s="53">
        <v>9627</v>
      </c>
      <c r="AR309" s="53">
        <v>9493</v>
      </c>
      <c r="AS309" s="53">
        <v>9425</v>
      </c>
      <c r="AT309" s="53">
        <v>9222</v>
      </c>
      <c r="AU309" s="53">
        <v>9152</v>
      </c>
      <c r="AV309" s="53">
        <v>9511</v>
      </c>
      <c r="AW309" s="53">
        <v>8904</v>
      </c>
      <c r="AX309" s="53">
        <v>8927</v>
      </c>
      <c r="AY309" s="54">
        <v>8548</v>
      </c>
      <c r="BA309" s="50"/>
      <c r="BB309" s="51" t="s">
        <v>409</v>
      </c>
      <c r="BC309" s="52">
        <v>119858</v>
      </c>
      <c r="BD309" s="53">
        <v>120633</v>
      </c>
      <c r="BE309" s="53">
        <v>121740</v>
      </c>
      <c r="BF309" s="53">
        <v>121526</v>
      </c>
      <c r="BG309" s="53">
        <v>121970</v>
      </c>
      <c r="BH309" s="53">
        <v>122660</v>
      </c>
      <c r="BI309" s="53">
        <v>123315</v>
      </c>
      <c r="BJ309" s="53">
        <v>125968</v>
      </c>
      <c r="BK309" s="53">
        <v>125906</v>
      </c>
      <c r="BL309" s="53">
        <v>125993</v>
      </c>
      <c r="BM309" s="53">
        <v>125319</v>
      </c>
      <c r="BN309" s="54">
        <v>125001</v>
      </c>
      <c r="BO309" s="52">
        <v>124807</v>
      </c>
      <c r="BP309" s="53">
        <v>125296</v>
      </c>
      <c r="BQ309" s="53">
        <v>127065</v>
      </c>
      <c r="BR309" s="53">
        <v>129866</v>
      </c>
      <c r="BS309" s="53">
        <v>130478</v>
      </c>
      <c r="BT309" s="53">
        <v>131485</v>
      </c>
      <c r="BU309" s="53">
        <v>133021</v>
      </c>
      <c r="BV309" s="53">
        <v>133381</v>
      </c>
      <c r="BW309" s="53">
        <v>135091</v>
      </c>
      <c r="BX309" s="53">
        <v>137097</v>
      </c>
      <c r="BY309" s="53">
        <v>138902</v>
      </c>
      <c r="BZ309" s="54">
        <v>138813</v>
      </c>
      <c r="CA309" s="52">
        <v>136130</v>
      </c>
      <c r="CB309" s="53">
        <v>140936</v>
      </c>
      <c r="CC309" s="53">
        <v>145162</v>
      </c>
      <c r="CD309" s="53">
        <v>147270</v>
      </c>
      <c r="CE309" s="53">
        <v>147248</v>
      </c>
      <c r="CF309" s="53">
        <v>146935</v>
      </c>
      <c r="CG309" s="53">
        <v>146977</v>
      </c>
      <c r="CH309" s="53">
        <v>147251</v>
      </c>
      <c r="CI309" s="53">
        <v>148361</v>
      </c>
      <c r="CJ309" s="53">
        <v>147541</v>
      </c>
      <c r="CK309" s="53">
        <v>148134</v>
      </c>
      <c r="CL309" s="54">
        <v>148222</v>
      </c>
      <c r="CM309" s="52">
        <v>147709</v>
      </c>
      <c r="CN309" s="53">
        <v>146763</v>
      </c>
      <c r="CO309" s="53">
        <v>147182</v>
      </c>
      <c r="CP309" s="53">
        <v>145483</v>
      </c>
      <c r="CQ309" s="53">
        <v>146758</v>
      </c>
      <c r="CR309" s="53">
        <v>151327</v>
      </c>
      <c r="CS309" s="53">
        <v>151924</v>
      </c>
      <c r="CT309" s="53">
        <v>151897</v>
      </c>
      <c r="CU309" s="53">
        <v>151304</v>
      </c>
      <c r="CV309" s="53">
        <v>151586</v>
      </c>
      <c r="CW309" s="53">
        <v>151914</v>
      </c>
      <c r="CX309" s="54">
        <v>147236</v>
      </c>
      <c r="CY309" s="52">
        <v>140683</v>
      </c>
      <c r="CZ309" s="53">
        <v>140768</v>
      </c>
      <c r="DA309" s="53">
        <v>138632</v>
      </c>
      <c r="DB309" s="53">
        <v>138566</v>
      </c>
      <c r="DC309" s="53">
        <v>137437</v>
      </c>
      <c r="DD309" s="53">
        <v>137178</v>
      </c>
      <c r="DE309" s="53">
        <v>141925</v>
      </c>
      <c r="DF309" s="53">
        <v>142150</v>
      </c>
      <c r="DG309" s="53">
        <v>142003</v>
      </c>
      <c r="DH309" s="53">
        <v>142080</v>
      </c>
      <c r="DI309" s="53">
        <v>141889</v>
      </c>
      <c r="DJ309" s="54">
        <v>141847</v>
      </c>
      <c r="DK309" s="52">
        <v>141630</v>
      </c>
      <c r="DL309" s="53">
        <v>141393</v>
      </c>
      <c r="DM309" s="53">
        <v>141535</v>
      </c>
      <c r="DN309" s="53">
        <v>142114</v>
      </c>
      <c r="DO309" s="53">
        <v>142451</v>
      </c>
      <c r="DP309" s="53">
        <v>142385</v>
      </c>
      <c r="DQ309" s="53">
        <v>142291</v>
      </c>
      <c r="DR309" s="53">
        <v>142952</v>
      </c>
      <c r="DS309" s="53">
        <v>142519</v>
      </c>
      <c r="DT309" s="53">
        <v>142742</v>
      </c>
      <c r="DU309" s="53">
        <v>142147</v>
      </c>
      <c r="DV309" s="54">
        <v>142581</v>
      </c>
      <c r="DW309" s="52">
        <v>141981</v>
      </c>
      <c r="DX309" s="53">
        <v>143166</v>
      </c>
      <c r="DY309" s="54">
        <v>142436</v>
      </c>
    </row>
    <row r="310" spans="2:129" ht="12.5" x14ac:dyDescent="0.25">
      <c r="B310" s="50"/>
      <c r="C310" s="51" t="s">
        <v>389</v>
      </c>
      <c r="D310" s="52">
        <v>11661</v>
      </c>
      <c r="E310" s="53">
        <v>11523</v>
      </c>
      <c r="F310" s="53">
        <v>11500</v>
      </c>
      <c r="G310" s="53">
        <v>11699</v>
      </c>
      <c r="H310" s="53">
        <v>11978</v>
      </c>
      <c r="I310" s="53">
        <v>11930</v>
      </c>
      <c r="J310" s="53">
        <v>12216</v>
      </c>
      <c r="K310" s="53">
        <v>12294</v>
      </c>
      <c r="L310" s="53">
        <v>12567</v>
      </c>
      <c r="M310" s="53">
        <v>12741</v>
      </c>
      <c r="N310" s="53">
        <v>12885</v>
      </c>
      <c r="O310" s="54">
        <v>12925</v>
      </c>
      <c r="P310" s="53">
        <v>13072</v>
      </c>
      <c r="Q310" s="53">
        <v>13267</v>
      </c>
      <c r="R310" s="53">
        <v>13365</v>
      </c>
      <c r="S310" s="53">
        <v>13481</v>
      </c>
      <c r="T310" s="53">
        <v>13589</v>
      </c>
      <c r="U310" s="53">
        <v>13922</v>
      </c>
      <c r="V310" s="53">
        <v>14012</v>
      </c>
      <c r="W310" s="53">
        <v>14407</v>
      </c>
      <c r="X310" s="53">
        <v>14541</v>
      </c>
      <c r="Y310" s="53">
        <v>14545</v>
      </c>
      <c r="Z310" s="53">
        <v>14590</v>
      </c>
      <c r="AA310" s="54">
        <v>14614</v>
      </c>
      <c r="AB310" s="53">
        <v>14554</v>
      </c>
      <c r="AC310" s="53">
        <v>14685</v>
      </c>
      <c r="AD310" s="53">
        <v>14608</v>
      </c>
      <c r="AE310" s="53">
        <v>14680</v>
      </c>
      <c r="AF310" s="53">
        <v>14763</v>
      </c>
      <c r="AG310" s="53">
        <v>14724</v>
      </c>
      <c r="AH310" s="53">
        <v>14652</v>
      </c>
      <c r="AI310" s="53">
        <v>15826</v>
      </c>
      <c r="AJ310" s="53">
        <v>16033</v>
      </c>
      <c r="AK310" s="53">
        <v>16723</v>
      </c>
      <c r="AL310" s="53">
        <v>15724</v>
      </c>
      <c r="AM310" s="54">
        <v>15746</v>
      </c>
      <c r="AN310" s="53">
        <v>15768</v>
      </c>
      <c r="AO310" s="53">
        <v>15791</v>
      </c>
      <c r="AP310" s="53">
        <v>15945</v>
      </c>
      <c r="AQ310" s="53">
        <v>16031</v>
      </c>
      <c r="AR310" s="53">
        <v>16031</v>
      </c>
      <c r="AS310" s="53">
        <v>16059</v>
      </c>
      <c r="AT310" s="53">
        <v>15961</v>
      </c>
      <c r="AU310" s="53">
        <v>16087</v>
      </c>
      <c r="AV310" s="53">
        <v>15979</v>
      </c>
      <c r="AW310" s="53">
        <v>16019</v>
      </c>
      <c r="AX310" s="53">
        <v>16135</v>
      </c>
      <c r="AY310" s="54">
        <v>16065</v>
      </c>
      <c r="BA310" s="50"/>
      <c r="BB310" s="51" t="s">
        <v>410</v>
      </c>
      <c r="BC310" s="52">
        <v>46</v>
      </c>
      <c r="BD310" s="53">
        <v>46</v>
      </c>
      <c r="BE310" s="53">
        <v>46</v>
      </c>
      <c r="BF310" s="53">
        <v>46</v>
      </c>
      <c r="BG310" s="53">
        <v>45</v>
      </c>
      <c r="BH310" s="53">
        <v>45</v>
      </c>
      <c r="BI310" s="53">
        <v>45</v>
      </c>
      <c r="BJ310" s="53">
        <v>46</v>
      </c>
      <c r="BK310" s="53">
        <v>55</v>
      </c>
      <c r="BL310" s="53">
        <v>56</v>
      </c>
      <c r="BM310" s="53">
        <v>55</v>
      </c>
      <c r="BN310" s="54">
        <v>51</v>
      </c>
      <c r="BO310" s="52">
        <v>48</v>
      </c>
      <c r="BP310" s="53">
        <v>48</v>
      </c>
      <c r="BQ310" s="53">
        <v>47</v>
      </c>
      <c r="BR310" s="53">
        <v>47</v>
      </c>
      <c r="BS310" s="53">
        <v>46</v>
      </c>
      <c r="BT310" s="53">
        <v>47</v>
      </c>
      <c r="BU310" s="53">
        <v>60</v>
      </c>
      <c r="BV310" s="53">
        <v>63</v>
      </c>
      <c r="BW310" s="53">
        <v>65</v>
      </c>
      <c r="BX310" s="53">
        <v>68</v>
      </c>
      <c r="BY310" s="53">
        <v>80</v>
      </c>
      <c r="BZ310" s="54">
        <v>83</v>
      </c>
      <c r="CA310" s="52">
        <v>88</v>
      </c>
      <c r="CB310" s="53">
        <v>87</v>
      </c>
      <c r="CC310" s="53">
        <v>91</v>
      </c>
      <c r="CD310" s="53">
        <v>82</v>
      </c>
      <c r="CE310" s="53">
        <v>84</v>
      </c>
      <c r="CF310" s="53">
        <v>78</v>
      </c>
      <c r="CG310" s="53">
        <v>76</v>
      </c>
      <c r="CH310" s="53">
        <v>71</v>
      </c>
      <c r="CI310" s="53">
        <v>69</v>
      </c>
      <c r="CJ310" s="53">
        <v>68</v>
      </c>
      <c r="CK310" s="53">
        <v>138</v>
      </c>
      <c r="CL310" s="54">
        <v>177</v>
      </c>
      <c r="CM310" s="52">
        <v>202</v>
      </c>
      <c r="CN310" s="53">
        <v>183</v>
      </c>
      <c r="CO310" s="53">
        <v>186</v>
      </c>
      <c r="CP310" s="53">
        <v>194</v>
      </c>
      <c r="CQ310" s="53">
        <v>192</v>
      </c>
      <c r="CR310" s="53">
        <v>195</v>
      </c>
      <c r="CS310" s="53">
        <v>190</v>
      </c>
      <c r="CT310" s="53">
        <v>202</v>
      </c>
      <c r="CU310" s="53">
        <v>202</v>
      </c>
      <c r="CV310" s="53">
        <v>206</v>
      </c>
      <c r="CW310" s="53">
        <v>217</v>
      </c>
      <c r="CX310" s="54">
        <v>224</v>
      </c>
      <c r="CY310" s="52">
        <v>231</v>
      </c>
      <c r="CZ310" s="53">
        <v>225</v>
      </c>
      <c r="DA310" s="53">
        <v>230</v>
      </c>
      <c r="DB310" s="53">
        <v>245</v>
      </c>
      <c r="DC310" s="53">
        <v>246</v>
      </c>
      <c r="DD310" s="53">
        <v>247</v>
      </c>
      <c r="DE310" s="53">
        <v>259</v>
      </c>
      <c r="DF310" s="53">
        <v>269</v>
      </c>
      <c r="DG310" s="53">
        <v>268</v>
      </c>
      <c r="DH310" s="53">
        <v>272</v>
      </c>
      <c r="DI310" s="53">
        <v>277</v>
      </c>
      <c r="DJ310" s="54">
        <v>274</v>
      </c>
      <c r="DK310" s="52">
        <v>273</v>
      </c>
      <c r="DL310" s="53">
        <v>270</v>
      </c>
      <c r="DM310" s="53">
        <v>280</v>
      </c>
      <c r="DN310" s="53">
        <v>276</v>
      </c>
      <c r="DO310" s="53">
        <v>293</v>
      </c>
      <c r="DP310" s="53">
        <v>296</v>
      </c>
      <c r="DQ310" s="53">
        <v>306</v>
      </c>
      <c r="DR310" s="53">
        <v>308</v>
      </c>
      <c r="DS310" s="53">
        <v>2778</v>
      </c>
      <c r="DT310" s="53">
        <v>2786</v>
      </c>
      <c r="DU310" s="53">
        <v>2841</v>
      </c>
      <c r="DV310" s="54">
        <v>2882</v>
      </c>
      <c r="DW310" s="52">
        <v>2898</v>
      </c>
      <c r="DX310" s="53">
        <v>2897</v>
      </c>
      <c r="DY310" s="54">
        <v>2896</v>
      </c>
    </row>
    <row r="311" spans="2:129" ht="12.5" x14ac:dyDescent="0.25">
      <c r="B311" s="50"/>
      <c r="C311" s="51" t="s">
        <v>390</v>
      </c>
      <c r="D311" s="52">
        <v>16402</v>
      </c>
      <c r="E311" s="53">
        <v>16140</v>
      </c>
      <c r="F311" s="53">
        <v>16467</v>
      </c>
      <c r="G311" s="53">
        <v>16716</v>
      </c>
      <c r="H311" s="53">
        <v>16855</v>
      </c>
      <c r="I311" s="53">
        <v>16719</v>
      </c>
      <c r="J311" s="53">
        <v>17130</v>
      </c>
      <c r="K311" s="53">
        <v>17344</v>
      </c>
      <c r="L311" s="53">
        <v>17484</v>
      </c>
      <c r="M311" s="53">
        <v>17530</v>
      </c>
      <c r="N311" s="53">
        <v>17648</v>
      </c>
      <c r="O311" s="54">
        <v>17631</v>
      </c>
      <c r="P311" s="53">
        <v>17901</v>
      </c>
      <c r="Q311" s="53">
        <v>17324</v>
      </c>
      <c r="R311" s="53">
        <v>17456</v>
      </c>
      <c r="S311" s="53">
        <v>17587</v>
      </c>
      <c r="T311" s="53">
        <v>17823</v>
      </c>
      <c r="U311" s="53">
        <v>17952</v>
      </c>
      <c r="V311" s="53">
        <v>18117</v>
      </c>
      <c r="W311" s="53">
        <v>18250</v>
      </c>
      <c r="X311" s="53">
        <v>18307</v>
      </c>
      <c r="Y311" s="53">
        <v>18495</v>
      </c>
      <c r="Z311" s="53">
        <v>18521</v>
      </c>
      <c r="AA311" s="54">
        <v>18466</v>
      </c>
      <c r="AB311" s="53">
        <v>18380</v>
      </c>
      <c r="AC311" s="53">
        <v>18512</v>
      </c>
      <c r="AD311" s="53">
        <v>18519</v>
      </c>
      <c r="AE311" s="53">
        <v>19029</v>
      </c>
      <c r="AF311" s="53">
        <v>19057</v>
      </c>
      <c r="AG311" s="53">
        <v>18991</v>
      </c>
      <c r="AH311" s="53">
        <v>19082</v>
      </c>
      <c r="AI311" s="53">
        <v>19231</v>
      </c>
      <c r="AJ311" s="53">
        <v>19334</v>
      </c>
      <c r="AK311" s="53">
        <v>19311</v>
      </c>
      <c r="AL311" s="53">
        <v>19324</v>
      </c>
      <c r="AM311" s="54">
        <v>19255</v>
      </c>
      <c r="AN311" s="53">
        <v>19082</v>
      </c>
      <c r="AO311" s="53">
        <v>18490</v>
      </c>
      <c r="AP311" s="53">
        <v>18926</v>
      </c>
      <c r="AQ311" s="53">
        <v>18948</v>
      </c>
      <c r="AR311" s="53">
        <v>18992</v>
      </c>
      <c r="AS311" s="53">
        <v>19045</v>
      </c>
      <c r="AT311" s="53">
        <v>19139</v>
      </c>
      <c r="AU311" s="53">
        <v>19724</v>
      </c>
      <c r="AV311" s="53">
        <v>20328</v>
      </c>
      <c r="AW311" s="53">
        <v>19932</v>
      </c>
      <c r="AX311" s="53">
        <v>20020</v>
      </c>
      <c r="AY311" s="54">
        <v>19548</v>
      </c>
      <c r="BA311" s="50"/>
      <c r="BB311" s="51" t="s">
        <v>411</v>
      </c>
      <c r="BC311" s="52">
        <v>7987</v>
      </c>
      <c r="BD311" s="53">
        <v>8026</v>
      </c>
      <c r="BE311" s="53">
        <v>8021</v>
      </c>
      <c r="BF311" s="53">
        <v>8014</v>
      </c>
      <c r="BG311" s="53">
        <v>8005</v>
      </c>
      <c r="BH311" s="53">
        <v>8100</v>
      </c>
      <c r="BI311" s="53">
        <v>8180</v>
      </c>
      <c r="BJ311" s="53">
        <v>8210</v>
      </c>
      <c r="BK311" s="53">
        <v>8336</v>
      </c>
      <c r="BL311" s="53">
        <v>8289</v>
      </c>
      <c r="BM311" s="53">
        <v>8251</v>
      </c>
      <c r="BN311" s="54">
        <v>8197</v>
      </c>
      <c r="BO311" s="52">
        <v>8179</v>
      </c>
      <c r="BP311" s="53">
        <v>8133</v>
      </c>
      <c r="BQ311" s="53">
        <v>8117</v>
      </c>
      <c r="BR311" s="53">
        <v>8312</v>
      </c>
      <c r="BS311" s="53">
        <v>8398</v>
      </c>
      <c r="BT311" s="53">
        <v>9910</v>
      </c>
      <c r="BU311" s="53">
        <v>11714</v>
      </c>
      <c r="BV311" s="53">
        <v>12101</v>
      </c>
      <c r="BW311" s="53">
        <v>12354</v>
      </c>
      <c r="BX311" s="53">
        <v>12407</v>
      </c>
      <c r="BY311" s="53">
        <v>12986</v>
      </c>
      <c r="BZ311" s="54">
        <v>13063</v>
      </c>
      <c r="CA311" s="52">
        <v>13294</v>
      </c>
      <c r="CB311" s="53">
        <v>13483</v>
      </c>
      <c r="CC311" s="53">
        <v>17182</v>
      </c>
      <c r="CD311" s="53">
        <v>17544</v>
      </c>
      <c r="CE311" s="53">
        <v>17417</v>
      </c>
      <c r="CF311" s="53">
        <v>17483</v>
      </c>
      <c r="CG311" s="53">
        <v>17622</v>
      </c>
      <c r="CH311" s="53">
        <v>17811</v>
      </c>
      <c r="CI311" s="53">
        <v>17869</v>
      </c>
      <c r="CJ311" s="53">
        <v>17959</v>
      </c>
      <c r="CK311" s="53">
        <v>17928</v>
      </c>
      <c r="CL311" s="54">
        <v>17919</v>
      </c>
      <c r="CM311" s="52">
        <v>18150</v>
      </c>
      <c r="CN311" s="53">
        <v>18378</v>
      </c>
      <c r="CO311" s="53">
        <v>18729</v>
      </c>
      <c r="CP311" s="53">
        <v>18180</v>
      </c>
      <c r="CQ311" s="53">
        <v>18109</v>
      </c>
      <c r="CR311" s="53">
        <v>17919</v>
      </c>
      <c r="CS311" s="53">
        <v>18079</v>
      </c>
      <c r="CT311" s="53">
        <v>18126</v>
      </c>
      <c r="CU311" s="53">
        <v>16586</v>
      </c>
      <c r="CV311" s="53">
        <v>16667</v>
      </c>
      <c r="CW311" s="53">
        <v>16723</v>
      </c>
      <c r="CX311" s="54">
        <v>17119</v>
      </c>
      <c r="CY311" s="52">
        <v>17503</v>
      </c>
      <c r="CZ311" s="53">
        <v>17424</v>
      </c>
      <c r="DA311" s="53">
        <v>17264</v>
      </c>
      <c r="DB311" s="53">
        <v>17427</v>
      </c>
      <c r="DC311" s="53">
        <v>17245</v>
      </c>
      <c r="DD311" s="53">
        <v>17160</v>
      </c>
      <c r="DE311" s="53">
        <v>18156</v>
      </c>
      <c r="DF311" s="53">
        <v>18166</v>
      </c>
      <c r="DG311" s="53">
        <v>18156</v>
      </c>
      <c r="DH311" s="53">
        <v>18212</v>
      </c>
      <c r="DI311" s="53">
        <v>18275</v>
      </c>
      <c r="DJ311" s="54">
        <v>18290</v>
      </c>
      <c r="DK311" s="52">
        <v>18327</v>
      </c>
      <c r="DL311" s="53">
        <v>18352</v>
      </c>
      <c r="DM311" s="53">
        <v>18403</v>
      </c>
      <c r="DN311" s="53">
        <v>18506</v>
      </c>
      <c r="DO311" s="53">
        <v>18501</v>
      </c>
      <c r="DP311" s="53">
        <v>18570</v>
      </c>
      <c r="DQ311" s="53">
        <v>18704</v>
      </c>
      <c r="DR311" s="53">
        <v>18893</v>
      </c>
      <c r="DS311" s="53">
        <v>18824</v>
      </c>
      <c r="DT311" s="53">
        <v>18836</v>
      </c>
      <c r="DU311" s="53">
        <v>18774</v>
      </c>
      <c r="DV311" s="54">
        <v>18834</v>
      </c>
      <c r="DW311" s="52">
        <v>18723</v>
      </c>
      <c r="DX311" s="53">
        <v>18792</v>
      </c>
      <c r="DY311" s="54">
        <v>18713</v>
      </c>
    </row>
    <row r="312" spans="2:129" ht="12.5" x14ac:dyDescent="0.25">
      <c r="B312" s="50"/>
      <c r="C312" s="51" t="s">
        <v>391</v>
      </c>
      <c r="D312" s="52">
        <v>1320</v>
      </c>
      <c r="E312" s="53">
        <v>1290</v>
      </c>
      <c r="F312" s="53">
        <v>1321</v>
      </c>
      <c r="G312" s="53">
        <v>1324</v>
      </c>
      <c r="H312" s="53">
        <v>1319</v>
      </c>
      <c r="I312" s="53">
        <v>1301</v>
      </c>
      <c r="J312" s="53">
        <v>1332</v>
      </c>
      <c r="K312" s="53">
        <v>1331</v>
      </c>
      <c r="L312" s="53">
        <v>1341</v>
      </c>
      <c r="M312" s="53">
        <v>1359</v>
      </c>
      <c r="N312" s="53">
        <v>1364</v>
      </c>
      <c r="O312" s="54">
        <v>1358</v>
      </c>
      <c r="P312" s="53">
        <v>1415</v>
      </c>
      <c r="Q312" s="53">
        <v>1435</v>
      </c>
      <c r="R312" s="53">
        <v>1441</v>
      </c>
      <c r="S312" s="53">
        <v>1446</v>
      </c>
      <c r="T312" s="53">
        <v>1462</v>
      </c>
      <c r="U312" s="53">
        <v>1467</v>
      </c>
      <c r="V312" s="53">
        <v>1489</v>
      </c>
      <c r="W312" s="53">
        <v>1481</v>
      </c>
      <c r="X312" s="53">
        <v>1467</v>
      </c>
      <c r="Y312" s="53">
        <v>1446</v>
      </c>
      <c r="Z312" s="53">
        <v>1440</v>
      </c>
      <c r="AA312" s="54">
        <v>1415</v>
      </c>
      <c r="AB312" s="53">
        <v>1402</v>
      </c>
      <c r="AC312" s="53">
        <v>1410</v>
      </c>
      <c r="AD312" s="53">
        <v>1432</v>
      </c>
      <c r="AE312" s="53">
        <v>1424</v>
      </c>
      <c r="AF312" s="53">
        <v>1429</v>
      </c>
      <c r="AG312" s="53">
        <v>1411</v>
      </c>
      <c r="AH312" s="53">
        <v>1393</v>
      </c>
      <c r="AI312" s="53">
        <v>1396</v>
      </c>
      <c r="AJ312" s="53">
        <v>1401</v>
      </c>
      <c r="AK312" s="53">
        <v>1382</v>
      </c>
      <c r="AL312" s="53">
        <v>1365</v>
      </c>
      <c r="AM312" s="54">
        <v>1369</v>
      </c>
      <c r="AN312" s="53">
        <v>1383</v>
      </c>
      <c r="AO312" s="53">
        <v>1396</v>
      </c>
      <c r="AP312" s="53">
        <v>1392</v>
      </c>
      <c r="AQ312" s="53">
        <v>1383</v>
      </c>
      <c r="AR312" s="53">
        <v>1395</v>
      </c>
      <c r="AS312" s="53">
        <v>1397</v>
      </c>
      <c r="AT312" s="53">
        <v>1398</v>
      </c>
      <c r="AU312" s="53">
        <v>1397</v>
      </c>
      <c r="AV312" s="53">
        <v>1363</v>
      </c>
      <c r="AW312" s="53">
        <v>1387</v>
      </c>
      <c r="AX312" s="53">
        <v>1382</v>
      </c>
      <c r="AY312" s="54">
        <v>1340</v>
      </c>
      <c r="BA312" s="50"/>
      <c r="BB312" s="51" t="s">
        <v>412</v>
      </c>
      <c r="BC312" s="52">
        <v>65563</v>
      </c>
      <c r="BD312" s="53">
        <v>65659</v>
      </c>
      <c r="BE312" s="53">
        <v>65891</v>
      </c>
      <c r="BF312" s="53">
        <v>65576</v>
      </c>
      <c r="BG312" s="53">
        <v>67004</v>
      </c>
      <c r="BH312" s="53">
        <v>67337</v>
      </c>
      <c r="BI312" s="53">
        <v>67682</v>
      </c>
      <c r="BJ312" s="53">
        <v>68083</v>
      </c>
      <c r="BK312" s="53">
        <v>68211</v>
      </c>
      <c r="BL312" s="53">
        <v>68378</v>
      </c>
      <c r="BM312" s="53">
        <v>67885</v>
      </c>
      <c r="BN312" s="54">
        <v>68024</v>
      </c>
      <c r="BO312" s="52">
        <v>68290</v>
      </c>
      <c r="BP312" s="53">
        <v>68358</v>
      </c>
      <c r="BQ312" s="53">
        <v>69213</v>
      </c>
      <c r="BR312" s="53">
        <v>69706</v>
      </c>
      <c r="BS312" s="53">
        <v>71757</v>
      </c>
      <c r="BT312" s="53">
        <v>73160</v>
      </c>
      <c r="BU312" s="53">
        <v>74359</v>
      </c>
      <c r="BV312" s="53">
        <v>74352</v>
      </c>
      <c r="BW312" s="53">
        <v>75888</v>
      </c>
      <c r="BX312" s="53">
        <v>76532</v>
      </c>
      <c r="BY312" s="53">
        <v>80048</v>
      </c>
      <c r="BZ312" s="54">
        <v>80423</v>
      </c>
      <c r="CA312" s="52">
        <v>81006</v>
      </c>
      <c r="CB312" s="53">
        <v>80713</v>
      </c>
      <c r="CC312" s="53">
        <v>80502</v>
      </c>
      <c r="CD312" s="53">
        <v>81513</v>
      </c>
      <c r="CE312" s="53">
        <v>82131</v>
      </c>
      <c r="CF312" s="53">
        <v>82930</v>
      </c>
      <c r="CG312" s="53">
        <v>83572</v>
      </c>
      <c r="CH312" s="53">
        <v>83206</v>
      </c>
      <c r="CI312" s="53">
        <v>83683</v>
      </c>
      <c r="CJ312" s="53">
        <v>84726</v>
      </c>
      <c r="CK312" s="53">
        <v>85395</v>
      </c>
      <c r="CL312" s="54">
        <v>87105</v>
      </c>
      <c r="CM312" s="52">
        <v>86981</v>
      </c>
      <c r="CN312" s="53">
        <v>86963</v>
      </c>
      <c r="CO312" s="53">
        <v>88359</v>
      </c>
      <c r="CP312" s="53">
        <v>88168</v>
      </c>
      <c r="CQ312" s="53">
        <v>88273</v>
      </c>
      <c r="CR312" s="53">
        <v>89120</v>
      </c>
      <c r="CS312" s="53">
        <v>89856</v>
      </c>
      <c r="CT312" s="53">
        <v>89372</v>
      </c>
      <c r="CU312" s="53">
        <v>89421</v>
      </c>
      <c r="CV312" s="53">
        <v>89590</v>
      </c>
      <c r="CW312" s="53">
        <v>89374</v>
      </c>
      <c r="CX312" s="54">
        <v>91281</v>
      </c>
      <c r="CY312" s="52">
        <v>90058</v>
      </c>
      <c r="CZ312" s="53">
        <v>89832</v>
      </c>
      <c r="DA312" s="53">
        <v>92807</v>
      </c>
      <c r="DB312" s="53">
        <v>91837</v>
      </c>
      <c r="DC312" s="53">
        <v>89904</v>
      </c>
      <c r="DD312" s="53">
        <v>90072</v>
      </c>
      <c r="DE312" s="53">
        <v>95403</v>
      </c>
      <c r="DF312" s="53">
        <v>95843</v>
      </c>
      <c r="DG312" s="53">
        <v>95966</v>
      </c>
      <c r="DH312" s="53">
        <v>96167</v>
      </c>
      <c r="DI312" s="53">
        <v>96210</v>
      </c>
      <c r="DJ312" s="54">
        <v>96407</v>
      </c>
      <c r="DK312" s="52">
        <v>96118</v>
      </c>
      <c r="DL312" s="53">
        <v>96314</v>
      </c>
      <c r="DM312" s="53">
        <v>97105</v>
      </c>
      <c r="DN312" s="53">
        <v>97680</v>
      </c>
      <c r="DO312" s="53">
        <v>97975</v>
      </c>
      <c r="DP312" s="53">
        <v>98262</v>
      </c>
      <c r="DQ312" s="53">
        <v>98440</v>
      </c>
      <c r="DR312" s="53">
        <v>98844</v>
      </c>
      <c r="DS312" s="53">
        <v>98844</v>
      </c>
      <c r="DT312" s="53">
        <v>99384</v>
      </c>
      <c r="DU312" s="53">
        <v>100243</v>
      </c>
      <c r="DV312" s="54">
        <v>100630</v>
      </c>
      <c r="DW312" s="52">
        <v>100732</v>
      </c>
      <c r="DX312" s="53">
        <v>101465</v>
      </c>
      <c r="DY312" s="54">
        <v>102092</v>
      </c>
    </row>
    <row r="313" spans="2:129" ht="12.5" x14ac:dyDescent="0.25">
      <c r="B313" s="50"/>
      <c r="C313" s="51" t="s">
        <v>392</v>
      </c>
      <c r="D313" s="52">
        <v>18464</v>
      </c>
      <c r="E313" s="53">
        <v>18270</v>
      </c>
      <c r="F313" s="53">
        <v>18534</v>
      </c>
      <c r="G313" s="53">
        <v>18783</v>
      </c>
      <c r="H313" s="53">
        <v>18975</v>
      </c>
      <c r="I313" s="53">
        <v>18996</v>
      </c>
      <c r="J313" s="53">
        <v>19424</v>
      </c>
      <c r="K313" s="53">
        <v>19583</v>
      </c>
      <c r="L313" s="53">
        <v>19541</v>
      </c>
      <c r="M313" s="53">
        <v>19661</v>
      </c>
      <c r="N313" s="53">
        <v>19730</v>
      </c>
      <c r="O313" s="54">
        <v>19765</v>
      </c>
      <c r="P313" s="53">
        <v>19657</v>
      </c>
      <c r="Q313" s="53">
        <v>19551</v>
      </c>
      <c r="R313" s="53">
        <v>19689</v>
      </c>
      <c r="S313" s="53">
        <v>19885</v>
      </c>
      <c r="T313" s="53">
        <v>20015</v>
      </c>
      <c r="U313" s="53">
        <v>20118</v>
      </c>
      <c r="V313" s="53">
        <v>20233</v>
      </c>
      <c r="W313" s="53">
        <v>20331</v>
      </c>
      <c r="X313" s="53">
        <v>20373</v>
      </c>
      <c r="Y313" s="53">
        <v>20475</v>
      </c>
      <c r="Z313" s="53">
        <v>20651</v>
      </c>
      <c r="AA313" s="54">
        <v>20560</v>
      </c>
      <c r="AB313" s="53">
        <v>20472</v>
      </c>
      <c r="AC313" s="53">
        <v>20639</v>
      </c>
      <c r="AD313" s="53">
        <v>20575</v>
      </c>
      <c r="AE313" s="53">
        <v>20642</v>
      </c>
      <c r="AF313" s="53">
        <v>20740</v>
      </c>
      <c r="AG313" s="53">
        <v>20745</v>
      </c>
      <c r="AH313" s="53">
        <v>20668</v>
      </c>
      <c r="AI313" s="53">
        <v>20802</v>
      </c>
      <c r="AJ313" s="53">
        <v>21005</v>
      </c>
      <c r="AK313" s="53">
        <v>20907</v>
      </c>
      <c r="AL313" s="53">
        <v>20980</v>
      </c>
      <c r="AM313" s="54">
        <v>20867</v>
      </c>
      <c r="AN313" s="53">
        <v>20756</v>
      </c>
      <c r="AO313" s="53">
        <v>20706</v>
      </c>
      <c r="AP313" s="53">
        <v>20751</v>
      </c>
      <c r="AQ313" s="53">
        <v>20819</v>
      </c>
      <c r="AR313" s="53">
        <v>20805</v>
      </c>
      <c r="AS313" s="53">
        <v>20801</v>
      </c>
      <c r="AT313" s="53">
        <v>20889</v>
      </c>
      <c r="AU313" s="53">
        <v>21477</v>
      </c>
      <c r="AV313" s="53">
        <v>21637</v>
      </c>
      <c r="AW313" s="53">
        <v>21526</v>
      </c>
      <c r="AX313" s="53">
        <v>21667</v>
      </c>
      <c r="AY313" s="54">
        <v>21608</v>
      </c>
      <c r="BA313" s="50"/>
      <c r="BB313" s="51" t="s">
        <v>413</v>
      </c>
      <c r="BC313" s="52">
        <v>8525</v>
      </c>
      <c r="BD313" s="53">
        <v>8996</v>
      </c>
      <c r="BE313" s="53">
        <v>9322</v>
      </c>
      <c r="BF313" s="53">
        <v>9326</v>
      </c>
      <c r="BG313" s="53">
        <v>9299</v>
      </c>
      <c r="BH313" s="53">
        <v>9471</v>
      </c>
      <c r="BI313" s="53">
        <v>10004</v>
      </c>
      <c r="BJ313" s="53">
        <v>10143</v>
      </c>
      <c r="BK313" s="53">
        <v>10309</v>
      </c>
      <c r="BL313" s="53">
        <v>10402</v>
      </c>
      <c r="BM313" s="53">
        <v>10454</v>
      </c>
      <c r="BN313" s="54">
        <v>10506</v>
      </c>
      <c r="BO313" s="52">
        <v>10562</v>
      </c>
      <c r="BP313" s="53">
        <v>10822</v>
      </c>
      <c r="BQ313" s="53">
        <v>11283</v>
      </c>
      <c r="BR313" s="53">
        <v>11991</v>
      </c>
      <c r="BS313" s="53">
        <v>12607</v>
      </c>
      <c r="BT313" s="53">
        <v>12880</v>
      </c>
      <c r="BU313" s="53">
        <v>13295</v>
      </c>
      <c r="BV313" s="53">
        <v>13362</v>
      </c>
      <c r="BW313" s="53">
        <v>13630</v>
      </c>
      <c r="BX313" s="53">
        <v>14011</v>
      </c>
      <c r="BY313" s="53">
        <v>14574</v>
      </c>
      <c r="BZ313" s="54">
        <v>14740</v>
      </c>
      <c r="CA313" s="52">
        <v>15189</v>
      </c>
      <c r="CB313" s="53">
        <v>15150</v>
      </c>
      <c r="CC313" s="53">
        <v>15095</v>
      </c>
      <c r="CD313" s="53">
        <v>15597</v>
      </c>
      <c r="CE313" s="53">
        <v>16242</v>
      </c>
      <c r="CF313" s="53">
        <v>16496</v>
      </c>
      <c r="CG313" s="53">
        <v>16143</v>
      </c>
      <c r="CH313" s="53">
        <v>16265</v>
      </c>
      <c r="CI313" s="53">
        <v>16350</v>
      </c>
      <c r="CJ313" s="53">
        <v>16508</v>
      </c>
      <c r="CK313" s="53">
        <v>16768</v>
      </c>
      <c r="CL313" s="54">
        <v>17268</v>
      </c>
      <c r="CM313" s="52">
        <v>17332</v>
      </c>
      <c r="CN313" s="53">
        <v>17570</v>
      </c>
      <c r="CO313" s="53">
        <v>17934</v>
      </c>
      <c r="CP313" s="53">
        <v>18008</v>
      </c>
      <c r="CQ313" s="53">
        <v>17725</v>
      </c>
      <c r="CR313" s="53">
        <v>16989</v>
      </c>
      <c r="CS313" s="53">
        <v>17052</v>
      </c>
      <c r="CT313" s="53">
        <v>16765</v>
      </c>
      <c r="CU313" s="53">
        <v>16748</v>
      </c>
      <c r="CV313" s="53">
        <v>16715</v>
      </c>
      <c r="CW313" s="53">
        <v>16646</v>
      </c>
      <c r="CX313" s="54">
        <v>16674</v>
      </c>
      <c r="CY313" s="52">
        <v>18743</v>
      </c>
      <c r="CZ313" s="53">
        <v>18742</v>
      </c>
      <c r="DA313" s="53">
        <v>18751</v>
      </c>
      <c r="DB313" s="53">
        <v>18688</v>
      </c>
      <c r="DC313" s="53">
        <v>18517</v>
      </c>
      <c r="DD313" s="53">
        <v>18398</v>
      </c>
      <c r="DE313" s="53">
        <v>19462</v>
      </c>
      <c r="DF313" s="53">
        <v>19547</v>
      </c>
      <c r="DG313" s="53">
        <v>19588</v>
      </c>
      <c r="DH313" s="53">
        <v>19681</v>
      </c>
      <c r="DI313" s="53">
        <v>19740</v>
      </c>
      <c r="DJ313" s="54">
        <v>19737</v>
      </c>
      <c r="DK313" s="52">
        <v>19778</v>
      </c>
      <c r="DL313" s="53">
        <v>19826</v>
      </c>
      <c r="DM313" s="53">
        <v>19995</v>
      </c>
      <c r="DN313" s="53">
        <v>20192</v>
      </c>
      <c r="DO313" s="53">
        <v>20238</v>
      </c>
      <c r="DP313" s="53">
        <v>20311</v>
      </c>
      <c r="DQ313" s="53">
        <v>20362</v>
      </c>
      <c r="DR313" s="53">
        <v>20531</v>
      </c>
      <c r="DS313" s="53">
        <v>20592</v>
      </c>
      <c r="DT313" s="53">
        <v>20631</v>
      </c>
      <c r="DU313" s="53">
        <v>20578</v>
      </c>
      <c r="DV313" s="54">
        <v>20699</v>
      </c>
      <c r="DW313" s="52">
        <v>20685</v>
      </c>
      <c r="DX313" s="53">
        <v>20962</v>
      </c>
      <c r="DY313" s="54">
        <v>20808</v>
      </c>
    </row>
    <row r="314" spans="2:129" ht="12.5" x14ac:dyDescent="0.25">
      <c r="B314" s="50"/>
      <c r="C314" s="51" t="s">
        <v>393</v>
      </c>
      <c r="D314" s="52">
        <v>1473</v>
      </c>
      <c r="E314" s="53">
        <v>1443</v>
      </c>
      <c r="F314" s="53">
        <v>1481</v>
      </c>
      <c r="G314" s="53">
        <v>1529</v>
      </c>
      <c r="H314" s="53">
        <v>1536</v>
      </c>
      <c r="I314" s="53">
        <v>1554</v>
      </c>
      <c r="J314" s="53">
        <v>1604</v>
      </c>
      <c r="K314" s="53">
        <v>1635</v>
      </c>
      <c r="L314" s="53">
        <v>1641</v>
      </c>
      <c r="M314" s="53">
        <v>1637</v>
      </c>
      <c r="N314" s="53">
        <v>1648</v>
      </c>
      <c r="O314" s="54">
        <v>1632</v>
      </c>
      <c r="P314" s="53">
        <v>1633</v>
      </c>
      <c r="Q314" s="53">
        <v>1634</v>
      </c>
      <c r="R314" s="53">
        <v>1664</v>
      </c>
      <c r="S314" s="53">
        <v>1677</v>
      </c>
      <c r="T314" s="53">
        <v>1707</v>
      </c>
      <c r="U314" s="53">
        <v>1701</v>
      </c>
      <c r="V314" s="53">
        <v>1695</v>
      </c>
      <c r="W314" s="53">
        <v>1678</v>
      </c>
      <c r="X314" s="53">
        <v>1643</v>
      </c>
      <c r="Y314" s="53">
        <v>1630</v>
      </c>
      <c r="Z314" s="53">
        <v>1635</v>
      </c>
      <c r="AA314" s="54">
        <v>1610</v>
      </c>
      <c r="AB314" s="53">
        <v>1577</v>
      </c>
      <c r="AC314" s="53">
        <v>1579</v>
      </c>
      <c r="AD314" s="53">
        <v>1598</v>
      </c>
      <c r="AE314" s="53">
        <v>1628</v>
      </c>
      <c r="AF314" s="53">
        <v>1646</v>
      </c>
      <c r="AG314" s="53">
        <v>1651</v>
      </c>
      <c r="AH314" s="53">
        <v>1653</v>
      </c>
      <c r="AI314" s="53">
        <v>1656</v>
      </c>
      <c r="AJ314" s="53">
        <v>1673</v>
      </c>
      <c r="AK314" s="53">
        <v>1662</v>
      </c>
      <c r="AL314" s="53">
        <v>1639</v>
      </c>
      <c r="AM314" s="54">
        <v>1661</v>
      </c>
      <c r="AN314" s="53">
        <v>1667</v>
      </c>
      <c r="AO314" s="53">
        <v>1587</v>
      </c>
      <c r="AP314" s="53">
        <v>1685</v>
      </c>
      <c r="AQ314" s="53">
        <v>1678</v>
      </c>
      <c r="AR314" s="53">
        <v>1662</v>
      </c>
      <c r="AS314" s="53">
        <v>1659</v>
      </c>
      <c r="AT314" s="53">
        <v>1643</v>
      </c>
      <c r="AU314" s="53">
        <v>1643</v>
      </c>
      <c r="AV314" s="53">
        <v>1613</v>
      </c>
      <c r="AW314" s="53">
        <v>1640</v>
      </c>
      <c r="AX314" s="53">
        <v>1616</v>
      </c>
      <c r="AY314" s="54">
        <v>1559</v>
      </c>
      <c r="BA314" s="50"/>
      <c r="BB314" s="51" t="s">
        <v>414</v>
      </c>
      <c r="BC314" s="52">
        <v>4793</v>
      </c>
      <c r="BD314" s="53">
        <v>4649</v>
      </c>
      <c r="BE314" s="53">
        <v>4391</v>
      </c>
      <c r="BF314" s="53">
        <v>4519</v>
      </c>
      <c r="BG314" s="53">
        <v>4185</v>
      </c>
      <c r="BH314" s="53">
        <v>4214</v>
      </c>
      <c r="BI314" s="53">
        <v>4168</v>
      </c>
      <c r="BJ314" s="53">
        <v>4140</v>
      </c>
      <c r="BK314" s="53">
        <v>4163</v>
      </c>
      <c r="BL314" s="53">
        <v>4162</v>
      </c>
      <c r="BM314" s="53">
        <v>4194</v>
      </c>
      <c r="BN314" s="54">
        <v>4178</v>
      </c>
      <c r="BO314" s="52">
        <v>4153</v>
      </c>
      <c r="BP314" s="53">
        <v>4153</v>
      </c>
      <c r="BQ314" s="53">
        <v>4185</v>
      </c>
      <c r="BR314" s="53">
        <v>4337</v>
      </c>
      <c r="BS314" s="53">
        <v>4481</v>
      </c>
      <c r="BT314" s="53">
        <v>4616</v>
      </c>
      <c r="BU314" s="53">
        <v>4731</v>
      </c>
      <c r="BV314" s="53">
        <v>4794</v>
      </c>
      <c r="BW314" s="53">
        <v>4847</v>
      </c>
      <c r="BX314" s="53">
        <v>4877</v>
      </c>
      <c r="BY314" s="53">
        <v>5040</v>
      </c>
      <c r="BZ314" s="54">
        <v>5146</v>
      </c>
      <c r="CA314" s="52">
        <v>5085</v>
      </c>
      <c r="CB314" s="53">
        <v>5164</v>
      </c>
      <c r="CC314" s="53">
        <v>5282</v>
      </c>
      <c r="CD314" s="53">
        <v>5578</v>
      </c>
      <c r="CE314" s="53">
        <v>5970</v>
      </c>
      <c r="CF314" s="53">
        <v>5998</v>
      </c>
      <c r="CG314" s="53">
        <v>5912</v>
      </c>
      <c r="CH314" s="53">
        <v>5821</v>
      </c>
      <c r="CI314" s="53">
        <v>5798</v>
      </c>
      <c r="CJ314" s="53">
        <v>5781</v>
      </c>
      <c r="CK314" s="53">
        <v>5769</v>
      </c>
      <c r="CL314" s="54">
        <v>5864</v>
      </c>
      <c r="CM314" s="52">
        <v>5824</v>
      </c>
      <c r="CN314" s="53">
        <v>5628</v>
      </c>
      <c r="CO314" s="53">
        <v>5544</v>
      </c>
      <c r="CP314" s="53">
        <v>5645</v>
      </c>
      <c r="CQ314" s="53">
        <v>5798</v>
      </c>
      <c r="CR314" s="53">
        <v>5508</v>
      </c>
      <c r="CS314" s="53">
        <v>5613</v>
      </c>
      <c r="CT314" s="53">
        <v>6081</v>
      </c>
      <c r="CU314" s="53">
        <v>6162</v>
      </c>
      <c r="CV314" s="53">
        <v>6262</v>
      </c>
      <c r="CW314" s="53">
        <v>6389</v>
      </c>
      <c r="CX314" s="54">
        <v>6531</v>
      </c>
      <c r="CY314" s="52">
        <v>6559</v>
      </c>
      <c r="CZ314" s="53">
        <v>6534</v>
      </c>
      <c r="DA314" s="53">
        <v>6703</v>
      </c>
      <c r="DB314" s="53">
        <v>6756</v>
      </c>
      <c r="DC314" s="53">
        <v>6624</v>
      </c>
      <c r="DD314" s="53">
        <v>6697</v>
      </c>
      <c r="DE314" s="53">
        <v>7011</v>
      </c>
      <c r="DF314" s="53">
        <v>7237</v>
      </c>
      <c r="DG314" s="53">
        <v>7301</v>
      </c>
      <c r="DH314" s="53">
        <v>7401</v>
      </c>
      <c r="DI314" s="53">
        <v>7471</v>
      </c>
      <c r="DJ314" s="54">
        <v>7425</v>
      </c>
      <c r="DK314" s="52">
        <v>7488</v>
      </c>
      <c r="DL314" s="53">
        <v>7536</v>
      </c>
      <c r="DM314" s="53">
        <v>7529</v>
      </c>
      <c r="DN314" s="53">
        <v>7604</v>
      </c>
      <c r="DO314" s="53">
        <v>7655</v>
      </c>
      <c r="DP314" s="53">
        <v>7648</v>
      </c>
      <c r="DQ314" s="53">
        <v>7646</v>
      </c>
      <c r="DR314" s="53">
        <v>7682</v>
      </c>
      <c r="DS314" s="53">
        <v>7660</v>
      </c>
      <c r="DT314" s="53">
        <v>7942</v>
      </c>
      <c r="DU314" s="53">
        <v>7934</v>
      </c>
      <c r="DV314" s="54">
        <v>7997</v>
      </c>
      <c r="DW314" s="52">
        <v>7965</v>
      </c>
      <c r="DX314" s="53">
        <v>7996</v>
      </c>
      <c r="DY314" s="54">
        <v>7981</v>
      </c>
    </row>
    <row r="315" spans="2:129" ht="12.5" x14ac:dyDescent="0.25">
      <c r="B315" s="50"/>
      <c r="C315" s="51" t="s">
        <v>394</v>
      </c>
      <c r="D315" s="52">
        <v>20521</v>
      </c>
      <c r="E315" s="53">
        <v>20410</v>
      </c>
      <c r="F315" s="53">
        <v>20844</v>
      </c>
      <c r="G315" s="53">
        <v>21243</v>
      </c>
      <c r="H315" s="53">
        <v>21397</v>
      </c>
      <c r="I315" s="53">
        <v>21434</v>
      </c>
      <c r="J315" s="53">
        <v>21738</v>
      </c>
      <c r="K315" s="53">
        <v>22001</v>
      </c>
      <c r="L315" s="53">
        <v>22122</v>
      </c>
      <c r="M315" s="53">
        <v>22407</v>
      </c>
      <c r="N315" s="53">
        <v>22468</v>
      </c>
      <c r="O315" s="54">
        <v>22521</v>
      </c>
      <c r="P315" s="53">
        <v>22809</v>
      </c>
      <c r="Q315" s="53">
        <v>22803</v>
      </c>
      <c r="R315" s="53">
        <v>23088</v>
      </c>
      <c r="S315" s="53">
        <v>23269</v>
      </c>
      <c r="T315" s="53">
        <v>23283</v>
      </c>
      <c r="U315" s="53">
        <v>23366</v>
      </c>
      <c r="V315" s="53">
        <v>23490</v>
      </c>
      <c r="W315" s="53">
        <v>23681</v>
      </c>
      <c r="X315" s="53">
        <v>23902</v>
      </c>
      <c r="Y315" s="53">
        <v>24055</v>
      </c>
      <c r="Z315" s="53">
        <v>23080</v>
      </c>
      <c r="AA315" s="54">
        <v>23085</v>
      </c>
      <c r="AB315" s="53">
        <v>23067</v>
      </c>
      <c r="AC315" s="53">
        <v>23443</v>
      </c>
      <c r="AD315" s="53">
        <v>23625</v>
      </c>
      <c r="AE315" s="53">
        <v>23903</v>
      </c>
      <c r="AF315" s="53">
        <v>24230</v>
      </c>
      <c r="AG315" s="53">
        <v>24425</v>
      </c>
      <c r="AH315" s="53">
        <v>24555</v>
      </c>
      <c r="AI315" s="53">
        <v>24806</v>
      </c>
      <c r="AJ315" s="53">
        <v>24983</v>
      </c>
      <c r="AK315" s="53">
        <v>25246</v>
      </c>
      <c r="AL315" s="53">
        <v>25357</v>
      </c>
      <c r="AM315" s="54">
        <v>25448</v>
      </c>
      <c r="AN315" s="53">
        <v>25583</v>
      </c>
      <c r="AO315" s="53">
        <v>25585</v>
      </c>
      <c r="AP315" s="53">
        <v>26460</v>
      </c>
      <c r="AQ315" s="53">
        <v>26864</v>
      </c>
      <c r="AR315" s="53">
        <v>27196</v>
      </c>
      <c r="AS315" s="53">
        <v>27641</v>
      </c>
      <c r="AT315" s="53">
        <v>27798</v>
      </c>
      <c r="AU315" s="53">
        <v>28109</v>
      </c>
      <c r="AV315" s="53">
        <v>28433</v>
      </c>
      <c r="AW315" s="53">
        <v>28868</v>
      </c>
      <c r="AX315" s="53">
        <v>29483</v>
      </c>
      <c r="AY315" s="54">
        <v>29287</v>
      </c>
      <c r="BA315" s="50"/>
      <c r="BB315" s="51" t="s">
        <v>415</v>
      </c>
      <c r="BC315" s="52">
        <v>17812</v>
      </c>
      <c r="BD315" s="53">
        <v>17910</v>
      </c>
      <c r="BE315" s="53">
        <v>18550</v>
      </c>
      <c r="BF315" s="53">
        <v>18880</v>
      </c>
      <c r="BG315" s="53">
        <v>19050</v>
      </c>
      <c r="BH315" s="53">
        <v>19327</v>
      </c>
      <c r="BI315" s="53">
        <v>19476</v>
      </c>
      <c r="BJ315" s="53">
        <v>19591</v>
      </c>
      <c r="BK315" s="53">
        <v>19452</v>
      </c>
      <c r="BL315" s="53">
        <v>20075</v>
      </c>
      <c r="BM315" s="53">
        <v>20130</v>
      </c>
      <c r="BN315" s="54">
        <v>20039</v>
      </c>
      <c r="BO315" s="52">
        <v>20044</v>
      </c>
      <c r="BP315" s="53">
        <v>20060</v>
      </c>
      <c r="BQ315" s="53">
        <v>20324</v>
      </c>
      <c r="BR315" s="53">
        <v>20842</v>
      </c>
      <c r="BS315" s="53">
        <v>21075</v>
      </c>
      <c r="BT315" s="53">
        <v>21335</v>
      </c>
      <c r="BU315" s="53">
        <v>21744</v>
      </c>
      <c r="BV315" s="53">
        <v>22327</v>
      </c>
      <c r="BW315" s="53">
        <v>22738</v>
      </c>
      <c r="BX315" s="53">
        <v>22898</v>
      </c>
      <c r="BY315" s="53">
        <v>21046</v>
      </c>
      <c r="BZ315" s="54">
        <v>20983</v>
      </c>
      <c r="CA315" s="52">
        <v>21102</v>
      </c>
      <c r="CB315" s="53">
        <v>21040</v>
      </c>
      <c r="CC315" s="53">
        <v>20794</v>
      </c>
      <c r="CD315" s="53">
        <v>21043</v>
      </c>
      <c r="CE315" s="53">
        <v>21133</v>
      </c>
      <c r="CF315" s="53">
        <v>21278</v>
      </c>
      <c r="CG315" s="53">
        <v>21410</v>
      </c>
      <c r="CH315" s="53">
        <v>21521</v>
      </c>
      <c r="CI315" s="53">
        <v>21609</v>
      </c>
      <c r="CJ315" s="53">
        <v>21630</v>
      </c>
      <c r="CK315" s="53">
        <v>21331</v>
      </c>
      <c r="CL315" s="54">
        <v>21461</v>
      </c>
      <c r="CM315" s="52">
        <v>21444</v>
      </c>
      <c r="CN315" s="53">
        <v>21319</v>
      </c>
      <c r="CO315" s="53">
        <v>21633</v>
      </c>
      <c r="CP315" s="53">
        <v>21755</v>
      </c>
      <c r="CQ315" s="53">
        <v>21838</v>
      </c>
      <c r="CR315" s="53">
        <v>21986</v>
      </c>
      <c r="CS315" s="53">
        <v>22247</v>
      </c>
      <c r="CT315" s="53">
        <v>22285</v>
      </c>
      <c r="CU315" s="53">
        <v>22105</v>
      </c>
      <c r="CV315" s="53">
        <v>21779</v>
      </c>
      <c r="CW315" s="53">
        <v>21758</v>
      </c>
      <c r="CX315" s="54">
        <v>20845</v>
      </c>
      <c r="CY315" s="52">
        <v>21821</v>
      </c>
      <c r="CZ315" s="53">
        <v>21779</v>
      </c>
      <c r="DA315" s="53">
        <v>21531</v>
      </c>
      <c r="DB315" s="53">
        <v>21482</v>
      </c>
      <c r="DC315" s="53">
        <v>21225</v>
      </c>
      <c r="DD315" s="53">
        <v>21085</v>
      </c>
      <c r="DE315" s="53">
        <v>22061</v>
      </c>
      <c r="DF315" s="53">
        <v>22135</v>
      </c>
      <c r="DG315" s="53">
        <v>22100</v>
      </c>
      <c r="DH315" s="53">
        <v>22124</v>
      </c>
      <c r="DI315" s="53">
        <v>22114</v>
      </c>
      <c r="DJ315" s="54">
        <v>22056</v>
      </c>
      <c r="DK315" s="52">
        <v>22005</v>
      </c>
      <c r="DL315" s="53">
        <v>21959</v>
      </c>
      <c r="DM315" s="53">
        <v>22072</v>
      </c>
      <c r="DN315" s="53">
        <v>22396</v>
      </c>
      <c r="DO315" s="53">
        <v>22539</v>
      </c>
      <c r="DP315" s="53">
        <v>22549</v>
      </c>
      <c r="DQ315" s="53">
        <v>22653</v>
      </c>
      <c r="DR315" s="53">
        <v>22830</v>
      </c>
      <c r="DS315" s="53">
        <v>22759</v>
      </c>
      <c r="DT315" s="53">
        <v>22943</v>
      </c>
      <c r="DU315" s="53">
        <v>22802</v>
      </c>
      <c r="DV315" s="54">
        <v>22974</v>
      </c>
      <c r="DW315" s="52">
        <v>22781</v>
      </c>
      <c r="DX315" s="53">
        <v>23020</v>
      </c>
      <c r="DY315" s="54">
        <v>22928</v>
      </c>
    </row>
    <row r="316" spans="2:129" ht="12.5" x14ac:dyDescent="0.25">
      <c r="B316" s="50"/>
      <c r="C316" s="51" t="s">
        <v>395</v>
      </c>
      <c r="D316" s="52">
        <v>15087</v>
      </c>
      <c r="E316" s="53">
        <v>15044</v>
      </c>
      <c r="F316" s="53">
        <v>15085</v>
      </c>
      <c r="G316" s="53">
        <v>15304</v>
      </c>
      <c r="H316" s="53">
        <v>15319</v>
      </c>
      <c r="I316" s="53">
        <v>15281</v>
      </c>
      <c r="J316" s="53">
        <v>15492</v>
      </c>
      <c r="K316" s="53">
        <v>15581</v>
      </c>
      <c r="L316" s="53">
        <v>15709</v>
      </c>
      <c r="M316" s="53">
        <v>15781</v>
      </c>
      <c r="N316" s="53">
        <v>15888</v>
      </c>
      <c r="O316" s="54">
        <v>15884</v>
      </c>
      <c r="P316" s="53">
        <v>15893</v>
      </c>
      <c r="Q316" s="53">
        <v>15854</v>
      </c>
      <c r="R316" s="53">
        <v>16023</v>
      </c>
      <c r="S316" s="53">
        <v>16103</v>
      </c>
      <c r="T316" s="53">
        <v>16116</v>
      </c>
      <c r="U316" s="53">
        <v>16413</v>
      </c>
      <c r="V316" s="53">
        <v>16444</v>
      </c>
      <c r="W316" s="53">
        <v>16580</v>
      </c>
      <c r="X316" s="53">
        <v>16594</v>
      </c>
      <c r="Y316" s="53">
        <v>16571</v>
      </c>
      <c r="Z316" s="53">
        <v>16590</v>
      </c>
      <c r="AA316" s="54">
        <v>16597</v>
      </c>
      <c r="AB316" s="53">
        <v>16573</v>
      </c>
      <c r="AC316" s="53">
        <v>16667</v>
      </c>
      <c r="AD316" s="53">
        <v>16513</v>
      </c>
      <c r="AE316" s="53">
        <v>16629</v>
      </c>
      <c r="AF316" s="53">
        <v>16677</v>
      </c>
      <c r="AG316" s="53">
        <v>16706</v>
      </c>
      <c r="AH316" s="53">
        <v>16609</v>
      </c>
      <c r="AI316" s="53">
        <v>17241</v>
      </c>
      <c r="AJ316" s="53">
        <v>17478</v>
      </c>
      <c r="AK316" s="53">
        <v>17623</v>
      </c>
      <c r="AL316" s="53">
        <v>17392</v>
      </c>
      <c r="AM316" s="54">
        <v>17419</v>
      </c>
      <c r="AN316" s="53">
        <v>17310</v>
      </c>
      <c r="AO316" s="53">
        <v>17040</v>
      </c>
      <c r="AP316" s="53">
        <v>17182</v>
      </c>
      <c r="AQ316" s="53">
        <v>17275</v>
      </c>
      <c r="AR316" s="53">
        <v>17290</v>
      </c>
      <c r="AS316" s="53">
        <v>17398</v>
      </c>
      <c r="AT316" s="53">
        <v>17427</v>
      </c>
      <c r="AU316" s="53">
        <v>17719</v>
      </c>
      <c r="AV316" s="53">
        <v>18197</v>
      </c>
      <c r="AW316" s="53">
        <v>17899</v>
      </c>
      <c r="AX316" s="53">
        <v>17768</v>
      </c>
      <c r="AY316" s="54">
        <v>17791</v>
      </c>
      <c r="BA316" s="50"/>
      <c r="BB316" s="51" t="s">
        <v>416</v>
      </c>
      <c r="BC316" s="52">
        <v>14746</v>
      </c>
      <c r="BD316" s="53">
        <v>14948</v>
      </c>
      <c r="BE316" s="53">
        <v>15494</v>
      </c>
      <c r="BF316" s="53">
        <v>15514</v>
      </c>
      <c r="BG316" s="53">
        <v>15448</v>
      </c>
      <c r="BH316" s="53">
        <v>15870</v>
      </c>
      <c r="BI316" s="53">
        <v>15979</v>
      </c>
      <c r="BJ316" s="53">
        <v>16017</v>
      </c>
      <c r="BK316" s="53">
        <v>15958</v>
      </c>
      <c r="BL316" s="53">
        <v>15863</v>
      </c>
      <c r="BM316" s="53">
        <v>15847</v>
      </c>
      <c r="BN316" s="54">
        <v>15758</v>
      </c>
      <c r="BO316" s="52">
        <v>15769</v>
      </c>
      <c r="BP316" s="53">
        <v>15845</v>
      </c>
      <c r="BQ316" s="53">
        <v>16447</v>
      </c>
      <c r="BR316" s="53">
        <v>17291</v>
      </c>
      <c r="BS316" s="53">
        <v>17554</v>
      </c>
      <c r="BT316" s="53">
        <v>18432</v>
      </c>
      <c r="BU316" s="53">
        <v>18943</v>
      </c>
      <c r="BV316" s="53">
        <v>19140</v>
      </c>
      <c r="BW316" s="53">
        <v>19321</v>
      </c>
      <c r="BX316" s="53">
        <v>19474</v>
      </c>
      <c r="BY316" s="53">
        <v>19147</v>
      </c>
      <c r="BZ316" s="54">
        <v>19089</v>
      </c>
      <c r="CA316" s="52">
        <v>19239</v>
      </c>
      <c r="CB316" s="53">
        <v>19346</v>
      </c>
      <c r="CC316" s="53">
        <v>19706</v>
      </c>
      <c r="CD316" s="53">
        <v>20015</v>
      </c>
      <c r="CE316" s="53">
        <v>19941</v>
      </c>
      <c r="CF316" s="53">
        <v>20030</v>
      </c>
      <c r="CG316" s="53">
        <v>20063</v>
      </c>
      <c r="CH316" s="53">
        <v>20027</v>
      </c>
      <c r="CI316" s="53">
        <v>20093</v>
      </c>
      <c r="CJ316" s="53">
        <v>20309</v>
      </c>
      <c r="CK316" s="53">
        <v>20758</v>
      </c>
      <c r="CL316" s="54">
        <v>20826</v>
      </c>
      <c r="CM316" s="52">
        <v>20752</v>
      </c>
      <c r="CN316" s="53">
        <v>21042</v>
      </c>
      <c r="CO316" s="53">
        <v>21346</v>
      </c>
      <c r="CP316" s="53">
        <v>21071</v>
      </c>
      <c r="CQ316" s="53">
        <v>20619</v>
      </c>
      <c r="CR316" s="53">
        <v>19260</v>
      </c>
      <c r="CS316" s="53">
        <v>19375</v>
      </c>
      <c r="CT316" s="53">
        <v>19222</v>
      </c>
      <c r="CU316" s="53">
        <v>19255</v>
      </c>
      <c r="CV316" s="53">
        <v>19232</v>
      </c>
      <c r="CW316" s="53">
        <v>19341</v>
      </c>
      <c r="CX316" s="54">
        <v>19726</v>
      </c>
      <c r="CY316" s="52">
        <v>21669</v>
      </c>
      <c r="CZ316" s="53">
        <v>21576</v>
      </c>
      <c r="DA316" s="53">
        <v>21245</v>
      </c>
      <c r="DB316" s="53">
        <v>21232</v>
      </c>
      <c r="DC316" s="53">
        <v>21004</v>
      </c>
      <c r="DD316" s="53">
        <v>20790</v>
      </c>
      <c r="DE316" s="53">
        <v>21741</v>
      </c>
      <c r="DF316" s="53">
        <v>21921</v>
      </c>
      <c r="DG316" s="53">
        <v>21994</v>
      </c>
      <c r="DH316" s="53">
        <v>21972</v>
      </c>
      <c r="DI316" s="53">
        <v>22016</v>
      </c>
      <c r="DJ316" s="54">
        <v>22016</v>
      </c>
      <c r="DK316" s="52">
        <v>22049</v>
      </c>
      <c r="DL316" s="53">
        <v>22010</v>
      </c>
      <c r="DM316" s="53">
        <v>22134</v>
      </c>
      <c r="DN316" s="53">
        <v>22341</v>
      </c>
      <c r="DO316" s="53">
        <v>22419</v>
      </c>
      <c r="DP316" s="53">
        <v>22460</v>
      </c>
      <c r="DQ316" s="53">
        <v>22220</v>
      </c>
      <c r="DR316" s="53">
        <v>22405</v>
      </c>
      <c r="DS316" s="53">
        <v>22365</v>
      </c>
      <c r="DT316" s="53">
        <v>22436</v>
      </c>
      <c r="DU316" s="53">
        <v>22395</v>
      </c>
      <c r="DV316" s="54">
        <v>22482</v>
      </c>
      <c r="DW316" s="52">
        <v>22377</v>
      </c>
      <c r="DX316" s="53">
        <v>22556</v>
      </c>
      <c r="DY316" s="54">
        <v>22385</v>
      </c>
    </row>
    <row r="317" spans="2:129" ht="12.5" x14ac:dyDescent="0.25">
      <c r="B317" s="50"/>
      <c r="C317" s="51" t="s">
        <v>396</v>
      </c>
      <c r="D317" s="52">
        <v>14740</v>
      </c>
      <c r="E317" s="53">
        <v>14586</v>
      </c>
      <c r="F317" s="53">
        <v>14935</v>
      </c>
      <c r="G317" s="53">
        <v>15270</v>
      </c>
      <c r="H317" s="53">
        <v>15534</v>
      </c>
      <c r="I317" s="53">
        <v>15554</v>
      </c>
      <c r="J317" s="53">
        <v>15770</v>
      </c>
      <c r="K317" s="53">
        <v>16431</v>
      </c>
      <c r="L317" s="53">
        <v>16610</v>
      </c>
      <c r="M317" s="53">
        <v>16833</v>
      </c>
      <c r="N317" s="53">
        <v>16902</v>
      </c>
      <c r="O317" s="54">
        <v>16896</v>
      </c>
      <c r="P317" s="53">
        <v>17396</v>
      </c>
      <c r="Q317" s="53">
        <v>17479</v>
      </c>
      <c r="R317" s="53">
        <v>17851</v>
      </c>
      <c r="S317" s="53">
        <v>17972</v>
      </c>
      <c r="T317" s="53">
        <v>18093</v>
      </c>
      <c r="U317" s="53">
        <v>18167</v>
      </c>
      <c r="V317" s="53">
        <v>18313</v>
      </c>
      <c r="W317" s="53">
        <v>18488</v>
      </c>
      <c r="X317" s="53">
        <v>18636</v>
      </c>
      <c r="Y317" s="53">
        <v>18879</v>
      </c>
      <c r="Z317" s="53">
        <v>18974</v>
      </c>
      <c r="AA317" s="54">
        <v>18944</v>
      </c>
      <c r="AB317" s="53">
        <v>18977</v>
      </c>
      <c r="AC317" s="53">
        <v>19184</v>
      </c>
      <c r="AD317" s="53">
        <v>19483</v>
      </c>
      <c r="AE317" s="53">
        <v>19737</v>
      </c>
      <c r="AF317" s="53">
        <v>20133</v>
      </c>
      <c r="AG317" s="53">
        <v>20286</v>
      </c>
      <c r="AH317" s="53">
        <v>20567</v>
      </c>
      <c r="AI317" s="53">
        <v>20925</v>
      </c>
      <c r="AJ317" s="53">
        <v>21238</v>
      </c>
      <c r="AK317" s="53">
        <v>21189</v>
      </c>
      <c r="AL317" s="53">
        <v>21107</v>
      </c>
      <c r="AM317" s="54">
        <v>21128</v>
      </c>
      <c r="AN317" s="53">
        <v>21209</v>
      </c>
      <c r="AO317" s="53">
        <v>20997</v>
      </c>
      <c r="AP317" s="53">
        <v>21814</v>
      </c>
      <c r="AQ317" s="53">
        <v>22124</v>
      </c>
      <c r="AR317" s="53">
        <v>22143</v>
      </c>
      <c r="AS317" s="53">
        <v>22467</v>
      </c>
      <c r="AT317" s="53">
        <v>22643</v>
      </c>
      <c r="AU317" s="53">
        <v>22902</v>
      </c>
      <c r="AV317" s="53">
        <v>22425</v>
      </c>
      <c r="AW317" s="53">
        <v>24021</v>
      </c>
      <c r="AX317" s="53">
        <v>23190</v>
      </c>
      <c r="AY317" s="54">
        <v>24404</v>
      </c>
      <c r="BA317" s="50"/>
      <c r="BB317" s="51" t="s">
        <v>417</v>
      </c>
      <c r="BC317" s="52">
        <v>38141</v>
      </c>
      <c r="BD317" s="53">
        <v>38116</v>
      </c>
      <c r="BE317" s="53">
        <v>38299</v>
      </c>
      <c r="BF317" s="53">
        <v>38414</v>
      </c>
      <c r="BG317" s="53">
        <v>38563</v>
      </c>
      <c r="BH317" s="53">
        <v>38673</v>
      </c>
      <c r="BI317" s="53">
        <v>38723</v>
      </c>
      <c r="BJ317" s="53">
        <v>38814</v>
      </c>
      <c r="BK317" s="53">
        <v>38839</v>
      </c>
      <c r="BL317" s="53">
        <v>38938</v>
      </c>
      <c r="BM317" s="53">
        <v>38677</v>
      </c>
      <c r="BN317" s="54">
        <v>38599</v>
      </c>
      <c r="BO317" s="52">
        <v>38622</v>
      </c>
      <c r="BP317" s="53">
        <v>38635</v>
      </c>
      <c r="BQ317" s="53">
        <v>42863</v>
      </c>
      <c r="BR317" s="53">
        <v>44242</v>
      </c>
      <c r="BS317" s="53">
        <v>44965</v>
      </c>
      <c r="BT317" s="53">
        <v>45547</v>
      </c>
      <c r="BU317" s="53">
        <v>46277</v>
      </c>
      <c r="BV317" s="53">
        <v>46753</v>
      </c>
      <c r="BW317" s="53">
        <v>47353</v>
      </c>
      <c r="BX317" s="53">
        <v>47763</v>
      </c>
      <c r="BY317" s="53">
        <v>47936</v>
      </c>
      <c r="BZ317" s="54">
        <v>48596</v>
      </c>
      <c r="CA317" s="52">
        <v>49287</v>
      </c>
      <c r="CB317" s="53">
        <v>49584</v>
      </c>
      <c r="CC317" s="53">
        <v>49414</v>
      </c>
      <c r="CD317" s="53">
        <v>50408</v>
      </c>
      <c r="CE317" s="53">
        <v>49542</v>
      </c>
      <c r="CF317" s="53">
        <v>49913</v>
      </c>
      <c r="CG317" s="53">
        <v>50164</v>
      </c>
      <c r="CH317" s="53">
        <v>50135</v>
      </c>
      <c r="CI317" s="53">
        <v>50507</v>
      </c>
      <c r="CJ317" s="53">
        <v>50652</v>
      </c>
      <c r="CK317" s="53">
        <v>50507</v>
      </c>
      <c r="CL317" s="54">
        <v>50794</v>
      </c>
      <c r="CM317" s="52">
        <v>50880</v>
      </c>
      <c r="CN317" s="53">
        <v>50445</v>
      </c>
      <c r="CO317" s="53">
        <v>51029</v>
      </c>
      <c r="CP317" s="53">
        <v>50818</v>
      </c>
      <c r="CQ317" s="53">
        <v>50739</v>
      </c>
      <c r="CR317" s="53">
        <v>51222</v>
      </c>
      <c r="CS317" s="53">
        <v>51354</v>
      </c>
      <c r="CT317" s="53">
        <v>51304</v>
      </c>
      <c r="CU317" s="53">
        <v>51609</v>
      </c>
      <c r="CV317" s="53">
        <v>51744</v>
      </c>
      <c r="CW317" s="53">
        <v>51844</v>
      </c>
      <c r="CX317" s="54">
        <v>51887</v>
      </c>
      <c r="CY317" s="52">
        <v>52915</v>
      </c>
      <c r="CZ317" s="53">
        <v>53047</v>
      </c>
      <c r="DA317" s="53">
        <v>52613</v>
      </c>
      <c r="DB317" s="53">
        <v>52648</v>
      </c>
      <c r="DC317" s="53">
        <v>52026</v>
      </c>
      <c r="DD317" s="53">
        <v>51865</v>
      </c>
      <c r="DE317" s="53">
        <v>53852</v>
      </c>
      <c r="DF317" s="53">
        <v>53954</v>
      </c>
      <c r="DG317" s="53">
        <v>53826</v>
      </c>
      <c r="DH317" s="53">
        <v>53983</v>
      </c>
      <c r="DI317" s="53">
        <v>53890</v>
      </c>
      <c r="DJ317" s="54">
        <v>53699</v>
      </c>
      <c r="DK317" s="52">
        <v>53641</v>
      </c>
      <c r="DL317" s="53">
        <v>53580</v>
      </c>
      <c r="DM317" s="53">
        <v>53765</v>
      </c>
      <c r="DN317" s="53">
        <v>54076</v>
      </c>
      <c r="DO317" s="53">
        <v>54251</v>
      </c>
      <c r="DP317" s="53">
        <v>54352</v>
      </c>
      <c r="DQ317" s="53">
        <v>54450</v>
      </c>
      <c r="DR317" s="53">
        <v>54675</v>
      </c>
      <c r="DS317" s="53">
        <v>54587</v>
      </c>
      <c r="DT317" s="53">
        <v>54604</v>
      </c>
      <c r="DU317" s="53">
        <v>54678</v>
      </c>
      <c r="DV317" s="54">
        <v>54799</v>
      </c>
      <c r="DW317" s="52">
        <v>54621</v>
      </c>
      <c r="DX317" s="53">
        <v>55182</v>
      </c>
      <c r="DY317" s="54">
        <v>54933</v>
      </c>
    </row>
    <row r="318" spans="2:129" ht="12.5" x14ac:dyDescent="0.25">
      <c r="B318" s="50"/>
      <c r="C318" s="51" t="s">
        <v>397</v>
      </c>
      <c r="D318" s="52">
        <v>1523</v>
      </c>
      <c r="E318" s="53">
        <v>1507</v>
      </c>
      <c r="F318" s="53">
        <v>1589</v>
      </c>
      <c r="G318" s="53">
        <v>1673</v>
      </c>
      <c r="H318" s="53">
        <v>1699</v>
      </c>
      <c r="I318" s="53">
        <v>1701</v>
      </c>
      <c r="J318" s="53">
        <v>1743</v>
      </c>
      <c r="K318" s="53">
        <v>1774</v>
      </c>
      <c r="L318" s="53">
        <v>1760</v>
      </c>
      <c r="M318" s="53">
        <v>1780</v>
      </c>
      <c r="N318" s="53">
        <v>1780</v>
      </c>
      <c r="O318" s="54">
        <v>1768</v>
      </c>
      <c r="P318" s="53">
        <v>1739</v>
      </c>
      <c r="Q318" s="53">
        <v>1719</v>
      </c>
      <c r="R318" s="53">
        <v>1760</v>
      </c>
      <c r="S318" s="53">
        <v>1762</v>
      </c>
      <c r="T318" s="53">
        <v>1772</v>
      </c>
      <c r="U318" s="53">
        <v>1762</v>
      </c>
      <c r="V318" s="53">
        <v>1775</v>
      </c>
      <c r="W318" s="53">
        <v>1774</v>
      </c>
      <c r="X318" s="53">
        <v>1784</v>
      </c>
      <c r="Y318" s="53">
        <v>1786</v>
      </c>
      <c r="Z318" s="53">
        <v>1779</v>
      </c>
      <c r="AA318" s="54">
        <v>1779</v>
      </c>
      <c r="AB318" s="53">
        <v>1776</v>
      </c>
      <c r="AC318" s="53">
        <v>1764</v>
      </c>
      <c r="AD318" s="53">
        <v>1761</v>
      </c>
      <c r="AE318" s="53">
        <v>1792</v>
      </c>
      <c r="AF318" s="53">
        <v>1815</v>
      </c>
      <c r="AG318" s="53">
        <v>1808</v>
      </c>
      <c r="AH318" s="53">
        <v>1849</v>
      </c>
      <c r="AI318" s="53">
        <v>1855</v>
      </c>
      <c r="AJ318" s="53">
        <v>1856</v>
      </c>
      <c r="AK318" s="53">
        <v>1806</v>
      </c>
      <c r="AL318" s="53">
        <v>1773</v>
      </c>
      <c r="AM318" s="54">
        <v>1760</v>
      </c>
      <c r="AN318" s="53">
        <v>1735</v>
      </c>
      <c r="AO318" s="53">
        <v>1683</v>
      </c>
      <c r="AP318" s="53">
        <v>1709</v>
      </c>
      <c r="AQ318" s="53">
        <v>1689</v>
      </c>
      <c r="AR318" s="53">
        <v>1698</v>
      </c>
      <c r="AS318" s="53">
        <v>1706</v>
      </c>
      <c r="AT318" s="53">
        <v>1708</v>
      </c>
      <c r="AU318" s="53">
        <v>1357</v>
      </c>
      <c r="AV318" s="53">
        <v>1289</v>
      </c>
      <c r="AW318" s="53">
        <v>1334</v>
      </c>
      <c r="AX318" s="53">
        <v>1644</v>
      </c>
      <c r="AY318" s="54">
        <v>1528</v>
      </c>
      <c r="BA318" s="50"/>
      <c r="BB318" s="51" t="s">
        <v>418</v>
      </c>
      <c r="BC318" s="52">
        <v>812</v>
      </c>
      <c r="BD318" s="53">
        <v>720</v>
      </c>
      <c r="BE318" s="53">
        <v>744</v>
      </c>
      <c r="BF318" s="53">
        <v>732</v>
      </c>
      <c r="BG318" s="53">
        <v>720</v>
      </c>
      <c r="BH318" s="53">
        <v>670</v>
      </c>
      <c r="BI318" s="53">
        <v>704</v>
      </c>
      <c r="BJ318" s="53">
        <v>698</v>
      </c>
      <c r="BK318" s="53">
        <v>704</v>
      </c>
      <c r="BL318" s="53">
        <v>692</v>
      </c>
      <c r="BM318" s="53">
        <v>681</v>
      </c>
      <c r="BN318" s="54">
        <v>517</v>
      </c>
      <c r="BO318" s="52">
        <v>500</v>
      </c>
      <c r="BP318" s="53">
        <v>504</v>
      </c>
      <c r="BQ318" s="53">
        <v>499</v>
      </c>
      <c r="BR318" s="53">
        <v>496</v>
      </c>
      <c r="BS318" s="53">
        <v>478</v>
      </c>
      <c r="BT318" s="53">
        <v>462</v>
      </c>
      <c r="BU318" s="53">
        <v>461</v>
      </c>
      <c r="BV318" s="53">
        <v>438</v>
      </c>
      <c r="BW318" s="53">
        <v>429</v>
      </c>
      <c r="BX318" s="53">
        <v>412</v>
      </c>
      <c r="BY318" s="53">
        <v>364</v>
      </c>
      <c r="BZ318" s="54">
        <v>355</v>
      </c>
      <c r="CA318" s="52">
        <v>351</v>
      </c>
      <c r="CB318" s="53">
        <v>343</v>
      </c>
      <c r="CC318" s="53">
        <v>337</v>
      </c>
      <c r="CD318" s="53">
        <v>372</v>
      </c>
      <c r="CE318" s="53">
        <v>1126</v>
      </c>
      <c r="CF318" s="53">
        <v>1392</v>
      </c>
      <c r="CG318" s="53">
        <v>1516</v>
      </c>
      <c r="CH318" s="53">
        <v>1625</v>
      </c>
      <c r="CI318" s="53">
        <v>1577</v>
      </c>
      <c r="CJ318" s="53">
        <v>1596</v>
      </c>
      <c r="CK318" s="53">
        <v>1604</v>
      </c>
      <c r="CL318" s="54">
        <v>1684</v>
      </c>
      <c r="CM318" s="52">
        <v>1666</v>
      </c>
      <c r="CN318" s="53">
        <v>1670</v>
      </c>
      <c r="CO318" s="53">
        <v>1716</v>
      </c>
      <c r="CP318" s="53">
        <v>1830</v>
      </c>
      <c r="CQ318" s="53">
        <v>1862</v>
      </c>
      <c r="CR318" s="53">
        <v>1892</v>
      </c>
      <c r="CS318" s="53">
        <v>1930</v>
      </c>
      <c r="CT318" s="53">
        <v>2010</v>
      </c>
      <c r="CU318" s="53">
        <v>2051</v>
      </c>
      <c r="CV318" s="53">
        <v>2124</v>
      </c>
      <c r="CW318" s="53">
        <v>2191</v>
      </c>
      <c r="CX318" s="54">
        <v>2235</v>
      </c>
      <c r="CY318" s="52">
        <v>2251</v>
      </c>
      <c r="CZ318" s="53">
        <v>2271</v>
      </c>
      <c r="DA318" s="53">
        <v>2386</v>
      </c>
      <c r="DB318" s="53">
        <v>2425</v>
      </c>
      <c r="DC318" s="53">
        <v>2421</v>
      </c>
      <c r="DD318" s="53">
        <v>2446</v>
      </c>
      <c r="DE318" s="53">
        <v>2478</v>
      </c>
      <c r="DF318" s="53">
        <v>2667</v>
      </c>
      <c r="DG318" s="53">
        <v>2685</v>
      </c>
      <c r="DH318" s="53">
        <v>2713</v>
      </c>
      <c r="DI318" s="53">
        <v>2758</v>
      </c>
      <c r="DJ318" s="54">
        <v>2828</v>
      </c>
      <c r="DK318" s="52">
        <v>2874</v>
      </c>
      <c r="DL318" s="53">
        <v>2914</v>
      </c>
      <c r="DM318" s="53">
        <v>2954</v>
      </c>
      <c r="DN318" s="53">
        <v>2988</v>
      </c>
      <c r="DO318" s="53">
        <v>3013</v>
      </c>
      <c r="DP318" s="53">
        <v>3044</v>
      </c>
      <c r="DQ318" s="53">
        <v>3051</v>
      </c>
      <c r="DR318" s="53">
        <v>3061</v>
      </c>
      <c r="DS318" s="53">
        <v>3049</v>
      </c>
      <c r="DT318" s="53">
        <v>3041</v>
      </c>
      <c r="DU318" s="53">
        <v>3048</v>
      </c>
      <c r="DV318" s="54">
        <v>3083</v>
      </c>
      <c r="DW318" s="52">
        <v>3066</v>
      </c>
      <c r="DX318" s="53">
        <v>3121</v>
      </c>
      <c r="DY318" s="54">
        <v>3140</v>
      </c>
    </row>
    <row r="319" spans="2:129" ht="12.5" x14ac:dyDescent="0.25">
      <c r="B319" s="50"/>
      <c r="C319" s="51" t="s">
        <v>398</v>
      </c>
      <c r="D319" s="52">
        <v>17093</v>
      </c>
      <c r="E319" s="53">
        <v>16929</v>
      </c>
      <c r="F319" s="53">
        <v>17210</v>
      </c>
      <c r="G319" s="53">
        <v>17503</v>
      </c>
      <c r="H319" s="53">
        <v>17667</v>
      </c>
      <c r="I319" s="53">
        <v>17700</v>
      </c>
      <c r="J319" s="53">
        <v>17944</v>
      </c>
      <c r="K319" s="53">
        <v>18232</v>
      </c>
      <c r="L319" s="53">
        <v>18221</v>
      </c>
      <c r="M319" s="53">
        <v>18272</v>
      </c>
      <c r="N319" s="53">
        <v>18342</v>
      </c>
      <c r="O319" s="54">
        <v>18336</v>
      </c>
      <c r="P319" s="53">
        <v>18336</v>
      </c>
      <c r="Q319" s="53">
        <v>18309</v>
      </c>
      <c r="R319" s="53">
        <v>18509</v>
      </c>
      <c r="S319" s="53">
        <v>18655</v>
      </c>
      <c r="T319" s="53">
        <v>18742</v>
      </c>
      <c r="U319" s="53">
        <v>18892</v>
      </c>
      <c r="V319" s="53">
        <v>19046</v>
      </c>
      <c r="W319" s="53">
        <v>19173</v>
      </c>
      <c r="X319" s="53">
        <v>19166</v>
      </c>
      <c r="Y319" s="53">
        <v>19264</v>
      </c>
      <c r="Z319" s="53">
        <v>19421</v>
      </c>
      <c r="AA319" s="54">
        <v>19287</v>
      </c>
      <c r="AB319" s="53">
        <v>19185</v>
      </c>
      <c r="AC319" s="53">
        <v>19321</v>
      </c>
      <c r="AD319" s="53">
        <v>19362</v>
      </c>
      <c r="AE319" s="53">
        <v>19452</v>
      </c>
      <c r="AF319" s="53">
        <v>19603</v>
      </c>
      <c r="AG319" s="53">
        <v>19595</v>
      </c>
      <c r="AH319" s="53">
        <v>19682</v>
      </c>
      <c r="AI319" s="53">
        <v>19834</v>
      </c>
      <c r="AJ319" s="53">
        <v>19953</v>
      </c>
      <c r="AK319" s="53">
        <v>19898</v>
      </c>
      <c r="AL319" s="53">
        <v>19885</v>
      </c>
      <c r="AM319" s="54">
        <v>19862</v>
      </c>
      <c r="AN319" s="53">
        <v>19859</v>
      </c>
      <c r="AO319" s="53">
        <v>19861</v>
      </c>
      <c r="AP319" s="53">
        <v>19959</v>
      </c>
      <c r="AQ319" s="53">
        <v>20080</v>
      </c>
      <c r="AR319" s="53">
        <v>20123</v>
      </c>
      <c r="AS319" s="53">
        <v>20174</v>
      </c>
      <c r="AT319" s="53">
        <v>20250</v>
      </c>
      <c r="AU319" s="53">
        <v>20423</v>
      </c>
      <c r="AV319" s="53">
        <v>20467</v>
      </c>
      <c r="AW319" s="53">
        <v>20620</v>
      </c>
      <c r="AX319" s="53">
        <v>20684</v>
      </c>
      <c r="AY319" s="54">
        <v>20609</v>
      </c>
      <c r="BA319" s="50"/>
      <c r="BB319" s="51" t="s">
        <v>419</v>
      </c>
      <c r="BC319" s="52">
        <v>59746</v>
      </c>
      <c r="BD319" s="53">
        <v>59777</v>
      </c>
      <c r="BE319" s="53">
        <v>59996</v>
      </c>
      <c r="BF319" s="53">
        <v>60042</v>
      </c>
      <c r="BG319" s="53">
        <v>60333</v>
      </c>
      <c r="BH319" s="53">
        <v>60634</v>
      </c>
      <c r="BI319" s="53">
        <v>60485</v>
      </c>
      <c r="BJ319" s="53">
        <v>60895</v>
      </c>
      <c r="BK319" s="53">
        <v>60902</v>
      </c>
      <c r="BL319" s="53">
        <v>61253</v>
      </c>
      <c r="BM319" s="53">
        <v>60602</v>
      </c>
      <c r="BN319" s="54">
        <v>60568</v>
      </c>
      <c r="BO319" s="52">
        <v>60399</v>
      </c>
      <c r="BP319" s="53">
        <v>60507</v>
      </c>
      <c r="BQ319" s="53">
        <v>61138</v>
      </c>
      <c r="BR319" s="53">
        <v>61068</v>
      </c>
      <c r="BS319" s="53">
        <v>60686</v>
      </c>
      <c r="BT319" s="53">
        <v>60522</v>
      </c>
      <c r="BU319" s="53">
        <v>60196</v>
      </c>
      <c r="BV319" s="53">
        <v>60157</v>
      </c>
      <c r="BW319" s="53">
        <v>61062</v>
      </c>
      <c r="BX319" s="53">
        <v>61823</v>
      </c>
      <c r="BY319" s="53">
        <v>54098</v>
      </c>
      <c r="BZ319" s="54">
        <v>54069</v>
      </c>
      <c r="CA319" s="52">
        <v>54346</v>
      </c>
      <c r="CB319" s="53">
        <v>54347</v>
      </c>
      <c r="CC319" s="53">
        <v>54770</v>
      </c>
      <c r="CD319" s="53">
        <v>55368</v>
      </c>
      <c r="CE319" s="53">
        <v>55353</v>
      </c>
      <c r="CF319" s="53">
        <v>56032</v>
      </c>
      <c r="CG319" s="53">
        <v>56227</v>
      </c>
      <c r="CH319" s="53">
        <v>56577</v>
      </c>
      <c r="CI319" s="53">
        <v>57442</v>
      </c>
      <c r="CJ319" s="53">
        <v>58224</v>
      </c>
      <c r="CK319" s="53">
        <v>59306</v>
      </c>
      <c r="CL319" s="54">
        <v>58666</v>
      </c>
      <c r="CM319" s="52">
        <v>57919</v>
      </c>
      <c r="CN319" s="53">
        <v>58073</v>
      </c>
      <c r="CO319" s="53">
        <v>59278</v>
      </c>
      <c r="CP319" s="53">
        <v>58759</v>
      </c>
      <c r="CQ319" s="53">
        <v>59189</v>
      </c>
      <c r="CR319" s="53">
        <v>59152</v>
      </c>
      <c r="CS319" s="53">
        <v>59500</v>
      </c>
      <c r="CT319" s="53">
        <v>59190</v>
      </c>
      <c r="CU319" s="53">
        <v>59136</v>
      </c>
      <c r="CV319" s="53">
        <v>59174</v>
      </c>
      <c r="CW319" s="53">
        <v>59289</v>
      </c>
      <c r="CX319" s="54">
        <v>60352</v>
      </c>
      <c r="CY319" s="52">
        <v>59828</v>
      </c>
      <c r="CZ319" s="53">
        <v>59534</v>
      </c>
      <c r="DA319" s="53">
        <v>61130</v>
      </c>
      <c r="DB319" s="53">
        <v>60528</v>
      </c>
      <c r="DC319" s="53">
        <v>59161</v>
      </c>
      <c r="DD319" s="53">
        <v>59252</v>
      </c>
      <c r="DE319" s="53">
        <v>61944</v>
      </c>
      <c r="DF319" s="53">
        <v>62164</v>
      </c>
      <c r="DG319" s="53">
        <v>62043</v>
      </c>
      <c r="DH319" s="53">
        <v>61920</v>
      </c>
      <c r="DI319" s="53">
        <v>61858</v>
      </c>
      <c r="DJ319" s="54">
        <v>61628</v>
      </c>
      <c r="DK319" s="52">
        <v>61496</v>
      </c>
      <c r="DL319" s="53">
        <v>61448</v>
      </c>
      <c r="DM319" s="53">
        <v>61727</v>
      </c>
      <c r="DN319" s="53">
        <v>61949</v>
      </c>
      <c r="DO319" s="53">
        <v>62032</v>
      </c>
      <c r="DP319" s="53">
        <v>62191</v>
      </c>
      <c r="DQ319" s="53">
        <v>62145</v>
      </c>
      <c r="DR319" s="53">
        <v>62257</v>
      </c>
      <c r="DS319" s="53">
        <v>62027</v>
      </c>
      <c r="DT319" s="53">
        <v>62057</v>
      </c>
      <c r="DU319" s="53">
        <v>62167</v>
      </c>
      <c r="DV319" s="54">
        <v>62238</v>
      </c>
      <c r="DW319" s="52">
        <v>61998</v>
      </c>
      <c r="DX319" s="53">
        <v>62075</v>
      </c>
      <c r="DY319" s="54">
        <v>62557</v>
      </c>
    </row>
    <row r="320" spans="2:129" ht="12.5" x14ac:dyDescent="0.25">
      <c r="B320" s="50"/>
      <c r="C320" s="51" t="s">
        <v>399</v>
      </c>
      <c r="D320" s="52">
        <v>69561</v>
      </c>
      <c r="E320" s="53">
        <v>69158</v>
      </c>
      <c r="F320" s="53">
        <v>70183</v>
      </c>
      <c r="G320" s="53">
        <v>71038</v>
      </c>
      <c r="H320" s="53">
        <v>71346</v>
      </c>
      <c r="I320" s="53">
        <v>71564</v>
      </c>
      <c r="J320" s="53">
        <v>72482</v>
      </c>
      <c r="K320" s="53">
        <v>73071</v>
      </c>
      <c r="L320" s="53">
        <v>73140</v>
      </c>
      <c r="M320" s="53">
        <v>73707</v>
      </c>
      <c r="N320" s="53">
        <v>73843</v>
      </c>
      <c r="O320" s="54">
        <v>73713</v>
      </c>
      <c r="P320" s="53">
        <v>73923</v>
      </c>
      <c r="Q320" s="53">
        <v>73802</v>
      </c>
      <c r="R320" s="53">
        <v>74492</v>
      </c>
      <c r="S320" s="53">
        <v>75148</v>
      </c>
      <c r="T320" s="53">
        <v>75877</v>
      </c>
      <c r="U320" s="53">
        <v>72365</v>
      </c>
      <c r="V320" s="53">
        <v>77118</v>
      </c>
      <c r="W320" s="53">
        <v>77889</v>
      </c>
      <c r="X320" s="53">
        <v>77866</v>
      </c>
      <c r="Y320" s="53">
        <v>78705</v>
      </c>
      <c r="Z320" s="53">
        <v>81165</v>
      </c>
      <c r="AA320" s="54">
        <v>81586</v>
      </c>
      <c r="AB320" s="53">
        <v>81726</v>
      </c>
      <c r="AC320" s="53">
        <v>81819</v>
      </c>
      <c r="AD320" s="53">
        <v>82831</v>
      </c>
      <c r="AE320" s="53">
        <v>82956</v>
      </c>
      <c r="AF320" s="53">
        <v>83484</v>
      </c>
      <c r="AG320" s="53">
        <v>83886</v>
      </c>
      <c r="AH320" s="53">
        <v>84208</v>
      </c>
      <c r="AI320" s="53">
        <v>85077</v>
      </c>
      <c r="AJ320" s="53">
        <v>85495</v>
      </c>
      <c r="AK320" s="53">
        <v>85129</v>
      </c>
      <c r="AL320" s="53">
        <v>85438</v>
      </c>
      <c r="AM320" s="54">
        <v>85517</v>
      </c>
      <c r="AN320" s="53">
        <v>85395</v>
      </c>
      <c r="AO320" s="53">
        <v>85156</v>
      </c>
      <c r="AP320" s="53">
        <v>85821</v>
      </c>
      <c r="AQ320" s="53">
        <v>86227</v>
      </c>
      <c r="AR320" s="53">
        <v>86542</v>
      </c>
      <c r="AS320" s="53">
        <v>86787</v>
      </c>
      <c r="AT320" s="53">
        <v>87178</v>
      </c>
      <c r="AU320" s="53">
        <v>87670</v>
      </c>
      <c r="AV320" s="53">
        <v>89363</v>
      </c>
      <c r="AW320" s="53">
        <v>87602</v>
      </c>
      <c r="AX320" s="53">
        <v>87777</v>
      </c>
      <c r="AY320" s="54">
        <v>88163</v>
      </c>
      <c r="BA320" s="50"/>
      <c r="BB320" s="51" t="s">
        <v>420</v>
      </c>
      <c r="BC320" s="52">
        <v>44102</v>
      </c>
      <c r="BD320" s="53">
        <v>44553</v>
      </c>
      <c r="BE320" s="53">
        <v>45155</v>
      </c>
      <c r="BF320" s="53">
        <v>45054</v>
      </c>
      <c r="BG320" s="53">
        <v>45400</v>
      </c>
      <c r="BH320" s="53">
        <v>45863</v>
      </c>
      <c r="BI320" s="53">
        <v>46338</v>
      </c>
      <c r="BJ320" s="53">
        <v>46516</v>
      </c>
      <c r="BK320" s="53">
        <v>46447</v>
      </c>
      <c r="BL320" s="53">
        <v>46577</v>
      </c>
      <c r="BM320" s="53">
        <v>46787</v>
      </c>
      <c r="BN320" s="54">
        <v>46481</v>
      </c>
      <c r="BO320" s="52">
        <v>46398</v>
      </c>
      <c r="BP320" s="53">
        <v>46435</v>
      </c>
      <c r="BQ320" s="53">
        <v>47236</v>
      </c>
      <c r="BR320" s="53">
        <v>49032</v>
      </c>
      <c r="BS320" s="53">
        <v>49713</v>
      </c>
      <c r="BT320" s="53">
        <v>50508</v>
      </c>
      <c r="BU320" s="53">
        <v>51503</v>
      </c>
      <c r="BV320" s="53">
        <v>51885</v>
      </c>
      <c r="BW320" s="53">
        <v>52599</v>
      </c>
      <c r="BX320" s="53">
        <v>53014</v>
      </c>
      <c r="BY320" s="53">
        <v>49087</v>
      </c>
      <c r="BZ320" s="54">
        <v>52374</v>
      </c>
      <c r="CA320" s="52">
        <v>50386</v>
      </c>
      <c r="CB320" s="53">
        <v>52454</v>
      </c>
      <c r="CC320" s="53">
        <v>52740</v>
      </c>
      <c r="CD320" s="53">
        <v>53907</v>
      </c>
      <c r="CE320" s="53">
        <v>53951</v>
      </c>
      <c r="CF320" s="53">
        <v>54356</v>
      </c>
      <c r="CG320" s="53">
        <v>54758</v>
      </c>
      <c r="CH320" s="53">
        <v>54829</v>
      </c>
      <c r="CI320" s="53">
        <v>55461</v>
      </c>
      <c r="CJ320" s="53">
        <v>55768</v>
      </c>
      <c r="CK320" s="53">
        <v>56050</v>
      </c>
      <c r="CL320" s="54">
        <v>56315</v>
      </c>
      <c r="CM320" s="52">
        <v>56233</v>
      </c>
      <c r="CN320" s="53">
        <v>55554</v>
      </c>
      <c r="CO320" s="53">
        <v>55686</v>
      </c>
      <c r="CP320" s="53">
        <v>54920</v>
      </c>
      <c r="CQ320" s="53">
        <v>56039</v>
      </c>
      <c r="CR320" s="53">
        <v>60780</v>
      </c>
      <c r="CS320" s="53">
        <v>61640</v>
      </c>
      <c r="CT320" s="53">
        <v>61970</v>
      </c>
      <c r="CU320" s="53">
        <v>62436</v>
      </c>
      <c r="CV320" s="53">
        <v>62935</v>
      </c>
      <c r="CW320" s="53">
        <v>62796</v>
      </c>
      <c r="CX320" s="54">
        <v>63463</v>
      </c>
      <c r="CY320" s="52">
        <v>56236</v>
      </c>
      <c r="CZ320" s="53">
        <v>56172</v>
      </c>
      <c r="DA320" s="53">
        <v>55291</v>
      </c>
      <c r="DB320" s="53">
        <v>55438</v>
      </c>
      <c r="DC320" s="53">
        <v>54744</v>
      </c>
      <c r="DD320" s="53">
        <v>54726</v>
      </c>
      <c r="DE320" s="53">
        <v>56656</v>
      </c>
      <c r="DF320" s="53">
        <v>56816</v>
      </c>
      <c r="DG320" s="53">
        <v>56664</v>
      </c>
      <c r="DH320" s="53">
        <v>56668</v>
      </c>
      <c r="DI320" s="53">
        <v>56610</v>
      </c>
      <c r="DJ320" s="54">
        <v>56388</v>
      </c>
      <c r="DK320" s="52">
        <v>56284</v>
      </c>
      <c r="DL320" s="53">
        <v>56222</v>
      </c>
      <c r="DM320" s="53">
        <v>56584</v>
      </c>
      <c r="DN320" s="53">
        <v>56887</v>
      </c>
      <c r="DO320" s="53">
        <v>57062</v>
      </c>
      <c r="DP320" s="53">
        <v>57127</v>
      </c>
      <c r="DQ320" s="53">
        <v>57274</v>
      </c>
      <c r="DR320" s="53">
        <v>57646</v>
      </c>
      <c r="DS320" s="53">
        <v>57630</v>
      </c>
      <c r="DT320" s="53">
        <v>57760</v>
      </c>
      <c r="DU320" s="53">
        <v>57641</v>
      </c>
      <c r="DV320" s="54">
        <v>57856</v>
      </c>
      <c r="DW320" s="52">
        <v>57718</v>
      </c>
      <c r="DX320" s="53">
        <v>58354</v>
      </c>
      <c r="DY320" s="54">
        <v>58057</v>
      </c>
    </row>
    <row r="321" spans="2:129" ht="12.5" x14ac:dyDescent="0.25">
      <c r="B321" s="50"/>
      <c r="C321" s="51" t="s">
        <v>400</v>
      </c>
      <c r="D321" s="52">
        <v>12049</v>
      </c>
      <c r="E321" s="53">
        <v>11799</v>
      </c>
      <c r="F321" s="53">
        <v>12059</v>
      </c>
      <c r="G321" s="53">
        <v>12235</v>
      </c>
      <c r="H321" s="53">
        <v>12342</v>
      </c>
      <c r="I321" s="53">
        <v>12194</v>
      </c>
      <c r="J321" s="53">
        <v>12492</v>
      </c>
      <c r="K321" s="53">
        <v>12569</v>
      </c>
      <c r="L321" s="53">
        <v>12560</v>
      </c>
      <c r="M321" s="53">
        <v>12662</v>
      </c>
      <c r="N321" s="53">
        <v>12714</v>
      </c>
      <c r="O321" s="54">
        <v>12688</v>
      </c>
      <c r="P321" s="53">
        <v>12627</v>
      </c>
      <c r="Q321" s="53">
        <v>12533</v>
      </c>
      <c r="R321" s="53">
        <v>12679</v>
      </c>
      <c r="S321" s="53">
        <v>12752</v>
      </c>
      <c r="T321" s="53">
        <v>12825</v>
      </c>
      <c r="U321" s="53">
        <v>12801</v>
      </c>
      <c r="V321" s="53">
        <v>12844</v>
      </c>
      <c r="W321" s="53">
        <v>13061</v>
      </c>
      <c r="X321" s="53">
        <v>13057</v>
      </c>
      <c r="Y321" s="53">
        <v>13064</v>
      </c>
      <c r="Z321" s="53">
        <v>13108</v>
      </c>
      <c r="AA321" s="54">
        <v>12984</v>
      </c>
      <c r="AB321" s="53">
        <v>12847</v>
      </c>
      <c r="AC321" s="53">
        <v>12946</v>
      </c>
      <c r="AD321" s="53">
        <v>12851</v>
      </c>
      <c r="AE321" s="53">
        <v>12781</v>
      </c>
      <c r="AF321" s="53">
        <v>12823</v>
      </c>
      <c r="AG321" s="53">
        <v>12817</v>
      </c>
      <c r="AH321" s="53">
        <v>12775</v>
      </c>
      <c r="AI321" s="53">
        <v>12845</v>
      </c>
      <c r="AJ321" s="53">
        <v>12873</v>
      </c>
      <c r="AK321" s="53">
        <v>12631</v>
      </c>
      <c r="AL321" s="53">
        <v>12430</v>
      </c>
      <c r="AM321" s="54">
        <v>12335</v>
      </c>
      <c r="AN321" s="53">
        <v>12213</v>
      </c>
      <c r="AO321" s="53">
        <v>12078</v>
      </c>
      <c r="AP321" s="53">
        <v>12001</v>
      </c>
      <c r="AQ321" s="53">
        <v>11985</v>
      </c>
      <c r="AR321" s="53">
        <v>11907</v>
      </c>
      <c r="AS321" s="53">
        <v>11852</v>
      </c>
      <c r="AT321" s="53">
        <v>11765</v>
      </c>
      <c r="AU321" s="53">
        <v>11723</v>
      </c>
      <c r="AV321" s="53">
        <v>12895</v>
      </c>
      <c r="AW321" s="53">
        <v>13415</v>
      </c>
      <c r="AX321" s="53">
        <v>13845</v>
      </c>
      <c r="AY321" s="54">
        <v>13986</v>
      </c>
      <c r="BA321" s="50"/>
      <c r="BB321" s="51" t="s">
        <v>421</v>
      </c>
      <c r="BC321" s="52">
        <v>110243</v>
      </c>
      <c r="BD321" s="53">
        <v>110713</v>
      </c>
      <c r="BE321" s="53">
        <v>112188</v>
      </c>
      <c r="BF321" s="53">
        <v>112289</v>
      </c>
      <c r="BG321" s="53">
        <v>112620</v>
      </c>
      <c r="BH321" s="53">
        <v>112506</v>
      </c>
      <c r="BI321" s="53">
        <v>112629</v>
      </c>
      <c r="BJ321" s="53">
        <v>113846</v>
      </c>
      <c r="BK321" s="53">
        <v>114093</v>
      </c>
      <c r="BL321" s="53">
        <v>114172</v>
      </c>
      <c r="BM321" s="53">
        <v>116589</v>
      </c>
      <c r="BN321" s="54">
        <v>120285</v>
      </c>
      <c r="BO321" s="52">
        <v>121603</v>
      </c>
      <c r="BP321" s="53">
        <v>122181</v>
      </c>
      <c r="BQ321" s="53">
        <v>124358</v>
      </c>
      <c r="BR321" s="53">
        <v>126659</v>
      </c>
      <c r="BS321" s="53">
        <v>127598</v>
      </c>
      <c r="BT321" s="53">
        <v>128456</v>
      </c>
      <c r="BU321" s="53">
        <v>129292</v>
      </c>
      <c r="BV321" s="53">
        <v>130509</v>
      </c>
      <c r="BW321" s="53">
        <v>132244</v>
      </c>
      <c r="BX321" s="53">
        <v>132978</v>
      </c>
      <c r="BY321" s="53">
        <v>137776</v>
      </c>
      <c r="BZ321" s="54">
        <v>139372</v>
      </c>
      <c r="CA321" s="52">
        <v>140010</v>
      </c>
      <c r="CB321" s="53">
        <v>141001</v>
      </c>
      <c r="CC321" s="53">
        <v>144151</v>
      </c>
      <c r="CD321" s="53">
        <v>145856</v>
      </c>
      <c r="CE321" s="53">
        <v>144132</v>
      </c>
      <c r="CF321" s="53">
        <v>143643</v>
      </c>
      <c r="CG321" s="53">
        <v>143589</v>
      </c>
      <c r="CH321" s="53">
        <v>143062</v>
      </c>
      <c r="CI321" s="53">
        <v>143833</v>
      </c>
      <c r="CJ321" s="53">
        <v>145077</v>
      </c>
      <c r="CK321" s="53">
        <v>145627</v>
      </c>
      <c r="CL321" s="54">
        <v>145675</v>
      </c>
      <c r="CM321" s="52">
        <v>145549</v>
      </c>
      <c r="CN321" s="53">
        <v>145443</v>
      </c>
      <c r="CO321" s="53">
        <v>147203</v>
      </c>
      <c r="CP321" s="53">
        <v>144056</v>
      </c>
      <c r="CQ321" s="53">
        <v>144119</v>
      </c>
      <c r="CR321" s="53">
        <v>144651</v>
      </c>
      <c r="CS321" s="53">
        <v>144835</v>
      </c>
      <c r="CT321" s="53">
        <v>144380</v>
      </c>
      <c r="CU321" s="53">
        <v>143346</v>
      </c>
      <c r="CV321" s="53">
        <v>143270</v>
      </c>
      <c r="CW321" s="53">
        <v>143269</v>
      </c>
      <c r="CX321" s="54">
        <v>138880</v>
      </c>
      <c r="CY321" s="52">
        <v>140417</v>
      </c>
      <c r="CZ321" s="53">
        <v>139838</v>
      </c>
      <c r="DA321" s="53">
        <v>137805</v>
      </c>
      <c r="DB321" s="53">
        <v>138190</v>
      </c>
      <c r="DC321" s="53">
        <v>137034</v>
      </c>
      <c r="DD321" s="53">
        <v>136927</v>
      </c>
      <c r="DE321" s="53">
        <v>141522</v>
      </c>
      <c r="DF321" s="53">
        <v>142082</v>
      </c>
      <c r="DG321" s="53">
        <v>142088</v>
      </c>
      <c r="DH321" s="53">
        <v>142319</v>
      </c>
      <c r="DI321" s="53">
        <v>142195</v>
      </c>
      <c r="DJ321" s="54">
        <v>141976</v>
      </c>
      <c r="DK321" s="52">
        <v>141786</v>
      </c>
      <c r="DL321" s="53">
        <v>141882</v>
      </c>
      <c r="DM321" s="53">
        <v>142197</v>
      </c>
      <c r="DN321" s="53">
        <v>142795</v>
      </c>
      <c r="DO321" s="53">
        <v>143142</v>
      </c>
      <c r="DP321" s="53">
        <v>143270</v>
      </c>
      <c r="DQ321" s="53">
        <v>143281</v>
      </c>
      <c r="DR321" s="53">
        <v>143532</v>
      </c>
      <c r="DS321" s="53">
        <v>143218</v>
      </c>
      <c r="DT321" s="53">
        <v>143364</v>
      </c>
      <c r="DU321" s="53">
        <v>143108</v>
      </c>
      <c r="DV321" s="54">
        <v>143900</v>
      </c>
      <c r="DW321" s="52">
        <v>142983</v>
      </c>
      <c r="DX321" s="53">
        <v>144265</v>
      </c>
      <c r="DY321" s="54">
        <v>143329</v>
      </c>
    </row>
    <row r="322" spans="2:129" ht="12.5" x14ac:dyDescent="0.25">
      <c r="B322" s="50"/>
      <c r="C322" s="51" t="s">
        <v>401</v>
      </c>
      <c r="D322" s="52">
        <v>10163</v>
      </c>
      <c r="E322" s="53">
        <v>10367</v>
      </c>
      <c r="F322" s="53">
        <v>10554</v>
      </c>
      <c r="G322" s="53">
        <v>10709</v>
      </c>
      <c r="H322" s="53">
        <v>10706</v>
      </c>
      <c r="I322" s="53">
        <v>10549</v>
      </c>
      <c r="J322" s="53">
        <v>10817</v>
      </c>
      <c r="K322" s="53">
        <v>10718</v>
      </c>
      <c r="L322" s="53">
        <v>10708</v>
      </c>
      <c r="M322" s="53">
        <v>10724</v>
      </c>
      <c r="N322" s="53">
        <v>10761</v>
      </c>
      <c r="O322" s="54">
        <v>10704</v>
      </c>
      <c r="P322" s="53">
        <v>10162</v>
      </c>
      <c r="Q322" s="53">
        <v>10031</v>
      </c>
      <c r="R322" s="53">
        <v>10031</v>
      </c>
      <c r="S322" s="53">
        <v>10038</v>
      </c>
      <c r="T322" s="53">
        <v>10042</v>
      </c>
      <c r="U322" s="53">
        <v>10060</v>
      </c>
      <c r="V322" s="53">
        <v>10017</v>
      </c>
      <c r="W322" s="53">
        <v>9621</v>
      </c>
      <c r="X322" s="53">
        <v>9619</v>
      </c>
      <c r="Y322" s="53">
        <v>9641</v>
      </c>
      <c r="Z322" s="53">
        <v>9610</v>
      </c>
      <c r="AA322" s="54">
        <v>9507</v>
      </c>
      <c r="AB322" s="53">
        <v>9377</v>
      </c>
      <c r="AC322" s="53">
        <v>9384</v>
      </c>
      <c r="AD322" s="53">
        <v>9234</v>
      </c>
      <c r="AE322" s="53">
        <v>10117</v>
      </c>
      <c r="AF322" s="53">
        <v>9985</v>
      </c>
      <c r="AG322" s="53">
        <v>10135</v>
      </c>
      <c r="AH322" s="53">
        <v>10043</v>
      </c>
      <c r="AI322" s="53">
        <v>10069</v>
      </c>
      <c r="AJ322" s="53">
        <v>10065</v>
      </c>
      <c r="AK322" s="53">
        <v>9771</v>
      </c>
      <c r="AL322" s="53">
        <v>9716</v>
      </c>
      <c r="AM322" s="54">
        <v>9623</v>
      </c>
      <c r="AN322" s="53">
        <v>9468</v>
      </c>
      <c r="AO322" s="53">
        <v>9215</v>
      </c>
      <c r="AP322" s="53">
        <v>9106</v>
      </c>
      <c r="AQ322" s="53">
        <v>9067</v>
      </c>
      <c r="AR322" s="53">
        <v>8865</v>
      </c>
      <c r="AS322" s="53">
        <v>8687</v>
      </c>
      <c r="AT322" s="53">
        <v>8498</v>
      </c>
      <c r="AU322" s="53">
        <v>8355</v>
      </c>
      <c r="AV322" s="53">
        <v>8344</v>
      </c>
      <c r="AW322" s="53">
        <v>7708</v>
      </c>
      <c r="AX322" s="53">
        <v>7598</v>
      </c>
      <c r="AY322" s="54">
        <v>7245</v>
      </c>
      <c r="BA322" s="50"/>
      <c r="BB322" s="51" t="s">
        <v>422</v>
      </c>
      <c r="BC322" s="52">
        <v>40143</v>
      </c>
      <c r="BD322" s="53">
        <v>40496</v>
      </c>
      <c r="BE322" s="53">
        <v>40931</v>
      </c>
      <c r="BF322" s="53">
        <v>40917</v>
      </c>
      <c r="BG322" s="53">
        <v>41364</v>
      </c>
      <c r="BH322" s="53">
        <v>41469</v>
      </c>
      <c r="BI322" s="53">
        <v>41572</v>
      </c>
      <c r="BJ322" s="53">
        <v>41920</v>
      </c>
      <c r="BK322" s="53">
        <v>41947</v>
      </c>
      <c r="BL322" s="53">
        <v>42146</v>
      </c>
      <c r="BM322" s="53">
        <v>41764</v>
      </c>
      <c r="BN322" s="54">
        <v>41427</v>
      </c>
      <c r="BO322" s="52">
        <v>41487</v>
      </c>
      <c r="BP322" s="53">
        <v>41515</v>
      </c>
      <c r="BQ322" s="53">
        <v>43465</v>
      </c>
      <c r="BR322" s="53">
        <v>44350</v>
      </c>
      <c r="BS322" s="53">
        <v>44379</v>
      </c>
      <c r="BT322" s="53">
        <v>44600</v>
      </c>
      <c r="BU322" s="53">
        <v>44948</v>
      </c>
      <c r="BV322" s="53">
        <v>45638</v>
      </c>
      <c r="BW322" s="53">
        <v>47261</v>
      </c>
      <c r="BX322" s="53">
        <v>47585</v>
      </c>
      <c r="BY322" s="53">
        <v>46568</v>
      </c>
      <c r="BZ322" s="54">
        <v>46780</v>
      </c>
      <c r="CA322" s="52">
        <v>46931</v>
      </c>
      <c r="CB322" s="53">
        <v>46963</v>
      </c>
      <c r="CC322" s="53">
        <v>46985</v>
      </c>
      <c r="CD322" s="53">
        <v>47744</v>
      </c>
      <c r="CE322" s="53">
        <v>47064</v>
      </c>
      <c r="CF322" s="53">
        <v>47100</v>
      </c>
      <c r="CG322" s="53">
        <v>47522</v>
      </c>
      <c r="CH322" s="53">
        <v>47429</v>
      </c>
      <c r="CI322" s="53">
        <v>47777</v>
      </c>
      <c r="CJ322" s="53">
        <v>48432</v>
      </c>
      <c r="CK322" s="53">
        <v>48674</v>
      </c>
      <c r="CL322" s="54">
        <v>48530</v>
      </c>
      <c r="CM322" s="52">
        <v>48143</v>
      </c>
      <c r="CN322" s="53">
        <v>48344</v>
      </c>
      <c r="CO322" s="53">
        <v>49537</v>
      </c>
      <c r="CP322" s="53">
        <v>49380</v>
      </c>
      <c r="CQ322" s="53">
        <v>49135</v>
      </c>
      <c r="CR322" s="53">
        <v>49673</v>
      </c>
      <c r="CS322" s="53">
        <v>49868</v>
      </c>
      <c r="CT322" s="53">
        <v>49906</v>
      </c>
      <c r="CU322" s="53">
        <v>49860</v>
      </c>
      <c r="CV322" s="53">
        <v>49688</v>
      </c>
      <c r="CW322" s="53">
        <v>49359</v>
      </c>
      <c r="CX322" s="54">
        <v>47703</v>
      </c>
      <c r="CY322" s="52">
        <v>47299</v>
      </c>
      <c r="CZ322" s="53">
        <v>47205</v>
      </c>
      <c r="DA322" s="53">
        <v>46464</v>
      </c>
      <c r="DB322" s="53">
        <v>46516</v>
      </c>
      <c r="DC322" s="53">
        <v>45974</v>
      </c>
      <c r="DD322" s="53">
        <v>45746</v>
      </c>
      <c r="DE322" s="53">
        <v>47294</v>
      </c>
      <c r="DF322" s="53">
        <v>47415</v>
      </c>
      <c r="DG322" s="53">
        <v>47386</v>
      </c>
      <c r="DH322" s="53">
        <v>47545</v>
      </c>
      <c r="DI322" s="53">
        <v>47544</v>
      </c>
      <c r="DJ322" s="54">
        <v>47352</v>
      </c>
      <c r="DK322" s="52">
        <v>47390</v>
      </c>
      <c r="DL322" s="53">
        <v>47502</v>
      </c>
      <c r="DM322" s="53">
        <v>47563</v>
      </c>
      <c r="DN322" s="53">
        <v>47844</v>
      </c>
      <c r="DO322" s="53">
        <v>47929</v>
      </c>
      <c r="DP322" s="53">
        <v>48044</v>
      </c>
      <c r="DQ322" s="53">
        <v>48167</v>
      </c>
      <c r="DR322" s="53">
        <v>48465</v>
      </c>
      <c r="DS322" s="53">
        <v>48417</v>
      </c>
      <c r="DT322" s="53">
        <v>48533</v>
      </c>
      <c r="DU322" s="53">
        <v>48388</v>
      </c>
      <c r="DV322" s="54">
        <v>48622</v>
      </c>
      <c r="DW322" s="52">
        <v>48384</v>
      </c>
      <c r="DX322" s="53">
        <v>48892</v>
      </c>
      <c r="DY322" s="54">
        <v>48514</v>
      </c>
    </row>
    <row r="323" spans="2:129" ht="12.5" x14ac:dyDescent="0.25">
      <c r="B323" s="50"/>
      <c r="C323" s="51" t="s">
        <v>402</v>
      </c>
      <c r="D323" s="52">
        <v>21460</v>
      </c>
      <c r="E323" s="53">
        <v>21318</v>
      </c>
      <c r="F323" s="53">
        <v>21501</v>
      </c>
      <c r="G323" s="53">
        <v>21579</v>
      </c>
      <c r="H323" s="53">
        <v>21542</v>
      </c>
      <c r="I323" s="53">
        <v>21497</v>
      </c>
      <c r="J323" s="53">
        <v>21677</v>
      </c>
      <c r="K323" s="53">
        <v>21505</v>
      </c>
      <c r="L323" s="53">
        <v>21488</v>
      </c>
      <c r="M323" s="53">
        <v>21619</v>
      </c>
      <c r="N323" s="53">
        <v>21697</v>
      </c>
      <c r="O323" s="54">
        <v>21634</v>
      </c>
      <c r="P323" s="53">
        <v>21721</v>
      </c>
      <c r="Q323" s="53">
        <v>21663</v>
      </c>
      <c r="R323" s="53">
        <v>21791</v>
      </c>
      <c r="S323" s="53">
        <v>21816</v>
      </c>
      <c r="T323" s="53">
        <v>21874</v>
      </c>
      <c r="U323" s="53">
        <v>21876</v>
      </c>
      <c r="V323" s="53">
        <v>21909</v>
      </c>
      <c r="W323" s="53">
        <v>21999</v>
      </c>
      <c r="X323" s="53">
        <v>21935</v>
      </c>
      <c r="Y323" s="53">
        <v>21885</v>
      </c>
      <c r="Z323" s="53">
        <v>21812</v>
      </c>
      <c r="AA323" s="54">
        <v>21726</v>
      </c>
      <c r="AB323" s="53">
        <v>21671</v>
      </c>
      <c r="AC323" s="53">
        <v>21753</v>
      </c>
      <c r="AD323" s="53">
        <v>21657</v>
      </c>
      <c r="AE323" s="53">
        <v>21759</v>
      </c>
      <c r="AF323" s="53">
        <v>21698</v>
      </c>
      <c r="AG323" s="53">
        <v>21668</v>
      </c>
      <c r="AH323" s="53">
        <v>21608</v>
      </c>
      <c r="AI323" s="53">
        <v>21729</v>
      </c>
      <c r="AJ323" s="53">
        <v>21880</v>
      </c>
      <c r="AK323" s="53">
        <v>21741</v>
      </c>
      <c r="AL323" s="53">
        <v>21564</v>
      </c>
      <c r="AM323" s="54">
        <v>21818</v>
      </c>
      <c r="AN323" s="53">
        <v>21789</v>
      </c>
      <c r="AO323" s="53">
        <v>21789</v>
      </c>
      <c r="AP323" s="53">
        <v>21967</v>
      </c>
      <c r="AQ323" s="53">
        <v>22047</v>
      </c>
      <c r="AR323" s="53">
        <v>22071</v>
      </c>
      <c r="AS323" s="53">
        <v>22120</v>
      </c>
      <c r="AT323" s="53">
        <v>22191</v>
      </c>
      <c r="AU323" s="53">
        <v>22278</v>
      </c>
      <c r="AV323" s="53">
        <v>21758</v>
      </c>
      <c r="AW323" s="53">
        <v>21877</v>
      </c>
      <c r="AX323" s="53">
        <v>22066</v>
      </c>
      <c r="AY323" s="54">
        <v>22385</v>
      </c>
      <c r="BA323" s="50"/>
      <c r="BB323" s="51" t="s">
        <v>423</v>
      </c>
      <c r="BC323" s="52">
        <v>27334</v>
      </c>
      <c r="BD323" s="53">
        <v>27606</v>
      </c>
      <c r="BE323" s="53">
        <v>28019</v>
      </c>
      <c r="BF323" s="53">
        <v>28026</v>
      </c>
      <c r="BG323" s="53">
        <v>28063</v>
      </c>
      <c r="BH323" s="53">
        <v>28298</v>
      </c>
      <c r="BI323" s="53">
        <v>28489</v>
      </c>
      <c r="BJ323" s="53">
        <v>28575</v>
      </c>
      <c r="BK323" s="53">
        <v>28359</v>
      </c>
      <c r="BL323" s="53">
        <v>28211</v>
      </c>
      <c r="BM323" s="53">
        <v>28029</v>
      </c>
      <c r="BN323" s="54">
        <v>27737</v>
      </c>
      <c r="BO323" s="52">
        <v>27568</v>
      </c>
      <c r="BP323" s="53">
        <v>27524</v>
      </c>
      <c r="BQ323" s="53">
        <v>28001</v>
      </c>
      <c r="BR323" s="53">
        <v>28763</v>
      </c>
      <c r="BS323" s="53">
        <v>29065</v>
      </c>
      <c r="BT323" s="53">
        <v>29326</v>
      </c>
      <c r="BU323" s="53">
        <v>29534</v>
      </c>
      <c r="BV323" s="53">
        <v>29945</v>
      </c>
      <c r="BW323" s="53">
        <v>30081</v>
      </c>
      <c r="BX323" s="53">
        <v>30733</v>
      </c>
      <c r="BY323" s="53">
        <v>29083</v>
      </c>
      <c r="BZ323" s="54">
        <v>29174</v>
      </c>
      <c r="CA323" s="52">
        <v>29112</v>
      </c>
      <c r="CB323" s="53">
        <v>29401</v>
      </c>
      <c r="CC323" s="53">
        <v>29974</v>
      </c>
      <c r="CD323" s="53">
        <v>30313</v>
      </c>
      <c r="CE323" s="53">
        <v>30561</v>
      </c>
      <c r="CF323" s="53">
        <v>31049</v>
      </c>
      <c r="CG323" s="53">
        <v>31279</v>
      </c>
      <c r="CH323" s="53">
        <v>31342</v>
      </c>
      <c r="CI323" s="53">
        <v>31755</v>
      </c>
      <c r="CJ323" s="53">
        <v>31853</v>
      </c>
      <c r="CK323" s="53">
        <v>31952</v>
      </c>
      <c r="CL323" s="54">
        <v>31346</v>
      </c>
      <c r="CM323" s="52">
        <v>31237</v>
      </c>
      <c r="CN323" s="53">
        <v>30988</v>
      </c>
      <c r="CO323" s="53">
        <v>31362</v>
      </c>
      <c r="CP323" s="53">
        <v>31383</v>
      </c>
      <c r="CQ323" s="53">
        <v>31402</v>
      </c>
      <c r="CR323" s="53">
        <v>33029</v>
      </c>
      <c r="CS323" s="53">
        <v>33117</v>
      </c>
      <c r="CT323" s="53">
        <v>33752</v>
      </c>
      <c r="CU323" s="53">
        <v>33920</v>
      </c>
      <c r="CV323" s="53">
        <v>34200</v>
      </c>
      <c r="CW323" s="53">
        <v>34221</v>
      </c>
      <c r="CX323" s="54">
        <v>34405</v>
      </c>
      <c r="CY323" s="52">
        <v>31569</v>
      </c>
      <c r="CZ323" s="53">
        <v>31509</v>
      </c>
      <c r="DA323" s="53">
        <v>32450</v>
      </c>
      <c r="DB323" s="53">
        <v>32002</v>
      </c>
      <c r="DC323" s="53">
        <v>31256</v>
      </c>
      <c r="DD323" s="53">
        <v>31189</v>
      </c>
      <c r="DE323" s="53">
        <v>32995</v>
      </c>
      <c r="DF323" s="53">
        <v>33284</v>
      </c>
      <c r="DG323" s="53">
        <v>33267</v>
      </c>
      <c r="DH323" s="53">
        <v>33323</v>
      </c>
      <c r="DI323" s="53">
        <v>33312</v>
      </c>
      <c r="DJ323" s="54">
        <v>33193</v>
      </c>
      <c r="DK323" s="52">
        <v>33163</v>
      </c>
      <c r="DL323" s="53">
        <v>33191</v>
      </c>
      <c r="DM323" s="53">
        <v>33344</v>
      </c>
      <c r="DN323" s="53">
        <v>33585</v>
      </c>
      <c r="DO323" s="53">
        <v>33653</v>
      </c>
      <c r="DP323" s="53">
        <v>33719</v>
      </c>
      <c r="DQ323" s="53">
        <v>33686</v>
      </c>
      <c r="DR323" s="53">
        <v>33910</v>
      </c>
      <c r="DS323" s="53">
        <v>33786</v>
      </c>
      <c r="DT323" s="53">
        <v>33675</v>
      </c>
      <c r="DU323" s="53">
        <v>33635</v>
      </c>
      <c r="DV323" s="54">
        <v>33925</v>
      </c>
      <c r="DW323" s="52">
        <v>33692</v>
      </c>
      <c r="DX323" s="53">
        <v>34063</v>
      </c>
      <c r="DY323" s="54">
        <v>33860</v>
      </c>
    </row>
    <row r="324" spans="2:129" ht="12.5" x14ac:dyDescent="0.25">
      <c r="B324" s="50"/>
      <c r="C324" s="51" t="s">
        <v>403</v>
      </c>
      <c r="D324" s="52">
        <v>5201</v>
      </c>
      <c r="E324" s="53">
        <v>5196</v>
      </c>
      <c r="F324" s="53">
        <v>5291</v>
      </c>
      <c r="G324" s="53">
        <v>5374</v>
      </c>
      <c r="H324" s="53">
        <v>5606</v>
      </c>
      <c r="I324" s="53">
        <v>5609</v>
      </c>
      <c r="J324" s="53">
        <v>5719</v>
      </c>
      <c r="K324" s="53">
        <v>5931</v>
      </c>
      <c r="L324" s="53">
        <v>6041</v>
      </c>
      <c r="M324" s="53">
        <v>6052</v>
      </c>
      <c r="N324" s="53">
        <v>6105</v>
      </c>
      <c r="O324" s="54">
        <v>6143</v>
      </c>
      <c r="P324" s="53">
        <v>6375</v>
      </c>
      <c r="Q324" s="53">
        <v>6391</v>
      </c>
      <c r="R324" s="53">
        <v>6463</v>
      </c>
      <c r="S324" s="53">
        <v>6497</v>
      </c>
      <c r="T324" s="53">
        <v>6487</v>
      </c>
      <c r="U324" s="53">
        <v>6522</v>
      </c>
      <c r="V324" s="53">
        <v>6624</v>
      </c>
      <c r="W324" s="53">
        <v>6670</v>
      </c>
      <c r="X324" s="53">
        <v>6849</v>
      </c>
      <c r="Y324" s="53">
        <v>6893</v>
      </c>
      <c r="Z324" s="53">
        <v>6941</v>
      </c>
      <c r="AA324" s="54">
        <v>6931</v>
      </c>
      <c r="AB324" s="53">
        <v>6993</v>
      </c>
      <c r="AC324" s="53">
        <v>7129</v>
      </c>
      <c r="AD324" s="53">
        <v>7241</v>
      </c>
      <c r="AE324" s="53">
        <v>7302</v>
      </c>
      <c r="AF324" s="53">
        <v>8022</v>
      </c>
      <c r="AG324" s="53">
        <v>8424</v>
      </c>
      <c r="AH324" s="53">
        <v>8530</v>
      </c>
      <c r="AI324" s="53">
        <v>8858</v>
      </c>
      <c r="AJ324" s="53">
        <v>9075</v>
      </c>
      <c r="AK324" s="53">
        <v>9539</v>
      </c>
      <c r="AL324" s="53">
        <v>9607</v>
      </c>
      <c r="AM324" s="54">
        <v>9898</v>
      </c>
      <c r="AN324" s="53">
        <v>10047</v>
      </c>
      <c r="AO324" s="53">
        <v>9953</v>
      </c>
      <c r="AP324" s="53">
        <v>10157</v>
      </c>
      <c r="AQ324" s="53">
        <v>10281</v>
      </c>
      <c r="AR324" s="53">
        <v>10390</v>
      </c>
      <c r="AS324" s="53">
        <v>10919</v>
      </c>
      <c r="AT324" s="53">
        <v>11271</v>
      </c>
      <c r="AU324" s="53">
        <v>11366</v>
      </c>
      <c r="AV324" s="53">
        <v>11212</v>
      </c>
      <c r="AW324" s="53">
        <v>11623</v>
      </c>
      <c r="AX324" s="53">
        <v>11648</v>
      </c>
      <c r="AY324" s="54">
        <v>11960</v>
      </c>
      <c r="BA324" s="50"/>
      <c r="BB324" s="51" t="s">
        <v>424</v>
      </c>
      <c r="BC324" s="52">
        <v>25203</v>
      </c>
      <c r="BD324" s="53">
        <v>25276</v>
      </c>
      <c r="BE324" s="53">
        <v>25380</v>
      </c>
      <c r="BF324" s="53">
        <v>25543</v>
      </c>
      <c r="BG324" s="53">
        <v>25467</v>
      </c>
      <c r="BH324" s="53">
        <v>25657</v>
      </c>
      <c r="BI324" s="53">
        <v>25789</v>
      </c>
      <c r="BJ324" s="53">
        <v>25830</v>
      </c>
      <c r="BK324" s="53">
        <v>25741</v>
      </c>
      <c r="BL324" s="53">
        <v>25518</v>
      </c>
      <c r="BM324" s="53">
        <v>25326</v>
      </c>
      <c r="BN324" s="54">
        <v>25134</v>
      </c>
      <c r="BO324" s="52">
        <v>24963</v>
      </c>
      <c r="BP324" s="53">
        <v>24963</v>
      </c>
      <c r="BQ324" s="53">
        <v>25055</v>
      </c>
      <c r="BR324" s="53">
        <v>25382</v>
      </c>
      <c r="BS324" s="53">
        <v>25489</v>
      </c>
      <c r="BT324" s="53">
        <v>25574</v>
      </c>
      <c r="BU324" s="53">
        <v>25634</v>
      </c>
      <c r="BV324" s="53">
        <v>25598</v>
      </c>
      <c r="BW324" s="53">
        <v>26171</v>
      </c>
      <c r="BX324" s="53">
        <v>26248</v>
      </c>
      <c r="BY324" s="53">
        <v>30387</v>
      </c>
      <c r="BZ324" s="54">
        <v>30765</v>
      </c>
      <c r="CA324" s="52">
        <v>30502</v>
      </c>
      <c r="CB324" s="53">
        <v>30927</v>
      </c>
      <c r="CC324" s="53">
        <v>31390</v>
      </c>
      <c r="CD324" s="53">
        <v>32181</v>
      </c>
      <c r="CE324" s="53">
        <v>32405</v>
      </c>
      <c r="CF324" s="53">
        <v>32757</v>
      </c>
      <c r="CG324" s="53">
        <v>32960</v>
      </c>
      <c r="CH324" s="53">
        <v>32920</v>
      </c>
      <c r="CI324" s="53">
        <v>33275</v>
      </c>
      <c r="CJ324" s="53">
        <v>33536</v>
      </c>
      <c r="CK324" s="53">
        <v>33518</v>
      </c>
      <c r="CL324" s="54">
        <v>33180</v>
      </c>
      <c r="CM324" s="52">
        <v>33050</v>
      </c>
      <c r="CN324" s="53">
        <v>32629</v>
      </c>
      <c r="CO324" s="53">
        <v>32917</v>
      </c>
      <c r="CP324" s="53">
        <v>32855</v>
      </c>
      <c r="CQ324" s="53">
        <v>33150</v>
      </c>
      <c r="CR324" s="53">
        <v>35375</v>
      </c>
      <c r="CS324" s="53">
        <v>35663</v>
      </c>
      <c r="CT324" s="53">
        <v>36028</v>
      </c>
      <c r="CU324" s="53">
        <v>36165</v>
      </c>
      <c r="CV324" s="53">
        <v>36456</v>
      </c>
      <c r="CW324" s="53">
        <v>36885</v>
      </c>
      <c r="CX324" s="54">
        <v>37548</v>
      </c>
      <c r="CY324" s="52">
        <v>34090</v>
      </c>
      <c r="CZ324" s="53">
        <v>34212</v>
      </c>
      <c r="DA324" s="53">
        <v>34947</v>
      </c>
      <c r="DB324" s="53">
        <v>34640</v>
      </c>
      <c r="DC324" s="53">
        <v>33845</v>
      </c>
      <c r="DD324" s="53">
        <v>34007</v>
      </c>
      <c r="DE324" s="53">
        <v>35603</v>
      </c>
      <c r="DF324" s="53">
        <v>35984</v>
      </c>
      <c r="DG324" s="53">
        <v>35965</v>
      </c>
      <c r="DH324" s="53">
        <v>36009</v>
      </c>
      <c r="DI324" s="53">
        <v>35950</v>
      </c>
      <c r="DJ324" s="54">
        <v>35845</v>
      </c>
      <c r="DK324" s="52">
        <v>35741</v>
      </c>
      <c r="DL324" s="53">
        <v>35459</v>
      </c>
      <c r="DM324" s="53">
        <v>35666</v>
      </c>
      <c r="DN324" s="53">
        <v>35989</v>
      </c>
      <c r="DO324" s="53">
        <v>36104</v>
      </c>
      <c r="DP324" s="53">
        <v>36172</v>
      </c>
      <c r="DQ324" s="53">
        <v>36203</v>
      </c>
      <c r="DR324" s="53">
        <v>36389</v>
      </c>
      <c r="DS324" s="53">
        <v>36276</v>
      </c>
      <c r="DT324" s="53">
        <v>36431</v>
      </c>
      <c r="DU324" s="53">
        <v>36276</v>
      </c>
      <c r="DV324" s="54">
        <v>36501</v>
      </c>
      <c r="DW324" s="52">
        <v>36207</v>
      </c>
      <c r="DX324" s="53">
        <v>36722</v>
      </c>
      <c r="DY324" s="54">
        <v>36484</v>
      </c>
    </row>
    <row r="325" spans="2:129" ht="12.5" x14ac:dyDescent="0.25">
      <c r="B325" s="50"/>
      <c r="C325" s="51" t="s">
        <v>404</v>
      </c>
      <c r="D325" s="52">
        <v>85597</v>
      </c>
      <c r="E325" s="53">
        <v>85400</v>
      </c>
      <c r="F325" s="53">
        <v>86350</v>
      </c>
      <c r="G325" s="53">
        <v>87033</v>
      </c>
      <c r="H325" s="53">
        <v>87393</v>
      </c>
      <c r="I325" s="53">
        <v>87326</v>
      </c>
      <c r="J325" s="53">
        <v>87756</v>
      </c>
      <c r="K325" s="53">
        <v>88536</v>
      </c>
      <c r="L325" s="53">
        <v>88807</v>
      </c>
      <c r="M325" s="53">
        <v>89255</v>
      </c>
      <c r="N325" s="53">
        <v>89415</v>
      </c>
      <c r="O325" s="54">
        <v>89256</v>
      </c>
      <c r="P325" s="53">
        <v>89524</v>
      </c>
      <c r="Q325" s="53">
        <v>89418</v>
      </c>
      <c r="R325" s="53">
        <v>90356</v>
      </c>
      <c r="S325" s="53">
        <v>90726</v>
      </c>
      <c r="T325" s="53">
        <v>90795</v>
      </c>
      <c r="U325" s="53">
        <v>90976</v>
      </c>
      <c r="V325" s="53">
        <v>91011</v>
      </c>
      <c r="W325" s="53">
        <v>91669</v>
      </c>
      <c r="X325" s="53">
        <v>91599</v>
      </c>
      <c r="Y325" s="53">
        <v>91730</v>
      </c>
      <c r="Z325" s="53">
        <v>91870</v>
      </c>
      <c r="AA325" s="54">
        <v>91620</v>
      </c>
      <c r="AB325" s="53">
        <v>91519</v>
      </c>
      <c r="AC325" s="53">
        <v>91763</v>
      </c>
      <c r="AD325" s="53">
        <v>92049</v>
      </c>
      <c r="AE325" s="53">
        <v>92361</v>
      </c>
      <c r="AF325" s="53">
        <v>92491</v>
      </c>
      <c r="AG325" s="53">
        <v>92504</v>
      </c>
      <c r="AH325" s="53">
        <v>92414</v>
      </c>
      <c r="AI325" s="53">
        <v>93234</v>
      </c>
      <c r="AJ325" s="53">
        <v>93467</v>
      </c>
      <c r="AK325" s="53">
        <v>93828</v>
      </c>
      <c r="AL325" s="53">
        <v>93162</v>
      </c>
      <c r="AM325" s="54">
        <v>93240</v>
      </c>
      <c r="AN325" s="53">
        <v>93466</v>
      </c>
      <c r="AO325" s="53">
        <v>93521</v>
      </c>
      <c r="AP325" s="53">
        <v>94022</v>
      </c>
      <c r="AQ325" s="53">
        <v>94597</v>
      </c>
      <c r="AR325" s="53">
        <v>94845</v>
      </c>
      <c r="AS325" s="53">
        <v>94861</v>
      </c>
      <c r="AT325" s="53">
        <v>95111</v>
      </c>
      <c r="AU325" s="53">
        <v>95427</v>
      </c>
      <c r="AV325" s="53">
        <v>95317</v>
      </c>
      <c r="AW325" s="53">
        <v>94126</v>
      </c>
      <c r="AX325" s="53">
        <v>94708</v>
      </c>
      <c r="AY325" s="54">
        <v>94972</v>
      </c>
      <c r="BA325" s="50"/>
      <c r="BB325" s="51" t="s">
        <v>425</v>
      </c>
      <c r="BC325" s="52">
        <v>19110</v>
      </c>
      <c r="BD325" s="53">
        <v>19105</v>
      </c>
      <c r="BE325" s="53">
        <v>19243</v>
      </c>
      <c r="BF325" s="53">
        <v>19052</v>
      </c>
      <c r="BG325" s="53">
        <v>20874</v>
      </c>
      <c r="BH325" s="53">
        <v>20984</v>
      </c>
      <c r="BI325" s="53">
        <v>21186</v>
      </c>
      <c r="BJ325" s="53">
        <v>21426</v>
      </c>
      <c r="BK325" s="53">
        <v>21916</v>
      </c>
      <c r="BL325" s="53">
        <v>22064</v>
      </c>
      <c r="BM325" s="53">
        <v>22062</v>
      </c>
      <c r="BN325" s="54">
        <v>21972</v>
      </c>
      <c r="BO325" s="52">
        <v>22048</v>
      </c>
      <c r="BP325" s="53">
        <v>22253</v>
      </c>
      <c r="BQ325" s="53">
        <v>22705</v>
      </c>
      <c r="BR325" s="53">
        <v>23500</v>
      </c>
      <c r="BS325" s="53">
        <v>23985</v>
      </c>
      <c r="BT325" s="53">
        <v>24381</v>
      </c>
      <c r="BU325" s="53">
        <v>24956</v>
      </c>
      <c r="BV325" s="53">
        <v>25486</v>
      </c>
      <c r="BW325" s="53">
        <v>25768</v>
      </c>
      <c r="BX325" s="53">
        <v>26215</v>
      </c>
      <c r="BY325" s="53">
        <v>25836</v>
      </c>
      <c r="BZ325" s="54">
        <v>25926</v>
      </c>
      <c r="CA325" s="52">
        <v>26168</v>
      </c>
      <c r="CB325" s="53">
        <v>26335</v>
      </c>
      <c r="CC325" s="53">
        <v>25851</v>
      </c>
      <c r="CD325" s="53">
        <v>26472</v>
      </c>
      <c r="CE325" s="53">
        <v>25974</v>
      </c>
      <c r="CF325" s="53">
        <v>26255</v>
      </c>
      <c r="CG325" s="53">
        <v>26492</v>
      </c>
      <c r="CH325" s="53">
        <v>26581</v>
      </c>
      <c r="CI325" s="53">
        <v>26602</v>
      </c>
      <c r="CJ325" s="53">
        <v>26814</v>
      </c>
      <c r="CK325" s="53">
        <v>26620</v>
      </c>
      <c r="CL325" s="54">
        <v>26862</v>
      </c>
      <c r="CM325" s="52">
        <v>26904</v>
      </c>
      <c r="CN325" s="53">
        <v>26867</v>
      </c>
      <c r="CO325" s="53">
        <v>26756</v>
      </c>
      <c r="CP325" s="53">
        <v>26738</v>
      </c>
      <c r="CQ325" s="53">
        <v>26132</v>
      </c>
      <c r="CR325" s="53">
        <v>26537</v>
      </c>
      <c r="CS325" s="53">
        <v>26464</v>
      </c>
      <c r="CT325" s="53">
        <v>26413</v>
      </c>
      <c r="CU325" s="53">
        <v>26868</v>
      </c>
      <c r="CV325" s="53">
        <v>27247</v>
      </c>
      <c r="CW325" s="53">
        <v>27488</v>
      </c>
      <c r="CX325" s="54">
        <v>27742</v>
      </c>
      <c r="CY325" s="52">
        <v>30227</v>
      </c>
      <c r="CZ325" s="53">
        <v>30164</v>
      </c>
      <c r="DA325" s="53">
        <v>29818</v>
      </c>
      <c r="DB325" s="53">
        <v>29903</v>
      </c>
      <c r="DC325" s="53">
        <v>29499</v>
      </c>
      <c r="DD325" s="53">
        <v>29377</v>
      </c>
      <c r="DE325" s="53">
        <v>31055</v>
      </c>
      <c r="DF325" s="53">
        <v>31099</v>
      </c>
      <c r="DG325" s="53">
        <v>30963</v>
      </c>
      <c r="DH325" s="53">
        <v>31033</v>
      </c>
      <c r="DI325" s="53">
        <v>30970</v>
      </c>
      <c r="DJ325" s="54">
        <v>30900</v>
      </c>
      <c r="DK325" s="52">
        <v>30890</v>
      </c>
      <c r="DL325" s="53">
        <v>30863</v>
      </c>
      <c r="DM325" s="53">
        <v>30981</v>
      </c>
      <c r="DN325" s="53">
        <v>31152</v>
      </c>
      <c r="DO325" s="53">
        <v>31299</v>
      </c>
      <c r="DP325" s="53">
        <v>31362</v>
      </c>
      <c r="DQ325" s="53">
        <v>31583</v>
      </c>
      <c r="DR325" s="53">
        <v>31829</v>
      </c>
      <c r="DS325" s="53">
        <v>31872</v>
      </c>
      <c r="DT325" s="53">
        <v>31870</v>
      </c>
      <c r="DU325" s="53">
        <v>31879</v>
      </c>
      <c r="DV325" s="54">
        <v>31889</v>
      </c>
      <c r="DW325" s="52">
        <v>31778</v>
      </c>
      <c r="DX325" s="53">
        <v>32140</v>
      </c>
      <c r="DY325" s="54">
        <v>31942</v>
      </c>
    </row>
    <row r="326" spans="2:129" ht="12.5" x14ac:dyDescent="0.25">
      <c r="B326" s="50"/>
      <c r="C326" s="51" t="s">
        <v>405</v>
      </c>
      <c r="D326" s="52">
        <v>17526</v>
      </c>
      <c r="E326" s="53">
        <v>17456</v>
      </c>
      <c r="F326" s="53">
        <v>17640</v>
      </c>
      <c r="G326" s="53">
        <v>17935</v>
      </c>
      <c r="H326" s="53">
        <v>17987</v>
      </c>
      <c r="I326" s="53">
        <v>17973</v>
      </c>
      <c r="J326" s="53">
        <v>18005</v>
      </c>
      <c r="K326" s="53">
        <v>18085</v>
      </c>
      <c r="L326" s="53">
        <v>18264</v>
      </c>
      <c r="M326" s="53">
        <v>18295</v>
      </c>
      <c r="N326" s="53">
        <v>18359</v>
      </c>
      <c r="O326" s="54">
        <v>18396</v>
      </c>
      <c r="P326" s="53">
        <v>18372</v>
      </c>
      <c r="Q326" s="53">
        <v>18370</v>
      </c>
      <c r="R326" s="53">
        <v>18359</v>
      </c>
      <c r="S326" s="53">
        <v>18539</v>
      </c>
      <c r="T326" s="53">
        <v>18565</v>
      </c>
      <c r="U326" s="53">
        <v>18577</v>
      </c>
      <c r="V326" s="53">
        <v>18636</v>
      </c>
      <c r="W326" s="53">
        <v>18647</v>
      </c>
      <c r="X326" s="53">
        <v>18688</v>
      </c>
      <c r="Y326" s="53">
        <v>18712</v>
      </c>
      <c r="Z326" s="53">
        <v>18777</v>
      </c>
      <c r="AA326" s="54">
        <v>18822</v>
      </c>
      <c r="AB326" s="53">
        <v>18751</v>
      </c>
      <c r="AC326" s="53">
        <v>18852</v>
      </c>
      <c r="AD326" s="53">
        <v>18757</v>
      </c>
      <c r="AE326" s="53">
        <v>18958</v>
      </c>
      <c r="AF326" s="53">
        <v>18930</v>
      </c>
      <c r="AG326" s="53">
        <v>18999</v>
      </c>
      <c r="AH326" s="53">
        <v>19004</v>
      </c>
      <c r="AI326" s="53">
        <v>19374</v>
      </c>
      <c r="AJ326" s="53">
        <v>19582</v>
      </c>
      <c r="AK326" s="53">
        <v>20912</v>
      </c>
      <c r="AL326" s="53">
        <v>19743</v>
      </c>
      <c r="AM326" s="54">
        <v>19800</v>
      </c>
      <c r="AN326" s="53">
        <v>19842</v>
      </c>
      <c r="AO326" s="53">
        <v>19875</v>
      </c>
      <c r="AP326" s="53">
        <v>19945</v>
      </c>
      <c r="AQ326" s="53">
        <v>20170</v>
      </c>
      <c r="AR326" s="53">
        <v>20189</v>
      </c>
      <c r="AS326" s="53">
        <v>20152</v>
      </c>
      <c r="AT326" s="53">
        <v>20178</v>
      </c>
      <c r="AU326" s="53">
        <v>20278</v>
      </c>
      <c r="AV326" s="53">
        <v>20202</v>
      </c>
      <c r="AW326" s="53">
        <v>20175</v>
      </c>
      <c r="AX326" s="53">
        <v>20333</v>
      </c>
      <c r="AY326" s="54">
        <v>20308</v>
      </c>
      <c r="BA326" s="50"/>
      <c r="BB326" s="51" t="s">
        <v>426</v>
      </c>
      <c r="BC326" s="52">
        <v>42810</v>
      </c>
      <c r="BD326" s="53">
        <v>43107</v>
      </c>
      <c r="BE326" s="53">
        <v>43776</v>
      </c>
      <c r="BF326" s="53">
        <v>43937</v>
      </c>
      <c r="BG326" s="53">
        <v>45414</v>
      </c>
      <c r="BH326" s="53">
        <v>46695</v>
      </c>
      <c r="BI326" s="53">
        <v>47371</v>
      </c>
      <c r="BJ326" s="53">
        <v>47515</v>
      </c>
      <c r="BK326" s="53">
        <v>48020</v>
      </c>
      <c r="BL326" s="53">
        <v>48404</v>
      </c>
      <c r="BM326" s="53">
        <v>48355</v>
      </c>
      <c r="BN326" s="54">
        <v>48357</v>
      </c>
      <c r="BO326" s="52">
        <v>48744</v>
      </c>
      <c r="BP326" s="53">
        <v>49011</v>
      </c>
      <c r="BQ326" s="53">
        <v>50062</v>
      </c>
      <c r="BR326" s="53">
        <v>51653</v>
      </c>
      <c r="BS326" s="53">
        <v>52343</v>
      </c>
      <c r="BT326" s="53">
        <v>53220</v>
      </c>
      <c r="BU326" s="53">
        <v>54203</v>
      </c>
      <c r="BV326" s="53">
        <v>55330</v>
      </c>
      <c r="BW326" s="53">
        <v>56141</v>
      </c>
      <c r="BX326" s="53">
        <v>56650</v>
      </c>
      <c r="BY326" s="53">
        <v>56406</v>
      </c>
      <c r="BZ326" s="54">
        <v>56297</v>
      </c>
      <c r="CA326" s="52">
        <v>57471</v>
      </c>
      <c r="CB326" s="53">
        <v>59766</v>
      </c>
      <c r="CC326" s="53">
        <v>64906</v>
      </c>
      <c r="CD326" s="53">
        <v>65475</v>
      </c>
      <c r="CE326" s="53">
        <v>64464</v>
      </c>
      <c r="CF326" s="53">
        <v>64142</v>
      </c>
      <c r="CG326" s="53">
        <v>64071</v>
      </c>
      <c r="CH326" s="53">
        <v>63860</v>
      </c>
      <c r="CI326" s="53">
        <v>64482</v>
      </c>
      <c r="CJ326" s="53">
        <v>65699</v>
      </c>
      <c r="CK326" s="53">
        <v>65946</v>
      </c>
      <c r="CL326" s="54">
        <v>66597</v>
      </c>
      <c r="CM326" s="52">
        <v>66841</v>
      </c>
      <c r="CN326" s="53">
        <v>66331</v>
      </c>
      <c r="CO326" s="53">
        <v>67045</v>
      </c>
      <c r="CP326" s="53">
        <v>65284</v>
      </c>
      <c r="CQ326" s="53">
        <v>65433</v>
      </c>
      <c r="CR326" s="53">
        <v>64754</v>
      </c>
      <c r="CS326" s="53">
        <v>65220</v>
      </c>
      <c r="CT326" s="53">
        <v>64970</v>
      </c>
      <c r="CU326" s="53">
        <v>63326</v>
      </c>
      <c r="CV326" s="53">
        <v>63484</v>
      </c>
      <c r="CW326" s="53">
        <v>63464</v>
      </c>
      <c r="CX326" s="54">
        <v>63589</v>
      </c>
      <c r="CY326" s="52">
        <v>65804</v>
      </c>
      <c r="CZ326" s="53">
        <v>65144</v>
      </c>
      <c r="DA326" s="53">
        <v>64506</v>
      </c>
      <c r="DB326" s="53">
        <v>64355</v>
      </c>
      <c r="DC326" s="53">
        <v>63538</v>
      </c>
      <c r="DD326" s="53">
        <v>63174</v>
      </c>
      <c r="DE326" s="53">
        <v>65021</v>
      </c>
      <c r="DF326" s="53">
        <v>65164</v>
      </c>
      <c r="DG326" s="53">
        <v>65014</v>
      </c>
      <c r="DH326" s="53">
        <v>65214</v>
      </c>
      <c r="DI326" s="53">
        <v>65306</v>
      </c>
      <c r="DJ326" s="54">
        <v>65070</v>
      </c>
      <c r="DK326" s="52">
        <v>64765</v>
      </c>
      <c r="DL326" s="53">
        <v>64650</v>
      </c>
      <c r="DM326" s="53">
        <v>64873</v>
      </c>
      <c r="DN326" s="53">
        <v>65084</v>
      </c>
      <c r="DO326" s="53">
        <v>65237</v>
      </c>
      <c r="DP326" s="53">
        <v>65313</v>
      </c>
      <c r="DQ326" s="53">
        <v>65394</v>
      </c>
      <c r="DR326" s="53">
        <v>65556</v>
      </c>
      <c r="DS326" s="53">
        <v>65569</v>
      </c>
      <c r="DT326" s="53">
        <v>65608</v>
      </c>
      <c r="DU326" s="53">
        <v>65511</v>
      </c>
      <c r="DV326" s="54">
        <v>65805</v>
      </c>
      <c r="DW326" s="52">
        <v>65557</v>
      </c>
      <c r="DX326" s="53">
        <v>66398</v>
      </c>
      <c r="DY326" s="54">
        <v>66275</v>
      </c>
    </row>
    <row r="327" spans="2:129" ht="12.5" x14ac:dyDescent="0.25">
      <c r="B327" s="50"/>
      <c r="C327" s="51" t="s">
        <v>406</v>
      </c>
      <c r="D327" s="52">
        <v>8158</v>
      </c>
      <c r="E327" s="53">
        <v>7965</v>
      </c>
      <c r="F327" s="53">
        <v>8091</v>
      </c>
      <c r="G327" s="53">
        <v>8172</v>
      </c>
      <c r="H327" s="53">
        <v>8184</v>
      </c>
      <c r="I327" s="53">
        <v>8081</v>
      </c>
      <c r="J327" s="53">
        <v>8302</v>
      </c>
      <c r="K327" s="53">
        <v>8216</v>
      </c>
      <c r="L327" s="53">
        <v>8260</v>
      </c>
      <c r="M327" s="53">
        <v>8392</v>
      </c>
      <c r="N327" s="53">
        <v>8424</v>
      </c>
      <c r="O327" s="54">
        <v>8377</v>
      </c>
      <c r="P327" s="53">
        <v>8516</v>
      </c>
      <c r="Q327" s="53">
        <v>8347</v>
      </c>
      <c r="R327" s="53">
        <v>8422</v>
      </c>
      <c r="S327" s="53">
        <v>8519</v>
      </c>
      <c r="T327" s="53">
        <v>8654</v>
      </c>
      <c r="U327" s="53">
        <v>8642</v>
      </c>
      <c r="V327" s="53">
        <v>8723</v>
      </c>
      <c r="W327" s="53">
        <v>8640</v>
      </c>
      <c r="X327" s="53">
        <v>8648</v>
      </c>
      <c r="Y327" s="53">
        <v>8657</v>
      </c>
      <c r="Z327" s="53">
        <v>8705</v>
      </c>
      <c r="AA327" s="54">
        <v>8583</v>
      </c>
      <c r="AB327" s="53">
        <v>8384</v>
      </c>
      <c r="AC327" s="53">
        <v>8451</v>
      </c>
      <c r="AD327" s="53">
        <v>8182</v>
      </c>
      <c r="AE327" s="53">
        <v>8049</v>
      </c>
      <c r="AF327" s="53">
        <v>8086</v>
      </c>
      <c r="AG327" s="53">
        <v>8380</v>
      </c>
      <c r="AH327" s="53">
        <v>8651</v>
      </c>
      <c r="AI327" s="53">
        <v>8684</v>
      </c>
      <c r="AJ327" s="53">
        <v>8716</v>
      </c>
      <c r="AK327" s="53">
        <v>8639</v>
      </c>
      <c r="AL327" s="53">
        <v>8224</v>
      </c>
      <c r="AM327" s="54">
        <v>8150</v>
      </c>
      <c r="AN327" s="53">
        <v>8076</v>
      </c>
      <c r="AO327" s="53">
        <v>7951</v>
      </c>
      <c r="AP327" s="53">
        <v>7878</v>
      </c>
      <c r="AQ327" s="53">
        <v>7978</v>
      </c>
      <c r="AR327" s="53">
        <v>7906</v>
      </c>
      <c r="AS327" s="53">
        <v>7868</v>
      </c>
      <c r="AT327" s="53">
        <v>7778</v>
      </c>
      <c r="AU327" s="53">
        <v>7765</v>
      </c>
      <c r="AV327" s="53">
        <v>8572</v>
      </c>
      <c r="AW327" s="53">
        <v>8119</v>
      </c>
      <c r="AX327" s="53">
        <v>8200</v>
      </c>
      <c r="AY327" s="54">
        <v>7898</v>
      </c>
      <c r="BA327" s="50"/>
      <c r="BB327" s="51" t="s">
        <v>427</v>
      </c>
      <c r="BC327" s="52">
        <v>14724</v>
      </c>
      <c r="BD327" s="53">
        <v>14706</v>
      </c>
      <c r="BE327" s="53">
        <v>14798</v>
      </c>
      <c r="BF327" s="53">
        <v>14853</v>
      </c>
      <c r="BG327" s="53">
        <v>14790</v>
      </c>
      <c r="BH327" s="53">
        <v>14875</v>
      </c>
      <c r="BI327" s="53">
        <v>14937</v>
      </c>
      <c r="BJ327" s="53">
        <v>14943</v>
      </c>
      <c r="BK327" s="53">
        <v>14938</v>
      </c>
      <c r="BL327" s="53">
        <v>14904</v>
      </c>
      <c r="BM327" s="53">
        <v>14817</v>
      </c>
      <c r="BN327" s="54">
        <v>14871</v>
      </c>
      <c r="BO327" s="52">
        <v>14966</v>
      </c>
      <c r="BP327" s="53">
        <v>15094</v>
      </c>
      <c r="BQ327" s="53">
        <v>15418</v>
      </c>
      <c r="BR327" s="53">
        <v>15630</v>
      </c>
      <c r="BS327" s="53">
        <v>15749</v>
      </c>
      <c r="BT327" s="53">
        <v>15847</v>
      </c>
      <c r="BU327" s="53">
        <v>15898</v>
      </c>
      <c r="BV327" s="53">
        <v>16166</v>
      </c>
      <c r="BW327" s="53">
        <v>16406</v>
      </c>
      <c r="BX327" s="53">
        <v>16467</v>
      </c>
      <c r="BY327" s="53">
        <v>18154</v>
      </c>
      <c r="BZ327" s="54">
        <v>18130</v>
      </c>
      <c r="CA327" s="52">
        <v>18349</v>
      </c>
      <c r="CB327" s="53">
        <v>18369</v>
      </c>
      <c r="CC327" s="53">
        <v>18877</v>
      </c>
      <c r="CD327" s="53">
        <v>19171</v>
      </c>
      <c r="CE327" s="53">
        <v>19526</v>
      </c>
      <c r="CF327" s="53">
        <v>19740</v>
      </c>
      <c r="CG327" s="53">
        <v>19979</v>
      </c>
      <c r="CH327" s="53">
        <v>20077</v>
      </c>
      <c r="CI327" s="53">
        <v>20317</v>
      </c>
      <c r="CJ327" s="53">
        <v>20523</v>
      </c>
      <c r="CK327" s="53">
        <v>20604</v>
      </c>
      <c r="CL327" s="54">
        <v>20371</v>
      </c>
      <c r="CM327" s="52">
        <v>20375</v>
      </c>
      <c r="CN327" s="53">
        <v>20203</v>
      </c>
      <c r="CO327" s="53">
        <v>20524</v>
      </c>
      <c r="CP327" s="53">
        <v>20615</v>
      </c>
      <c r="CQ327" s="53">
        <v>20176</v>
      </c>
      <c r="CR327" s="53">
        <v>20752</v>
      </c>
      <c r="CS327" s="53">
        <v>20855</v>
      </c>
      <c r="CT327" s="53">
        <v>20834</v>
      </c>
      <c r="CU327" s="53">
        <v>20832</v>
      </c>
      <c r="CV327" s="53">
        <v>20942</v>
      </c>
      <c r="CW327" s="53">
        <v>21104</v>
      </c>
      <c r="CX327" s="54">
        <v>21690</v>
      </c>
      <c r="CY327" s="52">
        <v>22198</v>
      </c>
      <c r="CZ327" s="53">
        <v>22285</v>
      </c>
      <c r="DA327" s="53">
        <v>22781</v>
      </c>
      <c r="DB327" s="53">
        <v>22528</v>
      </c>
      <c r="DC327" s="53">
        <v>21915</v>
      </c>
      <c r="DD327" s="53">
        <v>21838</v>
      </c>
      <c r="DE327" s="53">
        <v>23118</v>
      </c>
      <c r="DF327" s="53">
        <v>23335</v>
      </c>
      <c r="DG327" s="53">
        <v>23330</v>
      </c>
      <c r="DH327" s="53">
        <v>23348</v>
      </c>
      <c r="DI327" s="53">
        <v>23307</v>
      </c>
      <c r="DJ327" s="54">
        <v>23306</v>
      </c>
      <c r="DK327" s="52">
        <v>23237</v>
      </c>
      <c r="DL327" s="53">
        <v>23227</v>
      </c>
      <c r="DM327" s="53">
        <v>23466</v>
      </c>
      <c r="DN327" s="53">
        <v>23595</v>
      </c>
      <c r="DO327" s="53">
        <v>23687</v>
      </c>
      <c r="DP327" s="53">
        <v>23795</v>
      </c>
      <c r="DQ327" s="53">
        <v>23827</v>
      </c>
      <c r="DR327" s="53">
        <v>23949</v>
      </c>
      <c r="DS327" s="53">
        <v>23924</v>
      </c>
      <c r="DT327" s="53">
        <v>23889</v>
      </c>
      <c r="DU327" s="53">
        <v>23902</v>
      </c>
      <c r="DV327" s="54">
        <v>24028</v>
      </c>
      <c r="DW327" s="52">
        <v>23931</v>
      </c>
      <c r="DX327" s="53">
        <v>24197</v>
      </c>
      <c r="DY327" s="54">
        <v>24225</v>
      </c>
    </row>
    <row r="328" spans="2:129" ht="12.5" x14ac:dyDescent="0.25">
      <c r="B328" s="50"/>
      <c r="C328" s="51" t="s">
        <v>407</v>
      </c>
      <c r="D328" s="52">
        <v>9726</v>
      </c>
      <c r="E328" s="53">
        <v>9494</v>
      </c>
      <c r="F328" s="53">
        <v>9595</v>
      </c>
      <c r="G328" s="53">
        <v>9687</v>
      </c>
      <c r="H328" s="53">
        <v>9725</v>
      </c>
      <c r="I328" s="53">
        <v>9629</v>
      </c>
      <c r="J328" s="53">
        <v>9812</v>
      </c>
      <c r="K328" s="53">
        <v>9924</v>
      </c>
      <c r="L328" s="53">
        <v>9906</v>
      </c>
      <c r="M328" s="53">
        <v>9909</v>
      </c>
      <c r="N328" s="53">
        <v>9957</v>
      </c>
      <c r="O328" s="54">
        <v>9950</v>
      </c>
      <c r="P328" s="53">
        <v>9890</v>
      </c>
      <c r="Q328" s="53">
        <v>9786</v>
      </c>
      <c r="R328" s="53">
        <v>9828</v>
      </c>
      <c r="S328" s="53">
        <v>9795</v>
      </c>
      <c r="T328" s="53">
        <v>9833</v>
      </c>
      <c r="U328" s="53">
        <v>9819</v>
      </c>
      <c r="V328" s="53">
        <v>9825</v>
      </c>
      <c r="W328" s="53">
        <v>9800</v>
      </c>
      <c r="X328" s="53">
        <v>9820</v>
      </c>
      <c r="Y328" s="53">
        <v>9821</v>
      </c>
      <c r="Z328" s="53">
        <v>10223</v>
      </c>
      <c r="AA328" s="54">
        <v>11127</v>
      </c>
      <c r="AB328" s="53">
        <v>11270</v>
      </c>
      <c r="AC328" s="53">
        <v>11306</v>
      </c>
      <c r="AD328" s="53">
        <v>11217</v>
      </c>
      <c r="AE328" s="53">
        <v>11101</v>
      </c>
      <c r="AF328" s="53">
        <v>11045</v>
      </c>
      <c r="AG328" s="53">
        <v>11071</v>
      </c>
      <c r="AH328" s="53">
        <v>11159</v>
      </c>
      <c r="AI328" s="53">
        <v>11240</v>
      </c>
      <c r="AJ328" s="53">
        <v>11312</v>
      </c>
      <c r="AK328" s="53">
        <v>11035</v>
      </c>
      <c r="AL328" s="53">
        <v>10934</v>
      </c>
      <c r="AM328" s="54">
        <v>10849</v>
      </c>
      <c r="AN328" s="53">
        <v>10731</v>
      </c>
      <c r="AO328" s="53">
        <v>10471</v>
      </c>
      <c r="AP328" s="53">
        <v>10578</v>
      </c>
      <c r="AQ328" s="53">
        <v>10589</v>
      </c>
      <c r="AR328" s="53">
        <v>10464</v>
      </c>
      <c r="AS328" s="53">
        <v>10402</v>
      </c>
      <c r="AT328" s="53">
        <v>10296</v>
      </c>
      <c r="AU328" s="53">
        <v>10259</v>
      </c>
      <c r="AV328" s="53">
        <v>10231</v>
      </c>
      <c r="AW328" s="53">
        <v>9863</v>
      </c>
      <c r="AX328" s="53">
        <v>9891</v>
      </c>
      <c r="AY328" s="54">
        <v>10478</v>
      </c>
      <c r="BA328" s="50"/>
      <c r="BB328" s="51" t="s">
        <v>428</v>
      </c>
      <c r="BC328" s="52">
        <v>1231</v>
      </c>
      <c r="BD328" s="53">
        <v>1206</v>
      </c>
      <c r="BE328" s="53">
        <v>1180</v>
      </c>
      <c r="BF328" s="53">
        <v>1158</v>
      </c>
      <c r="BG328" s="53">
        <v>1141</v>
      </c>
      <c r="BH328" s="53">
        <v>1129</v>
      </c>
      <c r="BI328" s="53">
        <v>1117</v>
      </c>
      <c r="BJ328" s="53">
        <v>1119</v>
      </c>
      <c r="BK328" s="53">
        <v>1105</v>
      </c>
      <c r="BL328" s="53">
        <v>1094</v>
      </c>
      <c r="BM328" s="53">
        <v>1080</v>
      </c>
      <c r="BN328" s="54">
        <v>1064</v>
      </c>
      <c r="BO328" s="52">
        <v>1031</v>
      </c>
      <c r="BP328" s="53">
        <v>1010</v>
      </c>
      <c r="BQ328" s="53">
        <v>997</v>
      </c>
      <c r="BR328" s="53">
        <v>976</v>
      </c>
      <c r="BS328" s="53">
        <v>952</v>
      </c>
      <c r="BT328" s="53">
        <v>928</v>
      </c>
      <c r="BU328" s="53">
        <v>916</v>
      </c>
      <c r="BV328" s="53">
        <v>919</v>
      </c>
      <c r="BW328" s="53">
        <v>914</v>
      </c>
      <c r="BX328" s="53">
        <v>906</v>
      </c>
      <c r="BY328" s="53">
        <v>486</v>
      </c>
      <c r="BZ328" s="54">
        <v>480</v>
      </c>
      <c r="CA328" s="52">
        <v>466</v>
      </c>
      <c r="CB328" s="53">
        <v>467</v>
      </c>
      <c r="CC328" s="53">
        <v>459</v>
      </c>
      <c r="CD328" s="53">
        <v>454</v>
      </c>
      <c r="CE328" s="53">
        <v>494</v>
      </c>
      <c r="CF328" s="53">
        <v>668</v>
      </c>
      <c r="CG328" s="53">
        <v>669</v>
      </c>
      <c r="CH328" s="53">
        <v>662</v>
      </c>
      <c r="CI328" s="53">
        <v>660</v>
      </c>
      <c r="CJ328" s="53">
        <v>652</v>
      </c>
      <c r="CK328" s="53">
        <v>644</v>
      </c>
      <c r="CL328" s="54">
        <v>762</v>
      </c>
      <c r="CM328" s="52">
        <v>752</v>
      </c>
      <c r="CN328" s="53">
        <v>730</v>
      </c>
      <c r="CO328" s="53">
        <v>731</v>
      </c>
      <c r="CP328" s="53">
        <v>779</v>
      </c>
      <c r="CQ328" s="53">
        <v>789</v>
      </c>
      <c r="CR328" s="53">
        <v>836</v>
      </c>
      <c r="CS328" s="53">
        <v>975</v>
      </c>
      <c r="CT328" s="53">
        <v>1062</v>
      </c>
      <c r="CU328" s="53">
        <v>1060</v>
      </c>
      <c r="CV328" s="53">
        <v>1066</v>
      </c>
      <c r="CW328" s="53">
        <v>1071</v>
      </c>
      <c r="CX328" s="54">
        <v>1075</v>
      </c>
      <c r="CY328" s="52">
        <v>1068</v>
      </c>
      <c r="CZ328" s="53">
        <v>1069</v>
      </c>
      <c r="DA328" s="53">
        <v>1065</v>
      </c>
      <c r="DB328" s="53">
        <v>1084</v>
      </c>
      <c r="DC328" s="53">
        <v>1064</v>
      </c>
      <c r="DD328" s="53">
        <v>1067</v>
      </c>
      <c r="DE328" s="53">
        <v>1132</v>
      </c>
      <c r="DF328" s="53">
        <v>1158</v>
      </c>
      <c r="DG328" s="53">
        <v>1160</v>
      </c>
      <c r="DH328" s="53">
        <v>1210</v>
      </c>
      <c r="DI328" s="53">
        <v>1221</v>
      </c>
      <c r="DJ328" s="54">
        <v>1217</v>
      </c>
      <c r="DK328" s="52">
        <v>1224</v>
      </c>
      <c r="DL328" s="53">
        <v>1222</v>
      </c>
      <c r="DM328" s="53">
        <v>1253</v>
      </c>
      <c r="DN328" s="53">
        <v>1272</v>
      </c>
      <c r="DO328" s="53">
        <v>1291</v>
      </c>
      <c r="DP328" s="53">
        <v>1317</v>
      </c>
      <c r="DQ328" s="53">
        <v>1355</v>
      </c>
      <c r="DR328" s="53">
        <v>1388</v>
      </c>
      <c r="DS328" s="53">
        <v>1397</v>
      </c>
      <c r="DT328" s="53">
        <v>1417</v>
      </c>
      <c r="DU328" s="53">
        <v>1429</v>
      </c>
      <c r="DV328" s="54">
        <v>1435</v>
      </c>
      <c r="DW328" s="52">
        <v>1433</v>
      </c>
      <c r="DX328" s="53">
        <v>1467</v>
      </c>
      <c r="DY328" s="54">
        <v>1493</v>
      </c>
    </row>
    <row r="329" spans="2:129" ht="12.5" x14ac:dyDescent="0.25">
      <c r="B329" s="50"/>
      <c r="C329" s="51" t="s">
        <v>408</v>
      </c>
      <c r="D329" s="52">
        <v>21589</v>
      </c>
      <c r="E329" s="53">
        <v>21402</v>
      </c>
      <c r="F329" s="53">
        <v>21712</v>
      </c>
      <c r="G329" s="53">
        <v>21928</v>
      </c>
      <c r="H329" s="53">
        <v>22012</v>
      </c>
      <c r="I329" s="53">
        <v>22042</v>
      </c>
      <c r="J329" s="53">
        <v>22328</v>
      </c>
      <c r="K329" s="53">
        <v>22480</v>
      </c>
      <c r="L329" s="53">
        <v>22550</v>
      </c>
      <c r="M329" s="53">
        <v>22768</v>
      </c>
      <c r="N329" s="53">
        <v>22858</v>
      </c>
      <c r="O329" s="54">
        <v>22767</v>
      </c>
      <c r="P329" s="53">
        <v>22705</v>
      </c>
      <c r="Q329" s="53">
        <v>22663</v>
      </c>
      <c r="R329" s="53">
        <v>23023</v>
      </c>
      <c r="S329" s="53">
        <v>23273</v>
      </c>
      <c r="T329" s="53">
        <v>23480</v>
      </c>
      <c r="U329" s="53">
        <v>23608</v>
      </c>
      <c r="V329" s="53">
        <v>23769</v>
      </c>
      <c r="W329" s="53">
        <v>23812</v>
      </c>
      <c r="X329" s="53">
        <v>23795</v>
      </c>
      <c r="Y329" s="53">
        <v>23779</v>
      </c>
      <c r="Z329" s="53">
        <v>23871</v>
      </c>
      <c r="AA329" s="54">
        <v>23851</v>
      </c>
      <c r="AB329" s="53">
        <v>24014</v>
      </c>
      <c r="AC329" s="53">
        <v>24286</v>
      </c>
      <c r="AD329" s="53">
        <v>24528</v>
      </c>
      <c r="AE329" s="53">
        <v>24637</v>
      </c>
      <c r="AF329" s="53">
        <v>24891</v>
      </c>
      <c r="AG329" s="53">
        <v>25054</v>
      </c>
      <c r="AH329" s="53">
        <v>25118</v>
      </c>
      <c r="AI329" s="53">
        <v>25368</v>
      </c>
      <c r="AJ329" s="53">
        <v>25558</v>
      </c>
      <c r="AK329" s="53">
        <v>25642</v>
      </c>
      <c r="AL329" s="53">
        <v>25588</v>
      </c>
      <c r="AM329" s="54">
        <v>25461</v>
      </c>
      <c r="AN329" s="53">
        <v>25689</v>
      </c>
      <c r="AO329" s="53">
        <v>25780</v>
      </c>
      <c r="AP329" s="53">
        <v>26028</v>
      </c>
      <c r="AQ329" s="53">
        <v>26312</v>
      </c>
      <c r="AR329" s="53">
        <v>26451</v>
      </c>
      <c r="AS329" s="53">
        <v>26492</v>
      </c>
      <c r="AT329" s="53">
        <v>26430</v>
      </c>
      <c r="AU329" s="53">
        <v>26524</v>
      </c>
      <c r="AV329" s="53">
        <v>26992</v>
      </c>
      <c r="AW329" s="53">
        <v>26795</v>
      </c>
      <c r="AX329" s="53">
        <v>26980</v>
      </c>
      <c r="AY329" s="54">
        <v>26804</v>
      </c>
      <c r="BA329" s="50"/>
      <c r="BB329" s="51" t="s">
        <v>429</v>
      </c>
      <c r="BC329" s="52">
        <v>34420</v>
      </c>
      <c r="BD329" s="53">
        <v>34560</v>
      </c>
      <c r="BE329" s="53">
        <v>35045</v>
      </c>
      <c r="BF329" s="53">
        <v>35560</v>
      </c>
      <c r="BG329" s="53">
        <v>35878</v>
      </c>
      <c r="BH329" s="53">
        <v>36569</v>
      </c>
      <c r="BI329" s="53">
        <v>36993</v>
      </c>
      <c r="BJ329" s="53">
        <v>37382</v>
      </c>
      <c r="BK329" s="53">
        <v>37465</v>
      </c>
      <c r="BL329" s="53">
        <v>37729</v>
      </c>
      <c r="BM329" s="53">
        <v>37625</v>
      </c>
      <c r="BN329" s="54">
        <v>37733</v>
      </c>
      <c r="BO329" s="52">
        <v>37761</v>
      </c>
      <c r="BP329" s="53">
        <v>38135</v>
      </c>
      <c r="BQ329" s="53">
        <v>38649</v>
      </c>
      <c r="BR329" s="53">
        <v>39215</v>
      </c>
      <c r="BS329" s="53">
        <v>38958</v>
      </c>
      <c r="BT329" s="53">
        <v>39001</v>
      </c>
      <c r="BU329" s="53">
        <v>40036</v>
      </c>
      <c r="BV329" s="53">
        <v>39942</v>
      </c>
      <c r="BW329" s="53">
        <v>40313</v>
      </c>
      <c r="BX329" s="53">
        <v>40588</v>
      </c>
      <c r="BY329" s="53">
        <v>44139</v>
      </c>
      <c r="BZ329" s="54">
        <v>44244</v>
      </c>
      <c r="CA329" s="52">
        <v>44674</v>
      </c>
      <c r="CB329" s="53">
        <v>44624</v>
      </c>
      <c r="CC329" s="53">
        <v>44623</v>
      </c>
      <c r="CD329" s="53">
        <v>45233</v>
      </c>
      <c r="CE329" s="53">
        <v>45718</v>
      </c>
      <c r="CF329" s="53">
        <v>46198</v>
      </c>
      <c r="CG329" s="53">
        <v>46473</v>
      </c>
      <c r="CH329" s="53">
        <v>46305</v>
      </c>
      <c r="CI329" s="53">
        <v>46419</v>
      </c>
      <c r="CJ329" s="53">
        <v>46998</v>
      </c>
      <c r="CK329" s="53">
        <v>47265</v>
      </c>
      <c r="CL329" s="54">
        <v>47563</v>
      </c>
      <c r="CM329" s="52">
        <v>47548</v>
      </c>
      <c r="CN329" s="53">
        <v>47426</v>
      </c>
      <c r="CO329" s="53">
        <v>48194</v>
      </c>
      <c r="CP329" s="53">
        <v>48797</v>
      </c>
      <c r="CQ329" s="53">
        <v>48742</v>
      </c>
      <c r="CR329" s="53">
        <v>49254</v>
      </c>
      <c r="CS329" s="53">
        <v>49426</v>
      </c>
      <c r="CT329" s="53">
        <v>49350</v>
      </c>
      <c r="CU329" s="53">
        <v>49234</v>
      </c>
      <c r="CV329" s="53">
        <v>49500</v>
      </c>
      <c r="CW329" s="53">
        <v>49003</v>
      </c>
      <c r="CX329" s="54">
        <v>50517</v>
      </c>
      <c r="CY329" s="52">
        <v>50878</v>
      </c>
      <c r="CZ329" s="53">
        <v>50854</v>
      </c>
      <c r="DA329" s="53">
        <v>52318</v>
      </c>
      <c r="DB329" s="53">
        <v>51681</v>
      </c>
      <c r="DC329" s="53">
        <v>50466</v>
      </c>
      <c r="DD329" s="53">
        <v>50259</v>
      </c>
      <c r="DE329" s="53">
        <v>52990</v>
      </c>
      <c r="DF329" s="53">
        <v>53565</v>
      </c>
      <c r="DG329" s="53">
        <v>53578</v>
      </c>
      <c r="DH329" s="53">
        <v>53634</v>
      </c>
      <c r="DI329" s="53">
        <v>53521</v>
      </c>
      <c r="DJ329" s="54">
        <v>53305</v>
      </c>
      <c r="DK329" s="52">
        <v>53246</v>
      </c>
      <c r="DL329" s="53">
        <v>53146</v>
      </c>
      <c r="DM329" s="53">
        <v>53247</v>
      </c>
      <c r="DN329" s="53">
        <v>53512</v>
      </c>
      <c r="DO329" s="53">
        <v>53615</v>
      </c>
      <c r="DP329" s="53">
        <v>53661</v>
      </c>
      <c r="DQ329" s="53">
        <v>53671</v>
      </c>
      <c r="DR329" s="53">
        <v>53758</v>
      </c>
      <c r="DS329" s="53">
        <v>53637</v>
      </c>
      <c r="DT329" s="53">
        <v>53850</v>
      </c>
      <c r="DU329" s="53">
        <v>53906</v>
      </c>
      <c r="DV329" s="54">
        <v>54001</v>
      </c>
      <c r="DW329" s="52">
        <v>53728</v>
      </c>
      <c r="DX329" s="53">
        <v>54158</v>
      </c>
      <c r="DY329" s="54">
        <v>54240</v>
      </c>
    </row>
    <row r="330" spans="2:129" ht="12.5" x14ac:dyDescent="0.25">
      <c r="B330" s="50"/>
      <c r="C330" s="51" t="s">
        <v>409</v>
      </c>
      <c r="D330" s="52">
        <v>100568</v>
      </c>
      <c r="E330" s="53">
        <v>100382</v>
      </c>
      <c r="F330" s="53">
        <v>102001</v>
      </c>
      <c r="G330" s="53">
        <v>103017</v>
      </c>
      <c r="H330" s="53">
        <v>103742</v>
      </c>
      <c r="I330" s="53">
        <v>104036</v>
      </c>
      <c r="J330" s="53">
        <v>105301</v>
      </c>
      <c r="K330" s="53">
        <v>106023</v>
      </c>
      <c r="L330" s="53">
        <v>106405</v>
      </c>
      <c r="M330" s="53">
        <v>106890</v>
      </c>
      <c r="N330" s="53">
        <v>107171</v>
      </c>
      <c r="O330" s="54">
        <v>107316</v>
      </c>
      <c r="P330" s="53">
        <v>107448</v>
      </c>
      <c r="Q330" s="53">
        <v>107118</v>
      </c>
      <c r="R330" s="53">
        <v>107973</v>
      </c>
      <c r="S330" s="53">
        <v>109099</v>
      </c>
      <c r="T330" s="53">
        <v>109855</v>
      </c>
      <c r="U330" s="53">
        <v>110722</v>
      </c>
      <c r="V330" s="53">
        <v>111707</v>
      </c>
      <c r="W330" s="53">
        <v>112960</v>
      </c>
      <c r="X330" s="53">
        <v>113584</v>
      </c>
      <c r="Y330" s="53">
        <v>114336</v>
      </c>
      <c r="Z330" s="53">
        <v>113750</v>
      </c>
      <c r="AA330" s="54">
        <v>114574</v>
      </c>
      <c r="AB330" s="53">
        <v>114390</v>
      </c>
      <c r="AC330" s="53">
        <v>114988</v>
      </c>
      <c r="AD330" s="53">
        <v>115569</v>
      </c>
      <c r="AE330" s="53">
        <v>115861</v>
      </c>
      <c r="AF330" s="53">
        <v>116467</v>
      </c>
      <c r="AG330" s="53">
        <v>116687</v>
      </c>
      <c r="AH330" s="53">
        <v>117146</v>
      </c>
      <c r="AI330" s="53">
        <v>117660</v>
      </c>
      <c r="AJ330" s="53">
        <v>118140</v>
      </c>
      <c r="AK330" s="53">
        <v>117356</v>
      </c>
      <c r="AL330" s="53">
        <v>117073</v>
      </c>
      <c r="AM330" s="54">
        <v>117787</v>
      </c>
      <c r="AN330" s="53">
        <v>117071</v>
      </c>
      <c r="AO330" s="53">
        <v>116687</v>
      </c>
      <c r="AP330" s="53">
        <v>117214</v>
      </c>
      <c r="AQ330" s="53">
        <v>117358</v>
      </c>
      <c r="AR330" s="53">
        <v>117625</v>
      </c>
      <c r="AS330" s="53">
        <v>117808</v>
      </c>
      <c r="AT330" s="53">
        <v>117953</v>
      </c>
      <c r="AU330" s="53">
        <v>118366</v>
      </c>
      <c r="AV330" s="53">
        <v>120490</v>
      </c>
      <c r="AW330" s="53">
        <v>118082</v>
      </c>
      <c r="AX330" s="53">
        <v>118534</v>
      </c>
      <c r="AY330" s="54">
        <v>118924</v>
      </c>
      <c r="BA330" s="50"/>
      <c r="BB330" s="51" t="s">
        <v>430</v>
      </c>
      <c r="BC330" s="52"/>
      <c r="BD330" s="53"/>
      <c r="BE330" s="53"/>
      <c r="BF330" s="53"/>
      <c r="BG330" s="53"/>
      <c r="BH330" s="53"/>
      <c r="BI330" s="53"/>
      <c r="BJ330" s="53">
        <v>1</v>
      </c>
      <c r="BK330" s="53">
        <v>1</v>
      </c>
      <c r="BL330" s="53">
        <v>1</v>
      </c>
      <c r="BM330" s="53">
        <v>1</v>
      </c>
      <c r="BN330" s="54">
        <v>1</v>
      </c>
      <c r="BO330" s="52">
        <v>1</v>
      </c>
      <c r="BP330" s="53">
        <v>1</v>
      </c>
      <c r="BQ330" s="53">
        <v>1</v>
      </c>
      <c r="BR330" s="53">
        <v>1</v>
      </c>
      <c r="BS330" s="53">
        <v>1</v>
      </c>
      <c r="BT330" s="53">
        <v>13</v>
      </c>
      <c r="BU330" s="53">
        <v>196</v>
      </c>
      <c r="BV330" s="53">
        <v>215</v>
      </c>
      <c r="BW330" s="53">
        <v>230</v>
      </c>
      <c r="BX330" s="53">
        <v>251</v>
      </c>
      <c r="BY330" s="53">
        <v>267</v>
      </c>
      <c r="BZ330" s="54">
        <v>274</v>
      </c>
      <c r="CA330" s="52">
        <v>285</v>
      </c>
      <c r="CB330" s="53">
        <v>290</v>
      </c>
      <c r="CC330" s="53">
        <v>296</v>
      </c>
      <c r="CD330" s="53">
        <v>325</v>
      </c>
      <c r="CE330" s="53">
        <v>336</v>
      </c>
      <c r="CF330" s="53">
        <v>363</v>
      </c>
      <c r="CG330" s="53">
        <v>369</v>
      </c>
      <c r="CH330" s="53">
        <v>382</v>
      </c>
      <c r="CI330" s="53">
        <v>383</v>
      </c>
      <c r="CJ330" s="53">
        <v>393</v>
      </c>
      <c r="CK330" s="53">
        <v>393</v>
      </c>
      <c r="CL330" s="54">
        <v>419</v>
      </c>
      <c r="CM330" s="52">
        <v>414</v>
      </c>
      <c r="CN330" s="53">
        <v>417</v>
      </c>
      <c r="CO330" s="53">
        <v>432</v>
      </c>
      <c r="CP330" s="53">
        <v>438</v>
      </c>
      <c r="CQ330" s="53">
        <v>436</v>
      </c>
      <c r="CR330" s="53">
        <v>435</v>
      </c>
      <c r="CS330" s="53">
        <v>433</v>
      </c>
      <c r="CT330" s="53">
        <v>438</v>
      </c>
      <c r="CU330" s="53">
        <v>441</v>
      </c>
      <c r="CV330" s="53">
        <v>444</v>
      </c>
      <c r="CW330" s="53">
        <v>448</v>
      </c>
      <c r="CX330" s="54">
        <v>449</v>
      </c>
      <c r="CY330" s="52">
        <v>450</v>
      </c>
      <c r="CZ330" s="53">
        <v>446</v>
      </c>
      <c r="DA330" s="53">
        <v>452</v>
      </c>
      <c r="DB330" s="53">
        <v>455</v>
      </c>
      <c r="DC330" s="53">
        <v>454</v>
      </c>
      <c r="DD330" s="53">
        <v>452</v>
      </c>
      <c r="DE330" s="53">
        <v>461</v>
      </c>
      <c r="DF330" s="53">
        <v>466</v>
      </c>
      <c r="DG330" s="53">
        <v>465</v>
      </c>
      <c r="DH330" s="53">
        <v>470</v>
      </c>
      <c r="DI330" s="53">
        <v>480</v>
      </c>
      <c r="DJ330" s="54">
        <v>475</v>
      </c>
      <c r="DK330" s="52">
        <v>476</v>
      </c>
      <c r="DL330" s="53">
        <v>474</v>
      </c>
      <c r="DM330" s="53">
        <v>474</v>
      </c>
      <c r="DN330" s="53">
        <v>470</v>
      </c>
      <c r="DO330" s="53">
        <v>475</v>
      </c>
      <c r="DP330" s="53">
        <v>486</v>
      </c>
      <c r="DQ330" s="53">
        <v>488</v>
      </c>
      <c r="DR330" s="53">
        <v>496</v>
      </c>
      <c r="DS330" s="53">
        <v>493</v>
      </c>
      <c r="DT330" s="53">
        <v>503</v>
      </c>
      <c r="DU330" s="53">
        <v>513</v>
      </c>
      <c r="DV330" s="54">
        <v>509</v>
      </c>
      <c r="DW330" s="52">
        <v>516</v>
      </c>
      <c r="DX330" s="53">
        <v>515</v>
      </c>
      <c r="DY330" s="54">
        <v>521</v>
      </c>
    </row>
    <row r="331" spans="2:129" ht="12.5" x14ac:dyDescent="0.25">
      <c r="B331" s="50"/>
      <c r="C331" s="51" t="s">
        <v>410</v>
      </c>
      <c r="D331" s="52">
        <v>45</v>
      </c>
      <c r="E331" s="53">
        <v>41</v>
      </c>
      <c r="F331" s="53">
        <v>42</v>
      </c>
      <c r="G331" s="53">
        <v>43</v>
      </c>
      <c r="H331" s="53">
        <v>43</v>
      </c>
      <c r="I331" s="53">
        <v>43</v>
      </c>
      <c r="J331" s="53">
        <v>43</v>
      </c>
      <c r="K331" s="53">
        <v>48</v>
      </c>
      <c r="L331" s="53">
        <v>48</v>
      </c>
      <c r="M331" s="53">
        <v>48</v>
      </c>
      <c r="N331" s="53">
        <v>48</v>
      </c>
      <c r="O331" s="54">
        <v>48</v>
      </c>
      <c r="P331" s="53">
        <v>49</v>
      </c>
      <c r="Q331" s="53">
        <v>51</v>
      </c>
      <c r="R331" s="53">
        <v>52</v>
      </c>
      <c r="S331" s="53">
        <v>53</v>
      </c>
      <c r="T331" s="53">
        <v>54</v>
      </c>
      <c r="U331" s="53">
        <v>53</v>
      </c>
      <c r="V331" s="53">
        <v>56</v>
      </c>
      <c r="W331" s="53">
        <v>57</v>
      </c>
      <c r="X331" s="53">
        <v>57</v>
      </c>
      <c r="Y331" s="53">
        <v>59</v>
      </c>
      <c r="Z331" s="53">
        <v>59</v>
      </c>
      <c r="AA331" s="54">
        <v>56</v>
      </c>
      <c r="AB331" s="53">
        <v>55</v>
      </c>
      <c r="AC331" s="53">
        <v>55</v>
      </c>
      <c r="AD331" s="53">
        <v>55</v>
      </c>
      <c r="AE331" s="53">
        <v>54</v>
      </c>
      <c r="AF331" s="53">
        <v>54</v>
      </c>
      <c r="AG331" s="53">
        <v>53</v>
      </c>
      <c r="AH331" s="53">
        <v>52</v>
      </c>
      <c r="AI331" s="53">
        <v>52</v>
      </c>
      <c r="AJ331" s="53">
        <v>52</v>
      </c>
      <c r="AK331" s="53">
        <v>55</v>
      </c>
      <c r="AL331" s="53">
        <v>53</v>
      </c>
      <c r="AM331" s="54">
        <v>53</v>
      </c>
      <c r="AN331" s="53">
        <v>52</v>
      </c>
      <c r="AO331" s="53">
        <v>49</v>
      </c>
      <c r="AP331" s="53">
        <v>49</v>
      </c>
      <c r="AQ331" s="53">
        <v>51</v>
      </c>
      <c r="AR331" s="53">
        <v>49</v>
      </c>
      <c r="AS331" s="53">
        <v>47</v>
      </c>
      <c r="AT331" s="53">
        <v>46</v>
      </c>
      <c r="AU331" s="53">
        <v>46</v>
      </c>
      <c r="AV331" s="53">
        <v>45</v>
      </c>
      <c r="AW331" s="53">
        <v>49</v>
      </c>
      <c r="AX331" s="53">
        <v>45</v>
      </c>
      <c r="AY331" s="54">
        <v>47</v>
      </c>
      <c r="BA331" s="50"/>
      <c r="BB331" s="51" t="s">
        <v>431</v>
      </c>
      <c r="BC331" s="52">
        <v>11622</v>
      </c>
      <c r="BD331" s="53">
        <v>11580</v>
      </c>
      <c r="BE331" s="53">
        <v>11545</v>
      </c>
      <c r="BF331" s="53">
        <v>11389</v>
      </c>
      <c r="BG331" s="53">
        <v>11281</v>
      </c>
      <c r="BH331" s="53">
        <v>11119</v>
      </c>
      <c r="BI331" s="53">
        <v>11036</v>
      </c>
      <c r="BJ331" s="53">
        <v>10924</v>
      </c>
      <c r="BK331" s="53">
        <v>11100</v>
      </c>
      <c r="BL331" s="53">
        <v>11899</v>
      </c>
      <c r="BM331" s="53">
        <v>12070</v>
      </c>
      <c r="BN331" s="54">
        <v>11836</v>
      </c>
      <c r="BO331" s="52">
        <v>11688</v>
      </c>
      <c r="BP331" s="53">
        <v>11569</v>
      </c>
      <c r="BQ331" s="53">
        <v>11732</v>
      </c>
      <c r="BR331" s="53">
        <v>11943</v>
      </c>
      <c r="BS331" s="53">
        <v>11894</v>
      </c>
      <c r="BT331" s="53">
        <v>12048</v>
      </c>
      <c r="BU331" s="53">
        <v>12389</v>
      </c>
      <c r="BV331" s="53">
        <v>12538</v>
      </c>
      <c r="BW331" s="53">
        <v>12857</v>
      </c>
      <c r="BX331" s="53">
        <v>12898</v>
      </c>
      <c r="BY331" s="53">
        <v>13034</v>
      </c>
      <c r="BZ331" s="54">
        <v>13046</v>
      </c>
      <c r="CA331" s="52">
        <v>13320</v>
      </c>
      <c r="CB331" s="53">
        <v>13351</v>
      </c>
      <c r="CC331" s="53">
        <v>13127</v>
      </c>
      <c r="CD331" s="53">
        <v>13300</v>
      </c>
      <c r="CE331" s="53">
        <v>12458</v>
      </c>
      <c r="CF331" s="53">
        <v>12766</v>
      </c>
      <c r="CG331" s="53">
        <v>12855</v>
      </c>
      <c r="CH331" s="53">
        <v>12752</v>
      </c>
      <c r="CI331" s="53">
        <v>12836</v>
      </c>
      <c r="CJ331" s="53">
        <v>12907</v>
      </c>
      <c r="CK331" s="53">
        <v>12770</v>
      </c>
      <c r="CL331" s="54">
        <v>12950</v>
      </c>
      <c r="CM331" s="52">
        <v>12995</v>
      </c>
      <c r="CN331" s="53">
        <v>12919</v>
      </c>
      <c r="CO331" s="53">
        <v>13040</v>
      </c>
      <c r="CP331" s="53">
        <v>13146</v>
      </c>
      <c r="CQ331" s="53">
        <v>13029</v>
      </c>
      <c r="CR331" s="53">
        <v>12941</v>
      </c>
      <c r="CS331" s="53">
        <v>12885</v>
      </c>
      <c r="CT331" s="53">
        <v>12934</v>
      </c>
      <c r="CU331" s="53">
        <v>12999</v>
      </c>
      <c r="CV331" s="53">
        <v>12944</v>
      </c>
      <c r="CW331" s="53">
        <v>12955</v>
      </c>
      <c r="CX331" s="54">
        <v>12808</v>
      </c>
      <c r="CY331" s="52">
        <v>13697</v>
      </c>
      <c r="CZ331" s="53">
        <v>13630</v>
      </c>
      <c r="DA331" s="53">
        <v>13502</v>
      </c>
      <c r="DB331" s="53">
        <v>13603</v>
      </c>
      <c r="DC331" s="53">
        <v>13500</v>
      </c>
      <c r="DD331" s="53">
        <v>13437</v>
      </c>
      <c r="DE331" s="53">
        <v>13792</v>
      </c>
      <c r="DF331" s="53">
        <v>13857</v>
      </c>
      <c r="DG331" s="53">
        <v>13868</v>
      </c>
      <c r="DH331" s="53">
        <v>13933</v>
      </c>
      <c r="DI331" s="53">
        <v>14029</v>
      </c>
      <c r="DJ331" s="54">
        <v>13997</v>
      </c>
      <c r="DK331" s="52">
        <v>13953</v>
      </c>
      <c r="DL331" s="53">
        <v>13920</v>
      </c>
      <c r="DM331" s="53">
        <v>14040</v>
      </c>
      <c r="DN331" s="53">
        <v>14183</v>
      </c>
      <c r="DO331" s="53">
        <v>14318</v>
      </c>
      <c r="DP331" s="53">
        <v>14351</v>
      </c>
      <c r="DQ331" s="53">
        <v>14439</v>
      </c>
      <c r="DR331" s="53">
        <v>14525</v>
      </c>
      <c r="DS331" s="53">
        <v>14511</v>
      </c>
      <c r="DT331" s="53">
        <v>14494</v>
      </c>
      <c r="DU331" s="53">
        <v>14445</v>
      </c>
      <c r="DV331" s="54">
        <v>14512</v>
      </c>
      <c r="DW331" s="52">
        <v>14477</v>
      </c>
      <c r="DX331" s="53">
        <v>14625</v>
      </c>
      <c r="DY331" s="54">
        <v>14547</v>
      </c>
    </row>
    <row r="332" spans="2:129" ht="12.5" x14ac:dyDescent="0.25">
      <c r="B332" s="50"/>
      <c r="C332" s="51" t="s">
        <v>411</v>
      </c>
      <c r="D332" s="52">
        <v>6704</v>
      </c>
      <c r="E332" s="53">
        <v>6538</v>
      </c>
      <c r="F332" s="53">
        <v>6706</v>
      </c>
      <c r="G332" s="53">
        <v>6853</v>
      </c>
      <c r="H332" s="53">
        <v>6870</v>
      </c>
      <c r="I332" s="53">
        <v>6902</v>
      </c>
      <c r="J332" s="53">
        <v>7054</v>
      </c>
      <c r="K332" s="53">
        <v>7339</v>
      </c>
      <c r="L332" s="53">
        <v>7284</v>
      </c>
      <c r="M332" s="53">
        <v>7452</v>
      </c>
      <c r="N332" s="53">
        <v>7487</v>
      </c>
      <c r="O332" s="54">
        <v>7444</v>
      </c>
      <c r="P332" s="53">
        <v>7414</v>
      </c>
      <c r="Q332" s="53">
        <v>7441</v>
      </c>
      <c r="R332" s="53">
        <v>7621</v>
      </c>
      <c r="S332" s="53">
        <v>7645</v>
      </c>
      <c r="T332" s="53">
        <v>7635</v>
      </c>
      <c r="U332" s="53">
        <v>7674</v>
      </c>
      <c r="V332" s="53">
        <v>7725</v>
      </c>
      <c r="W332" s="53">
        <v>7756</v>
      </c>
      <c r="X332" s="53">
        <v>7702</v>
      </c>
      <c r="Y332" s="53">
        <v>7675</v>
      </c>
      <c r="Z332" s="53">
        <v>7707</v>
      </c>
      <c r="AA332" s="54">
        <v>7677</v>
      </c>
      <c r="AB332" s="53">
        <v>7640</v>
      </c>
      <c r="AC332" s="53">
        <v>7689</v>
      </c>
      <c r="AD332" s="53">
        <v>7542</v>
      </c>
      <c r="AE332" s="53">
        <v>7598</v>
      </c>
      <c r="AF332" s="53">
        <v>7692</v>
      </c>
      <c r="AG332" s="53">
        <v>7645</v>
      </c>
      <c r="AH332" s="53">
        <v>7718</v>
      </c>
      <c r="AI332" s="53">
        <v>7751</v>
      </c>
      <c r="AJ332" s="53">
        <v>7779</v>
      </c>
      <c r="AK332" s="53">
        <v>7757</v>
      </c>
      <c r="AL332" s="53">
        <v>7675</v>
      </c>
      <c r="AM332" s="54">
        <v>7685</v>
      </c>
      <c r="AN332" s="53">
        <v>7791</v>
      </c>
      <c r="AO332" s="53">
        <v>7861</v>
      </c>
      <c r="AP332" s="53">
        <v>7960</v>
      </c>
      <c r="AQ332" s="53">
        <v>8030</v>
      </c>
      <c r="AR332" s="53">
        <v>8133</v>
      </c>
      <c r="AS332" s="53">
        <v>8167</v>
      </c>
      <c r="AT332" s="53">
        <v>8177</v>
      </c>
      <c r="AU332" s="53">
        <v>8358</v>
      </c>
      <c r="AV332" s="53">
        <v>7006</v>
      </c>
      <c r="AW332" s="53">
        <v>8296</v>
      </c>
      <c r="AX332" s="53">
        <v>7278</v>
      </c>
      <c r="AY332" s="54">
        <v>7845</v>
      </c>
      <c r="BA332" s="50"/>
      <c r="BB332" s="51" t="s">
        <v>432</v>
      </c>
      <c r="BC332" s="52">
        <v>127342</v>
      </c>
      <c r="BD332" s="53">
        <v>126574</v>
      </c>
      <c r="BE332" s="53">
        <v>127491</v>
      </c>
      <c r="BF332" s="53">
        <v>127458</v>
      </c>
      <c r="BG332" s="53">
        <v>127500</v>
      </c>
      <c r="BH332" s="53">
        <v>128466</v>
      </c>
      <c r="BI332" s="53">
        <v>129078</v>
      </c>
      <c r="BJ332" s="53">
        <v>129721</v>
      </c>
      <c r="BK332" s="53">
        <v>129442</v>
      </c>
      <c r="BL332" s="53">
        <v>129601</v>
      </c>
      <c r="BM332" s="53">
        <v>128492</v>
      </c>
      <c r="BN332" s="54">
        <v>127484</v>
      </c>
      <c r="BO332" s="52">
        <v>126762</v>
      </c>
      <c r="BP332" s="53">
        <v>126858</v>
      </c>
      <c r="BQ332" s="53">
        <v>128692</v>
      </c>
      <c r="BR332" s="53">
        <v>128255</v>
      </c>
      <c r="BS332" s="53">
        <v>128053</v>
      </c>
      <c r="BT332" s="53">
        <v>127403</v>
      </c>
      <c r="BU332" s="53">
        <v>127372</v>
      </c>
      <c r="BV332" s="53">
        <v>128848</v>
      </c>
      <c r="BW332" s="53">
        <v>128919</v>
      </c>
      <c r="BX332" s="53">
        <v>131059</v>
      </c>
      <c r="BY332" s="53">
        <v>120260</v>
      </c>
      <c r="BZ332" s="54">
        <v>119438</v>
      </c>
      <c r="CA332" s="52">
        <v>121140</v>
      </c>
      <c r="CB332" s="53">
        <v>119985</v>
      </c>
      <c r="CC332" s="53">
        <v>122236</v>
      </c>
      <c r="CD332" s="53">
        <v>123395</v>
      </c>
      <c r="CE332" s="53">
        <v>124967</v>
      </c>
      <c r="CF332" s="53">
        <v>125767</v>
      </c>
      <c r="CG332" s="53">
        <v>126652</v>
      </c>
      <c r="CH332" s="53">
        <v>126730</v>
      </c>
      <c r="CI332" s="53">
        <v>128464</v>
      </c>
      <c r="CJ332" s="53">
        <v>130137</v>
      </c>
      <c r="CK332" s="53">
        <v>131106</v>
      </c>
      <c r="CL332" s="54">
        <v>131239</v>
      </c>
      <c r="CM332" s="52">
        <v>131478</v>
      </c>
      <c r="CN332" s="53">
        <v>130457</v>
      </c>
      <c r="CO332" s="53">
        <v>133338</v>
      </c>
      <c r="CP332" s="53">
        <v>133674</v>
      </c>
      <c r="CQ332" s="53">
        <v>133674</v>
      </c>
      <c r="CR332" s="53">
        <v>134784</v>
      </c>
      <c r="CS332" s="53">
        <v>135958</v>
      </c>
      <c r="CT332" s="53">
        <v>135478</v>
      </c>
      <c r="CU332" s="53">
        <v>134719</v>
      </c>
      <c r="CV332" s="53">
        <v>134479</v>
      </c>
      <c r="CW332" s="53">
        <v>134233</v>
      </c>
      <c r="CX332" s="54">
        <v>138433</v>
      </c>
      <c r="CY332" s="52">
        <v>136613</v>
      </c>
      <c r="CZ332" s="53">
        <v>135692</v>
      </c>
      <c r="DA332" s="53">
        <v>145509</v>
      </c>
      <c r="DB332" s="53">
        <v>140477</v>
      </c>
      <c r="DC332" s="53">
        <v>133723</v>
      </c>
      <c r="DD332" s="53">
        <v>132033</v>
      </c>
      <c r="DE332" s="53">
        <v>144374</v>
      </c>
      <c r="DF332" s="53">
        <v>146188</v>
      </c>
      <c r="DG332" s="53">
        <v>145749</v>
      </c>
      <c r="DH332" s="53">
        <v>145459</v>
      </c>
      <c r="DI332" s="53">
        <v>148286</v>
      </c>
      <c r="DJ332" s="54">
        <v>147549</v>
      </c>
      <c r="DK332" s="52">
        <v>146947</v>
      </c>
      <c r="DL332" s="53">
        <v>146439</v>
      </c>
      <c r="DM332" s="53">
        <v>147840</v>
      </c>
      <c r="DN332" s="53">
        <v>148432</v>
      </c>
      <c r="DO332" s="53">
        <v>148557</v>
      </c>
      <c r="DP332" s="53">
        <v>149042</v>
      </c>
      <c r="DQ332" s="53">
        <v>150366</v>
      </c>
      <c r="DR332" s="53">
        <v>149773</v>
      </c>
      <c r="DS332" s="53">
        <v>150488</v>
      </c>
      <c r="DT332" s="53">
        <v>149430</v>
      </c>
      <c r="DU332" s="53">
        <v>149708</v>
      </c>
      <c r="DV332" s="54">
        <v>149879</v>
      </c>
      <c r="DW332" s="52">
        <v>149077</v>
      </c>
      <c r="DX332" s="53">
        <v>145348</v>
      </c>
      <c r="DY332" s="54">
        <v>146623</v>
      </c>
    </row>
    <row r="333" spans="2:129" ht="12.5" x14ac:dyDescent="0.25">
      <c r="B333" s="50"/>
      <c r="C333" s="51" t="s">
        <v>412</v>
      </c>
      <c r="D333" s="52">
        <v>53908</v>
      </c>
      <c r="E333" s="53">
        <v>53892</v>
      </c>
      <c r="F333" s="53">
        <v>54811</v>
      </c>
      <c r="G333" s="53">
        <v>55350</v>
      </c>
      <c r="H333" s="53">
        <v>55617</v>
      </c>
      <c r="I333" s="53">
        <v>55828</v>
      </c>
      <c r="J333" s="53">
        <v>56572</v>
      </c>
      <c r="K333" s="53">
        <v>57232</v>
      </c>
      <c r="L333" s="53">
        <v>57442</v>
      </c>
      <c r="M333" s="53">
        <v>57762</v>
      </c>
      <c r="N333" s="53">
        <v>57869</v>
      </c>
      <c r="O333" s="54">
        <v>57812</v>
      </c>
      <c r="P333" s="53">
        <v>58023</v>
      </c>
      <c r="Q333" s="53">
        <v>58022</v>
      </c>
      <c r="R333" s="53">
        <v>58547</v>
      </c>
      <c r="S333" s="53">
        <v>59151</v>
      </c>
      <c r="T333" s="53">
        <v>59285</v>
      </c>
      <c r="U333" s="53">
        <v>59509</v>
      </c>
      <c r="V333" s="53">
        <v>59608</v>
      </c>
      <c r="W333" s="53">
        <v>59753</v>
      </c>
      <c r="X333" s="53">
        <v>59816</v>
      </c>
      <c r="Y333" s="53">
        <v>59936</v>
      </c>
      <c r="Z333" s="53">
        <v>60162</v>
      </c>
      <c r="AA333" s="54">
        <v>59930</v>
      </c>
      <c r="AB333" s="53">
        <v>59747</v>
      </c>
      <c r="AC333" s="53">
        <v>60032</v>
      </c>
      <c r="AD333" s="53">
        <v>60340</v>
      </c>
      <c r="AE333" s="53">
        <v>60439</v>
      </c>
      <c r="AF333" s="53">
        <v>60769</v>
      </c>
      <c r="AG333" s="53">
        <v>60754</v>
      </c>
      <c r="AH333" s="53">
        <v>61077</v>
      </c>
      <c r="AI333" s="53">
        <v>61203</v>
      </c>
      <c r="AJ333" s="53">
        <v>61417</v>
      </c>
      <c r="AK333" s="53">
        <v>61850</v>
      </c>
      <c r="AL333" s="53">
        <v>61850</v>
      </c>
      <c r="AM333" s="54">
        <v>62383</v>
      </c>
      <c r="AN333" s="53">
        <v>62861</v>
      </c>
      <c r="AO333" s="53">
        <v>62929</v>
      </c>
      <c r="AP333" s="53">
        <v>63498</v>
      </c>
      <c r="AQ333" s="53">
        <v>63886</v>
      </c>
      <c r="AR333" s="53">
        <v>64206</v>
      </c>
      <c r="AS333" s="53">
        <v>64361</v>
      </c>
      <c r="AT333" s="53">
        <v>64426</v>
      </c>
      <c r="AU333" s="53">
        <v>64801</v>
      </c>
      <c r="AV333" s="53">
        <v>64133</v>
      </c>
      <c r="AW333" s="53">
        <v>63669</v>
      </c>
      <c r="AX333" s="53">
        <v>64173</v>
      </c>
      <c r="AY333" s="54">
        <v>65082</v>
      </c>
      <c r="BA333" s="50"/>
      <c r="BB333" s="51" t="s">
        <v>433</v>
      </c>
      <c r="BC333" s="52">
        <v>8759</v>
      </c>
      <c r="BD333" s="53">
        <v>9045</v>
      </c>
      <c r="BE333" s="53">
        <v>9238</v>
      </c>
      <c r="BF333" s="53">
        <v>9277</v>
      </c>
      <c r="BG333" s="53">
        <v>9491</v>
      </c>
      <c r="BH333" s="53">
        <v>9607</v>
      </c>
      <c r="BI333" s="53">
        <v>9619</v>
      </c>
      <c r="BJ333" s="53">
        <v>9603</v>
      </c>
      <c r="BK333" s="53">
        <v>9628</v>
      </c>
      <c r="BL333" s="53">
        <v>9579</v>
      </c>
      <c r="BM333" s="53">
        <v>9616</v>
      </c>
      <c r="BN333" s="54">
        <v>9607</v>
      </c>
      <c r="BO333" s="52">
        <v>9642</v>
      </c>
      <c r="BP333" s="53">
        <v>9733</v>
      </c>
      <c r="BQ333" s="53">
        <v>9866</v>
      </c>
      <c r="BR333" s="53">
        <v>10080</v>
      </c>
      <c r="BS333" s="53">
        <v>10132</v>
      </c>
      <c r="BT333" s="53">
        <v>10321</v>
      </c>
      <c r="BU333" s="53">
        <v>10534</v>
      </c>
      <c r="BV333" s="53">
        <v>10712</v>
      </c>
      <c r="BW333" s="53">
        <v>10845</v>
      </c>
      <c r="BX333" s="53">
        <v>10968</v>
      </c>
      <c r="BY333" s="53">
        <v>11274</v>
      </c>
      <c r="BZ333" s="54">
        <v>11346</v>
      </c>
      <c r="CA333" s="52">
        <v>11378</v>
      </c>
      <c r="CB333" s="53">
        <v>11677</v>
      </c>
      <c r="CC333" s="53">
        <v>12679</v>
      </c>
      <c r="CD333" s="53">
        <v>13404</v>
      </c>
      <c r="CE333" s="53">
        <v>13973</v>
      </c>
      <c r="CF333" s="53">
        <v>13819</v>
      </c>
      <c r="CG333" s="53">
        <v>13755</v>
      </c>
      <c r="CH333" s="53">
        <v>13620</v>
      </c>
      <c r="CI333" s="53">
        <v>13748</v>
      </c>
      <c r="CJ333" s="53">
        <v>13731</v>
      </c>
      <c r="CK333" s="53">
        <v>13622</v>
      </c>
      <c r="CL333" s="54">
        <v>13609</v>
      </c>
      <c r="CM333" s="52">
        <v>13614</v>
      </c>
      <c r="CN333" s="53">
        <v>13582</v>
      </c>
      <c r="CO333" s="53">
        <v>13784</v>
      </c>
      <c r="CP333" s="53">
        <v>13576</v>
      </c>
      <c r="CQ333" s="53">
        <v>13635</v>
      </c>
      <c r="CR333" s="53">
        <v>13779</v>
      </c>
      <c r="CS333" s="53">
        <v>13869</v>
      </c>
      <c r="CT333" s="53">
        <v>13890</v>
      </c>
      <c r="CU333" s="53">
        <v>13601</v>
      </c>
      <c r="CV333" s="53">
        <v>13646</v>
      </c>
      <c r="CW333" s="53">
        <v>13740</v>
      </c>
      <c r="CX333" s="54">
        <v>14217</v>
      </c>
      <c r="CY333" s="52">
        <v>13996</v>
      </c>
      <c r="CZ333" s="53">
        <v>13969</v>
      </c>
      <c r="DA333" s="53">
        <v>14170</v>
      </c>
      <c r="DB333" s="53">
        <v>14393</v>
      </c>
      <c r="DC333" s="53">
        <v>14252</v>
      </c>
      <c r="DD333" s="53">
        <v>14089</v>
      </c>
      <c r="DE333" s="53">
        <v>14778</v>
      </c>
      <c r="DF333" s="53">
        <v>14803</v>
      </c>
      <c r="DG333" s="53">
        <v>14838</v>
      </c>
      <c r="DH333" s="53">
        <v>14954</v>
      </c>
      <c r="DI333" s="53">
        <v>15000</v>
      </c>
      <c r="DJ333" s="54">
        <v>14901</v>
      </c>
      <c r="DK333" s="52">
        <v>14913</v>
      </c>
      <c r="DL333" s="53">
        <v>14885</v>
      </c>
      <c r="DM333" s="53">
        <v>15063</v>
      </c>
      <c r="DN333" s="53">
        <v>15197</v>
      </c>
      <c r="DO333" s="53">
        <v>15153</v>
      </c>
      <c r="DP333" s="53">
        <v>15147</v>
      </c>
      <c r="DQ333" s="53">
        <v>15139</v>
      </c>
      <c r="DR333" s="53">
        <v>15246</v>
      </c>
      <c r="DS333" s="53">
        <v>15256</v>
      </c>
      <c r="DT333" s="53">
        <v>15293</v>
      </c>
      <c r="DU333" s="53">
        <v>15237</v>
      </c>
      <c r="DV333" s="54">
        <v>15251</v>
      </c>
      <c r="DW333" s="52">
        <v>15228</v>
      </c>
      <c r="DX333" s="53">
        <v>15371</v>
      </c>
      <c r="DY333" s="54">
        <v>15314</v>
      </c>
    </row>
    <row r="334" spans="2:129" ht="12.5" x14ac:dyDescent="0.25">
      <c r="B334" s="50"/>
      <c r="C334" s="51" t="s">
        <v>413</v>
      </c>
      <c r="D334" s="52">
        <v>3593</v>
      </c>
      <c r="E334" s="53">
        <v>3622</v>
      </c>
      <c r="F334" s="53">
        <v>3818</v>
      </c>
      <c r="G334" s="53">
        <v>4018</v>
      </c>
      <c r="H334" s="53">
        <v>4141</v>
      </c>
      <c r="I334" s="53">
        <v>4259</v>
      </c>
      <c r="J334" s="53">
        <v>4339</v>
      </c>
      <c r="K334" s="53">
        <v>4373</v>
      </c>
      <c r="L334" s="53">
        <v>4445</v>
      </c>
      <c r="M334" s="53">
        <v>4502</v>
      </c>
      <c r="N334" s="53">
        <v>4510</v>
      </c>
      <c r="O334" s="54">
        <v>4535</v>
      </c>
      <c r="P334" s="53">
        <v>4569</v>
      </c>
      <c r="Q334" s="53">
        <v>4545</v>
      </c>
      <c r="R334" s="53">
        <v>4606</v>
      </c>
      <c r="S334" s="53">
        <v>4723</v>
      </c>
      <c r="T334" s="53">
        <v>4854</v>
      </c>
      <c r="U334" s="53">
        <v>5107</v>
      </c>
      <c r="V334" s="53">
        <v>5155</v>
      </c>
      <c r="W334" s="53">
        <v>5198</v>
      </c>
      <c r="X334" s="53">
        <v>5179</v>
      </c>
      <c r="Y334" s="53">
        <v>5201</v>
      </c>
      <c r="Z334" s="53">
        <v>5914</v>
      </c>
      <c r="AA334" s="54">
        <v>5946</v>
      </c>
      <c r="AB334" s="53">
        <v>5972</v>
      </c>
      <c r="AC334" s="53">
        <v>6094</v>
      </c>
      <c r="AD334" s="53">
        <v>6237</v>
      </c>
      <c r="AE334" s="53">
        <v>6291</v>
      </c>
      <c r="AF334" s="53">
        <v>6484</v>
      </c>
      <c r="AG334" s="53">
        <v>6538</v>
      </c>
      <c r="AH334" s="53">
        <v>6598</v>
      </c>
      <c r="AI334" s="53">
        <v>6751</v>
      </c>
      <c r="AJ334" s="53">
        <v>6936</v>
      </c>
      <c r="AK334" s="53">
        <v>7073</v>
      </c>
      <c r="AL334" s="53">
        <v>7256</v>
      </c>
      <c r="AM334" s="54">
        <v>7341</v>
      </c>
      <c r="AN334" s="53">
        <v>7389</v>
      </c>
      <c r="AO334" s="53">
        <v>7440</v>
      </c>
      <c r="AP334" s="53">
        <v>7488</v>
      </c>
      <c r="AQ334" s="53">
        <v>7539</v>
      </c>
      <c r="AR334" s="53">
        <v>7630</v>
      </c>
      <c r="AS334" s="53">
        <v>7741</v>
      </c>
      <c r="AT334" s="53">
        <v>7799</v>
      </c>
      <c r="AU334" s="53">
        <v>7902</v>
      </c>
      <c r="AV334" s="53">
        <v>7939</v>
      </c>
      <c r="AW334" s="53">
        <v>8284</v>
      </c>
      <c r="AX334" s="53">
        <v>8154</v>
      </c>
      <c r="AY334" s="54">
        <v>8155</v>
      </c>
      <c r="BA334" s="50"/>
      <c r="BB334" s="51" t="s">
        <v>434</v>
      </c>
      <c r="BC334" s="52">
        <v>1375</v>
      </c>
      <c r="BD334" s="53">
        <v>1382</v>
      </c>
      <c r="BE334" s="53">
        <v>1313</v>
      </c>
      <c r="BF334" s="53">
        <v>1312</v>
      </c>
      <c r="BG334" s="53">
        <v>1309</v>
      </c>
      <c r="BH334" s="53">
        <v>1328</v>
      </c>
      <c r="BI334" s="53">
        <v>1319</v>
      </c>
      <c r="BJ334" s="53">
        <v>1310</v>
      </c>
      <c r="BK334" s="53">
        <v>1320</v>
      </c>
      <c r="BL334" s="53">
        <v>1348</v>
      </c>
      <c r="BM334" s="53">
        <v>1289</v>
      </c>
      <c r="BN334" s="54">
        <v>1281</v>
      </c>
      <c r="BO334" s="52">
        <v>1256</v>
      </c>
      <c r="BP334" s="53">
        <v>1224</v>
      </c>
      <c r="BQ334" s="53">
        <v>1220</v>
      </c>
      <c r="BR334" s="53">
        <v>1226</v>
      </c>
      <c r="BS334" s="53">
        <v>1270</v>
      </c>
      <c r="BT334" s="53">
        <v>1259</v>
      </c>
      <c r="BU334" s="53">
        <v>1295</v>
      </c>
      <c r="BV334" s="53">
        <v>1320</v>
      </c>
      <c r="BW334" s="53">
        <v>1331</v>
      </c>
      <c r="BX334" s="53">
        <v>1342</v>
      </c>
      <c r="BY334" s="53">
        <v>1312</v>
      </c>
      <c r="BZ334" s="54">
        <v>1413</v>
      </c>
      <c r="CA334" s="52">
        <v>1422</v>
      </c>
      <c r="CB334" s="53">
        <v>1449</v>
      </c>
      <c r="CC334" s="53">
        <v>1445</v>
      </c>
      <c r="CD334" s="53">
        <v>1787</v>
      </c>
      <c r="CE334" s="53">
        <v>2180</v>
      </c>
      <c r="CF334" s="53">
        <v>2171</v>
      </c>
      <c r="CG334" s="53">
        <v>2111</v>
      </c>
      <c r="CH334" s="53">
        <v>2101</v>
      </c>
      <c r="CI334" s="53">
        <v>2104</v>
      </c>
      <c r="CJ334" s="53">
        <v>2100</v>
      </c>
      <c r="CK334" s="53">
        <v>2096</v>
      </c>
      <c r="CL334" s="54">
        <v>2078</v>
      </c>
      <c r="CM334" s="52">
        <v>1891</v>
      </c>
      <c r="CN334" s="53">
        <v>1965</v>
      </c>
      <c r="CO334" s="53">
        <v>2008</v>
      </c>
      <c r="CP334" s="53">
        <v>2011</v>
      </c>
      <c r="CQ334" s="53">
        <v>2101</v>
      </c>
      <c r="CR334" s="53">
        <v>2403</v>
      </c>
      <c r="CS334" s="53">
        <v>2492</v>
      </c>
      <c r="CT334" s="53">
        <v>2516</v>
      </c>
      <c r="CU334" s="53">
        <v>2500</v>
      </c>
      <c r="CV334" s="53">
        <v>2498</v>
      </c>
      <c r="CW334" s="53">
        <v>2547</v>
      </c>
      <c r="CX334" s="54">
        <v>2538</v>
      </c>
      <c r="CY334" s="52">
        <v>2486</v>
      </c>
      <c r="CZ334" s="53">
        <v>2499</v>
      </c>
      <c r="DA334" s="53">
        <v>2403</v>
      </c>
      <c r="DB334" s="53">
        <v>2337</v>
      </c>
      <c r="DC334" s="53">
        <v>2308</v>
      </c>
      <c r="DD334" s="53">
        <v>2258</v>
      </c>
      <c r="DE334" s="53">
        <v>2855</v>
      </c>
      <c r="DF334" s="53">
        <v>2921</v>
      </c>
      <c r="DG334" s="53">
        <v>2916</v>
      </c>
      <c r="DH334" s="53">
        <v>2916</v>
      </c>
      <c r="DI334" s="53">
        <v>2946</v>
      </c>
      <c r="DJ334" s="54">
        <v>2908</v>
      </c>
      <c r="DK334" s="52">
        <v>2913</v>
      </c>
      <c r="DL334" s="53">
        <v>2922</v>
      </c>
      <c r="DM334" s="53">
        <v>2959</v>
      </c>
      <c r="DN334" s="53">
        <v>2986</v>
      </c>
      <c r="DO334" s="53">
        <v>3017</v>
      </c>
      <c r="DP334" s="53">
        <v>3018</v>
      </c>
      <c r="DQ334" s="53">
        <v>3079</v>
      </c>
      <c r="DR334" s="53">
        <v>3313</v>
      </c>
      <c r="DS334" s="53">
        <v>3363</v>
      </c>
      <c r="DT334" s="53">
        <v>3371</v>
      </c>
      <c r="DU334" s="53">
        <v>3382</v>
      </c>
      <c r="DV334" s="54">
        <v>3388</v>
      </c>
      <c r="DW334" s="52">
        <v>3418</v>
      </c>
      <c r="DX334" s="53">
        <v>3414</v>
      </c>
      <c r="DY334" s="54">
        <v>3515</v>
      </c>
    </row>
    <row r="335" spans="2:129" ht="12.5" x14ac:dyDescent="0.25">
      <c r="B335" s="50"/>
      <c r="C335" s="51" t="s">
        <v>414</v>
      </c>
      <c r="D335" s="52">
        <v>2830</v>
      </c>
      <c r="E335" s="53">
        <v>2748</v>
      </c>
      <c r="F335" s="53">
        <v>2755</v>
      </c>
      <c r="G335" s="53">
        <v>2791</v>
      </c>
      <c r="H335" s="53">
        <v>2840</v>
      </c>
      <c r="I335" s="53">
        <v>2800</v>
      </c>
      <c r="J335" s="53">
        <v>2871</v>
      </c>
      <c r="K335" s="53">
        <v>2882</v>
      </c>
      <c r="L335" s="53">
        <v>2885</v>
      </c>
      <c r="M335" s="53">
        <v>2908</v>
      </c>
      <c r="N335" s="53">
        <v>2935</v>
      </c>
      <c r="O335" s="54">
        <v>2928</v>
      </c>
      <c r="P335" s="53">
        <v>3012</v>
      </c>
      <c r="Q335" s="53">
        <v>3012</v>
      </c>
      <c r="R335" s="53">
        <v>3024</v>
      </c>
      <c r="S335" s="53">
        <v>3030</v>
      </c>
      <c r="T335" s="53">
        <v>3039</v>
      </c>
      <c r="U335" s="53">
        <v>3025</v>
      </c>
      <c r="V335" s="53">
        <v>3053</v>
      </c>
      <c r="W335" s="53">
        <v>3055</v>
      </c>
      <c r="X335" s="53">
        <v>3065</v>
      </c>
      <c r="Y335" s="53">
        <v>3068</v>
      </c>
      <c r="Z335" s="53">
        <v>3075</v>
      </c>
      <c r="AA335" s="54">
        <v>3051</v>
      </c>
      <c r="AB335" s="53">
        <v>3029</v>
      </c>
      <c r="AC335" s="53">
        <v>3198</v>
      </c>
      <c r="AD335" s="53">
        <v>3740</v>
      </c>
      <c r="AE335" s="53">
        <v>4240</v>
      </c>
      <c r="AF335" s="53">
        <v>4513</v>
      </c>
      <c r="AG335" s="53">
        <v>4516</v>
      </c>
      <c r="AH335" s="53">
        <v>4500</v>
      </c>
      <c r="AI335" s="53">
        <v>4508</v>
      </c>
      <c r="AJ335" s="53">
        <v>4550</v>
      </c>
      <c r="AK335" s="53">
        <v>4470</v>
      </c>
      <c r="AL335" s="53">
        <v>4531</v>
      </c>
      <c r="AM335" s="54">
        <v>4426</v>
      </c>
      <c r="AN335" s="53">
        <v>4481</v>
      </c>
      <c r="AO335" s="53">
        <v>4354</v>
      </c>
      <c r="AP335" s="53">
        <v>4489</v>
      </c>
      <c r="AQ335" s="53">
        <v>4607</v>
      </c>
      <c r="AR335" s="53">
        <v>4637</v>
      </c>
      <c r="AS335" s="53">
        <v>4634</v>
      </c>
      <c r="AT335" s="53">
        <v>4560</v>
      </c>
      <c r="AU335" s="53">
        <v>4572</v>
      </c>
      <c r="AV335" s="53">
        <v>4525</v>
      </c>
      <c r="AW335" s="53">
        <v>4688</v>
      </c>
      <c r="AX335" s="53">
        <v>4738</v>
      </c>
      <c r="AY335" s="54">
        <v>4762</v>
      </c>
      <c r="BA335" s="50"/>
      <c r="BB335" s="51" t="s">
        <v>435</v>
      </c>
      <c r="BC335" s="52">
        <v>26108</v>
      </c>
      <c r="BD335" s="53">
        <v>26184</v>
      </c>
      <c r="BE335" s="53">
        <v>26221</v>
      </c>
      <c r="BF335" s="53">
        <v>26398</v>
      </c>
      <c r="BG335" s="53">
        <v>26399</v>
      </c>
      <c r="BH335" s="53">
        <v>26509</v>
      </c>
      <c r="BI335" s="53">
        <v>26509</v>
      </c>
      <c r="BJ335" s="53">
        <v>26682</v>
      </c>
      <c r="BK335" s="53">
        <v>26712</v>
      </c>
      <c r="BL335" s="53">
        <v>28248</v>
      </c>
      <c r="BM335" s="53">
        <v>26647</v>
      </c>
      <c r="BN335" s="54">
        <v>26830</v>
      </c>
      <c r="BO335" s="52">
        <v>26886</v>
      </c>
      <c r="BP335" s="53">
        <v>26904</v>
      </c>
      <c r="BQ335" s="53">
        <v>26918</v>
      </c>
      <c r="BR335" s="53">
        <v>27132</v>
      </c>
      <c r="BS335" s="53">
        <v>26941</v>
      </c>
      <c r="BT335" s="53">
        <v>26720</v>
      </c>
      <c r="BU335" s="53">
        <v>26541</v>
      </c>
      <c r="BV335" s="53">
        <v>26286</v>
      </c>
      <c r="BW335" s="53">
        <v>26552</v>
      </c>
      <c r="BX335" s="53">
        <v>26606</v>
      </c>
      <c r="BY335" s="53">
        <v>28634</v>
      </c>
      <c r="BZ335" s="54">
        <v>28733</v>
      </c>
      <c r="CA335" s="52">
        <v>28819</v>
      </c>
      <c r="CB335" s="53">
        <v>28868</v>
      </c>
      <c r="CC335" s="53">
        <v>28919</v>
      </c>
      <c r="CD335" s="53">
        <v>29304</v>
      </c>
      <c r="CE335" s="53">
        <v>29215</v>
      </c>
      <c r="CF335" s="53">
        <v>29446</v>
      </c>
      <c r="CG335" s="53">
        <v>29374</v>
      </c>
      <c r="CH335" s="53">
        <v>29491</v>
      </c>
      <c r="CI335" s="53">
        <v>29669</v>
      </c>
      <c r="CJ335" s="53">
        <v>29789</v>
      </c>
      <c r="CK335" s="53">
        <v>30045</v>
      </c>
      <c r="CL335" s="54">
        <v>29950</v>
      </c>
      <c r="CM335" s="52">
        <v>30014</v>
      </c>
      <c r="CN335" s="53">
        <v>29965</v>
      </c>
      <c r="CO335" s="53">
        <v>30338</v>
      </c>
      <c r="CP335" s="53">
        <v>30097</v>
      </c>
      <c r="CQ335" s="53">
        <v>30339</v>
      </c>
      <c r="CR335" s="53">
        <v>30377</v>
      </c>
      <c r="CS335" s="53">
        <v>30463</v>
      </c>
      <c r="CT335" s="53">
        <v>30470</v>
      </c>
      <c r="CU335" s="53">
        <v>30362</v>
      </c>
      <c r="CV335" s="53">
        <v>30268</v>
      </c>
      <c r="CW335" s="53">
        <v>30329</v>
      </c>
      <c r="CX335" s="54">
        <v>30656</v>
      </c>
      <c r="CY335" s="52">
        <v>30412</v>
      </c>
      <c r="CZ335" s="53">
        <v>30384</v>
      </c>
      <c r="DA335" s="53">
        <v>30224</v>
      </c>
      <c r="DB335" s="53">
        <v>30267</v>
      </c>
      <c r="DC335" s="53">
        <v>29946</v>
      </c>
      <c r="DD335" s="53">
        <v>29889</v>
      </c>
      <c r="DE335" s="53">
        <v>30747</v>
      </c>
      <c r="DF335" s="53">
        <v>30807</v>
      </c>
      <c r="DG335" s="53">
        <v>30820</v>
      </c>
      <c r="DH335" s="53">
        <v>30831</v>
      </c>
      <c r="DI335" s="53">
        <v>30719</v>
      </c>
      <c r="DJ335" s="54">
        <v>30475</v>
      </c>
      <c r="DK335" s="52">
        <v>30422</v>
      </c>
      <c r="DL335" s="53">
        <v>30445</v>
      </c>
      <c r="DM335" s="53">
        <v>30554</v>
      </c>
      <c r="DN335" s="53">
        <v>30747</v>
      </c>
      <c r="DO335" s="53">
        <v>30858</v>
      </c>
      <c r="DP335" s="53">
        <v>30870</v>
      </c>
      <c r="DQ335" s="53">
        <v>30890</v>
      </c>
      <c r="DR335" s="53">
        <v>30975</v>
      </c>
      <c r="DS335" s="53">
        <v>30934</v>
      </c>
      <c r="DT335" s="53">
        <v>30983</v>
      </c>
      <c r="DU335" s="53">
        <v>30994</v>
      </c>
      <c r="DV335" s="54">
        <v>31105</v>
      </c>
      <c r="DW335" s="52">
        <v>30998</v>
      </c>
      <c r="DX335" s="53">
        <v>31149</v>
      </c>
      <c r="DY335" s="54">
        <v>31189</v>
      </c>
    </row>
    <row r="336" spans="2:129" ht="13" thickBot="1" x14ac:dyDescent="0.3">
      <c r="B336" s="50"/>
      <c r="C336" s="51" t="s">
        <v>415</v>
      </c>
      <c r="D336" s="52">
        <v>13938</v>
      </c>
      <c r="E336" s="53">
        <v>13800</v>
      </c>
      <c r="F336" s="53">
        <v>14166</v>
      </c>
      <c r="G336" s="53">
        <v>14452</v>
      </c>
      <c r="H336" s="53">
        <v>14559</v>
      </c>
      <c r="I336" s="53">
        <v>14577</v>
      </c>
      <c r="J336" s="53">
        <v>14750</v>
      </c>
      <c r="K336" s="53">
        <v>14862</v>
      </c>
      <c r="L336" s="53">
        <v>14959</v>
      </c>
      <c r="M336" s="53">
        <v>15182</v>
      </c>
      <c r="N336" s="53">
        <v>15211</v>
      </c>
      <c r="O336" s="54">
        <v>15222</v>
      </c>
      <c r="P336" s="53">
        <v>15434</v>
      </c>
      <c r="Q336" s="53">
        <v>15404</v>
      </c>
      <c r="R336" s="53">
        <v>15548</v>
      </c>
      <c r="S336" s="53">
        <v>15733</v>
      </c>
      <c r="T336" s="53">
        <v>15880</v>
      </c>
      <c r="U336" s="53">
        <v>15907</v>
      </c>
      <c r="V336" s="53">
        <v>16067</v>
      </c>
      <c r="W336" s="53">
        <v>16283</v>
      </c>
      <c r="X336" s="53">
        <v>16388</v>
      </c>
      <c r="Y336" s="53">
        <v>16605</v>
      </c>
      <c r="Z336" s="53">
        <v>16790</v>
      </c>
      <c r="AA336" s="54">
        <v>16724</v>
      </c>
      <c r="AB336" s="53">
        <v>16608</v>
      </c>
      <c r="AC336" s="53">
        <v>16720</v>
      </c>
      <c r="AD336" s="53">
        <v>16542</v>
      </c>
      <c r="AE336" s="53">
        <v>16615</v>
      </c>
      <c r="AF336" s="53">
        <v>16775</v>
      </c>
      <c r="AG336" s="53">
        <v>16940</v>
      </c>
      <c r="AH336" s="53">
        <v>17081</v>
      </c>
      <c r="AI336" s="53">
        <v>17228</v>
      </c>
      <c r="AJ336" s="53">
        <v>17350</v>
      </c>
      <c r="AK336" s="53">
        <v>17278</v>
      </c>
      <c r="AL336" s="53">
        <v>17374</v>
      </c>
      <c r="AM336" s="54">
        <v>17391</v>
      </c>
      <c r="AN336" s="53">
        <v>17435</v>
      </c>
      <c r="AO336" s="53">
        <v>17392</v>
      </c>
      <c r="AP336" s="53">
        <v>17431</v>
      </c>
      <c r="AQ336" s="53">
        <v>17485</v>
      </c>
      <c r="AR336" s="53">
        <v>17538</v>
      </c>
      <c r="AS336" s="53">
        <v>17563</v>
      </c>
      <c r="AT336" s="53">
        <v>17685</v>
      </c>
      <c r="AU336" s="53">
        <v>17789</v>
      </c>
      <c r="AV336" s="53">
        <v>17450</v>
      </c>
      <c r="AW336" s="53">
        <v>17365</v>
      </c>
      <c r="AX336" s="53">
        <v>17579</v>
      </c>
      <c r="AY336" s="54">
        <v>17305</v>
      </c>
      <c r="BA336" s="69"/>
      <c r="BB336" s="70" t="s">
        <v>436</v>
      </c>
      <c r="BC336" s="71"/>
      <c r="BD336" s="72"/>
      <c r="BE336" s="72"/>
      <c r="BF336" s="72"/>
      <c r="BG336" s="72"/>
      <c r="BH336" s="72"/>
      <c r="BI336" s="72"/>
      <c r="BJ336" s="72"/>
      <c r="BK336" s="72"/>
      <c r="BL336" s="72"/>
      <c r="BM336" s="72"/>
      <c r="BN336" s="73"/>
      <c r="BO336" s="71"/>
      <c r="BP336" s="72"/>
      <c r="BQ336" s="72"/>
      <c r="BR336" s="72"/>
      <c r="BS336" s="72"/>
      <c r="BT336" s="72"/>
      <c r="BU336" s="72"/>
      <c r="BV336" s="72"/>
      <c r="BW336" s="72"/>
      <c r="BX336" s="72"/>
      <c r="BY336" s="72"/>
      <c r="BZ336" s="73"/>
      <c r="CA336" s="71"/>
      <c r="CB336" s="72"/>
      <c r="CC336" s="72"/>
      <c r="CD336" s="72"/>
      <c r="CE336" s="72"/>
      <c r="CF336" s="72"/>
      <c r="CG336" s="72"/>
      <c r="CH336" s="72"/>
      <c r="CI336" s="72"/>
      <c r="CJ336" s="72"/>
      <c r="CK336" s="72"/>
      <c r="CL336" s="73"/>
      <c r="CM336" s="71"/>
      <c r="CN336" s="72"/>
      <c r="CO336" s="72"/>
      <c r="CP336" s="72"/>
      <c r="CQ336" s="72"/>
      <c r="CR336" s="72"/>
      <c r="CS336" s="72"/>
      <c r="CT336" s="72"/>
      <c r="CU336" s="72"/>
      <c r="CV336" s="72"/>
      <c r="CW336" s="72"/>
      <c r="CX336" s="73"/>
      <c r="CY336" s="71"/>
      <c r="CZ336" s="72"/>
      <c r="DA336" s="72"/>
      <c r="DB336" s="72"/>
      <c r="DC336" s="72"/>
      <c r="DD336" s="72"/>
      <c r="DE336" s="72"/>
      <c r="DF336" s="72"/>
      <c r="DG336" s="72"/>
      <c r="DH336" s="72"/>
      <c r="DI336" s="72"/>
      <c r="DJ336" s="73"/>
      <c r="DK336" s="71"/>
      <c r="DL336" s="72"/>
      <c r="DM336" s="72"/>
      <c r="DN336" s="72"/>
      <c r="DO336" s="72"/>
      <c r="DP336" s="72"/>
      <c r="DQ336" s="72"/>
      <c r="DR336" s="72"/>
      <c r="DS336" s="72"/>
      <c r="DT336" s="72"/>
      <c r="DU336" s="72"/>
      <c r="DV336" s="73"/>
      <c r="DW336" s="71"/>
      <c r="DX336" s="72"/>
      <c r="DY336" s="73"/>
    </row>
    <row r="337" spans="2:129" ht="13" thickBot="1" x14ac:dyDescent="0.3">
      <c r="B337" s="50"/>
      <c r="C337" s="51" t="s">
        <v>416</v>
      </c>
      <c r="D337" s="52">
        <v>13152</v>
      </c>
      <c r="E337" s="53">
        <v>12858</v>
      </c>
      <c r="F337" s="53">
        <v>13120</v>
      </c>
      <c r="G337" s="53">
        <v>13400</v>
      </c>
      <c r="H337" s="53">
        <v>13557</v>
      </c>
      <c r="I337" s="53">
        <v>13589</v>
      </c>
      <c r="J337" s="53">
        <v>13758</v>
      </c>
      <c r="K337" s="53">
        <v>14351</v>
      </c>
      <c r="L337" s="53">
        <v>14436</v>
      </c>
      <c r="M337" s="53">
        <v>14149</v>
      </c>
      <c r="N337" s="53">
        <v>14329</v>
      </c>
      <c r="O337" s="54">
        <v>14408</v>
      </c>
      <c r="P337" s="53">
        <v>14245</v>
      </c>
      <c r="Q337" s="53">
        <v>14363</v>
      </c>
      <c r="R337" s="53">
        <v>14680</v>
      </c>
      <c r="S337" s="53">
        <v>14673</v>
      </c>
      <c r="T337" s="53">
        <v>14699</v>
      </c>
      <c r="U337" s="53">
        <v>14743</v>
      </c>
      <c r="V337" s="53">
        <v>15020</v>
      </c>
      <c r="W337" s="53">
        <v>15124</v>
      </c>
      <c r="X337" s="53">
        <v>15139</v>
      </c>
      <c r="Y337" s="53">
        <v>15238</v>
      </c>
      <c r="Z337" s="53">
        <v>15316</v>
      </c>
      <c r="AA337" s="54">
        <v>15102</v>
      </c>
      <c r="AB337" s="53">
        <v>14766</v>
      </c>
      <c r="AC337" s="53">
        <v>14805</v>
      </c>
      <c r="AD337" s="53">
        <v>14747</v>
      </c>
      <c r="AE337" s="53">
        <v>14723</v>
      </c>
      <c r="AF337" s="53">
        <v>14893</v>
      </c>
      <c r="AG337" s="53">
        <v>14767</v>
      </c>
      <c r="AH337" s="53">
        <v>14631</v>
      </c>
      <c r="AI337" s="53">
        <v>14685</v>
      </c>
      <c r="AJ337" s="53">
        <v>14749</v>
      </c>
      <c r="AK337" s="53">
        <v>14721</v>
      </c>
      <c r="AL337" s="53">
        <v>14609</v>
      </c>
      <c r="AM337" s="54">
        <v>14500</v>
      </c>
      <c r="AN337" s="53">
        <v>14323</v>
      </c>
      <c r="AO337" s="53">
        <v>14238</v>
      </c>
      <c r="AP337" s="53">
        <v>14478</v>
      </c>
      <c r="AQ337" s="53">
        <v>14536</v>
      </c>
      <c r="AR337" s="53">
        <v>14517</v>
      </c>
      <c r="AS337" s="53">
        <v>14432</v>
      </c>
      <c r="AT337" s="53">
        <v>14374</v>
      </c>
      <c r="AU337" s="53">
        <v>14352</v>
      </c>
      <c r="AV337" s="53">
        <v>14193</v>
      </c>
      <c r="AW337" s="53">
        <v>14774</v>
      </c>
      <c r="AX337" s="53">
        <v>13913</v>
      </c>
      <c r="AY337" s="54">
        <v>14066</v>
      </c>
      <c r="BA337" s="60" t="s">
        <v>437</v>
      </c>
      <c r="BB337" s="61"/>
      <c r="BC337" s="62">
        <f>SUM(BC284:BC336)</f>
        <v>1381283</v>
      </c>
      <c r="BD337" s="63">
        <f>SUM(BD284:BD336)</f>
        <v>1387058</v>
      </c>
      <c r="BE337" s="63">
        <f>SUM(BE284:BE336)</f>
        <v>1399978</v>
      </c>
      <c r="BF337" s="63">
        <f t="shared" ref="BF337:DM337" si="49">SUM(BF284:BF336)</f>
        <v>1404499</v>
      </c>
      <c r="BG337" s="63">
        <f t="shared" si="49"/>
        <v>1412829</v>
      </c>
      <c r="BH337" s="63">
        <f t="shared" si="49"/>
        <v>1426116</v>
      </c>
      <c r="BI337" s="63">
        <f t="shared" si="49"/>
        <v>1435385</v>
      </c>
      <c r="BJ337" s="63">
        <f t="shared" si="49"/>
        <v>1446079</v>
      </c>
      <c r="BK337" s="63">
        <f t="shared" si="49"/>
        <v>1451684</v>
      </c>
      <c r="BL337" s="63">
        <f t="shared" si="49"/>
        <v>1455353</v>
      </c>
      <c r="BM337" s="63">
        <f t="shared" si="49"/>
        <v>1456417</v>
      </c>
      <c r="BN337" s="64">
        <f t="shared" si="49"/>
        <v>1456833</v>
      </c>
      <c r="BO337" s="62">
        <f t="shared" si="49"/>
        <v>1459497</v>
      </c>
      <c r="BP337" s="63">
        <f t="shared" si="49"/>
        <v>1465883</v>
      </c>
      <c r="BQ337" s="63">
        <f t="shared" si="49"/>
        <v>1493549</v>
      </c>
      <c r="BR337" s="63">
        <f t="shared" si="49"/>
        <v>1523596</v>
      </c>
      <c r="BS337" s="63">
        <f t="shared" si="49"/>
        <v>1537938</v>
      </c>
      <c r="BT337" s="63">
        <f t="shared" si="49"/>
        <v>1552030</v>
      </c>
      <c r="BU337" s="63">
        <f t="shared" si="49"/>
        <v>1570206</v>
      </c>
      <c r="BV337" s="63">
        <f t="shared" si="49"/>
        <v>1583169</v>
      </c>
      <c r="BW337" s="63">
        <f t="shared" si="49"/>
        <v>1606453</v>
      </c>
      <c r="BX337" s="63">
        <f t="shared" si="49"/>
        <v>1625826</v>
      </c>
      <c r="BY337" s="63">
        <f t="shared" si="49"/>
        <v>1639548</v>
      </c>
      <c r="BZ337" s="64">
        <f t="shared" si="49"/>
        <v>1646602</v>
      </c>
      <c r="CA337" s="62">
        <f t="shared" si="49"/>
        <v>1651742</v>
      </c>
      <c r="CB337" s="63">
        <f t="shared" si="49"/>
        <v>1671185</v>
      </c>
      <c r="CC337" s="63">
        <f t="shared" si="49"/>
        <v>1699545</v>
      </c>
      <c r="CD337" s="63">
        <f t="shared" si="49"/>
        <v>1728797</v>
      </c>
      <c r="CE337" s="63">
        <f t="shared" si="49"/>
        <v>1731370</v>
      </c>
      <c r="CF337" s="63">
        <f t="shared" si="49"/>
        <v>1740443</v>
      </c>
      <c r="CG337" s="63">
        <f t="shared" si="49"/>
        <v>1747663</v>
      </c>
      <c r="CH337" s="63">
        <f t="shared" si="49"/>
        <v>1747874</v>
      </c>
      <c r="CI337" s="63">
        <f t="shared" si="49"/>
        <v>1761553</v>
      </c>
      <c r="CJ337" s="63">
        <f t="shared" si="49"/>
        <v>1773126</v>
      </c>
      <c r="CK337" s="63">
        <f t="shared" si="49"/>
        <v>1777908</v>
      </c>
      <c r="CL337" s="64">
        <f t="shared" si="49"/>
        <v>1782860</v>
      </c>
      <c r="CM337" s="62">
        <f t="shared" si="49"/>
        <v>1782297</v>
      </c>
      <c r="CN337" s="63">
        <f t="shared" si="49"/>
        <v>1775471</v>
      </c>
      <c r="CO337" s="63">
        <f t="shared" si="49"/>
        <v>1797532</v>
      </c>
      <c r="CP337" s="63">
        <f t="shared" si="49"/>
        <v>1788319</v>
      </c>
      <c r="CQ337" s="63">
        <f t="shared" si="49"/>
        <v>1792576</v>
      </c>
      <c r="CR337" s="63">
        <f t="shared" si="49"/>
        <v>1822923</v>
      </c>
      <c r="CS337" s="63">
        <f t="shared" si="49"/>
        <v>1833065</v>
      </c>
      <c r="CT337" s="63">
        <f t="shared" si="49"/>
        <v>1834408</v>
      </c>
      <c r="CU337" s="63">
        <f t="shared" si="49"/>
        <v>1831297</v>
      </c>
      <c r="CV337" s="63">
        <f t="shared" si="49"/>
        <v>1835235</v>
      </c>
      <c r="CW337" s="63">
        <f t="shared" si="49"/>
        <v>1838512</v>
      </c>
      <c r="CX337" s="64">
        <f t="shared" si="49"/>
        <v>1844466</v>
      </c>
      <c r="CY337" s="62">
        <f t="shared" si="49"/>
        <v>1820258</v>
      </c>
      <c r="CZ337" s="63">
        <f t="shared" si="49"/>
        <v>1817745</v>
      </c>
      <c r="DA337" s="63">
        <f t="shared" si="49"/>
        <v>1828403</v>
      </c>
      <c r="DB337" s="63">
        <f t="shared" si="49"/>
        <v>1820203</v>
      </c>
      <c r="DC337" s="63">
        <f t="shared" si="49"/>
        <v>1789520</v>
      </c>
      <c r="DD337" s="63">
        <f t="shared" si="49"/>
        <v>1783968</v>
      </c>
      <c r="DE337" s="63">
        <f t="shared" si="49"/>
        <v>1868912</v>
      </c>
      <c r="DF337" s="63">
        <f t="shared" si="49"/>
        <v>1881380</v>
      </c>
      <c r="DG337" s="63">
        <f t="shared" si="49"/>
        <v>1881333</v>
      </c>
      <c r="DH337" s="63">
        <f t="shared" si="49"/>
        <v>1884650</v>
      </c>
      <c r="DI337" s="63">
        <f t="shared" si="49"/>
        <v>1886705</v>
      </c>
      <c r="DJ337" s="64">
        <f t="shared" si="49"/>
        <v>1881791</v>
      </c>
      <c r="DK337" s="62">
        <f t="shared" si="49"/>
        <v>1878649</v>
      </c>
      <c r="DL337" s="63">
        <f t="shared" si="49"/>
        <v>1877975</v>
      </c>
      <c r="DM337" s="63">
        <f t="shared" si="49"/>
        <v>1887643</v>
      </c>
      <c r="DN337" s="63">
        <f t="shared" ref="DN337:DW337" si="50">SUM(DN284:DN336)</f>
        <v>1899465</v>
      </c>
      <c r="DO337" s="63">
        <f t="shared" si="50"/>
        <v>1905599</v>
      </c>
      <c r="DP337" s="63">
        <f t="shared" si="50"/>
        <v>1909268</v>
      </c>
      <c r="DQ337" s="63">
        <f t="shared" si="50"/>
        <v>1912744</v>
      </c>
      <c r="DR337" s="63">
        <f t="shared" si="50"/>
        <v>1920963</v>
      </c>
      <c r="DS337" s="63">
        <f t="shared" si="50"/>
        <v>1922291</v>
      </c>
      <c r="DT337" s="63">
        <f t="shared" si="50"/>
        <v>1926835</v>
      </c>
      <c r="DU337" s="63">
        <f t="shared" si="50"/>
        <v>1927362</v>
      </c>
      <c r="DV337" s="64">
        <f t="shared" si="50"/>
        <v>1935623</v>
      </c>
      <c r="DW337" s="62">
        <f t="shared" si="50"/>
        <v>1925631</v>
      </c>
      <c r="DX337" s="63">
        <f t="shared" ref="DX337:DY337" si="51">SUM(DX284:DX336)</f>
        <v>1941434</v>
      </c>
      <c r="DY337" s="64">
        <f t="shared" si="51"/>
        <v>1936160</v>
      </c>
    </row>
    <row r="338" spans="2:129" ht="12.5" x14ac:dyDescent="0.25">
      <c r="B338" s="50"/>
      <c r="C338" s="51" t="s">
        <v>417</v>
      </c>
      <c r="D338" s="52">
        <v>32842</v>
      </c>
      <c r="E338" s="53">
        <v>33076</v>
      </c>
      <c r="F338" s="53">
        <v>33717</v>
      </c>
      <c r="G338" s="53">
        <v>34191</v>
      </c>
      <c r="H338" s="53">
        <v>34382</v>
      </c>
      <c r="I338" s="53">
        <v>34345</v>
      </c>
      <c r="J338" s="53">
        <v>34801</v>
      </c>
      <c r="K338" s="53">
        <v>34857</v>
      </c>
      <c r="L338" s="53">
        <v>35022</v>
      </c>
      <c r="M338" s="53">
        <v>35098</v>
      </c>
      <c r="N338" s="53">
        <v>35264</v>
      </c>
      <c r="O338" s="54">
        <v>35343</v>
      </c>
      <c r="P338" s="53">
        <v>35400</v>
      </c>
      <c r="Q338" s="53">
        <v>35289</v>
      </c>
      <c r="R338" s="53">
        <v>35444</v>
      </c>
      <c r="S338" s="53">
        <v>35631</v>
      </c>
      <c r="T338" s="53">
        <v>35766</v>
      </c>
      <c r="U338" s="53">
        <v>35967</v>
      </c>
      <c r="V338" s="53">
        <v>36325</v>
      </c>
      <c r="W338" s="53">
        <v>36695</v>
      </c>
      <c r="X338" s="53">
        <v>36755</v>
      </c>
      <c r="Y338" s="53">
        <v>36829</v>
      </c>
      <c r="Z338" s="53">
        <v>37011</v>
      </c>
      <c r="AA338" s="54">
        <v>37086</v>
      </c>
      <c r="AB338" s="53">
        <v>36966</v>
      </c>
      <c r="AC338" s="53">
        <v>37158</v>
      </c>
      <c r="AD338" s="53">
        <v>37059</v>
      </c>
      <c r="AE338" s="53">
        <v>37184</v>
      </c>
      <c r="AF338" s="53">
        <v>37745</v>
      </c>
      <c r="AG338" s="53">
        <v>37948</v>
      </c>
      <c r="AH338" s="53">
        <v>37821</v>
      </c>
      <c r="AI338" s="53">
        <v>37965</v>
      </c>
      <c r="AJ338" s="53">
        <v>38281</v>
      </c>
      <c r="AK338" s="53">
        <v>39001</v>
      </c>
      <c r="AL338" s="53">
        <v>38391</v>
      </c>
      <c r="AM338" s="54">
        <v>38232</v>
      </c>
      <c r="AN338" s="53">
        <v>38109</v>
      </c>
      <c r="AO338" s="53">
        <v>37892</v>
      </c>
      <c r="AP338" s="53">
        <v>37994</v>
      </c>
      <c r="AQ338" s="53">
        <v>38046</v>
      </c>
      <c r="AR338" s="53">
        <v>37972</v>
      </c>
      <c r="AS338" s="53">
        <v>37820</v>
      </c>
      <c r="AT338" s="53">
        <v>37727</v>
      </c>
      <c r="AU338" s="53">
        <v>37688</v>
      </c>
      <c r="AV338" s="53">
        <v>38286</v>
      </c>
      <c r="AW338" s="53">
        <v>37119</v>
      </c>
      <c r="AX338" s="53">
        <v>37105</v>
      </c>
      <c r="AY338" s="54">
        <v>37235</v>
      </c>
      <c r="BA338" s="74">
        <v>14</v>
      </c>
      <c r="BB338" s="65" t="s">
        <v>438</v>
      </c>
      <c r="BC338" s="66">
        <v>239</v>
      </c>
      <c r="BD338" s="67">
        <v>237</v>
      </c>
      <c r="BE338" s="67">
        <v>237</v>
      </c>
      <c r="BF338" s="67">
        <v>231</v>
      </c>
      <c r="BG338" s="67">
        <v>227</v>
      </c>
      <c r="BH338" s="67">
        <v>222</v>
      </c>
      <c r="BI338" s="67">
        <v>221</v>
      </c>
      <c r="BJ338" s="67">
        <v>220</v>
      </c>
      <c r="BK338" s="67">
        <v>236</v>
      </c>
      <c r="BL338" s="67">
        <v>240</v>
      </c>
      <c r="BM338" s="67">
        <v>246</v>
      </c>
      <c r="BN338" s="68">
        <v>256</v>
      </c>
      <c r="BO338" s="66">
        <v>253</v>
      </c>
      <c r="BP338" s="67">
        <v>253</v>
      </c>
      <c r="BQ338" s="67">
        <v>257</v>
      </c>
      <c r="BR338" s="67">
        <v>260</v>
      </c>
      <c r="BS338" s="67">
        <v>267</v>
      </c>
      <c r="BT338" s="67">
        <v>271</v>
      </c>
      <c r="BU338" s="67">
        <v>273</v>
      </c>
      <c r="BV338" s="67">
        <v>272</v>
      </c>
      <c r="BW338" s="67">
        <v>275</v>
      </c>
      <c r="BX338" s="67">
        <v>283</v>
      </c>
      <c r="BY338" s="67">
        <v>286</v>
      </c>
      <c r="BZ338" s="68">
        <v>285</v>
      </c>
      <c r="CA338" s="66">
        <v>292</v>
      </c>
      <c r="CB338" s="67">
        <v>293</v>
      </c>
      <c r="CC338" s="67">
        <v>301</v>
      </c>
      <c r="CD338" s="67">
        <v>304</v>
      </c>
      <c r="CE338" s="67">
        <v>308</v>
      </c>
      <c r="CF338" s="67">
        <v>310</v>
      </c>
      <c r="CG338" s="67">
        <v>314</v>
      </c>
      <c r="CH338" s="67">
        <v>320</v>
      </c>
      <c r="CI338" s="67">
        <v>323</v>
      </c>
      <c r="CJ338" s="67">
        <v>323</v>
      </c>
      <c r="CK338" s="67">
        <v>323</v>
      </c>
      <c r="CL338" s="68">
        <v>321</v>
      </c>
      <c r="CM338" s="66">
        <v>321</v>
      </c>
      <c r="CN338" s="67">
        <v>319</v>
      </c>
      <c r="CO338" s="67">
        <v>321</v>
      </c>
      <c r="CP338" s="67">
        <v>323</v>
      </c>
      <c r="CQ338" s="67">
        <v>321</v>
      </c>
      <c r="CR338" s="67">
        <v>319</v>
      </c>
      <c r="CS338" s="67">
        <v>328</v>
      </c>
      <c r="CT338" s="67">
        <v>332</v>
      </c>
      <c r="CU338" s="67">
        <v>340</v>
      </c>
      <c r="CV338" s="67">
        <v>340</v>
      </c>
      <c r="CW338" s="67">
        <v>337</v>
      </c>
      <c r="CX338" s="68">
        <v>333</v>
      </c>
      <c r="CY338" s="66">
        <v>335</v>
      </c>
      <c r="CZ338" s="67">
        <v>338</v>
      </c>
      <c r="DA338" s="67">
        <v>337</v>
      </c>
      <c r="DB338" s="67">
        <v>337</v>
      </c>
      <c r="DC338" s="67">
        <v>344</v>
      </c>
      <c r="DD338" s="67">
        <v>343</v>
      </c>
      <c r="DE338" s="67">
        <v>344</v>
      </c>
      <c r="DF338" s="67">
        <v>349</v>
      </c>
      <c r="DG338" s="67">
        <v>349</v>
      </c>
      <c r="DH338" s="67">
        <v>352</v>
      </c>
      <c r="DI338" s="67">
        <v>351</v>
      </c>
      <c r="DJ338" s="68">
        <v>355</v>
      </c>
      <c r="DK338" s="66">
        <v>364</v>
      </c>
      <c r="DL338" s="67">
        <v>356</v>
      </c>
      <c r="DM338" s="67">
        <v>351</v>
      </c>
      <c r="DN338" s="67">
        <v>353</v>
      </c>
      <c r="DO338" s="67">
        <v>351</v>
      </c>
      <c r="DP338" s="67">
        <v>362</v>
      </c>
      <c r="DQ338" s="67">
        <v>364</v>
      </c>
      <c r="DR338" s="67">
        <v>367</v>
      </c>
      <c r="DS338" s="67">
        <v>367</v>
      </c>
      <c r="DT338" s="67">
        <v>362</v>
      </c>
      <c r="DU338" s="67">
        <v>362</v>
      </c>
      <c r="DV338" s="68">
        <v>359</v>
      </c>
      <c r="DW338" s="66">
        <v>366</v>
      </c>
      <c r="DX338" s="67">
        <v>371</v>
      </c>
      <c r="DY338" s="68">
        <v>376</v>
      </c>
    </row>
    <row r="339" spans="2:129" ht="12.5" x14ac:dyDescent="0.25">
      <c r="B339" s="50"/>
      <c r="C339" s="51" t="s">
        <v>418</v>
      </c>
      <c r="D339" s="52">
        <v>1268</v>
      </c>
      <c r="E339" s="53">
        <v>1214</v>
      </c>
      <c r="F339" s="53">
        <v>1234</v>
      </c>
      <c r="G339" s="53">
        <v>1223</v>
      </c>
      <c r="H339" s="53">
        <v>1231</v>
      </c>
      <c r="I339" s="53">
        <v>1213</v>
      </c>
      <c r="J339" s="53">
        <v>1244</v>
      </c>
      <c r="K339" s="53">
        <v>1217</v>
      </c>
      <c r="L339" s="53">
        <v>1221</v>
      </c>
      <c r="M339" s="53">
        <v>1212</v>
      </c>
      <c r="N339" s="53">
        <v>1215</v>
      </c>
      <c r="O339" s="54">
        <v>1210</v>
      </c>
      <c r="P339" s="53">
        <v>1205</v>
      </c>
      <c r="Q339" s="53">
        <v>1215</v>
      </c>
      <c r="R339" s="53">
        <v>1205</v>
      </c>
      <c r="S339" s="53">
        <v>1198</v>
      </c>
      <c r="T339" s="53">
        <v>1199</v>
      </c>
      <c r="U339" s="53">
        <v>1185</v>
      </c>
      <c r="V339" s="53">
        <v>1170</v>
      </c>
      <c r="W339" s="53">
        <v>1158</v>
      </c>
      <c r="X339" s="53">
        <v>1145</v>
      </c>
      <c r="Y339" s="53">
        <v>1134</v>
      </c>
      <c r="Z339" s="53">
        <v>1138</v>
      </c>
      <c r="AA339" s="54">
        <v>1130</v>
      </c>
      <c r="AB339" s="53">
        <v>1118</v>
      </c>
      <c r="AC339" s="53">
        <v>1125</v>
      </c>
      <c r="AD339" s="53">
        <v>1121</v>
      </c>
      <c r="AE339" s="53">
        <v>1125</v>
      </c>
      <c r="AF339" s="53">
        <v>1129</v>
      </c>
      <c r="AG339" s="53">
        <v>1126</v>
      </c>
      <c r="AH339" s="53">
        <v>1096</v>
      </c>
      <c r="AI339" s="53">
        <v>1098</v>
      </c>
      <c r="AJ339" s="53">
        <v>1102</v>
      </c>
      <c r="AK339" s="53">
        <v>862</v>
      </c>
      <c r="AL339" s="53">
        <v>836</v>
      </c>
      <c r="AM339" s="54">
        <v>875</v>
      </c>
      <c r="AN339" s="53">
        <v>844</v>
      </c>
      <c r="AO339" s="53">
        <v>841</v>
      </c>
      <c r="AP339" s="53">
        <v>831</v>
      </c>
      <c r="AQ339" s="53">
        <v>808</v>
      </c>
      <c r="AR339" s="53">
        <v>819</v>
      </c>
      <c r="AS339" s="53">
        <v>798</v>
      </c>
      <c r="AT339" s="53">
        <v>797</v>
      </c>
      <c r="AU339" s="53">
        <v>786</v>
      </c>
      <c r="AV339" s="53">
        <v>891</v>
      </c>
      <c r="AW339" s="53">
        <v>917</v>
      </c>
      <c r="AX339" s="53">
        <v>916</v>
      </c>
      <c r="AY339" s="54">
        <v>816</v>
      </c>
      <c r="BA339" s="50"/>
      <c r="BB339" s="51" t="s">
        <v>439</v>
      </c>
      <c r="BC339" s="52">
        <v>327</v>
      </c>
      <c r="BD339" s="53">
        <v>322</v>
      </c>
      <c r="BE339" s="53">
        <v>320</v>
      </c>
      <c r="BF339" s="53">
        <v>317</v>
      </c>
      <c r="BG339" s="53">
        <v>305</v>
      </c>
      <c r="BH339" s="53">
        <v>299</v>
      </c>
      <c r="BI339" s="53">
        <v>302</v>
      </c>
      <c r="BJ339" s="53">
        <v>405</v>
      </c>
      <c r="BK339" s="53">
        <v>433</v>
      </c>
      <c r="BL339" s="53">
        <v>438</v>
      </c>
      <c r="BM339" s="53">
        <v>440</v>
      </c>
      <c r="BN339" s="54">
        <v>438</v>
      </c>
      <c r="BO339" s="52">
        <v>437</v>
      </c>
      <c r="BP339" s="53">
        <v>434</v>
      </c>
      <c r="BQ339" s="53">
        <v>450</v>
      </c>
      <c r="BR339" s="53">
        <v>451</v>
      </c>
      <c r="BS339" s="53">
        <v>468</v>
      </c>
      <c r="BT339" s="53">
        <v>472</v>
      </c>
      <c r="BU339" s="53">
        <v>488</v>
      </c>
      <c r="BV339" s="53">
        <v>495</v>
      </c>
      <c r="BW339" s="53">
        <v>505</v>
      </c>
      <c r="BX339" s="53">
        <v>513</v>
      </c>
      <c r="BY339" s="53">
        <v>521</v>
      </c>
      <c r="BZ339" s="54">
        <v>538</v>
      </c>
      <c r="CA339" s="52">
        <v>558</v>
      </c>
      <c r="CB339" s="53">
        <v>581</v>
      </c>
      <c r="CC339" s="53">
        <v>608</v>
      </c>
      <c r="CD339" s="53">
        <v>621</v>
      </c>
      <c r="CE339" s="53">
        <v>632</v>
      </c>
      <c r="CF339" s="53">
        <v>642</v>
      </c>
      <c r="CG339" s="53">
        <v>655</v>
      </c>
      <c r="CH339" s="53">
        <v>671</v>
      </c>
      <c r="CI339" s="53">
        <v>688</v>
      </c>
      <c r="CJ339" s="53">
        <v>693</v>
      </c>
      <c r="CK339" s="53">
        <v>701</v>
      </c>
      <c r="CL339" s="54">
        <v>712</v>
      </c>
      <c r="CM339" s="52">
        <v>722</v>
      </c>
      <c r="CN339" s="53">
        <v>732</v>
      </c>
      <c r="CO339" s="53">
        <v>741</v>
      </c>
      <c r="CP339" s="53">
        <v>752</v>
      </c>
      <c r="CQ339" s="53">
        <v>748</v>
      </c>
      <c r="CR339" s="53">
        <v>747</v>
      </c>
      <c r="CS339" s="53">
        <v>752</v>
      </c>
      <c r="CT339" s="53">
        <v>861</v>
      </c>
      <c r="CU339" s="53">
        <v>873</v>
      </c>
      <c r="CV339" s="53">
        <v>873</v>
      </c>
      <c r="CW339" s="53">
        <v>879</v>
      </c>
      <c r="CX339" s="54">
        <v>904</v>
      </c>
      <c r="CY339" s="52">
        <v>927</v>
      </c>
      <c r="CZ339" s="53">
        <v>930</v>
      </c>
      <c r="DA339" s="53">
        <v>937</v>
      </c>
      <c r="DB339" s="53">
        <v>943</v>
      </c>
      <c r="DC339" s="53">
        <v>942</v>
      </c>
      <c r="DD339" s="53">
        <v>951</v>
      </c>
      <c r="DE339" s="53">
        <v>960</v>
      </c>
      <c r="DF339" s="53">
        <v>969</v>
      </c>
      <c r="DG339" s="53">
        <v>954</v>
      </c>
      <c r="DH339" s="53">
        <v>973</v>
      </c>
      <c r="DI339" s="53">
        <v>952</v>
      </c>
      <c r="DJ339" s="54">
        <v>974</v>
      </c>
      <c r="DK339" s="52">
        <v>1006</v>
      </c>
      <c r="DL339" s="53">
        <v>985</v>
      </c>
      <c r="DM339" s="53">
        <v>977</v>
      </c>
      <c r="DN339" s="53">
        <v>982</v>
      </c>
      <c r="DO339" s="53">
        <v>991</v>
      </c>
      <c r="DP339" s="53">
        <v>994</v>
      </c>
      <c r="DQ339" s="53">
        <v>1001</v>
      </c>
      <c r="DR339" s="53">
        <v>1041</v>
      </c>
      <c r="DS339" s="53">
        <v>1050</v>
      </c>
      <c r="DT339" s="53">
        <v>1051</v>
      </c>
      <c r="DU339" s="53">
        <v>1066</v>
      </c>
      <c r="DV339" s="54">
        <v>1075</v>
      </c>
      <c r="DW339" s="52">
        <v>1128</v>
      </c>
      <c r="DX339" s="53">
        <v>1138</v>
      </c>
      <c r="DY339" s="54">
        <v>1129</v>
      </c>
    </row>
    <row r="340" spans="2:129" ht="12.5" x14ac:dyDescent="0.25">
      <c r="B340" s="50"/>
      <c r="C340" s="51" t="s">
        <v>419</v>
      </c>
      <c r="D340" s="52">
        <v>48641</v>
      </c>
      <c r="E340" s="53">
        <v>48225</v>
      </c>
      <c r="F340" s="53">
        <v>49076</v>
      </c>
      <c r="G340" s="53">
        <v>49391</v>
      </c>
      <c r="H340" s="53">
        <v>49628</v>
      </c>
      <c r="I340" s="53">
        <v>49647</v>
      </c>
      <c r="J340" s="53">
        <v>50096</v>
      </c>
      <c r="K340" s="53">
        <v>50967</v>
      </c>
      <c r="L340" s="53">
        <v>51194</v>
      </c>
      <c r="M340" s="53">
        <v>51508</v>
      </c>
      <c r="N340" s="53">
        <v>51676</v>
      </c>
      <c r="O340" s="54">
        <v>51352</v>
      </c>
      <c r="P340" s="53">
        <v>51801</v>
      </c>
      <c r="Q340" s="53">
        <v>51874</v>
      </c>
      <c r="R340" s="53">
        <v>54455</v>
      </c>
      <c r="S340" s="53">
        <v>57727</v>
      </c>
      <c r="T340" s="53">
        <v>58228</v>
      </c>
      <c r="U340" s="53">
        <v>58375</v>
      </c>
      <c r="V340" s="53">
        <v>58145</v>
      </c>
      <c r="W340" s="53">
        <v>58037</v>
      </c>
      <c r="X340" s="53">
        <v>58916</v>
      </c>
      <c r="Y340" s="53">
        <v>59255</v>
      </c>
      <c r="Z340" s="53">
        <v>59480</v>
      </c>
      <c r="AA340" s="54">
        <v>58519</v>
      </c>
      <c r="AB340" s="53">
        <v>58365</v>
      </c>
      <c r="AC340" s="53">
        <v>58666</v>
      </c>
      <c r="AD340" s="53">
        <v>58613</v>
      </c>
      <c r="AE340" s="53">
        <v>58803</v>
      </c>
      <c r="AF340" s="53">
        <v>59254</v>
      </c>
      <c r="AG340" s="53">
        <v>59511</v>
      </c>
      <c r="AH340" s="53">
        <v>59616</v>
      </c>
      <c r="AI340" s="53">
        <v>59592</v>
      </c>
      <c r="AJ340" s="53">
        <v>59826</v>
      </c>
      <c r="AK340" s="53">
        <v>59774</v>
      </c>
      <c r="AL340" s="53">
        <v>60483</v>
      </c>
      <c r="AM340" s="54">
        <v>60584</v>
      </c>
      <c r="AN340" s="53">
        <v>60170</v>
      </c>
      <c r="AO340" s="53">
        <v>59390</v>
      </c>
      <c r="AP340" s="53">
        <v>60017</v>
      </c>
      <c r="AQ340" s="53">
        <v>60073</v>
      </c>
      <c r="AR340" s="53">
        <v>59910</v>
      </c>
      <c r="AS340" s="53">
        <v>60000</v>
      </c>
      <c r="AT340" s="53">
        <v>59969</v>
      </c>
      <c r="AU340" s="53">
        <v>60127</v>
      </c>
      <c r="AV340" s="53">
        <v>58452</v>
      </c>
      <c r="AW340" s="53">
        <v>57679</v>
      </c>
      <c r="AX340" s="53">
        <v>58467</v>
      </c>
      <c r="AY340" s="54">
        <v>59573</v>
      </c>
      <c r="BA340" s="50"/>
      <c r="BB340" s="51" t="s">
        <v>440</v>
      </c>
      <c r="BC340" s="52">
        <v>4379</v>
      </c>
      <c r="BD340" s="53">
        <v>4370</v>
      </c>
      <c r="BE340" s="53">
        <v>4364</v>
      </c>
      <c r="BF340" s="53">
        <v>4357</v>
      </c>
      <c r="BG340" s="53">
        <v>4340</v>
      </c>
      <c r="BH340" s="53">
        <v>4339</v>
      </c>
      <c r="BI340" s="53">
        <v>4328</v>
      </c>
      <c r="BJ340" s="53">
        <v>4320</v>
      </c>
      <c r="BK340" s="53">
        <v>4345</v>
      </c>
      <c r="BL340" s="53">
        <v>4319</v>
      </c>
      <c r="BM340" s="53">
        <v>4318</v>
      </c>
      <c r="BN340" s="54">
        <v>4322</v>
      </c>
      <c r="BO340" s="52">
        <v>4328</v>
      </c>
      <c r="BP340" s="53">
        <v>4336</v>
      </c>
      <c r="BQ340" s="53">
        <v>4358</v>
      </c>
      <c r="BR340" s="53">
        <v>4384</v>
      </c>
      <c r="BS340" s="53">
        <v>4451</v>
      </c>
      <c r="BT340" s="53">
        <v>4501</v>
      </c>
      <c r="BU340" s="53">
        <v>4536</v>
      </c>
      <c r="BV340" s="53">
        <v>4602</v>
      </c>
      <c r="BW340" s="53">
        <v>4641</v>
      </c>
      <c r="BX340" s="53">
        <v>4706</v>
      </c>
      <c r="BY340" s="53">
        <v>4817</v>
      </c>
      <c r="BZ340" s="54">
        <v>4867</v>
      </c>
      <c r="CA340" s="52">
        <v>4905</v>
      </c>
      <c r="CB340" s="53">
        <v>4989</v>
      </c>
      <c r="CC340" s="53">
        <v>5174</v>
      </c>
      <c r="CD340" s="53">
        <v>5309</v>
      </c>
      <c r="CE340" s="53">
        <v>5380</v>
      </c>
      <c r="CF340" s="53">
        <v>5429</v>
      </c>
      <c r="CG340" s="53">
        <v>5502</v>
      </c>
      <c r="CH340" s="53">
        <v>6697</v>
      </c>
      <c r="CI340" s="53">
        <v>6719</v>
      </c>
      <c r="CJ340" s="53">
        <v>6408</v>
      </c>
      <c r="CK340" s="53">
        <v>6340</v>
      </c>
      <c r="CL340" s="54">
        <v>6629</v>
      </c>
      <c r="CM340" s="52">
        <v>6626</v>
      </c>
      <c r="CN340" s="53">
        <v>6571</v>
      </c>
      <c r="CO340" s="53">
        <v>6576</v>
      </c>
      <c r="CP340" s="53">
        <v>6837</v>
      </c>
      <c r="CQ340" s="53">
        <v>6819</v>
      </c>
      <c r="CR340" s="53">
        <v>6793</v>
      </c>
      <c r="CS340" s="53">
        <v>6788</v>
      </c>
      <c r="CT340" s="53">
        <v>7124</v>
      </c>
      <c r="CU340" s="53">
        <v>7417</v>
      </c>
      <c r="CV340" s="53">
        <v>7531</v>
      </c>
      <c r="CW340" s="53">
        <v>7531</v>
      </c>
      <c r="CX340" s="54">
        <v>7552</v>
      </c>
      <c r="CY340" s="52">
        <v>7466</v>
      </c>
      <c r="CZ340" s="53">
        <v>7344</v>
      </c>
      <c r="DA340" s="53">
        <v>7332</v>
      </c>
      <c r="DB340" s="53">
        <v>7266</v>
      </c>
      <c r="DC340" s="53">
        <v>7155</v>
      </c>
      <c r="DD340" s="53">
        <v>7119</v>
      </c>
      <c r="DE340" s="53">
        <v>7503</v>
      </c>
      <c r="DF340" s="53">
        <v>7697</v>
      </c>
      <c r="DG340" s="53">
        <v>7671</v>
      </c>
      <c r="DH340" s="53">
        <v>7868</v>
      </c>
      <c r="DI340" s="53">
        <v>7812</v>
      </c>
      <c r="DJ340" s="54">
        <v>7900</v>
      </c>
      <c r="DK340" s="52">
        <v>7920</v>
      </c>
      <c r="DL340" s="53">
        <v>7822</v>
      </c>
      <c r="DM340" s="53">
        <v>7876</v>
      </c>
      <c r="DN340" s="53">
        <v>7950</v>
      </c>
      <c r="DO340" s="53">
        <v>7983</v>
      </c>
      <c r="DP340" s="53">
        <v>7998</v>
      </c>
      <c r="DQ340" s="53">
        <v>8067</v>
      </c>
      <c r="DR340" s="53">
        <v>8109</v>
      </c>
      <c r="DS340" s="53">
        <v>8098</v>
      </c>
      <c r="DT340" s="53">
        <v>8109</v>
      </c>
      <c r="DU340" s="53">
        <v>8136</v>
      </c>
      <c r="DV340" s="54">
        <v>8226</v>
      </c>
      <c r="DW340" s="52">
        <v>8209</v>
      </c>
      <c r="DX340" s="53">
        <v>8286</v>
      </c>
      <c r="DY340" s="54">
        <v>8325</v>
      </c>
    </row>
    <row r="341" spans="2:129" ht="12.5" x14ac:dyDescent="0.25">
      <c r="B341" s="50"/>
      <c r="C341" s="51" t="s">
        <v>420</v>
      </c>
      <c r="D341" s="52">
        <v>30794</v>
      </c>
      <c r="E341" s="53">
        <v>30436</v>
      </c>
      <c r="F341" s="53">
        <v>30799</v>
      </c>
      <c r="G341" s="53">
        <v>31122</v>
      </c>
      <c r="H341" s="53">
        <v>31271</v>
      </c>
      <c r="I341" s="53">
        <v>31124</v>
      </c>
      <c r="J341" s="53">
        <v>31677</v>
      </c>
      <c r="K341" s="53">
        <v>31899</v>
      </c>
      <c r="L341" s="53">
        <v>32049</v>
      </c>
      <c r="M341" s="53">
        <v>32300</v>
      </c>
      <c r="N341" s="53">
        <v>32429</v>
      </c>
      <c r="O341" s="54">
        <v>32426</v>
      </c>
      <c r="P341" s="53">
        <v>32330</v>
      </c>
      <c r="Q341" s="53">
        <v>32302</v>
      </c>
      <c r="R341" s="53">
        <v>32641</v>
      </c>
      <c r="S341" s="53">
        <v>32964</v>
      </c>
      <c r="T341" s="53">
        <v>33583</v>
      </c>
      <c r="U341" s="53">
        <v>33898</v>
      </c>
      <c r="V341" s="53">
        <v>34141</v>
      </c>
      <c r="W341" s="53">
        <v>34248</v>
      </c>
      <c r="X341" s="53">
        <v>34500</v>
      </c>
      <c r="Y341" s="53">
        <v>34760</v>
      </c>
      <c r="Z341" s="53">
        <v>35445</v>
      </c>
      <c r="AA341" s="54">
        <v>35416</v>
      </c>
      <c r="AB341" s="53">
        <v>35110</v>
      </c>
      <c r="AC341" s="53">
        <v>35351</v>
      </c>
      <c r="AD341" s="53">
        <v>34937</v>
      </c>
      <c r="AE341" s="53">
        <v>34907</v>
      </c>
      <c r="AF341" s="53">
        <v>35186</v>
      </c>
      <c r="AG341" s="53">
        <v>35475</v>
      </c>
      <c r="AH341" s="53">
        <v>35575</v>
      </c>
      <c r="AI341" s="53">
        <v>35774</v>
      </c>
      <c r="AJ341" s="53">
        <v>35988</v>
      </c>
      <c r="AK341" s="53">
        <v>36027</v>
      </c>
      <c r="AL341" s="53">
        <v>36399</v>
      </c>
      <c r="AM341" s="54">
        <v>36448</v>
      </c>
      <c r="AN341" s="53">
        <v>36424</v>
      </c>
      <c r="AO341" s="53">
        <v>36122</v>
      </c>
      <c r="AP341" s="53">
        <v>36480</v>
      </c>
      <c r="AQ341" s="53">
        <v>36756</v>
      </c>
      <c r="AR341" s="53">
        <v>37083</v>
      </c>
      <c r="AS341" s="53">
        <v>37574</v>
      </c>
      <c r="AT341" s="53">
        <v>37880</v>
      </c>
      <c r="AU341" s="53">
        <v>38299</v>
      </c>
      <c r="AV341" s="53">
        <v>41678</v>
      </c>
      <c r="AW341" s="53">
        <v>40239</v>
      </c>
      <c r="AX341" s="53">
        <v>41016</v>
      </c>
      <c r="AY341" s="54">
        <v>40939</v>
      </c>
      <c r="BA341" s="50"/>
      <c r="BB341" s="51" t="s">
        <v>441</v>
      </c>
      <c r="BC341" s="52">
        <v>96</v>
      </c>
      <c r="BD341" s="53">
        <v>95</v>
      </c>
      <c r="BE341" s="53">
        <v>92</v>
      </c>
      <c r="BF341" s="53">
        <v>87</v>
      </c>
      <c r="BG341" s="53">
        <v>84</v>
      </c>
      <c r="BH341" s="53">
        <v>84</v>
      </c>
      <c r="BI341" s="53">
        <v>80</v>
      </c>
      <c r="BJ341" s="53">
        <v>80</v>
      </c>
      <c r="BK341" s="53">
        <v>115</v>
      </c>
      <c r="BL341" s="53">
        <v>124</v>
      </c>
      <c r="BM341" s="53">
        <v>119</v>
      </c>
      <c r="BN341" s="54">
        <v>125</v>
      </c>
      <c r="BO341" s="52">
        <v>126</v>
      </c>
      <c r="BP341" s="53">
        <v>124</v>
      </c>
      <c r="BQ341" s="53">
        <v>126</v>
      </c>
      <c r="BR341" s="53">
        <v>127</v>
      </c>
      <c r="BS341" s="53">
        <v>130</v>
      </c>
      <c r="BT341" s="53">
        <v>143</v>
      </c>
      <c r="BU341" s="53">
        <v>158</v>
      </c>
      <c r="BV341" s="53">
        <v>165</v>
      </c>
      <c r="BW341" s="53">
        <v>165</v>
      </c>
      <c r="BX341" s="53">
        <v>169</v>
      </c>
      <c r="BY341" s="53">
        <v>173</v>
      </c>
      <c r="BZ341" s="54">
        <v>176</v>
      </c>
      <c r="CA341" s="52">
        <v>188</v>
      </c>
      <c r="CB341" s="53">
        <v>201</v>
      </c>
      <c r="CC341" s="53">
        <v>212</v>
      </c>
      <c r="CD341" s="53">
        <v>227</v>
      </c>
      <c r="CE341" s="53">
        <v>234</v>
      </c>
      <c r="CF341" s="53">
        <v>241</v>
      </c>
      <c r="CG341" s="53">
        <v>243</v>
      </c>
      <c r="CH341" s="53">
        <v>243</v>
      </c>
      <c r="CI341" s="53">
        <v>244</v>
      </c>
      <c r="CJ341" s="53">
        <v>250</v>
      </c>
      <c r="CK341" s="53">
        <v>256</v>
      </c>
      <c r="CL341" s="54">
        <v>272</v>
      </c>
      <c r="CM341" s="52">
        <v>291</v>
      </c>
      <c r="CN341" s="53">
        <v>293</v>
      </c>
      <c r="CO341" s="53">
        <v>311</v>
      </c>
      <c r="CP341" s="53">
        <v>320</v>
      </c>
      <c r="CQ341" s="53">
        <v>334</v>
      </c>
      <c r="CR341" s="53">
        <v>338</v>
      </c>
      <c r="CS341" s="53">
        <v>339</v>
      </c>
      <c r="CT341" s="53">
        <v>345</v>
      </c>
      <c r="CU341" s="53">
        <v>351</v>
      </c>
      <c r="CV341" s="53">
        <v>361</v>
      </c>
      <c r="CW341" s="53">
        <v>367</v>
      </c>
      <c r="CX341" s="54">
        <v>372</v>
      </c>
      <c r="CY341" s="52">
        <v>397</v>
      </c>
      <c r="CZ341" s="53">
        <v>409</v>
      </c>
      <c r="DA341" s="53">
        <v>422</v>
      </c>
      <c r="DB341" s="53">
        <v>426</v>
      </c>
      <c r="DC341" s="53">
        <v>419</v>
      </c>
      <c r="DD341" s="53">
        <v>421</v>
      </c>
      <c r="DE341" s="53">
        <v>419</v>
      </c>
      <c r="DF341" s="53">
        <v>426</v>
      </c>
      <c r="DG341" s="53">
        <v>428</v>
      </c>
      <c r="DH341" s="53">
        <v>435</v>
      </c>
      <c r="DI341" s="53">
        <v>430</v>
      </c>
      <c r="DJ341" s="54">
        <v>451</v>
      </c>
      <c r="DK341" s="52">
        <v>499</v>
      </c>
      <c r="DL341" s="53">
        <v>510</v>
      </c>
      <c r="DM341" s="53">
        <v>498</v>
      </c>
      <c r="DN341" s="53">
        <v>498</v>
      </c>
      <c r="DO341" s="53">
        <v>494</v>
      </c>
      <c r="DP341" s="53">
        <v>506</v>
      </c>
      <c r="DQ341" s="53">
        <v>506</v>
      </c>
      <c r="DR341" s="53">
        <v>515</v>
      </c>
      <c r="DS341" s="53">
        <v>528</v>
      </c>
      <c r="DT341" s="53">
        <v>534</v>
      </c>
      <c r="DU341" s="53">
        <v>542</v>
      </c>
      <c r="DV341" s="54">
        <v>557</v>
      </c>
      <c r="DW341" s="52">
        <v>609</v>
      </c>
      <c r="DX341" s="53">
        <v>611</v>
      </c>
      <c r="DY341" s="54">
        <v>593</v>
      </c>
    </row>
    <row r="342" spans="2:129" ht="12.5" x14ac:dyDescent="0.25">
      <c r="B342" s="50"/>
      <c r="C342" s="51" t="s">
        <v>421</v>
      </c>
      <c r="D342" s="52">
        <v>87656</v>
      </c>
      <c r="E342" s="53">
        <v>87304</v>
      </c>
      <c r="F342" s="53">
        <v>88657</v>
      </c>
      <c r="G342" s="53">
        <v>89612</v>
      </c>
      <c r="H342" s="53">
        <v>90162</v>
      </c>
      <c r="I342" s="53">
        <v>90407</v>
      </c>
      <c r="J342" s="53">
        <v>91472</v>
      </c>
      <c r="K342" s="53">
        <v>92578</v>
      </c>
      <c r="L342" s="53">
        <v>93085</v>
      </c>
      <c r="M342" s="53">
        <v>93722</v>
      </c>
      <c r="N342" s="53">
        <v>94068</v>
      </c>
      <c r="O342" s="54">
        <v>94116</v>
      </c>
      <c r="P342" s="53">
        <v>93968</v>
      </c>
      <c r="Q342" s="53">
        <v>93732</v>
      </c>
      <c r="R342" s="53">
        <v>94436</v>
      </c>
      <c r="S342" s="53">
        <v>95506</v>
      </c>
      <c r="T342" s="53">
        <v>95943</v>
      </c>
      <c r="U342" s="53">
        <v>96308</v>
      </c>
      <c r="V342" s="53">
        <v>97782</v>
      </c>
      <c r="W342" s="53">
        <v>98562</v>
      </c>
      <c r="X342" s="53">
        <v>98889</v>
      </c>
      <c r="Y342" s="53">
        <v>99427</v>
      </c>
      <c r="Z342" s="53">
        <v>98154</v>
      </c>
      <c r="AA342" s="54">
        <v>97234</v>
      </c>
      <c r="AB342" s="53">
        <v>98022</v>
      </c>
      <c r="AC342" s="53">
        <v>98767</v>
      </c>
      <c r="AD342" s="53">
        <v>99983</v>
      </c>
      <c r="AE342" s="53">
        <v>100485</v>
      </c>
      <c r="AF342" s="53">
        <v>101678</v>
      </c>
      <c r="AG342" s="53">
        <v>101884</v>
      </c>
      <c r="AH342" s="53">
        <v>102034</v>
      </c>
      <c r="AI342" s="53">
        <v>102708</v>
      </c>
      <c r="AJ342" s="53">
        <v>103163</v>
      </c>
      <c r="AK342" s="53">
        <v>101882</v>
      </c>
      <c r="AL342" s="53">
        <v>102282</v>
      </c>
      <c r="AM342" s="54">
        <v>102427</v>
      </c>
      <c r="AN342" s="53">
        <v>102424</v>
      </c>
      <c r="AO342" s="53">
        <v>102183</v>
      </c>
      <c r="AP342" s="53">
        <v>103024</v>
      </c>
      <c r="AQ342" s="53">
        <v>103477</v>
      </c>
      <c r="AR342" s="53">
        <v>103672</v>
      </c>
      <c r="AS342" s="53">
        <v>103999</v>
      </c>
      <c r="AT342" s="53">
        <v>104084</v>
      </c>
      <c r="AU342" s="53">
        <v>104873</v>
      </c>
      <c r="AV342" s="53">
        <v>106207</v>
      </c>
      <c r="AW342" s="53">
        <v>105578</v>
      </c>
      <c r="AX342" s="53">
        <v>105217</v>
      </c>
      <c r="AY342" s="54">
        <v>105518</v>
      </c>
      <c r="BA342" s="50"/>
      <c r="BB342" s="51" t="s">
        <v>442</v>
      </c>
      <c r="BC342" s="52">
        <v>1007</v>
      </c>
      <c r="BD342" s="53">
        <v>996</v>
      </c>
      <c r="BE342" s="53">
        <v>993</v>
      </c>
      <c r="BF342" s="53">
        <v>985</v>
      </c>
      <c r="BG342" s="53">
        <v>978</v>
      </c>
      <c r="BH342" s="53">
        <v>990</v>
      </c>
      <c r="BI342" s="53">
        <v>1017</v>
      </c>
      <c r="BJ342" s="53">
        <v>1016</v>
      </c>
      <c r="BK342" s="53">
        <v>1006</v>
      </c>
      <c r="BL342" s="53">
        <v>1012</v>
      </c>
      <c r="BM342" s="53">
        <v>1008</v>
      </c>
      <c r="BN342" s="54">
        <v>1005</v>
      </c>
      <c r="BO342" s="52">
        <v>1000</v>
      </c>
      <c r="BP342" s="53">
        <v>1020</v>
      </c>
      <c r="BQ342" s="53">
        <v>1034</v>
      </c>
      <c r="BR342" s="53">
        <v>1022</v>
      </c>
      <c r="BS342" s="53">
        <v>1039</v>
      </c>
      <c r="BT342" s="53">
        <v>1046</v>
      </c>
      <c r="BU342" s="53">
        <v>1059</v>
      </c>
      <c r="BV342" s="53">
        <v>1068</v>
      </c>
      <c r="BW342" s="53">
        <v>1071</v>
      </c>
      <c r="BX342" s="53">
        <v>1074</v>
      </c>
      <c r="BY342" s="53">
        <v>1083</v>
      </c>
      <c r="BZ342" s="54">
        <v>1094</v>
      </c>
      <c r="CA342" s="52">
        <v>1101</v>
      </c>
      <c r="CB342" s="53">
        <v>1110</v>
      </c>
      <c r="CC342" s="53">
        <v>1153</v>
      </c>
      <c r="CD342" s="53">
        <v>1170</v>
      </c>
      <c r="CE342" s="53">
        <v>1207</v>
      </c>
      <c r="CF342" s="53">
        <v>1239</v>
      </c>
      <c r="CG342" s="53">
        <v>1340</v>
      </c>
      <c r="CH342" s="53">
        <v>1390</v>
      </c>
      <c r="CI342" s="53">
        <v>1421</v>
      </c>
      <c r="CJ342" s="53">
        <v>1439</v>
      </c>
      <c r="CK342" s="53">
        <v>1451</v>
      </c>
      <c r="CL342" s="54">
        <v>1515</v>
      </c>
      <c r="CM342" s="52">
        <v>2112</v>
      </c>
      <c r="CN342" s="53">
        <v>2215</v>
      </c>
      <c r="CO342" s="53">
        <v>2184</v>
      </c>
      <c r="CP342" s="53">
        <v>2248</v>
      </c>
      <c r="CQ342" s="53">
        <v>2229</v>
      </c>
      <c r="CR342" s="53">
        <v>2184</v>
      </c>
      <c r="CS342" s="53">
        <v>2187</v>
      </c>
      <c r="CT342" s="53">
        <v>2201</v>
      </c>
      <c r="CU342" s="53">
        <v>2215</v>
      </c>
      <c r="CV342" s="53">
        <v>2232</v>
      </c>
      <c r="CW342" s="53">
        <v>2244</v>
      </c>
      <c r="CX342" s="54">
        <v>2250</v>
      </c>
      <c r="CY342" s="52">
        <v>2277</v>
      </c>
      <c r="CZ342" s="53">
        <v>2268</v>
      </c>
      <c r="DA342" s="53">
        <v>2323</v>
      </c>
      <c r="DB342" s="53">
        <v>2325</v>
      </c>
      <c r="DC342" s="53">
        <v>2334</v>
      </c>
      <c r="DD342" s="53">
        <v>2334</v>
      </c>
      <c r="DE342" s="53">
        <v>2334</v>
      </c>
      <c r="DF342" s="53">
        <v>2349</v>
      </c>
      <c r="DG342" s="53">
        <v>2349</v>
      </c>
      <c r="DH342" s="53">
        <v>2364</v>
      </c>
      <c r="DI342" s="53">
        <v>2380</v>
      </c>
      <c r="DJ342" s="54">
        <v>2381</v>
      </c>
      <c r="DK342" s="52">
        <v>2413</v>
      </c>
      <c r="DL342" s="53">
        <v>2400</v>
      </c>
      <c r="DM342" s="53">
        <v>2405</v>
      </c>
      <c r="DN342" s="53">
        <v>2416</v>
      </c>
      <c r="DO342" s="53">
        <v>2442</v>
      </c>
      <c r="DP342" s="53">
        <v>2461</v>
      </c>
      <c r="DQ342" s="53">
        <v>2492</v>
      </c>
      <c r="DR342" s="53">
        <v>2521</v>
      </c>
      <c r="DS342" s="53">
        <v>2512</v>
      </c>
      <c r="DT342" s="53">
        <v>2538</v>
      </c>
      <c r="DU342" s="53">
        <v>2539</v>
      </c>
      <c r="DV342" s="54">
        <v>2531</v>
      </c>
      <c r="DW342" s="52">
        <v>2538</v>
      </c>
      <c r="DX342" s="53">
        <v>2559</v>
      </c>
      <c r="DY342" s="54">
        <v>2576</v>
      </c>
    </row>
    <row r="343" spans="2:129" ht="12.5" x14ac:dyDescent="0.25">
      <c r="B343" s="50"/>
      <c r="C343" s="51" t="s">
        <v>422</v>
      </c>
      <c r="D343" s="52">
        <v>30641</v>
      </c>
      <c r="E343" s="53">
        <v>30578</v>
      </c>
      <c r="F343" s="53">
        <v>31300</v>
      </c>
      <c r="G343" s="53">
        <v>31801</v>
      </c>
      <c r="H343" s="53">
        <v>32110</v>
      </c>
      <c r="I343" s="53">
        <v>32247</v>
      </c>
      <c r="J343" s="53">
        <v>32641</v>
      </c>
      <c r="K343" s="53">
        <v>32919</v>
      </c>
      <c r="L343" s="53">
        <v>33166</v>
      </c>
      <c r="M343" s="53">
        <v>33341</v>
      </c>
      <c r="N343" s="53">
        <v>33492</v>
      </c>
      <c r="O343" s="54">
        <v>33602</v>
      </c>
      <c r="P343" s="53">
        <v>33464</v>
      </c>
      <c r="Q343" s="53">
        <v>33419</v>
      </c>
      <c r="R343" s="53">
        <v>33883</v>
      </c>
      <c r="S343" s="53">
        <v>34103</v>
      </c>
      <c r="T343" s="53">
        <v>34389</v>
      </c>
      <c r="U343" s="53">
        <v>34936</v>
      </c>
      <c r="V343" s="53">
        <v>35264</v>
      </c>
      <c r="W343" s="53">
        <v>35270</v>
      </c>
      <c r="X343" s="53">
        <v>35519</v>
      </c>
      <c r="Y343" s="53">
        <v>35994</v>
      </c>
      <c r="Z343" s="53">
        <v>36229</v>
      </c>
      <c r="AA343" s="54">
        <v>36105</v>
      </c>
      <c r="AB343" s="53">
        <v>36037</v>
      </c>
      <c r="AC343" s="53">
        <v>36116</v>
      </c>
      <c r="AD343" s="53">
        <v>36283</v>
      </c>
      <c r="AE343" s="53">
        <v>36422</v>
      </c>
      <c r="AF343" s="53">
        <v>36719</v>
      </c>
      <c r="AG343" s="53">
        <v>37147</v>
      </c>
      <c r="AH343" s="53">
        <v>37751</v>
      </c>
      <c r="AI343" s="53">
        <v>37967</v>
      </c>
      <c r="AJ343" s="53">
        <v>38082</v>
      </c>
      <c r="AK343" s="53">
        <v>37739</v>
      </c>
      <c r="AL343" s="53">
        <v>37579</v>
      </c>
      <c r="AM343" s="54">
        <v>37699</v>
      </c>
      <c r="AN343" s="53">
        <v>37644</v>
      </c>
      <c r="AO343" s="53">
        <v>37487</v>
      </c>
      <c r="AP343" s="53">
        <v>37753</v>
      </c>
      <c r="AQ343" s="53">
        <v>37829</v>
      </c>
      <c r="AR343" s="53">
        <v>37709</v>
      </c>
      <c r="AS343" s="53">
        <v>37904</v>
      </c>
      <c r="AT343" s="53">
        <v>38116</v>
      </c>
      <c r="AU343" s="53">
        <v>38473</v>
      </c>
      <c r="AV343" s="53">
        <v>38208</v>
      </c>
      <c r="AW343" s="53">
        <v>39033</v>
      </c>
      <c r="AX343" s="53">
        <v>39015</v>
      </c>
      <c r="AY343" s="54">
        <v>39206</v>
      </c>
      <c r="BA343" s="50"/>
      <c r="BB343" s="51" t="s">
        <v>443</v>
      </c>
      <c r="BC343" s="52">
        <v>1078</v>
      </c>
      <c r="BD343" s="53">
        <v>1070</v>
      </c>
      <c r="BE343" s="53">
        <v>1064</v>
      </c>
      <c r="BF343" s="53">
        <v>1070</v>
      </c>
      <c r="BG343" s="53">
        <v>1061</v>
      </c>
      <c r="BH343" s="53">
        <v>1054</v>
      </c>
      <c r="BI343" s="53">
        <v>1049</v>
      </c>
      <c r="BJ343" s="53">
        <v>1045</v>
      </c>
      <c r="BK343" s="53">
        <v>1040</v>
      </c>
      <c r="BL343" s="53">
        <v>1033</v>
      </c>
      <c r="BM343" s="53">
        <v>1030</v>
      </c>
      <c r="BN343" s="54">
        <v>1028</v>
      </c>
      <c r="BO343" s="52">
        <v>1030</v>
      </c>
      <c r="BP343" s="53">
        <v>1025</v>
      </c>
      <c r="BQ343" s="53">
        <v>1046</v>
      </c>
      <c r="BR343" s="53">
        <v>1048</v>
      </c>
      <c r="BS343" s="53">
        <v>1048</v>
      </c>
      <c r="BT343" s="53">
        <v>1072</v>
      </c>
      <c r="BU343" s="53">
        <v>1107</v>
      </c>
      <c r="BV343" s="53">
        <v>1115</v>
      </c>
      <c r="BW343" s="53">
        <v>1133</v>
      </c>
      <c r="BX343" s="53">
        <v>1140</v>
      </c>
      <c r="BY343" s="53">
        <v>1170</v>
      </c>
      <c r="BZ343" s="54">
        <v>1186</v>
      </c>
      <c r="CA343" s="52">
        <v>1203</v>
      </c>
      <c r="CB343" s="53">
        <v>1219</v>
      </c>
      <c r="CC343" s="53">
        <v>1252</v>
      </c>
      <c r="CD343" s="53">
        <v>1254</v>
      </c>
      <c r="CE343" s="53">
        <v>1257</v>
      </c>
      <c r="CF343" s="53">
        <v>1265</v>
      </c>
      <c r="CG343" s="53">
        <v>1261</v>
      </c>
      <c r="CH343" s="53">
        <v>1264</v>
      </c>
      <c r="CI343" s="53">
        <v>1271</v>
      </c>
      <c r="CJ343" s="53">
        <v>1408</v>
      </c>
      <c r="CK343" s="53">
        <v>1424</v>
      </c>
      <c r="CL343" s="54">
        <v>1461</v>
      </c>
      <c r="CM343" s="52">
        <v>1448</v>
      </c>
      <c r="CN343" s="53">
        <v>1449</v>
      </c>
      <c r="CO343" s="53">
        <v>1489</v>
      </c>
      <c r="CP343" s="53">
        <v>1475</v>
      </c>
      <c r="CQ343" s="53">
        <v>1458</v>
      </c>
      <c r="CR343" s="53">
        <v>1449</v>
      </c>
      <c r="CS343" s="53">
        <v>1816</v>
      </c>
      <c r="CT343" s="53">
        <v>1873</v>
      </c>
      <c r="CU343" s="53">
        <v>1848</v>
      </c>
      <c r="CV343" s="53">
        <v>1860</v>
      </c>
      <c r="CW343" s="53">
        <v>1890</v>
      </c>
      <c r="CX343" s="54">
        <v>1898</v>
      </c>
      <c r="CY343" s="52">
        <v>1909</v>
      </c>
      <c r="CZ343" s="53">
        <v>1911</v>
      </c>
      <c r="DA343" s="53">
        <v>1947</v>
      </c>
      <c r="DB343" s="53">
        <v>1965</v>
      </c>
      <c r="DC343" s="53">
        <v>1949</v>
      </c>
      <c r="DD343" s="53">
        <v>1959</v>
      </c>
      <c r="DE343" s="53">
        <v>1963</v>
      </c>
      <c r="DF343" s="53">
        <v>1969</v>
      </c>
      <c r="DG343" s="53">
        <v>1950</v>
      </c>
      <c r="DH343" s="53">
        <v>1979</v>
      </c>
      <c r="DI343" s="53">
        <v>1968</v>
      </c>
      <c r="DJ343" s="54">
        <v>2007</v>
      </c>
      <c r="DK343" s="52">
        <v>2017</v>
      </c>
      <c r="DL343" s="53">
        <v>2001</v>
      </c>
      <c r="DM343" s="53">
        <v>2018</v>
      </c>
      <c r="DN343" s="53">
        <v>2049</v>
      </c>
      <c r="DO343" s="53">
        <v>2070</v>
      </c>
      <c r="DP343" s="53">
        <v>2078</v>
      </c>
      <c r="DQ343" s="53">
        <v>2098</v>
      </c>
      <c r="DR343" s="53">
        <v>2139</v>
      </c>
      <c r="DS343" s="53">
        <v>2117</v>
      </c>
      <c r="DT343" s="53">
        <v>2122</v>
      </c>
      <c r="DU343" s="53">
        <v>2117</v>
      </c>
      <c r="DV343" s="54">
        <v>2141</v>
      </c>
      <c r="DW343" s="52">
        <v>2170</v>
      </c>
      <c r="DX343" s="53">
        <v>2192</v>
      </c>
      <c r="DY343" s="54">
        <v>2235</v>
      </c>
    </row>
    <row r="344" spans="2:129" ht="12.5" x14ac:dyDescent="0.25">
      <c r="B344" s="50"/>
      <c r="C344" s="51" t="s">
        <v>423</v>
      </c>
      <c r="D344" s="52">
        <v>19312</v>
      </c>
      <c r="E344" s="53">
        <v>19109</v>
      </c>
      <c r="F344" s="53">
        <v>19449</v>
      </c>
      <c r="G344" s="53">
        <v>19724</v>
      </c>
      <c r="H344" s="53">
        <v>19898</v>
      </c>
      <c r="I344" s="53">
        <v>19923</v>
      </c>
      <c r="J344" s="53">
        <v>20188</v>
      </c>
      <c r="K344" s="53">
        <v>20650</v>
      </c>
      <c r="L344" s="53">
        <v>20806</v>
      </c>
      <c r="M344" s="53">
        <v>21001</v>
      </c>
      <c r="N344" s="53">
        <v>21096</v>
      </c>
      <c r="O344" s="54">
        <v>21101</v>
      </c>
      <c r="P344" s="53">
        <v>21005</v>
      </c>
      <c r="Q344" s="53">
        <v>20983</v>
      </c>
      <c r="R344" s="53">
        <v>21305</v>
      </c>
      <c r="S344" s="53">
        <v>21438</v>
      </c>
      <c r="T344" s="53">
        <v>21618</v>
      </c>
      <c r="U344" s="53">
        <v>21668</v>
      </c>
      <c r="V344" s="53">
        <v>21864</v>
      </c>
      <c r="W344" s="53">
        <v>22055</v>
      </c>
      <c r="X344" s="53">
        <v>22188</v>
      </c>
      <c r="Y344" s="53">
        <v>22371</v>
      </c>
      <c r="Z344" s="53">
        <v>22381</v>
      </c>
      <c r="AA344" s="54">
        <v>22488</v>
      </c>
      <c r="AB344" s="53">
        <v>22408</v>
      </c>
      <c r="AC344" s="53">
        <v>22725</v>
      </c>
      <c r="AD344" s="53">
        <v>22658</v>
      </c>
      <c r="AE344" s="53">
        <v>22803</v>
      </c>
      <c r="AF344" s="53">
        <v>23185</v>
      </c>
      <c r="AG344" s="53">
        <v>23429</v>
      </c>
      <c r="AH344" s="53">
        <v>23589</v>
      </c>
      <c r="AI344" s="53">
        <v>23937</v>
      </c>
      <c r="AJ344" s="53">
        <v>24200</v>
      </c>
      <c r="AK344" s="53">
        <v>24317</v>
      </c>
      <c r="AL344" s="53">
        <v>24507</v>
      </c>
      <c r="AM344" s="54">
        <v>24555</v>
      </c>
      <c r="AN344" s="53">
        <v>24668</v>
      </c>
      <c r="AO344" s="53">
        <v>24365</v>
      </c>
      <c r="AP344" s="53">
        <v>24926</v>
      </c>
      <c r="AQ344" s="53">
        <v>25128</v>
      </c>
      <c r="AR344" s="53">
        <v>25416</v>
      </c>
      <c r="AS344" s="53">
        <v>25846</v>
      </c>
      <c r="AT344" s="53">
        <v>26099</v>
      </c>
      <c r="AU344" s="53">
        <v>26663</v>
      </c>
      <c r="AV344" s="53">
        <v>26970</v>
      </c>
      <c r="AW344" s="53">
        <v>27123</v>
      </c>
      <c r="AX344" s="53">
        <v>27257</v>
      </c>
      <c r="AY344" s="54">
        <v>27123</v>
      </c>
      <c r="BA344" s="50"/>
      <c r="BB344" s="51" t="s">
        <v>444</v>
      </c>
      <c r="BC344" s="52">
        <v>544</v>
      </c>
      <c r="BD344" s="53">
        <v>542</v>
      </c>
      <c r="BE344" s="53">
        <v>543</v>
      </c>
      <c r="BF344" s="53">
        <v>536</v>
      </c>
      <c r="BG344" s="53">
        <v>553</v>
      </c>
      <c r="BH344" s="53">
        <v>549</v>
      </c>
      <c r="BI344" s="53">
        <v>546</v>
      </c>
      <c r="BJ344" s="53">
        <v>547</v>
      </c>
      <c r="BK344" s="53">
        <v>544</v>
      </c>
      <c r="BL344" s="53">
        <v>544</v>
      </c>
      <c r="BM344" s="53">
        <v>542</v>
      </c>
      <c r="BN344" s="54">
        <v>534</v>
      </c>
      <c r="BO344" s="52">
        <v>536</v>
      </c>
      <c r="BP344" s="53">
        <v>537</v>
      </c>
      <c r="BQ344" s="53">
        <v>551</v>
      </c>
      <c r="BR344" s="53">
        <v>541</v>
      </c>
      <c r="BS344" s="53">
        <v>545</v>
      </c>
      <c r="BT344" s="53">
        <v>546</v>
      </c>
      <c r="BU344" s="53">
        <v>554</v>
      </c>
      <c r="BV344" s="53">
        <v>554</v>
      </c>
      <c r="BW344" s="53">
        <v>558</v>
      </c>
      <c r="BX344" s="53">
        <v>560</v>
      </c>
      <c r="BY344" s="53">
        <v>563</v>
      </c>
      <c r="BZ344" s="54">
        <v>563</v>
      </c>
      <c r="CA344" s="52">
        <v>571</v>
      </c>
      <c r="CB344" s="53">
        <v>574</v>
      </c>
      <c r="CC344" s="53">
        <v>577</v>
      </c>
      <c r="CD344" s="53">
        <v>644</v>
      </c>
      <c r="CE344" s="53">
        <v>638</v>
      </c>
      <c r="CF344" s="53">
        <v>649</v>
      </c>
      <c r="CG344" s="53">
        <v>651</v>
      </c>
      <c r="CH344" s="53">
        <v>654</v>
      </c>
      <c r="CI344" s="53">
        <v>665</v>
      </c>
      <c r="CJ344" s="53">
        <v>676</v>
      </c>
      <c r="CK344" s="53">
        <v>692</v>
      </c>
      <c r="CL344" s="54">
        <v>700</v>
      </c>
      <c r="CM344" s="52">
        <v>698</v>
      </c>
      <c r="CN344" s="53">
        <v>1011</v>
      </c>
      <c r="CO344" s="53">
        <v>1081</v>
      </c>
      <c r="CP344" s="53">
        <v>1036</v>
      </c>
      <c r="CQ344" s="53">
        <v>1017</v>
      </c>
      <c r="CR344" s="53">
        <v>988</v>
      </c>
      <c r="CS344" s="53">
        <v>979</v>
      </c>
      <c r="CT344" s="53">
        <v>972</v>
      </c>
      <c r="CU344" s="53">
        <v>978</v>
      </c>
      <c r="CV344" s="53">
        <v>977</v>
      </c>
      <c r="CW344" s="53">
        <v>978</v>
      </c>
      <c r="CX344" s="54">
        <v>986</v>
      </c>
      <c r="CY344" s="52">
        <v>985</v>
      </c>
      <c r="CZ344" s="53">
        <v>990</v>
      </c>
      <c r="DA344" s="53">
        <v>999</v>
      </c>
      <c r="DB344" s="53">
        <v>998</v>
      </c>
      <c r="DC344" s="53">
        <v>999</v>
      </c>
      <c r="DD344" s="53">
        <v>1014</v>
      </c>
      <c r="DE344" s="53">
        <v>1039</v>
      </c>
      <c r="DF344" s="53">
        <v>1040</v>
      </c>
      <c r="DG344" s="53">
        <v>1043</v>
      </c>
      <c r="DH344" s="53">
        <v>1051</v>
      </c>
      <c r="DI344" s="53">
        <v>1034</v>
      </c>
      <c r="DJ344" s="54">
        <v>1048</v>
      </c>
      <c r="DK344" s="52">
        <v>1069</v>
      </c>
      <c r="DL344" s="53">
        <v>1073</v>
      </c>
      <c r="DM344" s="53">
        <v>1083</v>
      </c>
      <c r="DN344" s="53">
        <v>1091</v>
      </c>
      <c r="DO344" s="53">
        <v>1096</v>
      </c>
      <c r="DP344" s="53">
        <v>1110</v>
      </c>
      <c r="DQ344" s="53">
        <v>1126</v>
      </c>
      <c r="DR344" s="53">
        <v>1123</v>
      </c>
      <c r="DS344" s="53">
        <v>1120</v>
      </c>
      <c r="DT344" s="53">
        <v>1117</v>
      </c>
      <c r="DU344" s="53">
        <v>1124</v>
      </c>
      <c r="DV344" s="54">
        <v>1137</v>
      </c>
      <c r="DW344" s="52">
        <v>1143</v>
      </c>
      <c r="DX344" s="53">
        <v>1148</v>
      </c>
      <c r="DY344" s="54">
        <v>1162</v>
      </c>
    </row>
    <row r="345" spans="2:129" ht="12.5" x14ac:dyDescent="0.25">
      <c r="B345" s="50"/>
      <c r="C345" s="51" t="s">
        <v>424</v>
      </c>
      <c r="D345" s="52">
        <v>20803</v>
      </c>
      <c r="E345" s="53">
        <v>20614</v>
      </c>
      <c r="F345" s="53">
        <v>20967</v>
      </c>
      <c r="G345" s="53">
        <v>21256</v>
      </c>
      <c r="H345" s="53">
        <v>21478</v>
      </c>
      <c r="I345" s="53">
        <v>21422</v>
      </c>
      <c r="J345" s="53">
        <v>21747</v>
      </c>
      <c r="K345" s="53">
        <v>21996</v>
      </c>
      <c r="L345" s="53">
        <v>22078</v>
      </c>
      <c r="M345" s="53">
        <v>22370</v>
      </c>
      <c r="N345" s="53">
        <v>22486</v>
      </c>
      <c r="O345" s="54">
        <v>22455</v>
      </c>
      <c r="P345" s="53">
        <v>22504</v>
      </c>
      <c r="Q345" s="53">
        <v>22322</v>
      </c>
      <c r="R345" s="53">
        <v>22549</v>
      </c>
      <c r="S345" s="53">
        <v>22659</v>
      </c>
      <c r="T345" s="53">
        <v>22744</v>
      </c>
      <c r="U345" s="53">
        <v>22837</v>
      </c>
      <c r="V345" s="53">
        <v>23018</v>
      </c>
      <c r="W345" s="53">
        <v>23306</v>
      </c>
      <c r="X345" s="53">
        <v>23519</v>
      </c>
      <c r="Y345" s="53">
        <v>23581</v>
      </c>
      <c r="Z345" s="53">
        <v>23720</v>
      </c>
      <c r="AA345" s="54">
        <v>23552</v>
      </c>
      <c r="AB345" s="53">
        <v>23488</v>
      </c>
      <c r="AC345" s="53">
        <v>23615</v>
      </c>
      <c r="AD345" s="53">
        <v>23687</v>
      </c>
      <c r="AE345" s="53">
        <v>23694</v>
      </c>
      <c r="AF345" s="53">
        <v>23933</v>
      </c>
      <c r="AG345" s="53">
        <v>24059</v>
      </c>
      <c r="AH345" s="53">
        <v>24124</v>
      </c>
      <c r="AI345" s="53">
        <v>24301</v>
      </c>
      <c r="AJ345" s="53">
        <v>24481</v>
      </c>
      <c r="AK345" s="53">
        <v>24474</v>
      </c>
      <c r="AL345" s="53">
        <v>24328</v>
      </c>
      <c r="AM345" s="54">
        <v>24199</v>
      </c>
      <c r="AN345" s="53">
        <v>24118</v>
      </c>
      <c r="AO345" s="53">
        <v>23747</v>
      </c>
      <c r="AP345" s="53">
        <v>23847</v>
      </c>
      <c r="AQ345" s="53">
        <v>23962</v>
      </c>
      <c r="AR345" s="53">
        <v>23916</v>
      </c>
      <c r="AS345" s="53">
        <v>24033</v>
      </c>
      <c r="AT345" s="53">
        <v>24284</v>
      </c>
      <c r="AU345" s="53">
        <v>24589</v>
      </c>
      <c r="AV345" s="53">
        <v>25624</v>
      </c>
      <c r="AW345" s="53">
        <v>25322</v>
      </c>
      <c r="AX345" s="53">
        <v>25129</v>
      </c>
      <c r="AY345" s="54">
        <v>24969</v>
      </c>
      <c r="BA345" s="50"/>
      <c r="BB345" s="51" t="s">
        <v>516</v>
      </c>
      <c r="BC345" s="52">
        <v>1151</v>
      </c>
      <c r="BD345" s="53">
        <v>1184</v>
      </c>
      <c r="BE345" s="53">
        <v>1208</v>
      </c>
      <c r="BF345" s="53">
        <v>1204</v>
      </c>
      <c r="BG345" s="53">
        <v>1210</v>
      </c>
      <c r="BH345" s="53">
        <v>1206</v>
      </c>
      <c r="BI345" s="53">
        <v>1208</v>
      </c>
      <c r="BJ345" s="53">
        <v>1205</v>
      </c>
      <c r="BK345" s="53">
        <v>1204</v>
      </c>
      <c r="BL345" s="53">
        <v>1211</v>
      </c>
      <c r="BM345" s="53">
        <v>1275</v>
      </c>
      <c r="BN345" s="54">
        <v>1289</v>
      </c>
      <c r="BO345" s="52">
        <v>1316</v>
      </c>
      <c r="BP345" s="53">
        <v>1318</v>
      </c>
      <c r="BQ345" s="53">
        <v>1348</v>
      </c>
      <c r="BR345" s="53">
        <v>1356</v>
      </c>
      <c r="BS345" s="53">
        <v>1359</v>
      </c>
      <c r="BT345" s="53">
        <v>1382</v>
      </c>
      <c r="BU345" s="53">
        <v>1452</v>
      </c>
      <c r="BV345" s="53">
        <v>1472</v>
      </c>
      <c r="BW345" s="53">
        <v>1496</v>
      </c>
      <c r="BX345" s="53">
        <v>1532</v>
      </c>
      <c r="BY345" s="53">
        <v>1550</v>
      </c>
      <c r="BZ345" s="54">
        <v>1554</v>
      </c>
      <c r="CA345" s="52">
        <v>1573</v>
      </c>
      <c r="CB345" s="53">
        <v>1578</v>
      </c>
      <c r="CC345" s="53">
        <v>1598</v>
      </c>
      <c r="CD345" s="53">
        <v>1664</v>
      </c>
      <c r="CE345" s="53">
        <v>1699</v>
      </c>
      <c r="CF345" s="53">
        <v>1715</v>
      </c>
      <c r="CG345" s="53">
        <v>1729</v>
      </c>
      <c r="CH345" s="53">
        <v>1741</v>
      </c>
      <c r="CI345" s="53">
        <v>1780</v>
      </c>
      <c r="CJ345" s="53">
        <v>1800</v>
      </c>
      <c r="CK345" s="53">
        <v>1840</v>
      </c>
      <c r="CL345" s="54">
        <v>2158</v>
      </c>
      <c r="CM345" s="52">
        <v>2340</v>
      </c>
      <c r="CN345" s="53">
        <v>2529</v>
      </c>
      <c r="CO345" s="53">
        <v>2574</v>
      </c>
      <c r="CP345" s="53">
        <v>2643</v>
      </c>
      <c r="CQ345" s="53">
        <v>2646</v>
      </c>
      <c r="CR345" s="53">
        <v>2620</v>
      </c>
      <c r="CS345" s="53">
        <v>2693</v>
      </c>
      <c r="CT345" s="53">
        <v>2776</v>
      </c>
      <c r="CU345" s="53">
        <v>2805</v>
      </c>
      <c r="CV345" s="53">
        <v>2819</v>
      </c>
      <c r="CW345" s="53">
        <v>2861</v>
      </c>
      <c r="CX345" s="54">
        <v>2840</v>
      </c>
      <c r="CY345" s="52">
        <v>2849</v>
      </c>
      <c r="CZ345" s="53">
        <v>2891</v>
      </c>
      <c r="DA345" s="53">
        <v>2956</v>
      </c>
      <c r="DB345" s="53">
        <v>2965</v>
      </c>
      <c r="DC345" s="53">
        <v>2944</v>
      </c>
      <c r="DD345" s="53">
        <v>2904</v>
      </c>
      <c r="DE345" s="53">
        <v>2912</v>
      </c>
      <c r="DF345" s="53">
        <v>3078</v>
      </c>
      <c r="DG345" s="53">
        <v>3073</v>
      </c>
      <c r="DH345" s="53">
        <v>3113</v>
      </c>
      <c r="DI345" s="53">
        <v>3140</v>
      </c>
      <c r="DJ345" s="54">
        <v>3192</v>
      </c>
      <c r="DK345" s="52">
        <v>3233</v>
      </c>
      <c r="DL345" s="53">
        <v>3221</v>
      </c>
      <c r="DM345" s="53">
        <v>3236</v>
      </c>
      <c r="DN345" s="53">
        <v>3237</v>
      </c>
      <c r="DO345" s="53">
        <v>3240</v>
      </c>
      <c r="DP345" s="53">
        <v>3292</v>
      </c>
      <c r="DQ345" s="53">
        <v>3270</v>
      </c>
      <c r="DR345" s="53">
        <v>3266</v>
      </c>
      <c r="DS345" s="53">
        <v>3282</v>
      </c>
      <c r="DT345" s="53">
        <v>3231</v>
      </c>
      <c r="DU345" s="53">
        <v>3205</v>
      </c>
      <c r="DV345" s="54">
        <v>3236</v>
      </c>
      <c r="DW345" s="52">
        <v>3234</v>
      </c>
      <c r="DX345" s="53">
        <v>3251</v>
      </c>
      <c r="DY345" s="54">
        <v>3352</v>
      </c>
    </row>
    <row r="346" spans="2:129" ht="12.5" x14ac:dyDescent="0.25">
      <c r="B346" s="50"/>
      <c r="C346" s="51" t="s">
        <v>425</v>
      </c>
      <c r="D346" s="52">
        <v>14199</v>
      </c>
      <c r="E346" s="53">
        <v>13997</v>
      </c>
      <c r="F346" s="53">
        <v>14148</v>
      </c>
      <c r="G346" s="53">
        <v>14315</v>
      </c>
      <c r="H346" s="53">
        <v>14455</v>
      </c>
      <c r="I346" s="53">
        <v>14642</v>
      </c>
      <c r="J346" s="53">
        <v>15022</v>
      </c>
      <c r="K346" s="53">
        <v>15106</v>
      </c>
      <c r="L346" s="53">
        <v>15236</v>
      </c>
      <c r="M346" s="53">
        <v>14840</v>
      </c>
      <c r="N346" s="53">
        <v>14920</v>
      </c>
      <c r="O346" s="54">
        <v>14926</v>
      </c>
      <c r="P346" s="53">
        <v>14946</v>
      </c>
      <c r="Q346" s="53">
        <v>14907</v>
      </c>
      <c r="R346" s="53">
        <v>15036</v>
      </c>
      <c r="S346" s="53">
        <v>15087</v>
      </c>
      <c r="T346" s="53">
        <v>15199</v>
      </c>
      <c r="U346" s="53">
        <v>15327</v>
      </c>
      <c r="V346" s="53">
        <v>15907</v>
      </c>
      <c r="W346" s="53">
        <v>15969</v>
      </c>
      <c r="X346" s="53">
        <v>16090</v>
      </c>
      <c r="Y346" s="53">
        <v>16263</v>
      </c>
      <c r="Z346" s="53">
        <v>16443</v>
      </c>
      <c r="AA346" s="54">
        <v>16297</v>
      </c>
      <c r="AB346" s="53">
        <v>16284</v>
      </c>
      <c r="AC346" s="53">
        <v>16356</v>
      </c>
      <c r="AD346" s="53">
        <v>16262</v>
      </c>
      <c r="AE346" s="53">
        <v>16258</v>
      </c>
      <c r="AF346" s="53">
        <v>16439</v>
      </c>
      <c r="AG346" s="53">
        <v>16467</v>
      </c>
      <c r="AH346" s="53">
        <v>16880</v>
      </c>
      <c r="AI346" s="53">
        <v>16976</v>
      </c>
      <c r="AJ346" s="53">
        <v>17105</v>
      </c>
      <c r="AK346" s="53">
        <v>16917</v>
      </c>
      <c r="AL346" s="53">
        <v>17481</v>
      </c>
      <c r="AM346" s="54">
        <v>17646</v>
      </c>
      <c r="AN346" s="53">
        <v>17603</v>
      </c>
      <c r="AO346" s="53">
        <v>17454</v>
      </c>
      <c r="AP346" s="53">
        <v>17412</v>
      </c>
      <c r="AQ346" s="53">
        <v>17435</v>
      </c>
      <c r="AR346" s="53">
        <v>17385</v>
      </c>
      <c r="AS346" s="53">
        <v>17365</v>
      </c>
      <c r="AT346" s="53">
        <v>17295</v>
      </c>
      <c r="AU346" s="53">
        <v>17257</v>
      </c>
      <c r="AV346" s="53">
        <v>17963</v>
      </c>
      <c r="AW346" s="53">
        <v>17435</v>
      </c>
      <c r="AX346" s="53">
        <v>17693</v>
      </c>
      <c r="AY346" s="54">
        <v>17422</v>
      </c>
      <c r="BA346" s="50"/>
      <c r="BB346" s="51" t="s">
        <v>445</v>
      </c>
      <c r="BC346" s="52">
        <v>1498</v>
      </c>
      <c r="BD346" s="53">
        <v>1503</v>
      </c>
      <c r="BE346" s="53">
        <v>1510</v>
      </c>
      <c r="BF346" s="53">
        <v>1506</v>
      </c>
      <c r="BG346" s="53">
        <v>1514</v>
      </c>
      <c r="BH346" s="53">
        <v>1505</v>
      </c>
      <c r="BI346" s="53">
        <v>1509</v>
      </c>
      <c r="BJ346" s="53">
        <v>1506</v>
      </c>
      <c r="BK346" s="53">
        <v>1500</v>
      </c>
      <c r="BL346" s="53">
        <v>1498</v>
      </c>
      <c r="BM346" s="53">
        <v>1500</v>
      </c>
      <c r="BN346" s="54">
        <v>1501</v>
      </c>
      <c r="BO346" s="52">
        <v>1503</v>
      </c>
      <c r="BP346" s="53">
        <v>1489</v>
      </c>
      <c r="BQ346" s="53">
        <v>1512</v>
      </c>
      <c r="BR346" s="53">
        <v>1512</v>
      </c>
      <c r="BS346" s="53">
        <v>1553</v>
      </c>
      <c r="BT346" s="53">
        <v>1568</v>
      </c>
      <c r="BU346" s="53">
        <v>1592</v>
      </c>
      <c r="BV346" s="53">
        <v>1614</v>
      </c>
      <c r="BW346" s="53">
        <v>1624</v>
      </c>
      <c r="BX346" s="53">
        <v>1629</v>
      </c>
      <c r="BY346" s="53">
        <v>1657</v>
      </c>
      <c r="BZ346" s="54">
        <v>1671</v>
      </c>
      <c r="CA346" s="52">
        <v>1678</v>
      </c>
      <c r="CB346" s="53">
        <v>1689</v>
      </c>
      <c r="CC346" s="53">
        <v>1737</v>
      </c>
      <c r="CD346" s="53">
        <v>1793</v>
      </c>
      <c r="CE346" s="53">
        <v>1820</v>
      </c>
      <c r="CF346" s="53">
        <v>1857</v>
      </c>
      <c r="CG346" s="53">
        <v>1882</v>
      </c>
      <c r="CH346" s="53">
        <v>1900</v>
      </c>
      <c r="CI346" s="53">
        <v>1910</v>
      </c>
      <c r="CJ346" s="53">
        <v>1915</v>
      </c>
      <c r="CK346" s="53">
        <v>1970</v>
      </c>
      <c r="CL346" s="54">
        <v>1990</v>
      </c>
      <c r="CM346" s="52">
        <v>1979</v>
      </c>
      <c r="CN346" s="53">
        <v>1980</v>
      </c>
      <c r="CO346" s="53">
        <v>2000</v>
      </c>
      <c r="CP346" s="53">
        <v>2000</v>
      </c>
      <c r="CQ346" s="53">
        <v>2010</v>
      </c>
      <c r="CR346" s="53">
        <v>2406</v>
      </c>
      <c r="CS346" s="53">
        <v>2524</v>
      </c>
      <c r="CT346" s="53">
        <v>2496</v>
      </c>
      <c r="CU346" s="53">
        <v>2466</v>
      </c>
      <c r="CV346" s="53">
        <v>2469</v>
      </c>
      <c r="CW346" s="53">
        <v>2457</v>
      </c>
      <c r="CX346" s="54">
        <v>2467</v>
      </c>
      <c r="CY346" s="52">
        <v>2456</v>
      </c>
      <c r="CZ346" s="53">
        <v>2509</v>
      </c>
      <c r="DA346" s="53">
        <v>2546</v>
      </c>
      <c r="DB346" s="53">
        <v>2535</v>
      </c>
      <c r="DC346" s="53">
        <v>2532</v>
      </c>
      <c r="DD346" s="53">
        <v>2538</v>
      </c>
      <c r="DE346" s="53">
        <v>2545</v>
      </c>
      <c r="DF346" s="53">
        <v>2570</v>
      </c>
      <c r="DG346" s="53">
        <v>2578</v>
      </c>
      <c r="DH346" s="53">
        <v>2602</v>
      </c>
      <c r="DI346" s="53">
        <v>2596</v>
      </c>
      <c r="DJ346" s="54">
        <v>2629</v>
      </c>
      <c r="DK346" s="52">
        <v>2640</v>
      </c>
      <c r="DL346" s="53">
        <v>2583</v>
      </c>
      <c r="DM346" s="53">
        <v>2572</v>
      </c>
      <c r="DN346" s="53">
        <v>2578</v>
      </c>
      <c r="DO346" s="53">
        <v>2592</v>
      </c>
      <c r="DP346" s="53">
        <v>2595</v>
      </c>
      <c r="DQ346" s="53">
        <v>2615</v>
      </c>
      <c r="DR346" s="53">
        <v>2621</v>
      </c>
      <c r="DS346" s="53">
        <v>2613</v>
      </c>
      <c r="DT346" s="53">
        <v>2646</v>
      </c>
      <c r="DU346" s="53">
        <v>2659</v>
      </c>
      <c r="DV346" s="54">
        <v>2681</v>
      </c>
      <c r="DW346" s="52">
        <v>2699</v>
      </c>
      <c r="DX346" s="53">
        <v>2706</v>
      </c>
      <c r="DY346" s="54">
        <v>2744</v>
      </c>
    </row>
    <row r="347" spans="2:129" ht="12.5" x14ac:dyDescent="0.25">
      <c r="B347" s="50"/>
      <c r="C347" s="51" t="s">
        <v>426</v>
      </c>
      <c r="D347" s="52">
        <v>31958</v>
      </c>
      <c r="E347" s="53">
        <v>31619</v>
      </c>
      <c r="F347" s="53">
        <v>31635</v>
      </c>
      <c r="G347" s="53">
        <v>32392</v>
      </c>
      <c r="H347" s="53">
        <v>32815</v>
      </c>
      <c r="I347" s="53">
        <v>32730</v>
      </c>
      <c r="J347" s="53">
        <v>33251</v>
      </c>
      <c r="K347" s="53">
        <v>33642</v>
      </c>
      <c r="L347" s="53">
        <v>33971</v>
      </c>
      <c r="M347" s="53">
        <v>34377</v>
      </c>
      <c r="N347" s="53">
        <v>34654</v>
      </c>
      <c r="O347" s="54">
        <v>34739</v>
      </c>
      <c r="P347" s="53">
        <v>35006</v>
      </c>
      <c r="Q347" s="53">
        <v>34987</v>
      </c>
      <c r="R347" s="53">
        <v>35217</v>
      </c>
      <c r="S347" s="53">
        <v>35490</v>
      </c>
      <c r="T347" s="53">
        <v>35851</v>
      </c>
      <c r="U347" s="53">
        <v>35998</v>
      </c>
      <c r="V347" s="53">
        <v>36330</v>
      </c>
      <c r="W347" s="53">
        <v>36680</v>
      </c>
      <c r="X347" s="53">
        <v>36821</v>
      </c>
      <c r="Y347" s="53">
        <v>37035</v>
      </c>
      <c r="Z347" s="53">
        <v>37491</v>
      </c>
      <c r="AA347" s="54">
        <v>37328</v>
      </c>
      <c r="AB347" s="53">
        <v>37217</v>
      </c>
      <c r="AC347" s="53">
        <v>37751</v>
      </c>
      <c r="AD347" s="53">
        <v>37652</v>
      </c>
      <c r="AE347" s="53">
        <v>37670</v>
      </c>
      <c r="AF347" s="53">
        <v>38328</v>
      </c>
      <c r="AG347" s="53">
        <v>38659</v>
      </c>
      <c r="AH347" s="53">
        <v>39000</v>
      </c>
      <c r="AI347" s="53">
        <v>39132</v>
      </c>
      <c r="AJ347" s="53">
        <v>39423</v>
      </c>
      <c r="AK347" s="53">
        <v>39771</v>
      </c>
      <c r="AL347" s="53">
        <v>39665</v>
      </c>
      <c r="AM347" s="54">
        <v>39888</v>
      </c>
      <c r="AN347" s="53">
        <v>39936</v>
      </c>
      <c r="AO347" s="53">
        <v>39847</v>
      </c>
      <c r="AP347" s="53">
        <v>39687</v>
      </c>
      <c r="AQ347" s="53">
        <v>39933</v>
      </c>
      <c r="AR347" s="53">
        <v>40163</v>
      </c>
      <c r="AS347" s="53">
        <v>40304</v>
      </c>
      <c r="AT347" s="53">
        <v>40558</v>
      </c>
      <c r="AU347" s="53">
        <v>40895</v>
      </c>
      <c r="AV347" s="53">
        <v>42558</v>
      </c>
      <c r="AW347" s="53">
        <v>41298</v>
      </c>
      <c r="AX347" s="53">
        <v>41314</v>
      </c>
      <c r="AY347" s="54">
        <v>40897</v>
      </c>
      <c r="BA347" s="50"/>
      <c r="BB347" s="51" t="s">
        <v>446</v>
      </c>
      <c r="BC347" s="52">
        <v>2125</v>
      </c>
      <c r="BD347" s="53">
        <v>2132</v>
      </c>
      <c r="BE347" s="53">
        <v>2115</v>
      </c>
      <c r="BF347" s="53">
        <v>2114</v>
      </c>
      <c r="BG347" s="53">
        <v>2130</v>
      </c>
      <c r="BH347" s="53">
        <v>2105</v>
      </c>
      <c r="BI347" s="53">
        <v>2094</v>
      </c>
      <c r="BJ347" s="53">
        <v>1997</v>
      </c>
      <c r="BK347" s="53">
        <v>1974</v>
      </c>
      <c r="BL347" s="53">
        <v>1959</v>
      </c>
      <c r="BM347" s="53">
        <v>1963</v>
      </c>
      <c r="BN347" s="54">
        <v>1950</v>
      </c>
      <c r="BO347" s="52">
        <v>1946</v>
      </c>
      <c r="BP347" s="53">
        <v>1926</v>
      </c>
      <c r="BQ347" s="53">
        <v>1907</v>
      </c>
      <c r="BR347" s="53">
        <v>1888</v>
      </c>
      <c r="BS347" s="53">
        <v>1886</v>
      </c>
      <c r="BT347" s="53">
        <v>1893</v>
      </c>
      <c r="BU347" s="53">
        <v>1918</v>
      </c>
      <c r="BV347" s="53">
        <v>1911</v>
      </c>
      <c r="BW347" s="53">
        <v>1916</v>
      </c>
      <c r="BX347" s="53">
        <v>1888</v>
      </c>
      <c r="BY347" s="53">
        <v>1952</v>
      </c>
      <c r="BZ347" s="54">
        <v>2001</v>
      </c>
      <c r="CA347" s="52">
        <v>2032</v>
      </c>
      <c r="CB347" s="53">
        <v>2060</v>
      </c>
      <c r="CC347" s="53">
        <v>2150</v>
      </c>
      <c r="CD347" s="53">
        <v>2208</v>
      </c>
      <c r="CE347" s="53">
        <v>2228</v>
      </c>
      <c r="CF347" s="53">
        <v>2252</v>
      </c>
      <c r="CG347" s="53">
        <v>2245</v>
      </c>
      <c r="CH347" s="53">
        <v>2319</v>
      </c>
      <c r="CI347" s="53">
        <v>2347</v>
      </c>
      <c r="CJ347" s="53">
        <v>2335</v>
      </c>
      <c r="CK347" s="53">
        <v>2390</v>
      </c>
      <c r="CL347" s="54">
        <v>2727</v>
      </c>
      <c r="CM347" s="52">
        <v>2785</v>
      </c>
      <c r="CN347" s="53">
        <v>2807</v>
      </c>
      <c r="CO347" s="53">
        <v>2862</v>
      </c>
      <c r="CP347" s="53">
        <v>2936</v>
      </c>
      <c r="CQ347" s="53">
        <v>2996</v>
      </c>
      <c r="CR347" s="53">
        <v>3013</v>
      </c>
      <c r="CS347" s="53">
        <v>3044</v>
      </c>
      <c r="CT347" s="53">
        <v>3089</v>
      </c>
      <c r="CU347" s="53">
        <v>3125</v>
      </c>
      <c r="CV347" s="53">
        <v>3177</v>
      </c>
      <c r="CW347" s="53">
        <v>3259</v>
      </c>
      <c r="CX347" s="54">
        <v>3325</v>
      </c>
      <c r="CY347" s="52">
        <v>3420</v>
      </c>
      <c r="CZ347" s="53">
        <v>3425</v>
      </c>
      <c r="DA347" s="53">
        <v>3481</v>
      </c>
      <c r="DB347" s="53">
        <v>3444</v>
      </c>
      <c r="DC347" s="53">
        <v>3408</v>
      </c>
      <c r="DD347" s="53">
        <v>3427</v>
      </c>
      <c r="DE347" s="53">
        <v>3439</v>
      </c>
      <c r="DF347" s="53">
        <v>3577</v>
      </c>
      <c r="DG347" s="53">
        <v>3607</v>
      </c>
      <c r="DH347" s="53">
        <v>3594</v>
      </c>
      <c r="DI347" s="53">
        <v>3609</v>
      </c>
      <c r="DJ347" s="54">
        <v>3684</v>
      </c>
      <c r="DK347" s="52">
        <v>3824</v>
      </c>
      <c r="DL347" s="53">
        <v>3827</v>
      </c>
      <c r="DM347" s="53">
        <v>3794</v>
      </c>
      <c r="DN347" s="53">
        <v>3794</v>
      </c>
      <c r="DO347" s="53">
        <v>3831</v>
      </c>
      <c r="DP347" s="53">
        <v>3840</v>
      </c>
      <c r="DQ347" s="53">
        <v>3881</v>
      </c>
      <c r="DR347" s="53">
        <v>3917</v>
      </c>
      <c r="DS347" s="53">
        <v>3929</v>
      </c>
      <c r="DT347" s="53">
        <v>3935</v>
      </c>
      <c r="DU347" s="53">
        <v>3963</v>
      </c>
      <c r="DV347" s="54">
        <v>4034</v>
      </c>
      <c r="DW347" s="52">
        <v>4191</v>
      </c>
      <c r="DX347" s="53">
        <v>4207</v>
      </c>
      <c r="DY347" s="54">
        <v>4208</v>
      </c>
    </row>
    <row r="348" spans="2:129" ht="12.5" x14ac:dyDescent="0.25">
      <c r="B348" s="50"/>
      <c r="C348" s="51" t="s">
        <v>427</v>
      </c>
      <c r="D348" s="52">
        <v>11736</v>
      </c>
      <c r="E348" s="53">
        <v>11596</v>
      </c>
      <c r="F348" s="53">
        <v>11885</v>
      </c>
      <c r="G348" s="53">
        <v>12055</v>
      </c>
      <c r="H348" s="53">
        <v>12197</v>
      </c>
      <c r="I348" s="53">
        <v>12168</v>
      </c>
      <c r="J348" s="53">
        <v>12326</v>
      </c>
      <c r="K348" s="53">
        <v>12624</v>
      </c>
      <c r="L348" s="53">
        <v>12689</v>
      </c>
      <c r="M348" s="53">
        <v>12744</v>
      </c>
      <c r="N348" s="53">
        <v>12788</v>
      </c>
      <c r="O348" s="54">
        <v>12790</v>
      </c>
      <c r="P348" s="53">
        <v>12726</v>
      </c>
      <c r="Q348" s="53">
        <v>12652</v>
      </c>
      <c r="R348" s="53">
        <v>12837</v>
      </c>
      <c r="S348" s="53">
        <v>12976</v>
      </c>
      <c r="T348" s="53">
        <v>12960</v>
      </c>
      <c r="U348" s="53">
        <v>13047</v>
      </c>
      <c r="V348" s="53">
        <v>13058</v>
      </c>
      <c r="W348" s="53">
        <v>13265</v>
      </c>
      <c r="X348" s="53">
        <v>13287</v>
      </c>
      <c r="Y348" s="53">
        <v>13323</v>
      </c>
      <c r="Z348" s="53">
        <v>13298</v>
      </c>
      <c r="AA348" s="54">
        <v>13174</v>
      </c>
      <c r="AB348" s="53">
        <v>13015</v>
      </c>
      <c r="AC348" s="53">
        <v>13108</v>
      </c>
      <c r="AD348" s="53">
        <v>13011</v>
      </c>
      <c r="AE348" s="53">
        <v>12986</v>
      </c>
      <c r="AF348" s="53">
        <v>13006</v>
      </c>
      <c r="AG348" s="53">
        <v>13711</v>
      </c>
      <c r="AH348" s="53">
        <v>13949</v>
      </c>
      <c r="AI348" s="53">
        <v>14055</v>
      </c>
      <c r="AJ348" s="53">
        <v>14126</v>
      </c>
      <c r="AK348" s="53">
        <v>13928</v>
      </c>
      <c r="AL348" s="53">
        <v>13888</v>
      </c>
      <c r="AM348" s="54">
        <v>13836</v>
      </c>
      <c r="AN348" s="53">
        <v>13798</v>
      </c>
      <c r="AO348" s="53">
        <v>13698</v>
      </c>
      <c r="AP348" s="53">
        <v>13816</v>
      </c>
      <c r="AQ348" s="53">
        <v>13969</v>
      </c>
      <c r="AR348" s="53">
        <v>14092</v>
      </c>
      <c r="AS348" s="53">
        <v>14278</v>
      </c>
      <c r="AT348" s="53">
        <v>14391</v>
      </c>
      <c r="AU348" s="53">
        <v>14485</v>
      </c>
      <c r="AV348" s="53">
        <v>14902</v>
      </c>
      <c r="AW348" s="53">
        <v>14707</v>
      </c>
      <c r="AX348" s="53">
        <v>14799</v>
      </c>
      <c r="AY348" s="54">
        <v>14675</v>
      </c>
      <c r="BA348" s="50"/>
      <c r="BB348" s="51" t="s">
        <v>447</v>
      </c>
      <c r="BC348" s="52">
        <v>2841</v>
      </c>
      <c r="BD348" s="53">
        <v>2840</v>
      </c>
      <c r="BE348" s="53">
        <v>2836</v>
      </c>
      <c r="BF348" s="53">
        <v>2856</v>
      </c>
      <c r="BG348" s="53">
        <v>2859</v>
      </c>
      <c r="BH348" s="53">
        <v>2852</v>
      </c>
      <c r="BI348" s="53">
        <v>2847</v>
      </c>
      <c r="BJ348" s="53">
        <v>2841</v>
      </c>
      <c r="BK348" s="53">
        <v>2828</v>
      </c>
      <c r="BL348" s="53">
        <v>2821</v>
      </c>
      <c r="BM348" s="53">
        <v>2805</v>
      </c>
      <c r="BN348" s="54">
        <v>2796</v>
      </c>
      <c r="BO348" s="52">
        <v>2792</v>
      </c>
      <c r="BP348" s="53">
        <v>2802</v>
      </c>
      <c r="BQ348" s="53">
        <v>2832</v>
      </c>
      <c r="BR348" s="53">
        <v>2853</v>
      </c>
      <c r="BS348" s="53">
        <v>2876</v>
      </c>
      <c r="BT348" s="53">
        <v>2919</v>
      </c>
      <c r="BU348" s="53">
        <v>2944</v>
      </c>
      <c r="BV348" s="53">
        <v>2965</v>
      </c>
      <c r="BW348" s="53">
        <v>2974</v>
      </c>
      <c r="BX348" s="53">
        <v>3003</v>
      </c>
      <c r="BY348" s="53">
        <v>3034</v>
      </c>
      <c r="BZ348" s="54">
        <v>3058</v>
      </c>
      <c r="CA348" s="52">
        <v>3101</v>
      </c>
      <c r="CB348" s="53">
        <v>3148</v>
      </c>
      <c r="CC348" s="53">
        <v>3237</v>
      </c>
      <c r="CD348" s="53">
        <v>3309</v>
      </c>
      <c r="CE348" s="53">
        <v>3368</v>
      </c>
      <c r="CF348" s="53">
        <v>3387</v>
      </c>
      <c r="CG348" s="53">
        <v>3415</v>
      </c>
      <c r="CH348" s="53">
        <v>3441</v>
      </c>
      <c r="CI348" s="53">
        <v>3465</v>
      </c>
      <c r="CJ348" s="53">
        <v>3476</v>
      </c>
      <c r="CK348" s="53">
        <v>3502</v>
      </c>
      <c r="CL348" s="54">
        <v>3560</v>
      </c>
      <c r="CM348" s="52">
        <v>3598</v>
      </c>
      <c r="CN348" s="53">
        <v>3617</v>
      </c>
      <c r="CO348" s="53">
        <v>3648</v>
      </c>
      <c r="CP348" s="53">
        <v>4504</v>
      </c>
      <c r="CQ348" s="53">
        <v>4510</v>
      </c>
      <c r="CR348" s="53">
        <v>4483</v>
      </c>
      <c r="CS348" s="53">
        <v>4341</v>
      </c>
      <c r="CT348" s="53">
        <v>4533</v>
      </c>
      <c r="CU348" s="53">
        <v>4567</v>
      </c>
      <c r="CV348" s="53">
        <v>4546</v>
      </c>
      <c r="CW348" s="53">
        <v>4609</v>
      </c>
      <c r="CX348" s="54">
        <v>4545</v>
      </c>
      <c r="CY348" s="52">
        <v>4576</v>
      </c>
      <c r="CZ348" s="53">
        <v>4622</v>
      </c>
      <c r="DA348" s="53">
        <v>4714</v>
      </c>
      <c r="DB348" s="53">
        <v>4709</v>
      </c>
      <c r="DC348" s="53">
        <v>4659</v>
      </c>
      <c r="DD348" s="53">
        <v>4652</v>
      </c>
      <c r="DE348" s="53">
        <v>4625</v>
      </c>
      <c r="DF348" s="53">
        <v>4842</v>
      </c>
      <c r="DG348" s="53">
        <v>4860</v>
      </c>
      <c r="DH348" s="53">
        <v>4989</v>
      </c>
      <c r="DI348" s="53">
        <v>4985</v>
      </c>
      <c r="DJ348" s="54">
        <v>5036</v>
      </c>
      <c r="DK348" s="52">
        <v>5066</v>
      </c>
      <c r="DL348" s="53">
        <v>5023</v>
      </c>
      <c r="DM348" s="53">
        <v>5029</v>
      </c>
      <c r="DN348" s="53">
        <v>5063</v>
      </c>
      <c r="DO348" s="53">
        <v>5080</v>
      </c>
      <c r="DP348" s="53">
        <v>5100</v>
      </c>
      <c r="DQ348" s="53">
        <v>5146</v>
      </c>
      <c r="DR348" s="53">
        <v>5151</v>
      </c>
      <c r="DS348" s="53">
        <v>5122</v>
      </c>
      <c r="DT348" s="53">
        <v>5113</v>
      </c>
      <c r="DU348" s="53">
        <v>5105</v>
      </c>
      <c r="DV348" s="54">
        <v>5137</v>
      </c>
      <c r="DW348" s="52">
        <v>5193</v>
      </c>
      <c r="DX348" s="53">
        <v>5224</v>
      </c>
      <c r="DY348" s="54">
        <v>5279</v>
      </c>
    </row>
    <row r="349" spans="2:129" ht="13" thickBot="1" x14ac:dyDescent="0.3">
      <c r="B349" s="50"/>
      <c r="C349" s="51" t="s">
        <v>428</v>
      </c>
      <c r="D349" s="52">
        <v>1050</v>
      </c>
      <c r="E349" s="53">
        <v>1019</v>
      </c>
      <c r="F349" s="53">
        <v>1025</v>
      </c>
      <c r="G349" s="53">
        <v>1040</v>
      </c>
      <c r="H349" s="53">
        <v>1060</v>
      </c>
      <c r="I349" s="53">
        <v>1045</v>
      </c>
      <c r="J349" s="53">
        <v>1070</v>
      </c>
      <c r="K349" s="53">
        <v>1058</v>
      </c>
      <c r="L349" s="53">
        <v>1062</v>
      </c>
      <c r="M349" s="53">
        <v>1062</v>
      </c>
      <c r="N349" s="53">
        <v>1066</v>
      </c>
      <c r="O349" s="54">
        <v>1061</v>
      </c>
      <c r="P349" s="53">
        <v>1049</v>
      </c>
      <c r="Q349" s="53">
        <v>1044</v>
      </c>
      <c r="R349" s="53">
        <v>1035</v>
      </c>
      <c r="S349" s="53">
        <v>1029</v>
      </c>
      <c r="T349" s="53">
        <v>1027</v>
      </c>
      <c r="U349" s="53">
        <v>1017</v>
      </c>
      <c r="V349" s="53">
        <v>1022</v>
      </c>
      <c r="W349" s="53">
        <v>1024</v>
      </c>
      <c r="X349" s="53">
        <v>1031</v>
      </c>
      <c r="Y349" s="53">
        <v>1030</v>
      </c>
      <c r="Z349" s="53">
        <v>1028</v>
      </c>
      <c r="AA349" s="54">
        <v>1034</v>
      </c>
      <c r="AB349" s="53">
        <v>1023</v>
      </c>
      <c r="AC349" s="53">
        <v>1024</v>
      </c>
      <c r="AD349" s="53">
        <v>1025</v>
      </c>
      <c r="AE349" s="53">
        <v>1303</v>
      </c>
      <c r="AF349" s="53">
        <v>1476</v>
      </c>
      <c r="AG349" s="53">
        <v>1479</v>
      </c>
      <c r="AH349" s="53">
        <v>1474</v>
      </c>
      <c r="AI349" s="53">
        <v>1476</v>
      </c>
      <c r="AJ349" s="53">
        <v>1484</v>
      </c>
      <c r="AK349" s="53">
        <v>1179</v>
      </c>
      <c r="AL349" s="53">
        <v>1110</v>
      </c>
      <c r="AM349" s="54">
        <v>1086</v>
      </c>
      <c r="AN349" s="53">
        <v>1064</v>
      </c>
      <c r="AO349" s="53">
        <v>1036</v>
      </c>
      <c r="AP349" s="53">
        <v>1050</v>
      </c>
      <c r="AQ349" s="53">
        <v>1021</v>
      </c>
      <c r="AR349" s="53">
        <v>1012</v>
      </c>
      <c r="AS349" s="53">
        <v>1015</v>
      </c>
      <c r="AT349" s="53">
        <v>1134</v>
      </c>
      <c r="AU349" s="53">
        <v>1134</v>
      </c>
      <c r="AV349" s="53">
        <v>1217</v>
      </c>
      <c r="AW349" s="53">
        <v>1246</v>
      </c>
      <c r="AX349" s="53">
        <v>1254</v>
      </c>
      <c r="AY349" s="54">
        <v>1267</v>
      </c>
      <c r="BA349" s="69"/>
      <c r="BB349" s="70" t="s">
        <v>448</v>
      </c>
      <c r="BC349" s="57">
        <v>37309</v>
      </c>
      <c r="BD349" s="58">
        <v>37240</v>
      </c>
      <c r="BE349" s="58">
        <v>37569</v>
      </c>
      <c r="BF349" s="58">
        <v>37502</v>
      </c>
      <c r="BG349" s="58">
        <v>37266</v>
      </c>
      <c r="BH349" s="58">
        <v>37559</v>
      </c>
      <c r="BI349" s="58">
        <v>37532</v>
      </c>
      <c r="BJ349" s="58">
        <v>37453</v>
      </c>
      <c r="BK349" s="58">
        <v>37375</v>
      </c>
      <c r="BL349" s="58">
        <v>37301</v>
      </c>
      <c r="BM349" s="58">
        <v>37236</v>
      </c>
      <c r="BN349" s="59">
        <v>37037</v>
      </c>
      <c r="BO349" s="57">
        <v>36986</v>
      </c>
      <c r="BP349" s="58">
        <v>37042</v>
      </c>
      <c r="BQ349" s="58">
        <v>37574</v>
      </c>
      <c r="BR349" s="58">
        <v>37669</v>
      </c>
      <c r="BS349" s="58">
        <v>37753</v>
      </c>
      <c r="BT349" s="58">
        <v>37947</v>
      </c>
      <c r="BU349" s="58">
        <v>37948</v>
      </c>
      <c r="BV349" s="58">
        <v>38041</v>
      </c>
      <c r="BW349" s="58">
        <v>38164</v>
      </c>
      <c r="BX349" s="58">
        <v>38491</v>
      </c>
      <c r="BY349" s="58">
        <v>38713</v>
      </c>
      <c r="BZ349" s="59">
        <v>38753</v>
      </c>
      <c r="CA349" s="57">
        <v>38900</v>
      </c>
      <c r="CB349" s="58">
        <v>39026</v>
      </c>
      <c r="CC349" s="58">
        <v>39534</v>
      </c>
      <c r="CD349" s="58">
        <v>39981</v>
      </c>
      <c r="CE349" s="58">
        <v>40802</v>
      </c>
      <c r="CF349" s="58">
        <v>40983</v>
      </c>
      <c r="CG349" s="58">
        <v>41273</v>
      </c>
      <c r="CH349" s="58">
        <v>41423</v>
      </c>
      <c r="CI349" s="58">
        <v>41720</v>
      </c>
      <c r="CJ349" s="58">
        <v>41883</v>
      </c>
      <c r="CK349" s="58">
        <v>41817</v>
      </c>
      <c r="CL349" s="59">
        <v>41749</v>
      </c>
      <c r="CM349" s="57">
        <v>41926</v>
      </c>
      <c r="CN349" s="58">
        <v>41984</v>
      </c>
      <c r="CO349" s="58">
        <v>43423</v>
      </c>
      <c r="CP349" s="58">
        <v>44364</v>
      </c>
      <c r="CQ349" s="58">
        <v>44570</v>
      </c>
      <c r="CR349" s="58">
        <v>45002</v>
      </c>
      <c r="CS349" s="58">
        <v>45679</v>
      </c>
      <c r="CT349" s="58">
        <v>45651</v>
      </c>
      <c r="CU349" s="58">
        <v>45410</v>
      </c>
      <c r="CV349" s="58">
        <v>45557</v>
      </c>
      <c r="CW349" s="58">
        <v>45559</v>
      </c>
      <c r="CX349" s="59">
        <v>45877</v>
      </c>
      <c r="CY349" s="57">
        <v>45172</v>
      </c>
      <c r="CZ349" s="58">
        <v>45069</v>
      </c>
      <c r="DA349" s="58">
        <v>45532</v>
      </c>
      <c r="DB349" s="58">
        <v>45489</v>
      </c>
      <c r="DC349" s="58">
        <v>45278</v>
      </c>
      <c r="DD349" s="58">
        <v>45106</v>
      </c>
      <c r="DE349" s="58">
        <v>46469</v>
      </c>
      <c r="DF349" s="58">
        <v>46731</v>
      </c>
      <c r="DG349" s="58">
        <v>46780</v>
      </c>
      <c r="DH349" s="58">
        <v>47072</v>
      </c>
      <c r="DI349" s="58">
        <v>47082</v>
      </c>
      <c r="DJ349" s="59">
        <v>47396</v>
      </c>
      <c r="DK349" s="57">
        <v>47524</v>
      </c>
      <c r="DL349" s="58">
        <v>47214</v>
      </c>
      <c r="DM349" s="58">
        <v>47492</v>
      </c>
      <c r="DN349" s="58">
        <v>47724</v>
      </c>
      <c r="DO349" s="58">
        <v>47897</v>
      </c>
      <c r="DP349" s="58">
        <v>47966</v>
      </c>
      <c r="DQ349" s="58">
        <v>47970</v>
      </c>
      <c r="DR349" s="58">
        <v>48367</v>
      </c>
      <c r="DS349" s="58">
        <v>48185</v>
      </c>
      <c r="DT349" s="58">
        <v>48260</v>
      </c>
      <c r="DU349" s="58">
        <v>48221</v>
      </c>
      <c r="DV349" s="59">
        <v>48421</v>
      </c>
      <c r="DW349" s="57">
        <v>48207</v>
      </c>
      <c r="DX349" s="58">
        <v>48491</v>
      </c>
      <c r="DY349" s="59">
        <v>49003</v>
      </c>
    </row>
    <row r="350" spans="2:129" ht="13" thickBot="1" x14ac:dyDescent="0.3">
      <c r="B350" s="50"/>
      <c r="C350" s="51" t="s">
        <v>429</v>
      </c>
      <c r="D350" s="52">
        <v>23154</v>
      </c>
      <c r="E350" s="53">
        <v>23119</v>
      </c>
      <c r="F350" s="53">
        <v>23638</v>
      </c>
      <c r="G350" s="53">
        <v>24008</v>
      </c>
      <c r="H350" s="53">
        <v>24301</v>
      </c>
      <c r="I350" s="53">
        <v>24337</v>
      </c>
      <c r="J350" s="53">
        <v>24699</v>
      </c>
      <c r="K350" s="53">
        <v>25253</v>
      </c>
      <c r="L350" s="53">
        <v>25465</v>
      </c>
      <c r="M350" s="53">
        <v>25629</v>
      </c>
      <c r="N350" s="53">
        <v>25661</v>
      </c>
      <c r="O350" s="54">
        <v>25758</v>
      </c>
      <c r="P350" s="53">
        <v>26203</v>
      </c>
      <c r="Q350" s="53">
        <v>26311</v>
      </c>
      <c r="R350" s="53">
        <v>26661</v>
      </c>
      <c r="S350" s="53">
        <v>26854</v>
      </c>
      <c r="T350" s="53">
        <v>27090</v>
      </c>
      <c r="U350" s="53">
        <v>27312</v>
      </c>
      <c r="V350" s="53">
        <v>27479</v>
      </c>
      <c r="W350" s="53">
        <v>27645</v>
      </c>
      <c r="X350" s="53">
        <v>27629</v>
      </c>
      <c r="Y350" s="53">
        <v>27798</v>
      </c>
      <c r="Z350" s="53">
        <v>27873</v>
      </c>
      <c r="AA350" s="54">
        <v>27853</v>
      </c>
      <c r="AB350" s="53">
        <v>27801</v>
      </c>
      <c r="AC350" s="53">
        <v>28115</v>
      </c>
      <c r="AD350" s="53">
        <v>28153</v>
      </c>
      <c r="AE350" s="53">
        <v>28420</v>
      </c>
      <c r="AF350" s="53">
        <v>28704</v>
      </c>
      <c r="AG350" s="53">
        <v>28903</v>
      </c>
      <c r="AH350" s="53">
        <v>29083</v>
      </c>
      <c r="AI350" s="53">
        <v>29234</v>
      </c>
      <c r="AJ350" s="53">
        <v>29371</v>
      </c>
      <c r="AK350" s="53">
        <v>29368</v>
      </c>
      <c r="AL350" s="53">
        <v>29301</v>
      </c>
      <c r="AM350" s="54">
        <v>29622</v>
      </c>
      <c r="AN350" s="53">
        <v>29999</v>
      </c>
      <c r="AO350" s="53">
        <v>30220</v>
      </c>
      <c r="AP350" s="53">
        <v>30543</v>
      </c>
      <c r="AQ350" s="53">
        <v>30746</v>
      </c>
      <c r="AR350" s="53">
        <v>31074</v>
      </c>
      <c r="AS350" s="53">
        <v>31287</v>
      </c>
      <c r="AT350" s="53">
        <v>31536</v>
      </c>
      <c r="AU350" s="53">
        <v>32099</v>
      </c>
      <c r="AV350" s="53">
        <v>33217</v>
      </c>
      <c r="AW350" s="53">
        <v>33656</v>
      </c>
      <c r="AX350" s="53">
        <v>34379</v>
      </c>
      <c r="AY350" s="54">
        <v>34236</v>
      </c>
      <c r="BA350" s="60" t="s">
        <v>449</v>
      </c>
      <c r="BB350" s="61"/>
      <c r="BC350" s="62">
        <f t="shared" ref="BC350:DM350" si="52">SUM(BC338:BC349)</f>
        <v>52594</v>
      </c>
      <c r="BD350" s="63">
        <f t="shared" si="52"/>
        <v>52531</v>
      </c>
      <c r="BE350" s="63">
        <f t="shared" si="52"/>
        <v>52851</v>
      </c>
      <c r="BF350" s="63">
        <f t="shared" si="52"/>
        <v>52765</v>
      </c>
      <c r="BG350" s="63">
        <f t="shared" si="52"/>
        <v>52527</v>
      </c>
      <c r="BH350" s="63">
        <f t="shared" si="52"/>
        <v>52764</v>
      </c>
      <c r="BI350" s="63">
        <f t="shared" si="52"/>
        <v>52733</v>
      </c>
      <c r="BJ350" s="63">
        <f t="shared" si="52"/>
        <v>52635</v>
      </c>
      <c r="BK350" s="63">
        <f t="shared" si="52"/>
        <v>52600</v>
      </c>
      <c r="BL350" s="63">
        <f t="shared" si="52"/>
        <v>52500</v>
      </c>
      <c r="BM350" s="63">
        <f t="shared" si="52"/>
        <v>52482</v>
      </c>
      <c r="BN350" s="64">
        <f t="shared" si="52"/>
        <v>52281</v>
      </c>
      <c r="BO350" s="62">
        <f t="shared" si="52"/>
        <v>52253</v>
      </c>
      <c r="BP350" s="63">
        <f t="shared" si="52"/>
        <v>52306</v>
      </c>
      <c r="BQ350" s="63">
        <f t="shared" si="52"/>
        <v>52995</v>
      </c>
      <c r="BR350" s="63">
        <f t="shared" si="52"/>
        <v>53111</v>
      </c>
      <c r="BS350" s="63">
        <f t="shared" si="52"/>
        <v>53375</v>
      </c>
      <c r="BT350" s="63">
        <f t="shared" si="52"/>
        <v>53760</v>
      </c>
      <c r="BU350" s="63">
        <f t="shared" si="52"/>
        <v>54029</v>
      </c>
      <c r="BV350" s="63">
        <f t="shared" si="52"/>
        <v>54274</v>
      </c>
      <c r="BW350" s="63">
        <f t="shared" si="52"/>
        <v>54522</v>
      </c>
      <c r="BX350" s="63">
        <f t="shared" si="52"/>
        <v>54988</v>
      </c>
      <c r="BY350" s="63">
        <f t="shared" si="52"/>
        <v>55519</v>
      </c>
      <c r="BZ350" s="64">
        <f t="shared" si="52"/>
        <v>55746</v>
      </c>
      <c r="CA350" s="62">
        <f t="shared" si="52"/>
        <v>56102</v>
      </c>
      <c r="CB350" s="63">
        <f t="shared" si="52"/>
        <v>56468</v>
      </c>
      <c r="CC350" s="63">
        <f t="shared" si="52"/>
        <v>57533</v>
      </c>
      <c r="CD350" s="63">
        <f t="shared" si="52"/>
        <v>58484</v>
      </c>
      <c r="CE350" s="63">
        <f t="shared" si="52"/>
        <v>59573</v>
      </c>
      <c r="CF350" s="63">
        <f t="shared" si="52"/>
        <v>59969</v>
      </c>
      <c r="CG350" s="63">
        <f t="shared" si="52"/>
        <v>60510</v>
      </c>
      <c r="CH350" s="63">
        <f t="shared" si="52"/>
        <v>62063</v>
      </c>
      <c r="CI350" s="63">
        <f t="shared" si="52"/>
        <v>62553</v>
      </c>
      <c r="CJ350" s="63">
        <f t="shared" si="52"/>
        <v>62606</v>
      </c>
      <c r="CK350" s="63">
        <f t="shared" si="52"/>
        <v>62706</v>
      </c>
      <c r="CL350" s="64">
        <f t="shared" si="52"/>
        <v>63794</v>
      </c>
      <c r="CM350" s="62">
        <f t="shared" si="52"/>
        <v>64846</v>
      </c>
      <c r="CN350" s="63">
        <f t="shared" si="52"/>
        <v>65507</v>
      </c>
      <c r="CO350" s="63">
        <f t="shared" si="52"/>
        <v>67210</v>
      </c>
      <c r="CP350" s="63">
        <f t="shared" si="52"/>
        <v>69438</v>
      </c>
      <c r="CQ350" s="63">
        <f t="shared" si="52"/>
        <v>69658</v>
      </c>
      <c r="CR350" s="63">
        <f t="shared" si="52"/>
        <v>70342</v>
      </c>
      <c r="CS350" s="63">
        <f t="shared" si="52"/>
        <v>71470</v>
      </c>
      <c r="CT350" s="63">
        <f t="shared" si="52"/>
        <v>72253</v>
      </c>
      <c r="CU350" s="63">
        <f t="shared" si="52"/>
        <v>72395</v>
      </c>
      <c r="CV350" s="63">
        <f t="shared" si="52"/>
        <v>72742</v>
      </c>
      <c r="CW350" s="63">
        <f t="shared" si="52"/>
        <v>72971</v>
      </c>
      <c r="CX350" s="64">
        <f t="shared" si="52"/>
        <v>73349</v>
      </c>
      <c r="CY350" s="62">
        <f t="shared" si="52"/>
        <v>72769</v>
      </c>
      <c r="CZ350" s="63">
        <f t="shared" si="52"/>
        <v>72706</v>
      </c>
      <c r="DA350" s="63">
        <f t="shared" si="52"/>
        <v>73526</v>
      </c>
      <c r="DB350" s="63">
        <f t="shared" si="52"/>
        <v>73402</v>
      </c>
      <c r="DC350" s="63">
        <f t="shared" si="52"/>
        <v>72963</v>
      </c>
      <c r="DD350" s="63">
        <f t="shared" si="52"/>
        <v>72768</v>
      </c>
      <c r="DE350" s="63">
        <f t="shared" si="52"/>
        <v>74552</v>
      </c>
      <c r="DF350" s="63">
        <f t="shared" si="52"/>
        <v>75597</v>
      </c>
      <c r="DG350" s="63">
        <f t="shared" si="52"/>
        <v>75642</v>
      </c>
      <c r="DH350" s="63">
        <f t="shared" si="52"/>
        <v>76392</v>
      </c>
      <c r="DI350" s="63">
        <f t="shared" si="52"/>
        <v>76339</v>
      </c>
      <c r="DJ350" s="64">
        <f t="shared" si="52"/>
        <v>77053</v>
      </c>
      <c r="DK350" s="62">
        <f t="shared" si="52"/>
        <v>77575</v>
      </c>
      <c r="DL350" s="63">
        <f t="shared" si="52"/>
        <v>77015</v>
      </c>
      <c r="DM350" s="63">
        <f t="shared" si="52"/>
        <v>77331</v>
      </c>
      <c r="DN350" s="63">
        <f t="shared" ref="DN350:DW350" si="53">SUM(DN338:DN349)</f>
        <v>77735</v>
      </c>
      <c r="DO350" s="63">
        <f t="shared" si="53"/>
        <v>78067</v>
      </c>
      <c r="DP350" s="63">
        <f t="shared" si="53"/>
        <v>78302</v>
      </c>
      <c r="DQ350" s="63">
        <f t="shared" si="53"/>
        <v>78536</v>
      </c>
      <c r="DR350" s="63">
        <f t="shared" si="53"/>
        <v>79137</v>
      </c>
      <c r="DS350" s="63">
        <f t="shared" si="53"/>
        <v>78923</v>
      </c>
      <c r="DT350" s="63">
        <f t="shared" si="53"/>
        <v>79018</v>
      </c>
      <c r="DU350" s="63">
        <f t="shared" si="53"/>
        <v>79039</v>
      </c>
      <c r="DV350" s="64">
        <f t="shared" si="53"/>
        <v>79535</v>
      </c>
      <c r="DW350" s="62">
        <f t="shared" si="53"/>
        <v>79687</v>
      </c>
      <c r="DX350" s="63">
        <f t="shared" ref="DX350:DY350" si="54">SUM(DX338:DX349)</f>
        <v>80184</v>
      </c>
      <c r="DY350" s="64">
        <f t="shared" si="54"/>
        <v>80982</v>
      </c>
    </row>
    <row r="351" spans="2:129" ht="12.5" x14ac:dyDescent="0.25">
      <c r="B351" s="50"/>
      <c r="C351" s="51" t="s">
        <v>430</v>
      </c>
      <c r="D351" s="52"/>
      <c r="E351" s="53"/>
      <c r="F351" s="53"/>
      <c r="G351" s="53"/>
      <c r="H351" s="53"/>
      <c r="I351" s="53"/>
      <c r="J351" s="53"/>
      <c r="K351" s="53"/>
      <c r="L351" s="53"/>
      <c r="M351" s="53"/>
      <c r="N351" s="53"/>
      <c r="O351" s="54"/>
      <c r="P351" s="53"/>
      <c r="Q351" s="53"/>
      <c r="R351" s="53"/>
      <c r="S351" s="53"/>
      <c r="T351" s="53"/>
      <c r="U351" s="53"/>
      <c r="V351" s="53"/>
      <c r="W351" s="53"/>
      <c r="X351" s="53"/>
      <c r="Y351" s="53"/>
      <c r="Z351" s="53"/>
      <c r="AA351" s="54"/>
      <c r="AB351" s="53"/>
      <c r="AC351" s="53"/>
      <c r="AD351" s="53"/>
      <c r="AE351" s="53"/>
      <c r="AF351" s="53"/>
      <c r="AG351" s="53"/>
      <c r="AH351" s="53"/>
      <c r="AI351" s="53"/>
      <c r="AJ351" s="53"/>
      <c r="AK351" s="53"/>
      <c r="AL351" s="53"/>
      <c r="AM351" s="54"/>
      <c r="AN351" s="53"/>
      <c r="AO351" s="53"/>
      <c r="AP351" s="53"/>
      <c r="AQ351" s="53"/>
      <c r="AR351" s="53"/>
      <c r="AS351" s="53"/>
      <c r="AT351" s="53"/>
      <c r="AU351" s="53"/>
      <c r="AV351" s="53"/>
      <c r="AW351" s="53"/>
      <c r="AX351" s="53"/>
      <c r="AY351" s="54"/>
      <c r="BA351" s="74">
        <v>15</v>
      </c>
      <c r="BB351" s="65" t="s">
        <v>450</v>
      </c>
      <c r="BC351" s="66">
        <v>41883</v>
      </c>
      <c r="BD351" s="67">
        <v>42078</v>
      </c>
      <c r="BE351" s="67">
        <v>42111</v>
      </c>
      <c r="BF351" s="67">
        <v>42333</v>
      </c>
      <c r="BG351" s="67">
        <v>42360</v>
      </c>
      <c r="BH351" s="67">
        <v>42336</v>
      </c>
      <c r="BI351" s="67">
        <v>42333</v>
      </c>
      <c r="BJ351" s="67">
        <v>42340</v>
      </c>
      <c r="BK351" s="67">
        <v>42493</v>
      </c>
      <c r="BL351" s="67">
        <v>42554</v>
      </c>
      <c r="BM351" s="67">
        <v>42606</v>
      </c>
      <c r="BN351" s="68">
        <v>42773</v>
      </c>
      <c r="BO351" s="66">
        <v>42837</v>
      </c>
      <c r="BP351" s="67">
        <v>43124</v>
      </c>
      <c r="BQ351" s="67">
        <v>43524</v>
      </c>
      <c r="BR351" s="67">
        <v>44359</v>
      </c>
      <c r="BS351" s="67">
        <v>44764</v>
      </c>
      <c r="BT351" s="67">
        <v>45543</v>
      </c>
      <c r="BU351" s="67">
        <v>46442</v>
      </c>
      <c r="BV351" s="67">
        <v>47104</v>
      </c>
      <c r="BW351" s="67">
        <v>47833</v>
      </c>
      <c r="BX351" s="67">
        <v>48481</v>
      </c>
      <c r="BY351" s="67">
        <v>48695</v>
      </c>
      <c r="BZ351" s="68">
        <v>48720</v>
      </c>
      <c r="CA351" s="66">
        <v>48817</v>
      </c>
      <c r="CB351" s="67">
        <v>49270</v>
      </c>
      <c r="CC351" s="67">
        <v>49748</v>
      </c>
      <c r="CD351" s="67">
        <v>50216</v>
      </c>
      <c r="CE351" s="67">
        <v>50643</v>
      </c>
      <c r="CF351" s="67">
        <v>50803</v>
      </c>
      <c r="CG351" s="67">
        <v>51158</v>
      </c>
      <c r="CH351" s="67">
        <v>51094</v>
      </c>
      <c r="CI351" s="67">
        <v>51724</v>
      </c>
      <c r="CJ351" s="67">
        <v>51983</v>
      </c>
      <c r="CK351" s="67">
        <v>51772</v>
      </c>
      <c r="CL351" s="68">
        <v>51291</v>
      </c>
      <c r="CM351" s="66">
        <v>51126</v>
      </c>
      <c r="CN351" s="67">
        <v>50892</v>
      </c>
      <c r="CO351" s="67">
        <v>51411</v>
      </c>
      <c r="CP351" s="67">
        <v>51024</v>
      </c>
      <c r="CQ351" s="67">
        <v>51187</v>
      </c>
      <c r="CR351" s="67">
        <v>51198</v>
      </c>
      <c r="CS351" s="67">
        <v>51144</v>
      </c>
      <c r="CT351" s="67">
        <v>51359</v>
      </c>
      <c r="CU351" s="67">
        <v>51418</v>
      </c>
      <c r="CV351" s="67">
        <v>51570</v>
      </c>
      <c r="CW351" s="67">
        <v>51483</v>
      </c>
      <c r="CX351" s="68">
        <v>53149</v>
      </c>
      <c r="CY351" s="66">
        <v>52837</v>
      </c>
      <c r="CZ351" s="67">
        <v>52924</v>
      </c>
      <c r="DA351" s="67">
        <v>54240</v>
      </c>
      <c r="DB351" s="67">
        <v>53363</v>
      </c>
      <c r="DC351" s="67">
        <v>51668</v>
      </c>
      <c r="DD351" s="67">
        <v>51759</v>
      </c>
      <c r="DE351" s="67">
        <v>54142</v>
      </c>
      <c r="DF351" s="67">
        <v>54981</v>
      </c>
      <c r="DG351" s="67">
        <v>54976</v>
      </c>
      <c r="DH351" s="67">
        <v>54978</v>
      </c>
      <c r="DI351" s="67">
        <v>54985</v>
      </c>
      <c r="DJ351" s="68">
        <v>55036</v>
      </c>
      <c r="DK351" s="66">
        <v>54946</v>
      </c>
      <c r="DL351" s="67">
        <v>54929</v>
      </c>
      <c r="DM351" s="67">
        <v>55032</v>
      </c>
      <c r="DN351" s="67">
        <v>55145</v>
      </c>
      <c r="DO351" s="67">
        <v>55200</v>
      </c>
      <c r="DP351" s="67">
        <v>55299</v>
      </c>
      <c r="DQ351" s="67">
        <v>55291</v>
      </c>
      <c r="DR351" s="67">
        <v>55443</v>
      </c>
      <c r="DS351" s="67">
        <v>55070</v>
      </c>
      <c r="DT351" s="67">
        <v>55367</v>
      </c>
      <c r="DU351" s="67">
        <v>55284</v>
      </c>
      <c r="DV351" s="68">
        <v>55745</v>
      </c>
      <c r="DW351" s="66">
        <v>55413</v>
      </c>
      <c r="DX351" s="67">
        <v>55913</v>
      </c>
      <c r="DY351" s="68">
        <v>55670</v>
      </c>
    </row>
    <row r="352" spans="2:129" ht="12.5" x14ac:dyDescent="0.25">
      <c r="B352" s="50"/>
      <c r="C352" s="51" t="s">
        <v>431</v>
      </c>
      <c r="D352" s="52">
        <v>10163</v>
      </c>
      <c r="E352" s="53">
        <v>9979</v>
      </c>
      <c r="F352" s="53">
        <v>10100</v>
      </c>
      <c r="G352" s="53">
        <v>10160</v>
      </c>
      <c r="H352" s="53">
        <v>10239</v>
      </c>
      <c r="I352" s="53">
        <v>10156</v>
      </c>
      <c r="J352" s="53">
        <v>10409</v>
      </c>
      <c r="K352" s="53">
        <v>10424</v>
      </c>
      <c r="L352" s="53">
        <v>10403</v>
      </c>
      <c r="M352" s="53">
        <v>10420</v>
      </c>
      <c r="N352" s="53">
        <v>10470</v>
      </c>
      <c r="O352" s="54">
        <v>10435</v>
      </c>
      <c r="P352" s="53">
        <v>10422</v>
      </c>
      <c r="Q352" s="53">
        <v>10336</v>
      </c>
      <c r="R352" s="53">
        <v>10401</v>
      </c>
      <c r="S352" s="53">
        <v>10467</v>
      </c>
      <c r="T352" s="53">
        <v>10514</v>
      </c>
      <c r="U352" s="53">
        <v>10509</v>
      </c>
      <c r="V352" s="53">
        <v>10527</v>
      </c>
      <c r="W352" s="53">
        <v>10623</v>
      </c>
      <c r="X352" s="53">
        <v>10663</v>
      </c>
      <c r="Y352" s="53">
        <v>10653</v>
      </c>
      <c r="Z352" s="53">
        <v>10641</v>
      </c>
      <c r="AA352" s="54">
        <v>10670</v>
      </c>
      <c r="AB352" s="53">
        <v>10571</v>
      </c>
      <c r="AC352" s="53">
        <v>10658</v>
      </c>
      <c r="AD352" s="53">
        <v>10526</v>
      </c>
      <c r="AE352" s="53">
        <v>10865</v>
      </c>
      <c r="AF352" s="53">
        <v>11078</v>
      </c>
      <c r="AG352" s="53">
        <v>11178</v>
      </c>
      <c r="AH352" s="53">
        <v>11237</v>
      </c>
      <c r="AI352" s="53">
        <v>11307</v>
      </c>
      <c r="AJ352" s="53">
        <v>11354</v>
      </c>
      <c r="AK352" s="53">
        <v>11434</v>
      </c>
      <c r="AL352" s="53">
        <v>11356</v>
      </c>
      <c r="AM352" s="54">
        <v>11252</v>
      </c>
      <c r="AN352" s="53">
        <v>11163</v>
      </c>
      <c r="AO352" s="53">
        <v>10999</v>
      </c>
      <c r="AP352" s="53">
        <v>10974</v>
      </c>
      <c r="AQ352" s="53">
        <v>10937</v>
      </c>
      <c r="AR352" s="53">
        <v>10909</v>
      </c>
      <c r="AS352" s="53">
        <v>10937</v>
      </c>
      <c r="AT352" s="53">
        <v>10899</v>
      </c>
      <c r="AU352" s="53">
        <v>10920</v>
      </c>
      <c r="AV352" s="53">
        <v>11156</v>
      </c>
      <c r="AW352" s="53">
        <v>10742</v>
      </c>
      <c r="AX352" s="53">
        <v>10945</v>
      </c>
      <c r="AY352" s="54">
        <v>10585</v>
      </c>
      <c r="BA352" s="50"/>
      <c r="BB352" s="51" t="s">
        <v>451</v>
      </c>
      <c r="BC352" s="52"/>
      <c r="BD352" s="53"/>
      <c r="BE352" s="53"/>
      <c r="BF352" s="53"/>
      <c r="BG352" s="53"/>
      <c r="BH352" s="53"/>
      <c r="BI352" s="53"/>
      <c r="BJ352" s="53"/>
      <c r="BK352" s="53"/>
      <c r="BL352" s="53"/>
      <c r="BM352" s="53"/>
      <c r="BN352" s="54"/>
      <c r="BO352" s="52"/>
      <c r="BP352" s="53"/>
      <c r="BQ352" s="53"/>
      <c r="BR352" s="53"/>
      <c r="BS352" s="53"/>
      <c r="BT352" s="53">
        <v>0</v>
      </c>
      <c r="BU352" s="53">
        <v>7</v>
      </c>
      <c r="BV352" s="53">
        <v>8</v>
      </c>
      <c r="BW352" s="53">
        <v>8</v>
      </c>
      <c r="BX352" s="53">
        <v>10</v>
      </c>
      <c r="BY352" s="53">
        <v>12</v>
      </c>
      <c r="BZ352" s="54">
        <v>12</v>
      </c>
      <c r="CA352" s="52">
        <v>12</v>
      </c>
      <c r="CB352" s="53">
        <v>13</v>
      </c>
      <c r="CC352" s="53">
        <v>14</v>
      </c>
      <c r="CD352" s="53">
        <v>15</v>
      </c>
      <c r="CE352" s="53">
        <v>15</v>
      </c>
      <c r="CF352" s="53">
        <v>14</v>
      </c>
      <c r="CG352" s="53">
        <v>16</v>
      </c>
      <c r="CH352" s="53">
        <v>15</v>
      </c>
      <c r="CI352" s="53">
        <v>14</v>
      </c>
      <c r="CJ352" s="53">
        <v>16</v>
      </c>
      <c r="CK352" s="53">
        <v>16</v>
      </c>
      <c r="CL352" s="54">
        <v>16</v>
      </c>
      <c r="CM352" s="52">
        <v>16</v>
      </c>
      <c r="CN352" s="53">
        <v>18</v>
      </c>
      <c r="CO352" s="53">
        <v>24</v>
      </c>
      <c r="CP352" s="53">
        <v>26</v>
      </c>
      <c r="CQ352" s="53">
        <v>26</v>
      </c>
      <c r="CR352" s="53">
        <v>27</v>
      </c>
      <c r="CS352" s="53">
        <v>28</v>
      </c>
      <c r="CT352" s="53">
        <v>28</v>
      </c>
      <c r="CU352" s="53">
        <v>26</v>
      </c>
      <c r="CV352" s="53">
        <v>29</v>
      </c>
      <c r="CW352" s="53">
        <v>26</v>
      </c>
      <c r="CX352" s="54">
        <v>22</v>
      </c>
      <c r="CY352" s="52">
        <v>16</v>
      </c>
      <c r="CZ352" s="53">
        <v>16</v>
      </c>
      <c r="DA352" s="53">
        <v>21</v>
      </c>
      <c r="DB352" s="53">
        <v>20</v>
      </c>
      <c r="DC352" s="53">
        <v>24</v>
      </c>
      <c r="DD352" s="53">
        <v>27</v>
      </c>
      <c r="DE352" s="53">
        <v>24</v>
      </c>
      <c r="DF352" s="53">
        <v>26</v>
      </c>
      <c r="DG352" s="53">
        <v>29</v>
      </c>
      <c r="DH352" s="53">
        <v>31</v>
      </c>
      <c r="DI352" s="53">
        <v>31</v>
      </c>
      <c r="DJ352" s="54">
        <v>30</v>
      </c>
      <c r="DK352" s="52">
        <v>30</v>
      </c>
      <c r="DL352" s="53">
        <v>28</v>
      </c>
      <c r="DM352" s="53">
        <v>30</v>
      </c>
      <c r="DN352" s="53">
        <v>31</v>
      </c>
      <c r="DO352" s="53">
        <v>28</v>
      </c>
      <c r="DP352" s="53">
        <v>32</v>
      </c>
      <c r="DQ352" s="53">
        <v>32</v>
      </c>
      <c r="DR352" s="53">
        <v>31</v>
      </c>
      <c r="DS352" s="53">
        <v>35</v>
      </c>
      <c r="DT352" s="53">
        <v>38</v>
      </c>
      <c r="DU352" s="53">
        <v>41</v>
      </c>
      <c r="DV352" s="54">
        <v>33</v>
      </c>
      <c r="DW352" s="52">
        <v>32</v>
      </c>
      <c r="DX352" s="53">
        <v>27</v>
      </c>
      <c r="DY352" s="54">
        <v>40</v>
      </c>
    </row>
    <row r="353" spans="2:129" ht="12.5" x14ac:dyDescent="0.25">
      <c r="B353" s="50"/>
      <c r="C353" s="51" t="s">
        <v>432</v>
      </c>
      <c r="D353" s="52">
        <v>92800</v>
      </c>
      <c r="E353" s="53">
        <v>90907</v>
      </c>
      <c r="F353" s="53">
        <v>92989</v>
      </c>
      <c r="G353" s="53">
        <v>94530</v>
      </c>
      <c r="H353" s="53">
        <v>95876</v>
      </c>
      <c r="I353" s="53">
        <v>94733</v>
      </c>
      <c r="J353" s="53">
        <v>96934</v>
      </c>
      <c r="K353" s="53">
        <v>98645</v>
      </c>
      <c r="L353" s="53">
        <v>99346</v>
      </c>
      <c r="M353" s="53">
        <v>101028</v>
      </c>
      <c r="N353" s="53">
        <v>101565</v>
      </c>
      <c r="O353" s="54">
        <v>101042</v>
      </c>
      <c r="P353" s="53">
        <v>102830</v>
      </c>
      <c r="Q353" s="53">
        <v>103133</v>
      </c>
      <c r="R353" s="53">
        <v>104630</v>
      </c>
      <c r="S353" s="53">
        <v>104657</v>
      </c>
      <c r="T353" s="53">
        <v>107132</v>
      </c>
      <c r="U353" s="53">
        <v>109177</v>
      </c>
      <c r="V353" s="53">
        <v>110644</v>
      </c>
      <c r="W353" s="53">
        <v>111039</v>
      </c>
      <c r="X353" s="53">
        <v>112324</v>
      </c>
      <c r="Y353" s="53">
        <v>113780</v>
      </c>
      <c r="Z353" s="53">
        <v>113873</v>
      </c>
      <c r="AA353" s="54">
        <v>113171</v>
      </c>
      <c r="AB353" s="53">
        <v>113199</v>
      </c>
      <c r="AC353" s="53">
        <v>113715</v>
      </c>
      <c r="AD353" s="53">
        <v>115821</v>
      </c>
      <c r="AE353" s="53">
        <v>116451</v>
      </c>
      <c r="AF353" s="53">
        <v>117600</v>
      </c>
      <c r="AG353" s="53">
        <v>118098</v>
      </c>
      <c r="AH353" s="53">
        <v>118710</v>
      </c>
      <c r="AI353" s="53">
        <v>119637</v>
      </c>
      <c r="AJ353" s="53">
        <v>120424</v>
      </c>
      <c r="AK353" s="53">
        <v>119456</v>
      </c>
      <c r="AL353" s="53">
        <v>118502</v>
      </c>
      <c r="AM353" s="54">
        <v>117933</v>
      </c>
      <c r="AN353" s="53">
        <v>117086</v>
      </c>
      <c r="AO353" s="53">
        <v>114858</v>
      </c>
      <c r="AP353" s="53">
        <v>118030</v>
      </c>
      <c r="AQ353" s="53">
        <v>119626</v>
      </c>
      <c r="AR353" s="53">
        <v>121109</v>
      </c>
      <c r="AS353" s="53">
        <v>123159</v>
      </c>
      <c r="AT353" s="53">
        <v>124832</v>
      </c>
      <c r="AU353" s="53">
        <v>126665</v>
      </c>
      <c r="AV353" s="53">
        <v>129157</v>
      </c>
      <c r="AW353" s="53">
        <v>123055</v>
      </c>
      <c r="AX353" s="53">
        <v>122579</v>
      </c>
      <c r="AY353" s="54">
        <v>124897</v>
      </c>
      <c r="BA353" s="69"/>
      <c r="BB353" s="70" t="s">
        <v>474</v>
      </c>
      <c r="BC353" s="71"/>
      <c r="BD353" s="72"/>
      <c r="BE353" s="72"/>
      <c r="BF353" s="72"/>
      <c r="BG353" s="72"/>
      <c r="BH353" s="72"/>
      <c r="BI353" s="72"/>
      <c r="BJ353" s="72"/>
      <c r="BK353" s="72"/>
      <c r="BL353" s="72"/>
      <c r="BM353" s="72"/>
      <c r="BN353" s="73"/>
      <c r="BO353" s="71"/>
      <c r="BP353" s="72"/>
      <c r="BQ353" s="72"/>
      <c r="BR353" s="72"/>
      <c r="BS353" s="72"/>
      <c r="BT353" s="72"/>
      <c r="BU353" s="72"/>
      <c r="BV353" s="72"/>
      <c r="BW353" s="72"/>
      <c r="BX353" s="72"/>
      <c r="BY353" s="72"/>
      <c r="BZ353" s="73"/>
      <c r="CA353" s="71"/>
      <c r="CB353" s="72"/>
      <c r="CC353" s="72"/>
      <c r="CD353" s="72"/>
      <c r="CE353" s="72"/>
      <c r="CF353" s="72"/>
      <c r="CG353" s="72"/>
      <c r="CH353" s="72"/>
      <c r="CI353" s="72"/>
      <c r="CJ353" s="72"/>
      <c r="CK353" s="72"/>
      <c r="CL353" s="73">
        <v>1</v>
      </c>
      <c r="CM353" s="71"/>
      <c r="CN353" s="72">
        <v>1</v>
      </c>
      <c r="CO353" s="72">
        <v>1</v>
      </c>
      <c r="CP353" s="72">
        <v>1</v>
      </c>
      <c r="CQ353" s="72">
        <v>1</v>
      </c>
      <c r="CR353" s="72">
        <v>1</v>
      </c>
      <c r="CS353" s="72">
        <v>1</v>
      </c>
      <c r="CT353" s="72">
        <v>1</v>
      </c>
      <c r="CU353" s="72">
        <v>3</v>
      </c>
      <c r="CV353" s="72">
        <v>12</v>
      </c>
      <c r="CW353" s="72">
        <v>14</v>
      </c>
      <c r="CX353" s="73">
        <v>12</v>
      </c>
      <c r="CY353" s="71">
        <v>13</v>
      </c>
      <c r="CZ353" s="72">
        <v>13</v>
      </c>
      <c r="DA353" s="72">
        <v>17</v>
      </c>
      <c r="DB353" s="72">
        <v>18</v>
      </c>
      <c r="DC353" s="72">
        <v>24</v>
      </c>
      <c r="DD353" s="72">
        <v>25</v>
      </c>
      <c r="DE353" s="72">
        <v>21</v>
      </c>
      <c r="DF353" s="72">
        <v>22</v>
      </c>
      <c r="DG353" s="72">
        <v>25</v>
      </c>
      <c r="DH353" s="72">
        <v>27</v>
      </c>
      <c r="DI353" s="72">
        <v>26</v>
      </c>
      <c r="DJ353" s="73">
        <v>26</v>
      </c>
      <c r="DK353" s="71">
        <v>26</v>
      </c>
      <c r="DL353" s="72">
        <v>18</v>
      </c>
      <c r="DM353" s="72">
        <v>24</v>
      </c>
      <c r="DN353" s="72">
        <v>28</v>
      </c>
      <c r="DO353" s="72">
        <v>27</v>
      </c>
      <c r="DP353" s="72">
        <v>27</v>
      </c>
      <c r="DQ353" s="72">
        <v>25</v>
      </c>
      <c r="DR353" s="72">
        <v>26</v>
      </c>
      <c r="DS353" s="72">
        <v>25</v>
      </c>
      <c r="DT353" s="72">
        <v>27</v>
      </c>
      <c r="DU353" s="72">
        <v>32</v>
      </c>
      <c r="DV353" s="73">
        <v>22</v>
      </c>
      <c r="DW353" s="71">
        <v>19</v>
      </c>
      <c r="DX353" s="72">
        <v>20</v>
      </c>
      <c r="DY353" s="73">
        <v>41</v>
      </c>
    </row>
    <row r="354" spans="2:129" ht="13" thickBot="1" x14ac:dyDescent="0.3">
      <c r="B354" s="50"/>
      <c r="C354" s="51" t="s">
        <v>433</v>
      </c>
      <c r="D354" s="52">
        <v>6564</v>
      </c>
      <c r="E354" s="53">
        <v>6419</v>
      </c>
      <c r="F354" s="53">
        <v>6577</v>
      </c>
      <c r="G354" s="53">
        <v>6828</v>
      </c>
      <c r="H354" s="53">
        <v>6861</v>
      </c>
      <c r="I354" s="53">
        <v>6789</v>
      </c>
      <c r="J354" s="53">
        <v>6965</v>
      </c>
      <c r="K354" s="53">
        <v>7140</v>
      </c>
      <c r="L354" s="53">
        <v>7089</v>
      </c>
      <c r="M354" s="53">
        <v>6249</v>
      </c>
      <c r="N354" s="53">
        <v>6252</v>
      </c>
      <c r="O354" s="54">
        <v>6220</v>
      </c>
      <c r="P354" s="53">
        <v>7071</v>
      </c>
      <c r="Q354" s="53">
        <v>7017</v>
      </c>
      <c r="R354" s="53">
        <v>7039</v>
      </c>
      <c r="S354" s="53">
        <v>7283</v>
      </c>
      <c r="T354" s="53">
        <v>8089</v>
      </c>
      <c r="U354" s="53">
        <v>8199</v>
      </c>
      <c r="V354" s="53">
        <v>8281</v>
      </c>
      <c r="W354" s="53">
        <v>8303</v>
      </c>
      <c r="X354" s="53">
        <v>8289</v>
      </c>
      <c r="Y354" s="53">
        <v>8219</v>
      </c>
      <c r="Z354" s="53">
        <v>8238</v>
      </c>
      <c r="AA354" s="54">
        <v>8102</v>
      </c>
      <c r="AB354" s="53">
        <v>8045</v>
      </c>
      <c r="AC354" s="53">
        <v>8145</v>
      </c>
      <c r="AD354" s="53">
        <v>8117</v>
      </c>
      <c r="AE354" s="53">
        <v>8171</v>
      </c>
      <c r="AF354" s="53">
        <v>8225</v>
      </c>
      <c r="AG354" s="53">
        <v>8234</v>
      </c>
      <c r="AH354" s="53">
        <v>8202</v>
      </c>
      <c r="AI354" s="53">
        <v>8234</v>
      </c>
      <c r="AJ354" s="53">
        <v>8253</v>
      </c>
      <c r="AK354" s="53">
        <v>8230</v>
      </c>
      <c r="AL354" s="53">
        <v>8159</v>
      </c>
      <c r="AM354" s="54">
        <v>8140</v>
      </c>
      <c r="AN354" s="53">
        <v>8134</v>
      </c>
      <c r="AO354" s="53">
        <v>8072</v>
      </c>
      <c r="AP354" s="53">
        <v>8129</v>
      </c>
      <c r="AQ354" s="53">
        <v>8120</v>
      </c>
      <c r="AR354" s="53">
        <v>8087</v>
      </c>
      <c r="AS354" s="53">
        <v>8111</v>
      </c>
      <c r="AT354" s="53">
        <v>8078</v>
      </c>
      <c r="AU354" s="53">
        <v>8079</v>
      </c>
      <c r="AV354" s="53">
        <v>8057</v>
      </c>
      <c r="AW354" s="53">
        <v>8002</v>
      </c>
      <c r="AX354" s="53">
        <v>8179</v>
      </c>
      <c r="AY354" s="54">
        <v>8487</v>
      </c>
      <c r="BA354" s="69"/>
      <c r="BB354" s="70" t="s">
        <v>452</v>
      </c>
      <c r="BC354" s="71">
        <v>12</v>
      </c>
      <c r="BD354" s="72">
        <v>12</v>
      </c>
      <c r="BE354" s="72">
        <v>12</v>
      </c>
      <c r="BF354" s="72">
        <v>12</v>
      </c>
      <c r="BG354" s="72">
        <v>12</v>
      </c>
      <c r="BH354" s="72">
        <v>12</v>
      </c>
      <c r="BI354" s="72">
        <v>12</v>
      </c>
      <c r="BJ354" s="72">
        <v>12</v>
      </c>
      <c r="BK354" s="72">
        <v>12</v>
      </c>
      <c r="BL354" s="72">
        <v>12</v>
      </c>
      <c r="BM354" s="72">
        <v>12</v>
      </c>
      <c r="BN354" s="73">
        <v>12</v>
      </c>
      <c r="BO354" s="71">
        <v>12</v>
      </c>
      <c r="BP354" s="72">
        <v>12</v>
      </c>
      <c r="BQ354" s="72">
        <v>12</v>
      </c>
      <c r="BR354" s="72">
        <v>12</v>
      </c>
      <c r="BS354" s="72">
        <v>12</v>
      </c>
      <c r="BT354" s="72">
        <v>12</v>
      </c>
      <c r="BU354" s="72">
        <v>16</v>
      </c>
      <c r="BV354" s="72">
        <v>16</v>
      </c>
      <c r="BW354" s="72">
        <v>16</v>
      </c>
      <c r="BX354" s="72">
        <v>17</v>
      </c>
      <c r="BY354" s="72">
        <v>17</v>
      </c>
      <c r="BZ354" s="73">
        <v>17</v>
      </c>
      <c r="CA354" s="71">
        <v>17</v>
      </c>
      <c r="CB354" s="72">
        <v>18</v>
      </c>
      <c r="CC354" s="72">
        <v>19</v>
      </c>
      <c r="CD354" s="72">
        <v>19</v>
      </c>
      <c r="CE354" s="72">
        <v>19</v>
      </c>
      <c r="CF354" s="72">
        <v>17</v>
      </c>
      <c r="CG354" s="72">
        <v>16</v>
      </c>
      <c r="CH354" s="72">
        <v>16</v>
      </c>
      <c r="CI354" s="72">
        <v>16</v>
      </c>
      <c r="CJ354" s="72">
        <v>18</v>
      </c>
      <c r="CK354" s="72">
        <v>18</v>
      </c>
      <c r="CL354" s="73">
        <v>13</v>
      </c>
      <c r="CM354" s="71">
        <v>18</v>
      </c>
      <c r="CN354" s="72">
        <v>18</v>
      </c>
      <c r="CO354" s="72">
        <v>31</v>
      </c>
      <c r="CP354" s="72">
        <v>33</v>
      </c>
      <c r="CQ354" s="72">
        <v>33</v>
      </c>
      <c r="CR354" s="72">
        <v>33</v>
      </c>
      <c r="CS354" s="72">
        <v>34</v>
      </c>
      <c r="CT354" s="72">
        <v>35</v>
      </c>
      <c r="CU354" s="72">
        <v>32</v>
      </c>
      <c r="CV354" s="72">
        <v>35</v>
      </c>
      <c r="CW354" s="72">
        <v>36</v>
      </c>
      <c r="CX354" s="73">
        <v>35</v>
      </c>
      <c r="CY354" s="71">
        <v>30</v>
      </c>
      <c r="CZ354" s="72">
        <v>34</v>
      </c>
      <c r="DA354" s="72">
        <v>34</v>
      </c>
      <c r="DB354" s="72">
        <v>36</v>
      </c>
      <c r="DC354" s="72">
        <v>38</v>
      </c>
      <c r="DD354" s="72">
        <v>38</v>
      </c>
      <c r="DE354" s="72">
        <v>40</v>
      </c>
      <c r="DF354" s="72">
        <v>41</v>
      </c>
      <c r="DG354" s="72">
        <v>41</v>
      </c>
      <c r="DH354" s="72">
        <v>41</v>
      </c>
      <c r="DI354" s="72">
        <v>39</v>
      </c>
      <c r="DJ354" s="73">
        <v>38</v>
      </c>
      <c r="DK354" s="71">
        <v>43</v>
      </c>
      <c r="DL354" s="72">
        <v>42</v>
      </c>
      <c r="DM354" s="72">
        <v>36</v>
      </c>
      <c r="DN354" s="72">
        <v>47</v>
      </c>
      <c r="DO354" s="72">
        <v>49</v>
      </c>
      <c r="DP354" s="72">
        <v>45</v>
      </c>
      <c r="DQ354" s="72">
        <v>48</v>
      </c>
      <c r="DR354" s="72">
        <v>48</v>
      </c>
      <c r="DS354" s="72">
        <v>56</v>
      </c>
      <c r="DT354" s="72">
        <v>52</v>
      </c>
      <c r="DU354" s="72">
        <v>53</v>
      </c>
      <c r="DV354" s="73">
        <v>47</v>
      </c>
      <c r="DW354" s="71">
        <v>46</v>
      </c>
      <c r="DX354" s="72">
        <v>40</v>
      </c>
      <c r="DY354" s="73">
        <v>49</v>
      </c>
    </row>
    <row r="355" spans="2:129" ht="13" thickBot="1" x14ac:dyDescent="0.3">
      <c r="B355" s="50"/>
      <c r="C355" s="51" t="s">
        <v>434</v>
      </c>
      <c r="D355" s="52">
        <v>1110</v>
      </c>
      <c r="E355" s="53">
        <v>1105</v>
      </c>
      <c r="F355" s="53">
        <v>1469</v>
      </c>
      <c r="G355" s="53">
        <v>1496</v>
      </c>
      <c r="H355" s="53">
        <v>1512</v>
      </c>
      <c r="I355" s="53">
        <v>1497</v>
      </c>
      <c r="J355" s="53">
        <v>1534</v>
      </c>
      <c r="K355" s="53">
        <v>1495</v>
      </c>
      <c r="L355" s="53">
        <v>1540</v>
      </c>
      <c r="M355" s="53">
        <v>1562</v>
      </c>
      <c r="N355" s="53">
        <v>1575</v>
      </c>
      <c r="O355" s="54">
        <v>1572</v>
      </c>
      <c r="P355" s="53">
        <v>1576</v>
      </c>
      <c r="Q355" s="53">
        <v>1565</v>
      </c>
      <c r="R355" s="53">
        <v>1565</v>
      </c>
      <c r="S355" s="53">
        <v>1571</v>
      </c>
      <c r="T355" s="53">
        <v>1600</v>
      </c>
      <c r="U355" s="53">
        <v>1598</v>
      </c>
      <c r="V355" s="53">
        <v>1609</v>
      </c>
      <c r="W355" s="53">
        <v>1599</v>
      </c>
      <c r="X355" s="53">
        <v>1590</v>
      </c>
      <c r="Y355" s="53">
        <v>1583</v>
      </c>
      <c r="Z355" s="53">
        <v>1585</v>
      </c>
      <c r="AA355" s="54">
        <v>1567</v>
      </c>
      <c r="AB355" s="53">
        <v>1557</v>
      </c>
      <c r="AC355" s="53">
        <v>1552</v>
      </c>
      <c r="AD355" s="53">
        <v>1536</v>
      </c>
      <c r="AE355" s="53">
        <v>1541</v>
      </c>
      <c r="AF355" s="53">
        <v>1546</v>
      </c>
      <c r="AG355" s="53">
        <v>1549</v>
      </c>
      <c r="AH355" s="53">
        <v>1548</v>
      </c>
      <c r="AI355" s="53">
        <v>1534</v>
      </c>
      <c r="AJ355" s="53">
        <v>1636</v>
      </c>
      <c r="AK355" s="53">
        <v>1616</v>
      </c>
      <c r="AL355" s="53">
        <v>1565</v>
      </c>
      <c r="AM355" s="54">
        <v>1539</v>
      </c>
      <c r="AN355" s="53">
        <v>1523</v>
      </c>
      <c r="AO355" s="53">
        <v>1487</v>
      </c>
      <c r="AP355" s="53">
        <v>1476</v>
      </c>
      <c r="AQ355" s="53">
        <v>1469</v>
      </c>
      <c r="AR355" s="53">
        <v>1474</v>
      </c>
      <c r="AS355" s="53">
        <v>1482</v>
      </c>
      <c r="AT355" s="53">
        <v>1469</v>
      </c>
      <c r="AU355" s="53">
        <v>1476</v>
      </c>
      <c r="AV355" s="53">
        <v>1384</v>
      </c>
      <c r="AW355" s="53">
        <v>1410</v>
      </c>
      <c r="AX355" s="53">
        <v>1397</v>
      </c>
      <c r="AY355" s="54">
        <v>1380</v>
      </c>
      <c r="BA355" s="60" t="s">
        <v>453</v>
      </c>
      <c r="BB355" s="61"/>
      <c r="BC355" s="62">
        <f>SUM(BC351:BC354)</f>
        <v>41895</v>
      </c>
      <c r="BD355" s="63">
        <f>SUM(BD351:BD354)</f>
        <v>42090</v>
      </c>
      <c r="BE355" s="63">
        <f>SUM(BE351:BE354)</f>
        <v>42123</v>
      </c>
      <c r="BF355" s="63">
        <f t="shared" ref="BF355:DM355" si="55">SUM(BF351:BF354)</f>
        <v>42345</v>
      </c>
      <c r="BG355" s="63">
        <f t="shared" si="55"/>
        <v>42372</v>
      </c>
      <c r="BH355" s="63">
        <f t="shared" si="55"/>
        <v>42348</v>
      </c>
      <c r="BI355" s="63">
        <f t="shared" si="55"/>
        <v>42345</v>
      </c>
      <c r="BJ355" s="63">
        <f t="shared" si="55"/>
        <v>42352</v>
      </c>
      <c r="BK355" s="63">
        <f t="shared" si="55"/>
        <v>42505</v>
      </c>
      <c r="BL355" s="63">
        <f t="shared" si="55"/>
        <v>42566</v>
      </c>
      <c r="BM355" s="63">
        <f t="shared" si="55"/>
        <v>42618</v>
      </c>
      <c r="BN355" s="64">
        <f t="shared" si="55"/>
        <v>42785</v>
      </c>
      <c r="BO355" s="62">
        <f t="shared" si="55"/>
        <v>42849</v>
      </c>
      <c r="BP355" s="63">
        <f t="shared" si="55"/>
        <v>43136</v>
      </c>
      <c r="BQ355" s="63">
        <f t="shared" si="55"/>
        <v>43536</v>
      </c>
      <c r="BR355" s="63">
        <f t="shared" si="55"/>
        <v>44371</v>
      </c>
      <c r="BS355" s="63">
        <f t="shared" si="55"/>
        <v>44776</v>
      </c>
      <c r="BT355" s="63">
        <f t="shared" si="55"/>
        <v>45555</v>
      </c>
      <c r="BU355" s="63">
        <f t="shared" si="55"/>
        <v>46465</v>
      </c>
      <c r="BV355" s="63">
        <f t="shared" si="55"/>
        <v>47128</v>
      </c>
      <c r="BW355" s="63">
        <f t="shared" si="55"/>
        <v>47857</v>
      </c>
      <c r="BX355" s="63">
        <f t="shared" si="55"/>
        <v>48508</v>
      </c>
      <c r="BY355" s="63">
        <f t="shared" si="55"/>
        <v>48724</v>
      </c>
      <c r="BZ355" s="64">
        <f t="shared" si="55"/>
        <v>48749</v>
      </c>
      <c r="CA355" s="62">
        <f t="shared" si="55"/>
        <v>48846</v>
      </c>
      <c r="CB355" s="63">
        <f t="shared" si="55"/>
        <v>49301</v>
      </c>
      <c r="CC355" s="63">
        <f t="shared" si="55"/>
        <v>49781</v>
      </c>
      <c r="CD355" s="63">
        <f t="shared" si="55"/>
        <v>50250</v>
      </c>
      <c r="CE355" s="63">
        <f t="shared" si="55"/>
        <v>50677</v>
      </c>
      <c r="CF355" s="63">
        <f t="shared" si="55"/>
        <v>50834</v>
      </c>
      <c r="CG355" s="63">
        <f t="shared" si="55"/>
        <v>51190</v>
      </c>
      <c r="CH355" s="63">
        <f t="shared" si="55"/>
        <v>51125</v>
      </c>
      <c r="CI355" s="63">
        <f t="shared" si="55"/>
        <v>51754</v>
      </c>
      <c r="CJ355" s="63">
        <f t="shared" si="55"/>
        <v>52017</v>
      </c>
      <c r="CK355" s="63">
        <f t="shared" si="55"/>
        <v>51806</v>
      </c>
      <c r="CL355" s="64">
        <f t="shared" si="55"/>
        <v>51321</v>
      </c>
      <c r="CM355" s="62">
        <f t="shared" si="55"/>
        <v>51160</v>
      </c>
      <c r="CN355" s="63">
        <f t="shared" si="55"/>
        <v>50929</v>
      </c>
      <c r="CO355" s="63">
        <f t="shared" si="55"/>
        <v>51467</v>
      </c>
      <c r="CP355" s="63">
        <f t="shared" si="55"/>
        <v>51084</v>
      </c>
      <c r="CQ355" s="63">
        <f t="shared" si="55"/>
        <v>51247</v>
      </c>
      <c r="CR355" s="63">
        <f t="shared" si="55"/>
        <v>51259</v>
      </c>
      <c r="CS355" s="63">
        <f t="shared" si="55"/>
        <v>51207</v>
      </c>
      <c r="CT355" s="63">
        <f t="shared" si="55"/>
        <v>51423</v>
      </c>
      <c r="CU355" s="63">
        <f t="shared" si="55"/>
        <v>51479</v>
      </c>
      <c r="CV355" s="63">
        <f t="shared" si="55"/>
        <v>51646</v>
      </c>
      <c r="CW355" s="63">
        <f t="shared" si="55"/>
        <v>51559</v>
      </c>
      <c r="CX355" s="64">
        <f t="shared" si="55"/>
        <v>53218</v>
      </c>
      <c r="CY355" s="62">
        <f t="shared" si="55"/>
        <v>52896</v>
      </c>
      <c r="CZ355" s="63">
        <f t="shared" si="55"/>
        <v>52987</v>
      </c>
      <c r="DA355" s="63">
        <f t="shared" si="55"/>
        <v>54312</v>
      </c>
      <c r="DB355" s="63">
        <f t="shared" si="55"/>
        <v>53437</v>
      </c>
      <c r="DC355" s="63">
        <f t="shared" si="55"/>
        <v>51754</v>
      </c>
      <c r="DD355" s="63">
        <f t="shared" si="55"/>
        <v>51849</v>
      </c>
      <c r="DE355" s="63">
        <f t="shared" si="55"/>
        <v>54227</v>
      </c>
      <c r="DF355" s="63">
        <f t="shared" si="55"/>
        <v>55070</v>
      </c>
      <c r="DG355" s="63">
        <f t="shared" si="55"/>
        <v>55071</v>
      </c>
      <c r="DH355" s="63">
        <f t="shared" si="55"/>
        <v>55077</v>
      </c>
      <c r="DI355" s="63">
        <f t="shared" si="55"/>
        <v>55081</v>
      </c>
      <c r="DJ355" s="64">
        <f t="shared" si="55"/>
        <v>55130</v>
      </c>
      <c r="DK355" s="62">
        <f t="shared" si="55"/>
        <v>55045</v>
      </c>
      <c r="DL355" s="63">
        <f t="shared" si="55"/>
        <v>55017</v>
      </c>
      <c r="DM355" s="63">
        <f t="shared" si="55"/>
        <v>55122</v>
      </c>
      <c r="DN355" s="63">
        <f t="shared" ref="DN355:DW355" si="56">SUM(DN351:DN354)</f>
        <v>55251</v>
      </c>
      <c r="DO355" s="63">
        <f t="shared" si="56"/>
        <v>55304</v>
      </c>
      <c r="DP355" s="63">
        <f t="shared" si="56"/>
        <v>55403</v>
      </c>
      <c r="DQ355" s="63">
        <f t="shared" si="56"/>
        <v>55396</v>
      </c>
      <c r="DR355" s="63">
        <f t="shared" si="56"/>
        <v>55548</v>
      </c>
      <c r="DS355" s="63">
        <f t="shared" si="56"/>
        <v>55186</v>
      </c>
      <c r="DT355" s="63">
        <f t="shared" si="56"/>
        <v>55484</v>
      </c>
      <c r="DU355" s="63">
        <f t="shared" si="56"/>
        <v>55410</v>
      </c>
      <c r="DV355" s="64">
        <f t="shared" si="56"/>
        <v>55847</v>
      </c>
      <c r="DW355" s="62">
        <f t="shared" si="56"/>
        <v>55510</v>
      </c>
      <c r="DX355" s="63">
        <f t="shared" ref="DX355:DY355" si="57">SUM(DX351:DX354)</f>
        <v>56000</v>
      </c>
      <c r="DY355" s="64">
        <f t="shared" si="57"/>
        <v>55800</v>
      </c>
    </row>
    <row r="356" spans="2:129" ht="12.5" x14ac:dyDescent="0.25">
      <c r="B356" s="50"/>
      <c r="C356" s="51" t="s">
        <v>435</v>
      </c>
      <c r="D356" s="52">
        <v>22922</v>
      </c>
      <c r="E356" s="53">
        <v>22818</v>
      </c>
      <c r="F356" s="53">
        <v>23293</v>
      </c>
      <c r="G356" s="53">
        <v>23387</v>
      </c>
      <c r="H356" s="53">
        <v>23449</v>
      </c>
      <c r="I356" s="53">
        <v>23469</v>
      </c>
      <c r="J356" s="53">
        <v>23631</v>
      </c>
      <c r="K356" s="53">
        <v>23760</v>
      </c>
      <c r="L356" s="53">
        <v>23884</v>
      </c>
      <c r="M356" s="53">
        <v>23982</v>
      </c>
      <c r="N356" s="53">
        <v>24018</v>
      </c>
      <c r="O356" s="54">
        <v>24038</v>
      </c>
      <c r="P356" s="53">
        <v>24065</v>
      </c>
      <c r="Q356" s="53">
        <v>24131</v>
      </c>
      <c r="R356" s="53">
        <v>24260</v>
      </c>
      <c r="S356" s="53">
        <v>24400</v>
      </c>
      <c r="T356" s="53">
        <v>24502</v>
      </c>
      <c r="U356" s="53">
        <v>24630</v>
      </c>
      <c r="V356" s="53">
        <v>24747</v>
      </c>
      <c r="W356" s="53">
        <v>24913</v>
      </c>
      <c r="X356" s="53">
        <v>24971</v>
      </c>
      <c r="Y356" s="53">
        <v>25053</v>
      </c>
      <c r="Z356" s="53">
        <v>25135</v>
      </c>
      <c r="AA356" s="54">
        <v>25164</v>
      </c>
      <c r="AB356" s="53">
        <v>25249</v>
      </c>
      <c r="AC356" s="53">
        <v>25391</v>
      </c>
      <c r="AD356" s="53">
        <v>25452</v>
      </c>
      <c r="AE356" s="53">
        <v>25593</v>
      </c>
      <c r="AF356" s="53">
        <v>25967</v>
      </c>
      <c r="AG356" s="53">
        <v>26188</v>
      </c>
      <c r="AH356" s="53">
        <v>26107</v>
      </c>
      <c r="AI356" s="53">
        <v>25365</v>
      </c>
      <c r="AJ356" s="53">
        <v>25547</v>
      </c>
      <c r="AK356" s="53">
        <v>26066</v>
      </c>
      <c r="AL356" s="53">
        <v>25294</v>
      </c>
      <c r="AM356" s="54">
        <v>25418</v>
      </c>
      <c r="AN356" s="53">
        <v>25474</v>
      </c>
      <c r="AO356" s="53">
        <v>25498</v>
      </c>
      <c r="AP356" s="53">
        <v>25595</v>
      </c>
      <c r="AQ356" s="53">
        <v>25700</v>
      </c>
      <c r="AR356" s="53">
        <v>25800</v>
      </c>
      <c r="AS356" s="53">
        <v>25790</v>
      </c>
      <c r="AT356" s="53">
        <v>25867</v>
      </c>
      <c r="AU356" s="53">
        <v>26076</v>
      </c>
      <c r="AV356" s="53">
        <v>25734</v>
      </c>
      <c r="AW356" s="53">
        <v>25728</v>
      </c>
      <c r="AX356" s="53">
        <v>25893</v>
      </c>
      <c r="AY356" s="54">
        <v>26006</v>
      </c>
      <c r="BA356" s="45">
        <v>16</v>
      </c>
      <c r="BB356" s="46" t="s">
        <v>247</v>
      </c>
      <c r="BC356" s="47">
        <v>1385</v>
      </c>
      <c r="BD356" s="48">
        <v>1349</v>
      </c>
      <c r="BE356" s="48">
        <v>1370</v>
      </c>
      <c r="BF356" s="48">
        <v>1415</v>
      </c>
      <c r="BG356" s="48">
        <v>1365</v>
      </c>
      <c r="BH356" s="48">
        <v>1397</v>
      </c>
      <c r="BI356" s="48">
        <v>1403</v>
      </c>
      <c r="BJ356" s="48">
        <v>1405</v>
      </c>
      <c r="BK356" s="48">
        <v>1405</v>
      </c>
      <c r="BL356" s="48">
        <v>1430</v>
      </c>
      <c r="BM356" s="48">
        <v>1434</v>
      </c>
      <c r="BN356" s="49">
        <v>1450</v>
      </c>
      <c r="BO356" s="47">
        <v>1458</v>
      </c>
      <c r="BP356" s="48">
        <v>1477</v>
      </c>
      <c r="BQ356" s="48">
        <v>1488</v>
      </c>
      <c r="BR356" s="48">
        <v>1496</v>
      </c>
      <c r="BS356" s="48">
        <v>1564</v>
      </c>
      <c r="BT356" s="48">
        <v>1617</v>
      </c>
      <c r="BU356" s="48">
        <v>1695</v>
      </c>
      <c r="BV356" s="48">
        <v>1741</v>
      </c>
      <c r="BW356" s="48">
        <v>1790</v>
      </c>
      <c r="BX356" s="48">
        <v>1818</v>
      </c>
      <c r="BY356" s="48">
        <v>1806</v>
      </c>
      <c r="BZ356" s="49">
        <v>1836</v>
      </c>
      <c r="CA356" s="47">
        <v>1868</v>
      </c>
      <c r="CB356" s="48">
        <v>1895</v>
      </c>
      <c r="CC356" s="48">
        <v>2094</v>
      </c>
      <c r="CD356" s="48">
        <v>2153</v>
      </c>
      <c r="CE356" s="48">
        <v>2183</v>
      </c>
      <c r="CF356" s="48">
        <v>2205</v>
      </c>
      <c r="CG356" s="48">
        <v>2235</v>
      </c>
      <c r="CH356" s="48">
        <v>2243</v>
      </c>
      <c r="CI356" s="48">
        <v>2257</v>
      </c>
      <c r="CJ356" s="48">
        <v>2272</v>
      </c>
      <c r="CK356" s="48">
        <v>2283</v>
      </c>
      <c r="CL356" s="49">
        <v>2303</v>
      </c>
      <c r="CM356" s="47">
        <v>2303</v>
      </c>
      <c r="CN356" s="48">
        <v>2285</v>
      </c>
      <c r="CO356" s="48">
        <v>2321</v>
      </c>
      <c r="CP356" s="48">
        <v>2324</v>
      </c>
      <c r="CQ356" s="48">
        <v>2299</v>
      </c>
      <c r="CR356" s="48">
        <v>2340</v>
      </c>
      <c r="CS356" s="48">
        <v>2559</v>
      </c>
      <c r="CT356" s="48">
        <v>2619</v>
      </c>
      <c r="CU356" s="48">
        <v>2584</v>
      </c>
      <c r="CV356" s="48">
        <v>2635</v>
      </c>
      <c r="CW356" s="48">
        <v>2688</v>
      </c>
      <c r="CX356" s="49">
        <v>2711</v>
      </c>
      <c r="CY356" s="47">
        <v>2732</v>
      </c>
      <c r="CZ356" s="48">
        <v>2760</v>
      </c>
      <c r="DA356" s="48">
        <v>2834</v>
      </c>
      <c r="DB356" s="48">
        <v>2839</v>
      </c>
      <c r="DC356" s="48">
        <v>2837</v>
      </c>
      <c r="DD356" s="48">
        <v>2865</v>
      </c>
      <c r="DE356" s="48">
        <v>2876</v>
      </c>
      <c r="DF356" s="48">
        <v>2879</v>
      </c>
      <c r="DG356" s="48">
        <v>2908</v>
      </c>
      <c r="DH356" s="48">
        <v>2938</v>
      </c>
      <c r="DI356" s="48">
        <v>3009</v>
      </c>
      <c r="DJ356" s="49">
        <v>3103</v>
      </c>
      <c r="DK356" s="47">
        <v>3113</v>
      </c>
      <c r="DL356" s="48">
        <v>3084</v>
      </c>
      <c r="DM356" s="48">
        <v>3082</v>
      </c>
      <c r="DN356" s="48">
        <v>3093</v>
      </c>
      <c r="DO356" s="48">
        <v>3123</v>
      </c>
      <c r="DP356" s="48">
        <v>3130</v>
      </c>
      <c r="DQ356" s="48">
        <v>3186</v>
      </c>
      <c r="DR356" s="48">
        <v>3240</v>
      </c>
      <c r="DS356" s="48">
        <v>3265</v>
      </c>
      <c r="DT356" s="48">
        <v>3271</v>
      </c>
      <c r="DU356" s="48">
        <v>3281</v>
      </c>
      <c r="DV356" s="49">
        <v>3293</v>
      </c>
      <c r="DW356" s="47">
        <v>3303</v>
      </c>
      <c r="DX356" s="48">
        <v>3315</v>
      </c>
      <c r="DY356" s="49">
        <v>3380</v>
      </c>
    </row>
    <row r="357" spans="2:129" ht="13" thickBot="1" x14ac:dyDescent="0.3">
      <c r="B357" s="69"/>
      <c r="C357" s="70" t="s">
        <v>436</v>
      </c>
      <c r="D357" s="71"/>
      <c r="E357" s="72"/>
      <c r="F357" s="72"/>
      <c r="G357" s="72"/>
      <c r="H357" s="72"/>
      <c r="I357" s="72"/>
      <c r="J357" s="72"/>
      <c r="K357" s="72"/>
      <c r="L357" s="72"/>
      <c r="M357" s="72"/>
      <c r="N357" s="72"/>
      <c r="O357" s="73"/>
      <c r="P357" s="72"/>
      <c r="Q357" s="72"/>
      <c r="R357" s="72"/>
      <c r="S357" s="72"/>
      <c r="T357" s="72"/>
      <c r="U357" s="72"/>
      <c r="V357" s="72"/>
      <c r="W357" s="72"/>
      <c r="X357" s="72"/>
      <c r="Y357" s="72"/>
      <c r="Z357" s="72"/>
      <c r="AA357" s="73"/>
      <c r="AB357" s="72"/>
      <c r="AC357" s="72"/>
      <c r="AD357" s="72"/>
      <c r="AE357" s="72"/>
      <c r="AF357" s="72"/>
      <c r="AG357" s="72"/>
      <c r="AH357" s="72"/>
      <c r="AI357" s="72"/>
      <c r="AJ357" s="72"/>
      <c r="AK357" s="72"/>
      <c r="AL357" s="72"/>
      <c r="AM357" s="73"/>
      <c r="AN357" s="72"/>
      <c r="AO357" s="72"/>
      <c r="AP357" s="72"/>
      <c r="AQ357" s="72"/>
      <c r="AR357" s="72"/>
      <c r="AS357" s="72"/>
      <c r="AT357" s="72"/>
      <c r="AU357" s="72"/>
      <c r="AV357" s="72"/>
      <c r="AW357" s="72"/>
      <c r="AX357" s="72"/>
      <c r="AY357" s="73"/>
      <c r="BA357" s="241"/>
      <c r="BB357" s="51" t="s">
        <v>251</v>
      </c>
      <c r="BC357" s="52">
        <v>37122</v>
      </c>
      <c r="BD357" s="53">
        <v>37286</v>
      </c>
      <c r="BE357" s="53">
        <v>37851</v>
      </c>
      <c r="BF357" s="53">
        <v>37977</v>
      </c>
      <c r="BG357" s="53">
        <v>37599</v>
      </c>
      <c r="BH357" s="53">
        <v>37704</v>
      </c>
      <c r="BI357" s="53">
        <v>37928</v>
      </c>
      <c r="BJ357" s="53">
        <v>38026</v>
      </c>
      <c r="BK357" s="53">
        <v>38100</v>
      </c>
      <c r="BL357" s="53">
        <v>38228</v>
      </c>
      <c r="BM357" s="53">
        <v>38310</v>
      </c>
      <c r="BN357" s="54">
        <v>38183</v>
      </c>
      <c r="BO357" s="52">
        <v>38152</v>
      </c>
      <c r="BP357" s="53">
        <v>38310</v>
      </c>
      <c r="BQ357" s="53">
        <v>39009</v>
      </c>
      <c r="BR357" s="53">
        <v>39735</v>
      </c>
      <c r="BS357" s="53">
        <v>40338</v>
      </c>
      <c r="BT357" s="53">
        <v>40897</v>
      </c>
      <c r="BU357" s="53">
        <v>41224</v>
      </c>
      <c r="BV357" s="53">
        <v>41753</v>
      </c>
      <c r="BW357" s="53">
        <v>42333</v>
      </c>
      <c r="BX357" s="53">
        <v>42917</v>
      </c>
      <c r="BY357" s="53">
        <v>42819</v>
      </c>
      <c r="BZ357" s="54">
        <v>42941</v>
      </c>
      <c r="CA357" s="52">
        <v>43179</v>
      </c>
      <c r="CB357" s="53">
        <v>43720</v>
      </c>
      <c r="CC357" s="53">
        <v>44831</v>
      </c>
      <c r="CD357" s="53">
        <v>45661</v>
      </c>
      <c r="CE357" s="53">
        <v>46172</v>
      </c>
      <c r="CF357" s="53">
        <v>46588</v>
      </c>
      <c r="CG357" s="53">
        <v>47058</v>
      </c>
      <c r="CH357" s="53">
        <v>47362</v>
      </c>
      <c r="CI357" s="53">
        <v>47821</v>
      </c>
      <c r="CJ357" s="53">
        <v>48141</v>
      </c>
      <c r="CK357" s="53">
        <v>48182</v>
      </c>
      <c r="CL357" s="54">
        <v>47512</v>
      </c>
      <c r="CM357" s="52">
        <v>47438</v>
      </c>
      <c r="CN357" s="53">
        <v>47339</v>
      </c>
      <c r="CO357" s="53">
        <v>48051</v>
      </c>
      <c r="CP357" s="53">
        <v>48210</v>
      </c>
      <c r="CQ357" s="53">
        <v>48386</v>
      </c>
      <c r="CR357" s="53">
        <v>48516</v>
      </c>
      <c r="CS357" s="53">
        <v>48622</v>
      </c>
      <c r="CT357" s="53">
        <v>49063</v>
      </c>
      <c r="CU357" s="53">
        <v>49459</v>
      </c>
      <c r="CV357" s="53">
        <v>49706</v>
      </c>
      <c r="CW357" s="53">
        <v>49819</v>
      </c>
      <c r="CX357" s="54">
        <v>50011</v>
      </c>
      <c r="CY357" s="52">
        <v>49312</v>
      </c>
      <c r="CZ357" s="53">
        <v>49799</v>
      </c>
      <c r="DA357" s="53">
        <v>50219</v>
      </c>
      <c r="DB357" s="53">
        <v>50338</v>
      </c>
      <c r="DC357" s="53">
        <v>50024</v>
      </c>
      <c r="DD357" s="53">
        <v>49927</v>
      </c>
      <c r="DE357" s="53">
        <v>51947</v>
      </c>
      <c r="DF357" s="53">
        <v>52551</v>
      </c>
      <c r="DG357" s="53">
        <v>52560</v>
      </c>
      <c r="DH357" s="53">
        <v>52697</v>
      </c>
      <c r="DI357" s="53">
        <v>52541</v>
      </c>
      <c r="DJ357" s="54">
        <v>52713</v>
      </c>
      <c r="DK357" s="52">
        <v>52722</v>
      </c>
      <c r="DL357" s="53">
        <v>52715</v>
      </c>
      <c r="DM357" s="53">
        <v>53105</v>
      </c>
      <c r="DN357" s="53">
        <v>53610</v>
      </c>
      <c r="DO357" s="53">
        <v>54023</v>
      </c>
      <c r="DP357" s="53">
        <v>54230</v>
      </c>
      <c r="DQ357" s="53">
        <v>54357</v>
      </c>
      <c r="DR357" s="53">
        <v>54725</v>
      </c>
      <c r="DS357" s="53">
        <v>54825</v>
      </c>
      <c r="DT357" s="53">
        <v>56322</v>
      </c>
      <c r="DU357" s="53">
        <v>56401</v>
      </c>
      <c r="DV357" s="54">
        <v>57012</v>
      </c>
      <c r="DW357" s="52">
        <v>56605</v>
      </c>
      <c r="DX357" s="53">
        <v>57136</v>
      </c>
      <c r="DY357" s="54">
        <v>57409</v>
      </c>
    </row>
    <row r="358" spans="2:129" ht="13" thickBot="1" x14ac:dyDescent="0.3">
      <c r="B358" s="60" t="s">
        <v>437</v>
      </c>
      <c r="C358" s="61"/>
      <c r="D358" s="62">
        <f t="shared" ref="D358:AY358" si="58">SUM(D305:D357)</f>
        <v>1089936</v>
      </c>
      <c r="E358" s="63">
        <f t="shared" si="58"/>
        <v>1081502</v>
      </c>
      <c r="F358" s="63">
        <f t="shared" si="58"/>
        <v>1099610</v>
      </c>
      <c r="G358" s="63">
        <f t="shared" si="58"/>
        <v>1114307</v>
      </c>
      <c r="H358" s="63">
        <f t="shared" si="58"/>
        <v>1122761</v>
      </c>
      <c r="I358" s="63">
        <f t="shared" si="58"/>
        <v>1121686</v>
      </c>
      <c r="J358" s="63">
        <f t="shared" si="58"/>
        <v>1137930</v>
      </c>
      <c r="K358" s="63">
        <f t="shared" si="58"/>
        <v>1150581</v>
      </c>
      <c r="L358" s="63">
        <f t="shared" si="58"/>
        <v>1155968</v>
      </c>
      <c r="M358" s="63">
        <f t="shared" si="58"/>
        <v>1163007</v>
      </c>
      <c r="N358" s="63">
        <f t="shared" si="58"/>
        <v>1167468</v>
      </c>
      <c r="O358" s="64">
        <f t="shared" si="58"/>
        <v>1166639</v>
      </c>
      <c r="P358" s="63">
        <f t="shared" si="58"/>
        <v>1171621</v>
      </c>
      <c r="Q358" s="63">
        <f t="shared" si="58"/>
        <v>1169664</v>
      </c>
      <c r="R358" s="63">
        <f t="shared" si="58"/>
        <v>1183380</v>
      </c>
      <c r="S358" s="63">
        <f t="shared" si="58"/>
        <v>1194796</v>
      </c>
      <c r="T358" s="63">
        <f t="shared" si="58"/>
        <v>1204554</v>
      </c>
      <c r="U358" s="63">
        <f t="shared" si="58"/>
        <v>1208544</v>
      </c>
      <c r="V358" s="63">
        <f t="shared" si="58"/>
        <v>1221787</v>
      </c>
      <c r="W358" s="63">
        <f t="shared" si="58"/>
        <v>1229679</v>
      </c>
      <c r="X358" s="63">
        <f t="shared" si="58"/>
        <v>1235145</v>
      </c>
      <c r="Y358" s="63">
        <f t="shared" si="58"/>
        <v>1242379</v>
      </c>
      <c r="Z358" s="63">
        <f t="shared" si="58"/>
        <v>1247483</v>
      </c>
      <c r="AA358" s="64">
        <f t="shared" si="58"/>
        <v>1244828</v>
      </c>
      <c r="AB358" s="63">
        <f t="shared" si="58"/>
        <v>1243036</v>
      </c>
      <c r="AC358" s="63">
        <f t="shared" si="58"/>
        <v>1251308</v>
      </c>
      <c r="AD358" s="63">
        <f t="shared" si="58"/>
        <v>1255926</v>
      </c>
      <c r="AE358" s="63">
        <f t="shared" si="58"/>
        <v>1262864</v>
      </c>
      <c r="AF358" s="63">
        <f t="shared" si="58"/>
        <v>1274162</v>
      </c>
      <c r="AG358" s="63">
        <f t="shared" si="58"/>
        <v>1279965</v>
      </c>
      <c r="AH358" s="63">
        <f t="shared" si="58"/>
        <v>1284729</v>
      </c>
      <c r="AI358" s="63">
        <f t="shared" si="58"/>
        <v>1294881</v>
      </c>
      <c r="AJ358" s="63">
        <f t="shared" si="58"/>
        <v>1302688</v>
      </c>
      <c r="AK358" s="63">
        <f t="shared" si="58"/>
        <v>1302281</v>
      </c>
      <c r="AL358" s="63">
        <f t="shared" si="58"/>
        <v>1297636</v>
      </c>
      <c r="AM358" s="64">
        <f t="shared" si="58"/>
        <v>1299090</v>
      </c>
      <c r="AN358" s="63">
        <f t="shared" si="58"/>
        <v>1297716</v>
      </c>
      <c r="AO358" s="63">
        <f t="shared" si="58"/>
        <v>1289998</v>
      </c>
      <c r="AP358" s="63">
        <f t="shared" si="58"/>
        <v>1303448</v>
      </c>
      <c r="AQ358" s="63">
        <f t="shared" si="58"/>
        <v>1311085</v>
      </c>
      <c r="AR358" s="63">
        <f t="shared" si="58"/>
        <v>1315295</v>
      </c>
      <c r="AS358" s="63">
        <f t="shared" si="58"/>
        <v>1321523</v>
      </c>
      <c r="AT358" s="63">
        <f t="shared" si="58"/>
        <v>1326019</v>
      </c>
      <c r="AU358" s="63">
        <f t="shared" si="58"/>
        <v>1336226</v>
      </c>
      <c r="AV358" s="63">
        <f t="shared" si="58"/>
        <v>1351162</v>
      </c>
      <c r="AW358" s="63">
        <f t="shared" si="58"/>
        <v>1336808</v>
      </c>
      <c r="AX358" s="63">
        <f t="shared" si="58"/>
        <v>1340396</v>
      </c>
      <c r="AY358" s="64">
        <f t="shared" si="58"/>
        <v>1345878</v>
      </c>
      <c r="BA358" s="241"/>
      <c r="BB358" s="51" t="s">
        <v>252</v>
      </c>
      <c r="BC358" s="52">
        <v>3123</v>
      </c>
      <c r="BD358" s="53">
        <v>3212</v>
      </c>
      <c r="BE358" s="53">
        <v>3252</v>
      </c>
      <c r="BF358" s="53">
        <v>3294</v>
      </c>
      <c r="BG358" s="53">
        <v>3227</v>
      </c>
      <c r="BH358" s="53">
        <v>3207</v>
      </c>
      <c r="BI358" s="53">
        <v>3218</v>
      </c>
      <c r="BJ358" s="53">
        <v>3209</v>
      </c>
      <c r="BK358" s="53">
        <v>3224</v>
      </c>
      <c r="BL358" s="53">
        <v>3221</v>
      </c>
      <c r="BM358" s="53">
        <v>3239</v>
      </c>
      <c r="BN358" s="54">
        <v>3203</v>
      </c>
      <c r="BO358" s="52">
        <v>3207</v>
      </c>
      <c r="BP358" s="53">
        <v>3224</v>
      </c>
      <c r="BQ358" s="53">
        <v>3255</v>
      </c>
      <c r="BR358" s="53">
        <v>3357</v>
      </c>
      <c r="BS358" s="53">
        <v>3446</v>
      </c>
      <c r="BT358" s="53">
        <v>3515</v>
      </c>
      <c r="BU358" s="53">
        <v>3559</v>
      </c>
      <c r="BV358" s="53">
        <v>3623</v>
      </c>
      <c r="BW358" s="53">
        <v>3703</v>
      </c>
      <c r="BX358" s="53">
        <v>3752</v>
      </c>
      <c r="BY358" s="53">
        <v>4144</v>
      </c>
      <c r="BZ358" s="54">
        <v>4171</v>
      </c>
      <c r="CA358" s="52">
        <v>4167</v>
      </c>
      <c r="CB358" s="53">
        <v>4173</v>
      </c>
      <c r="CC358" s="53">
        <v>4155</v>
      </c>
      <c r="CD358" s="53">
        <v>4192</v>
      </c>
      <c r="CE358" s="53">
        <v>4332</v>
      </c>
      <c r="CF358" s="53">
        <v>4373</v>
      </c>
      <c r="CG358" s="53">
        <v>4384</v>
      </c>
      <c r="CH358" s="53">
        <v>4417</v>
      </c>
      <c r="CI358" s="53">
        <v>4458</v>
      </c>
      <c r="CJ358" s="53">
        <v>4474</v>
      </c>
      <c r="CK358" s="53">
        <v>4471</v>
      </c>
      <c r="CL358" s="54">
        <v>4522</v>
      </c>
      <c r="CM358" s="52">
        <v>4539</v>
      </c>
      <c r="CN358" s="53">
        <v>4538</v>
      </c>
      <c r="CO358" s="53">
        <v>4560</v>
      </c>
      <c r="CP358" s="53">
        <v>4586</v>
      </c>
      <c r="CQ358" s="53">
        <v>4581</v>
      </c>
      <c r="CR358" s="53">
        <v>4591</v>
      </c>
      <c r="CS358" s="53">
        <v>4601</v>
      </c>
      <c r="CT358" s="53">
        <v>4652</v>
      </c>
      <c r="CU358" s="53">
        <v>4716</v>
      </c>
      <c r="CV358" s="53">
        <v>4709</v>
      </c>
      <c r="CW358" s="53">
        <v>4751</v>
      </c>
      <c r="CX358" s="54">
        <v>4692</v>
      </c>
      <c r="CY358" s="52">
        <v>4472</v>
      </c>
      <c r="CZ358" s="53">
        <v>4364</v>
      </c>
      <c r="DA358" s="53">
        <v>4334</v>
      </c>
      <c r="DB358" s="53">
        <v>4281</v>
      </c>
      <c r="DC358" s="53">
        <v>4183</v>
      </c>
      <c r="DD358" s="53">
        <v>4156</v>
      </c>
      <c r="DE358" s="53">
        <v>5004</v>
      </c>
      <c r="DF358" s="53">
        <v>4915</v>
      </c>
      <c r="DG358" s="53">
        <v>4920</v>
      </c>
      <c r="DH358" s="53">
        <v>4922</v>
      </c>
      <c r="DI358" s="53">
        <v>4912</v>
      </c>
      <c r="DJ358" s="54">
        <v>4903</v>
      </c>
      <c r="DK358" s="52">
        <v>4322</v>
      </c>
      <c r="DL358" s="53">
        <v>4898</v>
      </c>
      <c r="DM358" s="53">
        <v>4981</v>
      </c>
      <c r="DN358" s="53">
        <v>5030</v>
      </c>
      <c r="DO358" s="53">
        <v>3684</v>
      </c>
      <c r="DP358" s="53">
        <v>5087</v>
      </c>
      <c r="DQ358" s="53">
        <v>5064</v>
      </c>
      <c r="DR358" s="53">
        <v>5129</v>
      </c>
      <c r="DS358" s="53">
        <v>5126</v>
      </c>
      <c r="DT358" s="53">
        <v>3738</v>
      </c>
      <c r="DU358" s="53">
        <v>3758</v>
      </c>
      <c r="DV358" s="54">
        <v>3799</v>
      </c>
      <c r="DW358" s="52">
        <v>3837</v>
      </c>
      <c r="DX358" s="53">
        <v>3838</v>
      </c>
      <c r="DY358" s="54">
        <v>3882</v>
      </c>
    </row>
    <row r="359" spans="2:129" ht="12.5" x14ac:dyDescent="0.25">
      <c r="B359" s="74">
        <v>14</v>
      </c>
      <c r="C359" s="65" t="s">
        <v>438</v>
      </c>
      <c r="D359" s="66">
        <v>281</v>
      </c>
      <c r="E359" s="67">
        <v>288</v>
      </c>
      <c r="F359" s="67">
        <v>294</v>
      </c>
      <c r="G359" s="67">
        <v>298</v>
      </c>
      <c r="H359" s="67">
        <v>301</v>
      </c>
      <c r="I359" s="67">
        <v>302</v>
      </c>
      <c r="J359" s="67">
        <v>305</v>
      </c>
      <c r="K359" s="67">
        <v>312</v>
      </c>
      <c r="L359" s="67">
        <v>317</v>
      </c>
      <c r="M359" s="67">
        <v>318</v>
      </c>
      <c r="N359" s="67">
        <v>314</v>
      </c>
      <c r="O359" s="68">
        <v>315</v>
      </c>
      <c r="P359" s="67">
        <v>311</v>
      </c>
      <c r="Q359" s="67">
        <v>311</v>
      </c>
      <c r="R359" s="67">
        <v>313</v>
      </c>
      <c r="S359" s="67">
        <v>315</v>
      </c>
      <c r="T359" s="67">
        <v>321</v>
      </c>
      <c r="U359" s="67">
        <v>318</v>
      </c>
      <c r="V359" s="67">
        <v>315</v>
      </c>
      <c r="W359" s="67">
        <v>312</v>
      </c>
      <c r="X359" s="67">
        <v>313</v>
      </c>
      <c r="Y359" s="67">
        <v>310</v>
      </c>
      <c r="Z359" s="67">
        <v>306</v>
      </c>
      <c r="AA359" s="68">
        <v>304</v>
      </c>
      <c r="AB359" s="67">
        <v>302</v>
      </c>
      <c r="AC359" s="67">
        <v>299</v>
      </c>
      <c r="AD359" s="67">
        <v>298</v>
      </c>
      <c r="AE359" s="67">
        <v>297</v>
      </c>
      <c r="AF359" s="67">
        <v>293</v>
      </c>
      <c r="AG359" s="67">
        <v>293</v>
      </c>
      <c r="AH359" s="67">
        <v>290</v>
      </c>
      <c r="AI359" s="67">
        <v>291</v>
      </c>
      <c r="AJ359" s="67">
        <v>291</v>
      </c>
      <c r="AK359" s="67">
        <v>291</v>
      </c>
      <c r="AL359" s="67">
        <v>291</v>
      </c>
      <c r="AM359" s="68">
        <v>287</v>
      </c>
      <c r="AN359" s="67">
        <v>287</v>
      </c>
      <c r="AO359" s="67">
        <v>286</v>
      </c>
      <c r="AP359" s="67">
        <v>277</v>
      </c>
      <c r="AQ359" s="67">
        <v>275</v>
      </c>
      <c r="AR359" s="67">
        <v>268</v>
      </c>
      <c r="AS359" s="67">
        <v>265</v>
      </c>
      <c r="AT359" s="67">
        <v>261</v>
      </c>
      <c r="AU359" s="67">
        <v>255</v>
      </c>
      <c r="AV359" s="67">
        <v>254</v>
      </c>
      <c r="AW359" s="67">
        <v>254</v>
      </c>
      <c r="AX359" s="67">
        <v>251</v>
      </c>
      <c r="AY359" s="68">
        <v>240</v>
      </c>
      <c r="BA359" s="241"/>
      <c r="BB359" s="51" t="s">
        <v>253</v>
      </c>
      <c r="BC359" s="52">
        <v>56</v>
      </c>
      <c r="BD359" s="53">
        <v>55</v>
      </c>
      <c r="BE359" s="53">
        <v>56</v>
      </c>
      <c r="BF359" s="53">
        <v>56</v>
      </c>
      <c r="BG359" s="53">
        <v>56</v>
      </c>
      <c r="BH359" s="53">
        <v>55</v>
      </c>
      <c r="BI359" s="53">
        <v>53</v>
      </c>
      <c r="BJ359" s="53">
        <v>53</v>
      </c>
      <c r="BK359" s="53">
        <v>51</v>
      </c>
      <c r="BL359" s="53">
        <v>51</v>
      </c>
      <c r="BM359" s="53">
        <v>50</v>
      </c>
      <c r="BN359" s="54">
        <v>50</v>
      </c>
      <c r="BO359" s="52">
        <v>52</v>
      </c>
      <c r="BP359" s="53">
        <v>53</v>
      </c>
      <c r="BQ359" s="53">
        <v>53</v>
      </c>
      <c r="BR359" s="53">
        <v>53</v>
      </c>
      <c r="BS359" s="53">
        <v>53</v>
      </c>
      <c r="BT359" s="53">
        <v>53</v>
      </c>
      <c r="BU359" s="53">
        <v>57</v>
      </c>
      <c r="BV359" s="53">
        <v>57</v>
      </c>
      <c r="BW359" s="53">
        <v>56</v>
      </c>
      <c r="BX359" s="53">
        <v>58</v>
      </c>
      <c r="BY359" s="53">
        <v>58</v>
      </c>
      <c r="BZ359" s="54">
        <v>59</v>
      </c>
      <c r="CA359" s="52">
        <v>62</v>
      </c>
      <c r="CB359" s="53">
        <v>61</v>
      </c>
      <c r="CC359" s="53">
        <v>64</v>
      </c>
      <c r="CD359" s="53">
        <v>65</v>
      </c>
      <c r="CE359" s="53">
        <v>61</v>
      </c>
      <c r="CF359" s="53">
        <v>59</v>
      </c>
      <c r="CG359" s="53">
        <v>59</v>
      </c>
      <c r="CH359" s="53">
        <v>58</v>
      </c>
      <c r="CI359" s="53">
        <v>59</v>
      </c>
      <c r="CJ359" s="53">
        <v>57</v>
      </c>
      <c r="CK359" s="53">
        <v>61</v>
      </c>
      <c r="CL359" s="54">
        <v>63</v>
      </c>
      <c r="CM359" s="52">
        <v>66</v>
      </c>
      <c r="CN359" s="53">
        <v>67</v>
      </c>
      <c r="CO359" s="53">
        <v>70</v>
      </c>
      <c r="CP359" s="53">
        <v>71</v>
      </c>
      <c r="CQ359" s="53">
        <v>71</v>
      </c>
      <c r="CR359" s="53">
        <v>155</v>
      </c>
      <c r="CS359" s="53">
        <v>261</v>
      </c>
      <c r="CT359" s="53">
        <v>301</v>
      </c>
      <c r="CU359" s="53">
        <v>318</v>
      </c>
      <c r="CV359" s="53">
        <v>335</v>
      </c>
      <c r="CW359" s="53">
        <v>373</v>
      </c>
      <c r="CX359" s="54">
        <v>394</v>
      </c>
      <c r="CY359" s="52">
        <v>412</v>
      </c>
      <c r="CZ359" s="53">
        <v>430</v>
      </c>
      <c r="DA359" s="53">
        <v>442</v>
      </c>
      <c r="DB359" s="53">
        <v>453</v>
      </c>
      <c r="DC359" s="53">
        <v>483</v>
      </c>
      <c r="DD359" s="53">
        <v>500</v>
      </c>
      <c r="DE359" s="53">
        <v>512</v>
      </c>
      <c r="DF359" s="53">
        <v>521</v>
      </c>
      <c r="DG359" s="53">
        <v>533</v>
      </c>
      <c r="DH359" s="53">
        <v>550</v>
      </c>
      <c r="DI359" s="53">
        <v>547</v>
      </c>
      <c r="DJ359" s="54">
        <v>552</v>
      </c>
      <c r="DK359" s="52">
        <v>573</v>
      </c>
      <c r="DL359" s="53">
        <v>585</v>
      </c>
      <c r="DM359" s="53">
        <v>593</v>
      </c>
      <c r="DN359" s="53">
        <v>596</v>
      </c>
      <c r="DO359" s="53">
        <v>605</v>
      </c>
      <c r="DP359" s="53">
        <v>604</v>
      </c>
      <c r="DQ359" s="53">
        <v>609</v>
      </c>
      <c r="DR359" s="53">
        <v>619</v>
      </c>
      <c r="DS359" s="53">
        <v>622</v>
      </c>
      <c r="DT359" s="53">
        <v>632</v>
      </c>
      <c r="DU359" s="53">
        <v>642</v>
      </c>
      <c r="DV359" s="54">
        <v>649</v>
      </c>
      <c r="DW359" s="52">
        <v>673</v>
      </c>
      <c r="DX359" s="53">
        <v>675</v>
      </c>
      <c r="DY359" s="54">
        <v>689</v>
      </c>
    </row>
    <row r="360" spans="2:129" ht="12.5" x14ac:dyDescent="0.25">
      <c r="B360" s="50"/>
      <c r="C360" s="51" t="s">
        <v>439</v>
      </c>
      <c r="D360" s="52">
        <v>576</v>
      </c>
      <c r="E360" s="53">
        <v>577</v>
      </c>
      <c r="F360" s="53">
        <v>577</v>
      </c>
      <c r="G360" s="53">
        <v>591</v>
      </c>
      <c r="H360" s="53">
        <v>599</v>
      </c>
      <c r="I360" s="53">
        <v>608</v>
      </c>
      <c r="J360" s="53">
        <v>608</v>
      </c>
      <c r="K360" s="53">
        <v>610</v>
      </c>
      <c r="L360" s="53">
        <v>616</v>
      </c>
      <c r="M360" s="53">
        <v>608</v>
      </c>
      <c r="N360" s="53">
        <v>603</v>
      </c>
      <c r="O360" s="54">
        <v>598</v>
      </c>
      <c r="P360" s="53">
        <v>578</v>
      </c>
      <c r="Q360" s="53">
        <v>565</v>
      </c>
      <c r="R360" s="53">
        <v>561</v>
      </c>
      <c r="S360" s="53">
        <v>555</v>
      </c>
      <c r="T360" s="53">
        <v>549</v>
      </c>
      <c r="U360" s="53">
        <v>543</v>
      </c>
      <c r="V360" s="53">
        <v>536</v>
      </c>
      <c r="W360" s="53">
        <v>524</v>
      </c>
      <c r="X360" s="53">
        <v>514</v>
      </c>
      <c r="Y360" s="53">
        <v>514</v>
      </c>
      <c r="Z360" s="53">
        <v>493</v>
      </c>
      <c r="AA360" s="54">
        <v>487</v>
      </c>
      <c r="AB360" s="53">
        <v>485</v>
      </c>
      <c r="AC360" s="53">
        <v>476</v>
      </c>
      <c r="AD360" s="53">
        <v>465</v>
      </c>
      <c r="AE360" s="53">
        <v>454</v>
      </c>
      <c r="AF360" s="53">
        <v>445</v>
      </c>
      <c r="AG360" s="53">
        <v>438</v>
      </c>
      <c r="AH360" s="53">
        <v>436</v>
      </c>
      <c r="AI360" s="53">
        <v>428</v>
      </c>
      <c r="AJ360" s="53">
        <v>425</v>
      </c>
      <c r="AK360" s="53">
        <v>420</v>
      </c>
      <c r="AL360" s="53">
        <v>411</v>
      </c>
      <c r="AM360" s="54">
        <v>405</v>
      </c>
      <c r="AN360" s="53">
        <v>411</v>
      </c>
      <c r="AO360" s="53">
        <v>403</v>
      </c>
      <c r="AP360" s="53">
        <v>392</v>
      </c>
      <c r="AQ360" s="53">
        <v>384</v>
      </c>
      <c r="AR360" s="53">
        <v>375</v>
      </c>
      <c r="AS360" s="53">
        <v>370</v>
      </c>
      <c r="AT360" s="53">
        <v>363</v>
      </c>
      <c r="AU360" s="53">
        <v>358</v>
      </c>
      <c r="AV360" s="53">
        <v>353</v>
      </c>
      <c r="AW360" s="53">
        <v>353</v>
      </c>
      <c r="AX360" s="53">
        <v>347</v>
      </c>
      <c r="AY360" s="54">
        <v>330</v>
      </c>
      <c r="BA360" s="241"/>
      <c r="BB360" s="51" t="s">
        <v>254</v>
      </c>
      <c r="BC360" s="52">
        <v>1394</v>
      </c>
      <c r="BD360" s="53">
        <v>1389</v>
      </c>
      <c r="BE360" s="53">
        <v>1402</v>
      </c>
      <c r="BF360" s="53">
        <v>1400</v>
      </c>
      <c r="BG360" s="53">
        <v>1425</v>
      </c>
      <c r="BH360" s="53">
        <v>1399</v>
      </c>
      <c r="BI360" s="53">
        <v>1423</v>
      </c>
      <c r="BJ360" s="53">
        <v>1396</v>
      </c>
      <c r="BK360" s="53">
        <v>1373</v>
      </c>
      <c r="BL360" s="53">
        <v>1366</v>
      </c>
      <c r="BM360" s="53">
        <v>1370</v>
      </c>
      <c r="BN360" s="54">
        <v>1365</v>
      </c>
      <c r="BO360" s="52">
        <v>1391</v>
      </c>
      <c r="BP360" s="53">
        <v>1362</v>
      </c>
      <c r="BQ360" s="53">
        <v>1347</v>
      </c>
      <c r="BR360" s="53">
        <v>1344</v>
      </c>
      <c r="BS360" s="53">
        <v>1361</v>
      </c>
      <c r="BT360" s="53">
        <v>1407</v>
      </c>
      <c r="BU360" s="53">
        <v>1425</v>
      </c>
      <c r="BV360" s="53">
        <v>1457</v>
      </c>
      <c r="BW360" s="53">
        <v>1470</v>
      </c>
      <c r="BX360" s="53">
        <v>1487</v>
      </c>
      <c r="BY360" s="53">
        <v>1487</v>
      </c>
      <c r="BZ360" s="54">
        <v>1531</v>
      </c>
      <c r="CA360" s="52">
        <v>1566</v>
      </c>
      <c r="CB360" s="53">
        <v>1647</v>
      </c>
      <c r="CC360" s="53">
        <v>1769</v>
      </c>
      <c r="CD360" s="53">
        <v>1833</v>
      </c>
      <c r="CE360" s="53">
        <v>1856</v>
      </c>
      <c r="CF360" s="53">
        <v>1886</v>
      </c>
      <c r="CG360" s="53">
        <v>1941</v>
      </c>
      <c r="CH360" s="53">
        <v>1983</v>
      </c>
      <c r="CI360" s="53">
        <v>2002</v>
      </c>
      <c r="CJ360" s="53">
        <v>2017</v>
      </c>
      <c r="CK360" s="53">
        <v>2023</v>
      </c>
      <c r="CL360" s="54">
        <v>2030</v>
      </c>
      <c r="CM360" s="52">
        <v>2035</v>
      </c>
      <c r="CN360" s="53">
        <v>2039</v>
      </c>
      <c r="CO360" s="53">
        <v>2068</v>
      </c>
      <c r="CP360" s="53">
        <v>2078</v>
      </c>
      <c r="CQ360" s="53">
        <v>2111</v>
      </c>
      <c r="CR360" s="53">
        <v>2125</v>
      </c>
      <c r="CS360" s="53">
        <v>2148</v>
      </c>
      <c r="CT360" s="53">
        <v>2192</v>
      </c>
      <c r="CU360" s="53">
        <v>2189</v>
      </c>
      <c r="CV360" s="53">
        <v>2203</v>
      </c>
      <c r="CW360" s="53">
        <v>2222</v>
      </c>
      <c r="CX360" s="54">
        <v>2251</v>
      </c>
      <c r="CY360" s="52">
        <v>2256</v>
      </c>
      <c r="CZ360" s="53">
        <v>2269</v>
      </c>
      <c r="DA360" s="53">
        <v>2305</v>
      </c>
      <c r="DB360" s="53">
        <v>2329</v>
      </c>
      <c r="DC360" s="53">
        <v>2331</v>
      </c>
      <c r="DD360" s="53">
        <v>2357</v>
      </c>
      <c r="DE360" s="53">
        <v>2363</v>
      </c>
      <c r="DF360" s="53">
        <v>2377</v>
      </c>
      <c r="DG360" s="53">
        <v>2381</v>
      </c>
      <c r="DH360" s="53">
        <v>2400</v>
      </c>
      <c r="DI360" s="53">
        <v>2403</v>
      </c>
      <c r="DJ360" s="54">
        <v>2419</v>
      </c>
      <c r="DK360" s="52">
        <v>2425</v>
      </c>
      <c r="DL360" s="53">
        <v>2429</v>
      </c>
      <c r="DM360" s="53">
        <v>2432</v>
      </c>
      <c r="DN360" s="53">
        <v>2450</v>
      </c>
      <c r="DO360" s="53">
        <v>2469</v>
      </c>
      <c r="DP360" s="53">
        <v>2486</v>
      </c>
      <c r="DQ360" s="53">
        <v>2512</v>
      </c>
      <c r="DR360" s="53">
        <v>2521</v>
      </c>
      <c r="DS360" s="53">
        <v>2533</v>
      </c>
      <c r="DT360" s="53">
        <v>2532</v>
      </c>
      <c r="DU360" s="53">
        <v>2554</v>
      </c>
      <c r="DV360" s="54">
        <v>2566</v>
      </c>
      <c r="DW360" s="52">
        <v>2574</v>
      </c>
      <c r="DX360" s="53">
        <v>2582</v>
      </c>
      <c r="DY360" s="54">
        <v>2595</v>
      </c>
    </row>
    <row r="361" spans="2:129" ht="12.5" x14ac:dyDescent="0.25">
      <c r="B361" s="50"/>
      <c r="C361" s="51" t="s">
        <v>440</v>
      </c>
      <c r="D361" s="52">
        <v>3632</v>
      </c>
      <c r="E361" s="53">
        <v>3650</v>
      </c>
      <c r="F361" s="53">
        <v>3708</v>
      </c>
      <c r="G361" s="53">
        <v>3789</v>
      </c>
      <c r="H361" s="53">
        <v>3844</v>
      </c>
      <c r="I361" s="53">
        <v>3878</v>
      </c>
      <c r="J361" s="53">
        <v>3884</v>
      </c>
      <c r="K361" s="53">
        <v>3923</v>
      </c>
      <c r="L361" s="53">
        <v>3952</v>
      </c>
      <c r="M361" s="53">
        <v>3972</v>
      </c>
      <c r="N361" s="53">
        <v>3967</v>
      </c>
      <c r="O361" s="54">
        <v>3969</v>
      </c>
      <c r="P361" s="53">
        <v>3984</v>
      </c>
      <c r="Q361" s="53">
        <v>3983</v>
      </c>
      <c r="R361" s="53">
        <v>4006</v>
      </c>
      <c r="S361" s="53">
        <v>4044</v>
      </c>
      <c r="T361" s="53">
        <v>4077</v>
      </c>
      <c r="U361" s="53">
        <v>4154</v>
      </c>
      <c r="V361" s="53">
        <v>4221</v>
      </c>
      <c r="W361" s="53">
        <v>4227</v>
      </c>
      <c r="X361" s="53">
        <v>4231</v>
      </c>
      <c r="Y361" s="53">
        <v>4226</v>
      </c>
      <c r="Z361" s="53">
        <v>4233</v>
      </c>
      <c r="AA361" s="54">
        <v>4245</v>
      </c>
      <c r="AB361" s="53">
        <v>4249</v>
      </c>
      <c r="AC361" s="53">
        <v>4263</v>
      </c>
      <c r="AD361" s="53">
        <v>4303</v>
      </c>
      <c r="AE361" s="53">
        <v>4355</v>
      </c>
      <c r="AF361" s="53">
        <v>4413</v>
      </c>
      <c r="AG361" s="53">
        <v>4418</v>
      </c>
      <c r="AH361" s="53">
        <v>4427</v>
      </c>
      <c r="AI361" s="53">
        <v>4436</v>
      </c>
      <c r="AJ361" s="53">
        <v>4450</v>
      </c>
      <c r="AK361" s="53">
        <v>4433</v>
      </c>
      <c r="AL361" s="53">
        <v>4433</v>
      </c>
      <c r="AM361" s="54">
        <v>4424</v>
      </c>
      <c r="AN361" s="53">
        <v>4408</v>
      </c>
      <c r="AO361" s="53">
        <v>4379</v>
      </c>
      <c r="AP361" s="53">
        <v>4374</v>
      </c>
      <c r="AQ361" s="53">
        <v>4374</v>
      </c>
      <c r="AR361" s="53">
        <v>4361</v>
      </c>
      <c r="AS361" s="53">
        <v>4370</v>
      </c>
      <c r="AT361" s="53">
        <v>4380</v>
      </c>
      <c r="AU361" s="53">
        <v>4378</v>
      </c>
      <c r="AV361" s="53">
        <v>4411</v>
      </c>
      <c r="AW361" s="53">
        <v>4425</v>
      </c>
      <c r="AX361" s="53">
        <v>4382</v>
      </c>
      <c r="AY361" s="54">
        <v>4395</v>
      </c>
      <c r="BA361" s="241"/>
      <c r="BB361" s="51" t="s">
        <v>255</v>
      </c>
      <c r="BC361" s="52">
        <v>106</v>
      </c>
      <c r="BD361" s="53">
        <v>102</v>
      </c>
      <c r="BE361" s="53">
        <v>99</v>
      </c>
      <c r="BF361" s="53">
        <v>99</v>
      </c>
      <c r="BG361" s="53">
        <v>96</v>
      </c>
      <c r="BH361" s="53">
        <v>93</v>
      </c>
      <c r="BI361" s="53">
        <v>91</v>
      </c>
      <c r="BJ361" s="53">
        <v>92</v>
      </c>
      <c r="BK361" s="53">
        <v>93</v>
      </c>
      <c r="BL361" s="53">
        <v>90</v>
      </c>
      <c r="BM361" s="53">
        <v>92</v>
      </c>
      <c r="BN361" s="54">
        <v>91</v>
      </c>
      <c r="BO361" s="52">
        <v>86</v>
      </c>
      <c r="BP361" s="53">
        <v>83</v>
      </c>
      <c r="BQ361" s="53">
        <v>84</v>
      </c>
      <c r="BR361" s="53">
        <v>85</v>
      </c>
      <c r="BS361" s="53">
        <v>81</v>
      </c>
      <c r="BT361" s="53">
        <v>87</v>
      </c>
      <c r="BU361" s="53">
        <v>93</v>
      </c>
      <c r="BV361" s="53">
        <v>99</v>
      </c>
      <c r="BW361" s="53">
        <v>101</v>
      </c>
      <c r="BX361" s="53">
        <v>107</v>
      </c>
      <c r="BY361" s="53">
        <v>186</v>
      </c>
      <c r="BZ361" s="54">
        <v>185</v>
      </c>
      <c r="CA361" s="52">
        <v>184</v>
      </c>
      <c r="CB361" s="53">
        <v>185</v>
      </c>
      <c r="CC361" s="53">
        <v>189</v>
      </c>
      <c r="CD361" s="53">
        <v>194</v>
      </c>
      <c r="CE361" s="53">
        <v>191</v>
      </c>
      <c r="CF361" s="53">
        <v>721</v>
      </c>
      <c r="CG361" s="53">
        <v>862</v>
      </c>
      <c r="CH361" s="53">
        <v>901</v>
      </c>
      <c r="CI361" s="53">
        <v>910</v>
      </c>
      <c r="CJ361" s="53">
        <v>932</v>
      </c>
      <c r="CK361" s="53">
        <v>954</v>
      </c>
      <c r="CL361" s="54">
        <v>975</v>
      </c>
      <c r="CM361" s="52">
        <v>974</v>
      </c>
      <c r="CN361" s="53">
        <v>991</v>
      </c>
      <c r="CO361" s="53">
        <v>1010</v>
      </c>
      <c r="CP361" s="53">
        <v>1027</v>
      </c>
      <c r="CQ361" s="53">
        <v>1024</v>
      </c>
      <c r="CR361" s="53">
        <v>1035</v>
      </c>
      <c r="CS361" s="53">
        <v>973</v>
      </c>
      <c r="CT361" s="53">
        <v>1085</v>
      </c>
      <c r="CU361" s="53">
        <v>1114</v>
      </c>
      <c r="CV361" s="53">
        <v>1137</v>
      </c>
      <c r="CW361" s="53">
        <v>1139</v>
      </c>
      <c r="CX361" s="54">
        <v>1162</v>
      </c>
      <c r="CY361" s="52">
        <v>1164</v>
      </c>
      <c r="CZ361" s="53">
        <v>1163</v>
      </c>
      <c r="DA361" s="53">
        <v>1164</v>
      </c>
      <c r="DB361" s="53">
        <v>1187</v>
      </c>
      <c r="DC361" s="53">
        <v>1187</v>
      </c>
      <c r="DD361" s="53">
        <v>1208</v>
      </c>
      <c r="DE361" s="53">
        <v>1232</v>
      </c>
      <c r="DF361" s="53">
        <v>1232</v>
      </c>
      <c r="DG361" s="53">
        <v>1232</v>
      </c>
      <c r="DH361" s="53">
        <v>1233</v>
      </c>
      <c r="DI361" s="53">
        <v>1229</v>
      </c>
      <c r="DJ361" s="54">
        <v>1237</v>
      </c>
      <c r="DK361" s="52">
        <v>1238</v>
      </c>
      <c r="DL361" s="53">
        <v>1240</v>
      </c>
      <c r="DM361" s="53">
        <v>1238</v>
      </c>
      <c r="DN361" s="53">
        <v>1249</v>
      </c>
      <c r="DO361" s="53">
        <v>1278</v>
      </c>
      <c r="DP361" s="53">
        <v>1284</v>
      </c>
      <c r="DQ361" s="53">
        <v>1298</v>
      </c>
      <c r="DR361" s="53">
        <v>1319</v>
      </c>
      <c r="DS361" s="53">
        <v>1314</v>
      </c>
      <c r="DT361" s="53">
        <v>1313</v>
      </c>
      <c r="DU361" s="53">
        <v>1305</v>
      </c>
      <c r="DV361" s="54">
        <v>1313</v>
      </c>
      <c r="DW361" s="52">
        <v>1325</v>
      </c>
      <c r="DX361" s="53">
        <v>1303</v>
      </c>
      <c r="DY361" s="54">
        <v>1324</v>
      </c>
    </row>
    <row r="362" spans="2:129" ht="12.5" x14ac:dyDescent="0.25">
      <c r="B362" s="50"/>
      <c r="C362" s="51" t="s">
        <v>441</v>
      </c>
      <c r="D362" s="52">
        <v>139</v>
      </c>
      <c r="E362" s="53">
        <v>140</v>
      </c>
      <c r="F362" s="53">
        <v>142</v>
      </c>
      <c r="G362" s="53">
        <v>146</v>
      </c>
      <c r="H362" s="53">
        <v>146</v>
      </c>
      <c r="I362" s="53">
        <v>145</v>
      </c>
      <c r="J362" s="53">
        <v>148</v>
      </c>
      <c r="K362" s="53">
        <v>148</v>
      </c>
      <c r="L362" s="53">
        <v>147</v>
      </c>
      <c r="M362" s="53">
        <v>145</v>
      </c>
      <c r="N362" s="53">
        <v>148</v>
      </c>
      <c r="O362" s="54">
        <v>146</v>
      </c>
      <c r="P362" s="53">
        <v>148</v>
      </c>
      <c r="Q362" s="53">
        <v>148</v>
      </c>
      <c r="R362" s="53">
        <v>148</v>
      </c>
      <c r="S362" s="53">
        <v>150</v>
      </c>
      <c r="T362" s="53">
        <v>147</v>
      </c>
      <c r="U362" s="53">
        <v>144</v>
      </c>
      <c r="V362" s="53">
        <v>145</v>
      </c>
      <c r="W362" s="53">
        <v>143</v>
      </c>
      <c r="X362" s="53">
        <v>141</v>
      </c>
      <c r="Y362" s="53">
        <v>141</v>
      </c>
      <c r="Z362" s="53">
        <v>138</v>
      </c>
      <c r="AA362" s="54">
        <v>136</v>
      </c>
      <c r="AB362" s="53">
        <v>135</v>
      </c>
      <c r="AC362" s="53">
        <v>134</v>
      </c>
      <c r="AD362" s="53">
        <v>129</v>
      </c>
      <c r="AE362" s="53">
        <v>128</v>
      </c>
      <c r="AF362" s="53">
        <v>126</v>
      </c>
      <c r="AG362" s="53">
        <v>126</v>
      </c>
      <c r="AH362" s="53">
        <v>123</v>
      </c>
      <c r="AI362" s="53">
        <v>122</v>
      </c>
      <c r="AJ362" s="53">
        <v>120</v>
      </c>
      <c r="AK362" s="53">
        <v>120</v>
      </c>
      <c r="AL362" s="53">
        <v>118</v>
      </c>
      <c r="AM362" s="54">
        <v>115</v>
      </c>
      <c r="AN362" s="53">
        <v>115</v>
      </c>
      <c r="AO362" s="53">
        <v>112</v>
      </c>
      <c r="AP362" s="53">
        <v>110</v>
      </c>
      <c r="AQ362" s="53">
        <v>109</v>
      </c>
      <c r="AR362" s="53">
        <v>107</v>
      </c>
      <c r="AS362" s="53">
        <v>104</v>
      </c>
      <c r="AT362" s="53">
        <v>104</v>
      </c>
      <c r="AU362" s="53">
        <v>103</v>
      </c>
      <c r="AV362" s="53">
        <v>102</v>
      </c>
      <c r="AW362" s="53">
        <v>102</v>
      </c>
      <c r="AX362" s="53">
        <v>99</v>
      </c>
      <c r="AY362" s="54">
        <v>96</v>
      </c>
      <c r="BA362" s="241"/>
      <c r="BB362" s="51" t="s">
        <v>260</v>
      </c>
      <c r="BC362" s="52">
        <v>22</v>
      </c>
      <c r="BD362" s="53">
        <v>19</v>
      </c>
      <c r="BE362" s="53">
        <v>19</v>
      </c>
      <c r="BF362" s="53">
        <v>19</v>
      </c>
      <c r="BG362" s="53">
        <v>18</v>
      </c>
      <c r="BH362" s="53">
        <v>18</v>
      </c>
      <c r="BI362" s="53">
        <v>18</v>
      </c>
      <c r="BJ362" s="53">
        <v>17</v>
      </c>
      <c r="BK362" s="53">
        <v>17</v>
      </c>
      <c r="BL362" s="53">
        <v>17</v>
      </c>
      <c r="BM362" s="53">
        <v>17</v>
      </c>
      <c r="BN362" s="54">
        <v>17</v>
      </c>
      <c r="BO362" s="52">
        <v>17</v>
      </c>
      <c r="BP362" s="53">
        <v>16</v>
      </c>
      <c r="BQ362" s="53">
        <v>16</v>
      </c>
      <c r="BR362" s="53">
        <v>15</v>
      </c>
      <c r="BS362" s="53">
        <v>15</v>
      </c>
      <c r="BT362" s="53">
        <v>16</v>
      </c>
      <c r="BU362" s="53">
        <v>20</v>
      </c>
      <c r="BV362" s="53">
        <v>22</v>
      </c>
      <c r="BW362" s="53">
        <v>21</v>
      </c>
      <c r="BX362" s="53">
        <v>22</v>
      </c>
      <c r="BY362" s="53">
        <v>25</v>
      </c>
      <c r="BZ362" s="54">
        <v>26</v>
      </c>
      <c r="CA362" s="52">
        <v>25</v>
      </c>
      <c r="CB362" s="53">
        <v>25</v>
      </c>
      <c r="CC362" s="53">
        <v>34</v>
      </c>
      <c r="CD362" s="53">
        <v>40</v>
      </c>
      <c r="CE362" s="53">
        <v>48</v>
      </c>
      <c r="CF362" s="53">
        <v>88</v>
      </c>
      <c r="CG362" s="53">
        <v>99</v>
      </c>
      <c r="CH362" s="53">
        <v>119</v>
      </c>
      <c r="CI362" s="53">
        <v>126</v>
      </c>
      <c r="CJ362" s="53">
        <v>141</v>
      </c>
      <c r="CK362" s="53">
        <v>146</v>
      </c>
      <c r="CL362" s="54">
        <v>154</v>
      </c>
      <c r="CM362" s="52">
        <v>155</v>
      </c>
      <c r="CN362" s="53">
        <v>169</v>
      </c>
      <c r="CO362" s="53">
        <v>181</v>
      </c>
      <c r="CP362" s="53">
        <v>196</v>
      </c>
      <c r="CQ362" s="53">
        <v>203</v>
      </c>
      <c r="CR362" s="53">
        <v>196</v>
      </c>
      <c r="CS362" s="53">
        <v>205</v>
      </c>
      <c r="CT362" s="53">
        <v>249</v>
      </c>
      <c r="CU362" s="53">
        <v>263</v>
      </c>
      <c r="CV362" s="53">
        <v>292</v>
      </c>
      <c r="CW362" s="53">
        <v>316</v>
      </c>
      <c r="CX362" s="54">
        <v>344</v>
      </c>
      <c r="CY362" s="52">
        <v>364</v>
      </c>
      <c r="CZ362" s="53">
        <v>367</v>
      </c>
      <c r="DA362" s="53">
        <v>383</v>
      </c>
      <c r="DB362" s="53">
        <v>385</v>
      </c>
      <c r="DC362" s="53">
        <v>393</v>
      </c>
      <c r="DD362" s="53">
        <v>399</v>
      </c>
      <c r="DE362" s="53">
        <v>412</v>
      </c>
      <c r="DF362" s="53">
        <v>425</v>
      </c>
      <c r="DG362" s="53">
        <v>434</v>
      </c>
      <c r="DH362" s="53">
        <v>433</v>
      </c>
      <c r="DI362" s="53">
        <v>435</v>
      </c>
      <c r="DJ362" s="54">
        <v>448</v>
      </c>
      <c r="DK362" s="52">
        <v>449</v>
      </c>
      <c r="DL362" s="53">
        <v>452</v>
      </c>
      <c r="DM362" s="53">
        <v>454</v>
      </c>
      <c r="DN362" s="53">
        <v>464</v>
      </c>
      <c r="DO362" s="53">
        <v>471</v>
      </c>
      <c r="DP362" s="53">
        <v>467</v>
      </c>
      <c r="DQ362" s="53">
        <v>479</v>
      </c>
      <c r="DR362" s="53">
        <v>491</v>
      </c>
      <c r="DS362" s="53">
        <v>493</v>
      </c>
      <c r="DT362" s="53">
        <v>500</v>
      </c>
      <c r="DU362" s="53">
        <v>496</v>
      </c>
      <c r="DV362" s="54">
        <v>503</v>
      </c>
      <c r="DW362" s="52">
        <v>516</v>
      </c>
      <c r="DX362" s="53">
        <v>537</v>
      </c>
      <c r="DY362" s="54">
        <v>552</v>
      </c>
    </row>
    <row r="363" spans="2:129" ht="12.5" x14ac:dyDescent="0.25">
      <c r="B363" s="50"/>
      <c r="C363" s="51" t="s">
        <v>442</v>
      </c>
      <c r="D363" s="52">
        <v>752</v>
      </c>
      <c r="E363" s="53">
        <v>755</v>
      </c>
      <c r="F363" s="53">
        <v>766</v>
      </c>
      <c r="G363" s="53">
        <v>769</v>
      </c>
      <c r="H363" s="53">
        <v>783</v>
      </c>
      <c r="I363" s="53">
        <v>797</v>
      </c>
      <c r="J363" s="53">
        <v>811</v>
      </c>
      <c r="K363" s="53">
        <v>832</v>
      </c>
      <c r="L363" s="53">
        <v>832</v>
      </c>
      <c r="M363" s="53">
        <v>855</v>
      </c>
      <c r="N363" s="53">
        <v>864</v>
      </c>
      <c r="O363" s="54">
        <v>860</v>
      </c>
      <c r="P363" s="53">
        <v>857</v>
      </c>
      <c r="Q363" s="53">
        <v>848</v>
      </c>
      <c r="R363" s="53">
        <v>848</v>
      </c>
      <c r="S363" s="53">
        <v>851</v>
      </c>
      <c r="T363" s="53">
        <v>861</v>
      </c>
      <c r="U363" s="53">
        <v>861</v>
      </c>
      <c r="V363" s="53">
        <v>864</v>
      </c>
      <c r="W363" s="53">
        <v>861</v>
      </c>
      <c r="X363" s="53">
        <v>858</v>
      </c>
      <c r="Y363" s="53">
        <v>922</v>
      </c>
      <c r="Z363" s="53">
        <v>951</v>
      </c>
      <c r="AA363" s="54">
        <v>968</v>
      </c>
      <c r="AB363" s="53">
        <v>979</v>
      </c>
      <c r="AC363" s="53">
        <v>980</v>
      </c>
      <c r="AD363" s="53">
        <v>995</v>
      </c>
      <c r="AE363" s="53">
        <v>1009</v>
      </c>
      <c r="AF363" s="53">
        <v>1016</v>
      </c>
      <c r="AG363" s="53">
        <v>1018</v>
      </c>
      <c r="AH363" s="53">
        <v>1020</v>
      </c>
      <c r="AI363" s="53">
        <v>1022</v>
      </c>
      <c r="AJ363" s="53">
        <v>1023</v>
      </c>
      <c r="AK363" s="53">
        <v>1016</v>
      </c>
      <c r="AL363" s="53">
        <v>1025</v>
      </c>
      <c r="AM363" s="54">
        <v>1023</v>
      </c>
      <c r="AN363" s="53">
        <v>1031</v>
      </c>
      <c r="AO363" s="53">
        <v>1015</v>
      </c>
      <c r="AP363" s="53">
        <v>1031</v>
      </c>
      <c r="AQ363" s="53">
        <v>1030</v>
      </c>
      <c r="AR363" s="53">
        <v>1028</v>
      </c>
      <c r="AS363" s="53">
        <v>1029</v>
      </c>
      <c r="AT363" s="53">
        <v>1025</v>
      </c>
      <c r="AU363" s="53">
        <v>1028</v>
      </c>
      <c r="AV363" s="53">
        <v>1019</v>
      </c>
      <c r="AW363" s="53">
        <v>1020</v>
      </c>
      <c r="AX363" s="53">
        <v>1016</v>
      </c>
      <c r="AY363" s="54">
        <v>1009</v>
      </c>
      <c r="BA363" s="241"/>
      <c r="BB363" s="51" t="s">
        <v>272</v>
      </c>
      <c r="BC363" s="52">
        <v>7</v>
      </c>
      <c r="BD363" s="53">
        <v>6</v>
      </c>
      <c r="BE363" s="53">
        <v>6</v>
      </c>
      <c r="BF363" s="53">
        <v>6</v>
      </c>
      <c r="BG363" s="53">
        <v>6</v>
      </c>
      <c r="BH363" s="53">
        <v>6</v>
      </c>
      <c r="BI363" s="53">
        <v>6</v>
      </c>
      <c r="BJ363" s="53">
        <v>6</v>
      </c>
      <c r="BK363" s="53">
        <v>6</v>
      </c>
      <c r="BL363" s="53">
        <v>6</v>
      </c>
      <c r="BM363" s="53">
        <v>6</v>
      </c>
      <c r="BN363" s="54">
        <v>6</v>
      </c>
      <c r="BO363" s="52">
        <v>6</v>
      </c>
      <c r="BP363" s="53">
        <v>6</v>
      </c>
      <c r="BQ363" s="53">
        <v>6</v>
      </c>
      <c r="BR363" s="53">
        <v>6</v>
      </c>
      <c r="BS363" s="53">
        <v>6</v>
      </c>
      <c r="BT363" s="53">
        <v>6</v>
      </c>
      <c r="BU363" s="53">
        <v>6</v>
      </c>
      <c r="BV363" s="53">
        <v>6</v>
      </c>
      <c r="BW363" s="53">
        <v>5</v>
      </c>
      <c r="BX363" s="53">
        <v>5</v>
      </c>
      <c r="BY363" s="53">
        <v>5</v>
      </c>
      <c r="BZ363" s="54">
        <v>5</v>
      </c>
      <c r="CA363" s="52">
        <v>5</v>
      </c>
      <c r="CB363" s="53">
        <v>5</v>
      </c>
      <c r="CC363" s="53">
        <v>6</v>
      </c>
      <c r="CD363" s="53">
        <v>4</v>
      </c>
      <c r="CE363" s="53">
        <v>6</v>
      </c>
      <c r="CF363" s="53">
        <v>121</v>
      </c>
      <c r="CG363" s="53">
        <v>165</v>
      </c>
      <c r="CH363" s="53">
        <v>174</v>
      </c>
      <c r="CI363" s="53">
        <v>184</v>
      </c>
      <c r="CJ363" s="53">
        <v>185</v>
      </c>
      <c r="CK363" s="53">
        <v>190</v>
      </c>
      <c r="CL363" s="54">
        <v>189</v>
      </c>
      <c r="CM363" s="52">
        <v>190</v>
      </c>
      <c r="CN363" s="53">
        <v>195</v>
      </c>
      <c r="CO363" s="53">
        <v>205</v>
      </c>
      <c r="CP363" s="53">
        <v>212</v>
      </c>
      <c r="CQ363" s="53">
        <v>211</v>
      </c>
      <c r="CR363" s="53">
        <v>212</v>
      </c>
      <c r="CS363" s="53">
        <v>220</v>
      </c>
      <c r="CT363" s="53">
        <v>226</v>
      </c>
      <c r="CU363" s="53">
        <v>231</v>
      </c>
      <c r="CV363" s="53">
        <v>234</v>
      </c>
      <c r="CW363" s="53">
        <v>236</v>
      </c>
      <c r="CX363" s="54">
        <v>237</v>
      </c>
      <c r="CY363" s="52">
        <v>239</v>
      </c>
      <c r="CZ363" s="53">
        <v>239</v>
      </c>
      <c r="DA363" s="53">
        <v>246</v>
      </c>
      <c r="DB363" s="53">
        <v>246</v>
      </c>
      <c r="DC363" s="53">
        <v>255</v>
      </c>
      <c r="DD363" s="53">
        <v>262</v>
      </c>
      <c r="DE363" s="53">
        <v>267</v>
      </c>
      <c r="DF363" s="53">
        <v>268</v>
      </c>
      <c r="DG363" s="53">
        <v>268</v>
      </c>
      <c r="DH363" s="53">
        <v>271</v>
      </c>
      <c r="DI363" s="53">
        <v>278</v>
      </c>
      <c r="DJ363" s="54">
        <v>277</v>
      </c>
      <c r="DK363" s="52">
        <v>280</v>
      </c>
      <c r="DL363" s="53">
        <v>289</v>
      </c>
      <c r="DM363" s="53">
        <v>291</v>
      </c>
      <c r="DN363" s="53">
        <v>290</v>
      </c>
      <c r="DO363" s="53">
        <v>292</v>
      </c>
      <c r="DP363" s="53">
        <v>300</v>
      </c>
      <c r="DQ363" s="53">
        <v>307</v>
      </c>
      <c r="DR363" s="53">
        <v>312</v>
      </c>
      <c r="DS363" s="53">
        <v>312</v>
      </c>
      <c r="DT363" s="53">
        <v>317</v>
      </c>
      <c r="DU363" s="53">
        <v>338</v>
      </c>
      <c r="DV363" s="54">
        <v>337</v>
      </c>
      <c r="DW363" s="52">
        <v>335</v>
      </c>
      <c r="DX363" s="53">
        <v>336</v>
      </c>
      <c r="DY363" s="54">
        <v>343</v>
      </c>
    </row>
    <row r="364" spans="2:129" ht="12.5" x14ac:dyDescent="0.25">
      <c r="B364" s="50"/>
      <c r="C364" s="51" t="s">
        <v>443</v>
      </c>
      <c r="D364" s="52">
        <v>908</v>
      </c>
      <c r="E364" s="53">
        <v>917</v>
      </c>
      <c r="F364" s="53">
        <v>1005</v>
      </c>
      <c r="G364" s="53">
        <v>1049</v>
      </c>
      <c r="H364" s="53">
        <v>1115</v>
      </c>
      <c r="I364" s="53">
        <v>1149</v>
      </c>
      <c r="J364" s="53">
        <v>1182</v>
      </c>
      <c r="K364" s="53">
        <v>1208</v>
      </c>
      <c r="L364" s="53">
        <v>1241</v>
      </c>
      <c r="M364" s="53">
        <v>1245</v>
      </c>
      <c r="N364" s="53">
        <v>1234</v>
      </c>
      <c r="O364" s="54">
        <v>1218</v>
      </c>
      <c r="P364" s="53">
        <v>1220</v>
      </c>
      <c r="Q364" s="53">
        <v>1207</v>
      </c>
      <c r="R364" s="53">
        <v>1214</v>
      </c>
      <c r="S364" s="53">
        <v>1217</v>
      </c>
      <c r="T364" s="53">
        <v>1215</v>
      </c>
      <c r="U364" s="53">
        <v>1211</v>
      </c>
      <c r="V364" s="53">
        <v>1201</v>
      </c>
      <c r="W364" s="53">
        <v>1211</v>
      </c>
      <c r="X364" s="53">
        <v>1213</v>
      </c>
      <c r="Y364" s="53">
        <v>1211</v>
      </c>
      <c r="Z364" s="53">
        <v>1206</v>
      </c>
      <c r="AA364" s="54">
        <v>1194</v>
      </c>
      <c r="AB364" s="53">
        <v>1190</v>
      </c>
      <c r="AC364" s="53">
        <v>1179</v>
      </c>
      <c r="AD364" s="53">
        <v>1185</v>
      </c>
      <c r="AE364" s="53">
        <v>1186</v>
      </c>
      <c r="AF364" s="53">
        <v>1165</v>
      </c>
      <c r="AG364" s="53">
        <v>1165</v>
      </c>
      <c r="AH364" s="53">
        <v>1169</v>
      </c>
      <c r="AI364" s="53">
        <v>1169</v>
      </c>
      <c r="AJ364" s="53">
        <v>1172</v>
      </c>
      <c r="AK364" s="53">
        <v>1175</v>
      </c>
      <c r="AL364" s="53">
        <v>1172</v>
      </c>
      <c r="AM364" s="54">
        <v>1171</v>
      </c>
      <c r="AN364" s="53">
        <v>1172</v>
      </c>
      <c r="AO364" s="53">
        <v>1165</v>
      </c>
      <c r="AP364" s="53">
        <v>1161</v>
      </c>
      <c r="AQ364" s="53">
        <v>1143</v>
      </c>
      <c r="AR364" s="53">
        <v>1133</v>
      </c>
      <c r="AS364" s="53">
        <v>1124</v>
      </c>
      <c r="AT364" s="53">
        <v>1112</v>
      </c>
      <c r="AU364" s="53">
        <v>1108</v>
      </c>
      <c r="AV364" s="53">
        <v>1106</v>
      </c>
      <c r="AW364" s="53">
        <v>1106</v>
      </c>
      <c r="AX364" s="53">
        <v>1099</v>
      </c>
      <c r="AY364" s="54">
        <v>1089</v>
      </c>
      <c r="BA364" s="241"/>
      <c r="BB364" s="51" t="s">
        <v>273</v>
      </c>
      <c r="BC364" s="52">
        <v>30</v>
      </c>
      <c r="BD364" s="53">
        <v>30</v>
      </c>
      <c r="BE364" s="53">
        <v>30</v>
      </c>
      <c r="BF364" s="53">
        <v>28</v>
      </c>
      <c r="BG364" s="53">
        <v>28</v>
      </c>
      <c r="BH364" s="53">
        <v>28</v>
      </c>
      <c r="BI364" s="53">
        <v>28</v>
      </c>
      <c r="BJ364" s="53">
        <v>27</v>
      </c>
      <c r="BK364" s="53">
        <v>27</v>
      </c>
      <c r="BL364" s="53">
        <v>26</v>
      </c>
      <c r="BM364" s="53">
        <v>25</v>
      </c>
      <c r="BN364" s="54">
        <v>25</v>
      </c>
      <c r="BO364" s="52">
        <v>25</v>
      </c>
      <c r="BP364" s="53">
        <v>25</v>
      </c>
      <c r="BQ364" s="53">
        <v>25</v>
      </c>
      <c r="BR364" s="53">
        <v>25</v>
      </c>
      <c r="BS364" s="53">
        <v>24</v>
      </c>
      <c r="BT364" s="53">
        <v>25</v>
      </c>
      <c r="BU364" s="53">
        <v>29</v>
      </c>
      <c r="BV364" s="53">
        <v>29</v>
      </c>
      <c r="BW364" s="53">
        <v>30</v>
      </c>
      <c r="BX364" s="53">
        <v>30</v>
      </c>
      <c r="BY364" s="53">
        <v>30</v>
      </c>
      <c r="BZ364" s="54">
        <v>29</v>
      </c>
      <c r="CA364" s="52">
        <v>29</v>
      </c>
      <c r="CB364" s="53">
        <v>31</v>
      </c>
      <c r="CC364" s="53">
        <v>30</v>
      </c>
      <c r="CD364" s="53">
        <v>30</v>
      </c>
      <c r="CE364" s="53">
        <v>32</v>
      </c>
      <c r="CF364" s="53">
        <v>29</v>
      </c>
      <c r="CG364" s="53">
        <v>29</v>
      </c>
      <c r="CH364" s="53">
        <v>28</v>
      </c>
      <c r="CI364" s="53">
        <v>29</v>
      </c>
      <c r="CJ364" s="53">
        <v>30</v>
      </c>
      <c r="CK364" s="53">
        <v>32</v>
      </c>
      <c r="CL364" s="54">
        <v>36</v>
      </c>
      <c r="CM364" s="52">
        <v>33</v>
      </c>
      <c r="CN364" s="53">
        <v>33</v>
      </c>
      <c r="CO364" s="53">
        <v>35</v>
      </c>
      <c r="CP364" s="53">
        <v>37</v>
      </c>
      <c r="CQ364" s="53">
        <v>36</v>
      </c>
      <c r="CR364" s="53">
        <v>37</v>
      </c>
      <c r="CS364" s="53">
        <v>114</v>
      </c>
      <c r="CT364" s="53">
        <v>115</v>
      </c>
      <c r="CU364" s="53">
        <v>119</v>
      </c>
      <c r="CV364" s="53">
        <v>118</v>
      </c>
      <c r="CW364" s="53">
        <v>118</v>
      </c>
      <c r="CX364" s="54">
        <v>126</v>
      </c>
      <c r="CY364" s="52">
        <v>130</v>
      </c>
      <c r="CZ364" s="53">
        <v>133</v>
      </c>
      <c r="DA364" s="53">
        <v>162</v>
      </c>
      <c r="DB364" s="53">
        <v>235</v>
      </c>
      <c r="DC364" s="53">
        <v>253</v>
      </c>
      <c r="DD364" s="53">
        <v>259</v>
      </c>
      <c r="DE364" s="53">
        <v>271</v>
      </c>
      <c r="DF364" s="53">
        <v>279</v>
      </c>
      <c r="DG364" s="53">
        <v>278</v>
      </c>
      <c r="DH364" s="53">
        <v>283</v>
      </c>
      <c r="DI364" s="53">
        <v>286</v>
      </c>
      <c r="DJ364" s="54">
        <v>279</v>
      </c>
      <c r="DK364" s="52">
        <v>292</v>
      </c>
      <c r="DL364" s="53">
        <v>305</v>
      </c>
      <c r="DM364" s="53">
        <v>308</v>
      </c>
      <c r="DN364" s="53">
        <v>319</v>
      </c>
      <c r="DO364" s="53">
        <v>332</v>
      </c>
      <c r="DP364" s="53">
        <v>334</v>
      </c>
      <c r="DQ364" s="53">
        <v>342</v>
      </c>
      <c r="DR364" s="53">
        <v>346</v>
      </c>
      <c r="DS364" s="53">
        <v>349</v>
      </c>
      <c r="DT364" s="53">
        <v>357</v>
      </c>
      <c r="DU364" s="53">
        <v>356</v>
      </c>
      <c r="DV364" s="54">
        <v>351</v>
      </c>
      <c r="DW364" s="52">
        <v>355</v>
      </c>
      <c r="DX364" s="53">
        <v>351</v>
      </c>
      <c r="DY364" s="54">
        <v>358</v>
      </c>
    </row>
    <row r="365" spans="2:129" ht="12.5" x14ac:dyDescent="0.25">
      <c r="B365" s="50"/>
      <c r="C365" s="51" t="s">
        <v>444</v>
      </c>
      <c r="D365" s="52">
        <v>353</v>
      </c>
      <c r="E365" s="53">
        <v>363</v>
      </c>
      <c r="F365" s="53">
        <v>376</v>
      </c>
      <c r="G365" s="53">
        <v>377</v>
      </c>
      <c r="H365" s="53">
        <v>389</v>
      </c>
      <c r="I365" s="53">
        <v>394</v>
      </c>
      <c r="J365" s="53">
        <v>400</v>
      </c>
      <c r="K365" s="53">
        <v>407</v>
      </c>
      <c r="L365" s="53">
        <v>409</v>
      </c>
      <c r="M365" s="53">
        <v>409</v>
      </c>
      <c r="N365" s="53">
        <v>409</v>
      </c>
      <c r="O365" s="54">
        <v>410</v>
      </c>
      <c r="P365" s="53">
        <v>407</v>
      </c>
      <c r="Q365" s="53">
        <v>402</v>
      </c>
      <c r="R365" s="53">
        <v>406</v>
      </c>
      <c r="S365" s="53">
        <v>406</v>
      </c>
      <c r="T365" s="53">
        <v>407</v>
      </c>
      <c r="U365" s="53">
        <v>403</v>
      </c>
      <c r="V365" s="53">
        <v>404</v>
      </c>
      <c r="W365" s="53">
        <v>403</v>
      </c>
      <c r="X365" s="53">
        <v>400</v>
      </c>
      <c r="Y365" s="53">
        <v>399</v>
      </c>
      <c r="Z365" s="53">
        <v>398</v>
      </c>
      <c r="AA365" s="54">
        <v>517</v>
      </c>
      <c r="AB365" s="53">
        <v>534</v>
      </c>
      <c r="AC365" s="53">
        <v>534</v>
      </c>
      <c r="AD365" s="53">
        <v>542</v>
      </c>
      <c r="AE365" s="53">
        <v>543</v>
      </c>
      <c r="AF365" s="53">
        <v>545</v>
      </c>
      <c r="AG365" s="53">
        <v>553</v>
      </c>
      <c r="AH365" s="53">
        <v>556</v>
      </c>
      <c r="AI365" s="53">
        <v>545</v>
      </c>
      <c r="AJ365" s="53">
        <v>550</v>
      </c>
      <c r="AK365" s="53">
        <v>547</v>
      </c>
      <c r="AL365" s="53">
        <v>546</v>
      </c>
      <c r="AM365" s="54">
        <v>545</v>
      </c>
      <c r="AN365" s="53">
        <v>552</v>
      </c>
      <c r="AO365" s="53">
        <v>552</v>
      </c>
      <c r="AP365" s="53">
        <v>547</v>
      </c>
      <c r="AQ365" s="53">
        <v>547</v>
      </c>
      <c r="AR365" s="53">
        <v>539</v>
      </c>
      <c r="AS365" s="53">
        <v>533</v>
      </c>
      <c r="AT365" s="53">
        <v>532</v>
      </c>
      <c r="AU365" s="53">
        <v>538</v>
      </c>
      <c r="AV365" s="53">
        <v>555</v>
      </c>
      <c r="AW365" s="53">
        <v>555</v>
      </c>
      <c r="AX365" s="53">
        <v>553</v>
      </c>
      <c r="AY365" s="54">
        <v>549</v>
      </c>
      <c r="BA365" s="241"/>
      <c r="BB365" s="51" t="s">
        <v>274</v>
      </c>
      <c r="BC365" s="52">
        <v>74</v>
      </c>
      <c r="BD365" s="53">
        <v>74</v>
      </c>
      <c r="BE365" s="53">
        <v>73</v>
      </c>
      <c r="BF365" s="53">
        <v>71</v>
      </c>
      <c r="BG365" s="53">
        <v>69</v>
      </c>
      <c r="BH365" s="53">
        <v>54</v>
      </c>
      <c r="BI365" s="53">
        <v>54</v>
      </c>
      <c r="BJ365" s="53">
        <v>55</v>
      </c>
      <c r="BK365" s="53">
        <v>99</v>
      </c>
      <c r="BL365" s="53">
        <v>138</v>
      </c>
      <c r="BM365" s="53">
        <v>142</v>
      </c>
      <c r="BN365" s="54">
        <v>149</v>
      </c>
      <c r="BO365" s="52">
        <v>152</v>
      </c>
      <c r="BP365" s="53">
        <v>154</v>
      </c>
      <c r="BQ365" s="53">
        <v>170</v>
      </c>
      <c r="BR365" s="53">
        <v>164</v>
      </c>
      <c r="BS365" s="53">
        <v>168</v>
      </c>
      <c r="BT365" s="53">
        <v>175</v>
      </c>
      <c r="BU365" s="53">
        <v>205</v>
      </c>
      <c r="BV365" s="53">
        <v>224</v>
      </c>
      <c r="BW365" s="53">
        <v>234</v>
      </c>
      <c r="BX365" s="53">
        <v>251</v>
      </c>
      <c r="BY365" s="53">
        <v>254</v>
      </c>
      <c r="BZ365" s="54">
        <v>256</v>
      </c>
      <c r="CA365" s="52">
        <v>258</v>
      </c>
      <c r="CB365" s="53">
        <v>262</v>
      </c>
      <c r="CC365" s="53">
        <v>264</v>
      </c>
      <c r="CD365" s="53">
        <v>270</v>
      </c>
      <c r="CE365" s="53">
        <v>286</v>
      </c>
      <c r="CF365" s="53">
        <v>363</v>
      </c>
      <c r="CG365" s="53">
        <v>412</v>
      </c>
      <c r="CH365" s="53">
        <v>428</v>
      </c>
      <c r="CI365" s="53">
        <v>434</v>
      </c>
      <c r="CJ365" s="53">
        <v>451</v>
      </c>
      <c r="CK365" s="53">
        <v>452</v>
      </c>
      <c r="CL365" s="54">
        <v>452</v>
      </c>
      <c r="CM365" s="52">
        <v>456</v>
      </c>
      <c r="CN365" s="53">
        <v>483</v>
      </c>
      <c r="CO365" s="53">
        <v>527</v>
      </c>
      <c r="CP365" s="53">
        <v>532</v>
      </c>
      <c r="CQ365" s="53">
        <v>547</v>
      </c>
      <c r="CR365" s="53">
        <v>551</v>
      </c>
      <c r="CS365" s="53">
        <v>563</v>
      </c>
      <c r="CT365" s="53">
        <v>579</v>
      </c>
      <c r="CU365" s="53">
        <v>589</v>
      </c>
      <c r="CV365" s="53">
        <v>609</v>
      </c>
      <c r="CW365" s="53">
        <v>613</v>
      </c>
      <c r="CX365" s="54">
        <v>616</v>
      </c>
      <c r="CY365" s="52">
        <v>616</v>
      </c>
      <c r="CZ365" s="53">
        <v>622</v>
      </c>
      <c r="DA365" s="53">
        <v>631</v>
      </c>
      <c r="DB365" s="53">
        <v>642</v>
      </c>
      <c r="DC365" s="53">
        <v>640</v>
      </c>
      <c r="DD365" s="53">
        <v>639</v>
      </c>
      <c r="DE365" s="53">
        <v>640</v>
      </c>
      <c r="DF365" s="53">
        <v>647</v>
      </c>
      <c r="DG365" s="53">
        <v>651</v>
      </c>
      <c r="DH365" s="53">
        <v>660</v>
      </c>
      <c r="DI365" s="53">
        <v>657</v>
      </c>
      <c r="DJ365" s="54">
        <v>669</v>
      </c>
      <c r="DK365" s="52">
        <v>680</v>
      </c>
      <c r="DL365" s="53">
        <v>676</v>
      </c>
      <c r="DM365" s="53">
        <v>678</v>
      </c>
      <c r="DN365" s="53">
        <v>688</v>
      </c>
      <c r="DO365" s="53">
        <v>697</v>
      </c>
      <c r="DP365" s="53">
        <v>703</v>
      </c>
      <c r="DQ365" s="53">
        <v>712</v>
      </c>
      <c r="DR365" s="53">
        <v>718</v>
      </c>
      <c r="DS365" s="53">
        <v>719</v>
      </c>
      <c r="DT365" s="53">
        <v>730</v>
      </c>
      <c r="DU365" s="53">
        <v>737</v>
      </c>
      <c r="DV365" s="54">
        <v>744</v>
      </c>
      <c r="DW365" s="52">
        <v>739</v>
      </c>
      <c r="DX365" s="53">
        <v>753</v>
      </c>
      <c r="DY365" s="54">
        <v>764</v>
      </c>
    </row>
    <row r="366" spans="2:129" ht="12.5" x14ac:dyDescent="0.25">
      <c r="B366" s="50"/>
      <c r="C366" s="51" t="s">
        <v>516</v>
      </c>
      <c r="D366" s="52">
        <v>994</v>
      </c>
      <c r="E366" s="53">
        <v>1000</v>
      </c>
      <c r="F366" s="53">
        <v>1018</v>
      </c>
      <c r="G366" s="53">
        <v>1039</v>
      </c>
      <c r="H366" s="53">
        <v>1054</v>
      </c>
      <c r="I366" s="53">
        <v>1076</v>
      </c>
      <c r="J366" s="53">
        <v>1090</v>
      </c>
      <c r="K366" s="53">
        <v>1114</v>
      </c>
      <c r="L366" s="53">
        <v>1127</v>
      </c>
      <c r="M366" s="53">
        <v>1119</v>
      </c>
      <c r="N366" s="53">
        <v>1119</v>
      </c>
      <c r="O366" s="54">
        <v>1114</v>
      </c>
      <c r="P366" s="53">
        <v>1118</v>
      </c>
      <c r="Q366" s="53">
        <v>1112</v>
      </c>
      <c r="R366" s="53">
        <v>1109</v>
      </c>
      <c r="S366" s="53">
        <v>1111</v>
      </c>
      <c r="T366" s="53">
        <v>1107</v>
      </c>
      <c r="U366" s="53">
        <v>1108</v>
      </c>
      <c r="V366" s="53">
        <v>1109</v>
      </c>
      <c r="W366" s="53">
        <v>1092</v>
      </c>
      <c r="X366" s="53">
        <v>1086</v>
      </c>
      <c r="Y366" s="53">
        <v>1081</v>
      </c>
      <c r="Z366" s="53">
        <v>1075</v>
      </c>
      <c r="AA366" s="54">
        <v>1073</v>
      </c>
      <c r="AB366" s="53">
        <v>1066</v>
      </c>
      <c r="AC366" s="53">
        <v>1062</v>
      </c>
      <c r="AD366" s="53">
        <v>1058</v>
      </c>
      <c r="AE366" s="53">
        <v>1044</v>
      </c>
      <c r="AF366" s="53">
        <v>1040</v>
      </c>
      <c r="AG366" s="53">
        <v>1053</v>
      </c>
      <c r="AH366" s="53">
        <v>1124</v>
      </c>
      <c r="AI366" s="53">
        <v>1157</v>
      </c>
      <c r="AJ366" s="53">
        <v>1171</v>
      </c>
      <c r="AK366" s="53">
        <v>1169</v>
      </c>
      <c r="AL366" s="53">
        <v>1159</v>
      </c>
      <c r="AM366" s="54">
        <v>1171</v>
      </c>
      <c r="AN366" s="53">
        <v>1187</v>
      </c>
      <c r="AO366" s="53">
        <v>1179</v>
      </c>
      <c r="AP366" s="53">
        <v>1168</v>
      </c>
      <c r="AQ366" s="53">
        <v>1168</v>
      </c>
      <c r="AR366" s="53">
        <v>1163</v>
      </c>
      <c r="AS366" s="53">
        <v>1160</v>
      </c>
      <c r="AT366" s="53">
        <v>1149</v>
      </c>
      <c r="AU366" s="53">
        <v>1143</v>
      </c>
      <c r="AV366" s="53">
        <v>1141</v>
      </c>
      <c r="AW366" s="53">
        <v>1139</v>
      </c>
      <c r="AX366" s="53">
        <v>1128</v>
      </c>
      <c r="AY366" s="54">
        <v>1118</v>
      </c>
      <c r="BA366" s="241"/>
      <c r="BB366" s="51" t="s">
        <v>276</v>
      </c>
      <c r="BC366" s="52">
        <v>124</v>
      </c>
      <c r="BD366" s="53">
        <v>126</v>
      </c>
      <c r="BE366" s="53">
        <v>116</v>
      </c>
      <c r="BF366" s="53">
        <v>118</v>
      </c>
      <c r="BG366" s="53">
        <v>122</v>
      </c>
      <c r="BH366" s="53">
        <v>119</v>
      </c>
      <c r="BI366" s="53">
        <v>118</v>
      </c>
      <c r="BJ366" s="53">
        <v>122</v>
      </c>
      <c r="BK366" s="53">
        <v>122</v>
      </c>
      <c r="BL366" s="53">
        <v>120</v>
      </c>
      <c r="BM366" s="53">
        <v>120</v>
      </c>
      <c r="BN366" s="54">
        <v>116</v>
      </c>
      <c r="BO366" s="52">
        <v>115</v>
      </c>
      <c r="BP366" s="53">
        <v>121</v>
      </c>
      <c r="BQ366" s="53">
        <v>120</v>
      </c>
      <c r="BR366" s="53">
        <v>135</v>
      </c>
      <c r="BS366" s="53">
        <v>140</v>
      </c>
      <c r="BT366" s="53">
        <v>146</v>
      </c>
      <c r="BU366" s="53">
        <v>154</v>
      </c>
      <c r="BV366" s="53">
        <v>158</v>
      </c>
      <c r="BW366" s="53">
        <v>160</v>
      </c>
      <c r="BX366" s="53">
        <v>167</v>
      </c>
      <c r="BY366" s="53">
        <v>166</v>
      </c>
      <c r="BZ366" s="54">
        <v>168</v>
      </c>
      <c r="CA366" s="52">
        <v>162</v>
      </c>
      <c r="CB366" s="53">
        <v>164</v>
      </c>
      <c r="CC366" s="53">
        <v>172</v>
      </c>
      <c r="CD366" s="53">
        <v>179</v>
      </c>
      <c r="CE366" s="53">
        <v>182</v>
      </c>
      <c r="CF366" s="53">
        <v>344</v>
      </c>
      <c r="CG366" s="53">
        <v>541</v>
      </c>
      <c r="CH366" s="53">
        <v>551</v>
      </c>
      <c r="CI366" s="53">
        <v>567</v>
      </c>
      <c r="CJ366" s="53">
        <v>604</v>
      </c>
      <c r="CK366" s="53">
        <v>719</v>
      </c>
      <c r="CL366" s="54">
        <v>822</v>
      </c>
      <c r="CM366" s="52">
        <v>827</v>
      </c>
      <c r="CN366" s="53">
        <v>943</v>
      </c>
      <c r="CO366" s="53">
        <v>1017</v>
      </c>
      <c r="CP366" s="53">
        <v>1053</v>
      </c>
      <c r="CQ366" s="53">
        <v>1073</v>
      </c>
      <c r="CR366" s="53">
        <v>1107</v>
      </c>
      <c r="CS366" s="53">
        <v>1126</v>
      </c>
      <c r="CT366" s="53">
        <v>1175</v>
      </c>
      <c r="CU366" s="53">
        <v>1174</v>
      </c>
      <c r="CV366" s="53">
        <v>1210</v>
      </c>
      <c r="CW366" s="53">
        <v>1238</v>
      </c>
      <c r="CX366" s="54">
        <v>1257</v>
      </c>
      <c r="CY366" s="52">
        <v>1292</v>
      </c>
      <c r="CZ366" s="53">
        <v>1303</v>
      </c>
      <c r="DA366" s="53">
        <v>1335</v>
      </c>
      <c r="DB366" s="53">
        <v>1361</v>
      </c>
      <c r="DC366" s="53">
        <v>1373</v>
      </c>
      <c r="DD366" s="53">
        <v>1407</v>
      </c>
      <c r="DE366" s="53">
        <v>1467</v>
      </c>
      <c r="DF366" s="53">
        <v>1527</v>
      </c>
      <c r="DG366" s="53">
        <v>1530</v>
      </c>
      <c r="DH366" s="53">
        <v>1541</v>
      </c>
      <c r="DI366" s="53">
        <v>1544</v>
      </c>
      <c r="DJ366" s="54">
        <v>1560</v>
      </c>
      <c r="DK366" s="52">
        <v>1578</v>
      </c>
      <c r="DL366" s="53">
        <v>1621</v>
      </c>
      <c r="DM366" s="53">
        <v>1613</v>
      </c>
      <c r="DN366" s="53">
        <v>1645</v>
      </c>
      <c r="DO366" s="53">
        <v>1693</v>
      </c>
      <c r="DP366" s="53">
        <v>1732</v>
      </c>
      <c r="DQ366" s="53">
        <v>1786</v>
      </c>
      <c r="DR366" s="53">
        <v>1846</v>
      </c>
      <c r="DS366" s="53">
        <v>1871</v>
      </c>
      <c r="DT366" s="53">
        <v>1902</v>
      </c>
      <c r="DU366" s="53">
        <v>1908</v>
      </c>
      <c r="DV366" s="54">
        <v>1931</v>
      </c>
      <c r="DW366" s="52">
        <v>1981</v>
      </c>
      <c r="DX366" s="53">
        <v>2009</v>
      </c>
      <c r="DY366" s="54">
        <v>2053</v>
      </c>
    </row>
    <row r="367" spans="2:129" ht="12.5" x14ac:dyDescent="0.25">
      <c r="B367" s="50"/>
      <c r="C367" s="51" t="s">
        <v>445</v>
      </c>
      <c r="D367" s="52">
        <v>1167</v>
      </c>
      <c r="E367" s="53">
        <v>1168</v>
      </c>
      <c r="F367" s="53">
        <v>1187</v>
      </c>
      <c r="G367" s="53">
        <v>1211</v>
      </c>
      <c r="H367" s="53">
        <v>1238</v>
      </c>
      <c r="I367" s="53">
        <v>1257</v>
      </c>
      <c r="J367" s="53">
        <v>1281</v>
      </c>
      <c r="K367" s="53">
        <v>1296</v>
      </c>
      <c r="L367" s="53">
        <v>1305</v>
      </c>
      <c r="M367" s="53">
        <v>1295</v>
      </c>
      <c r="N367" s="53">
        <v>1289</v>
      </c>
      <c r="O367" s="54">
        <v>1289</v>
      </c>
      <c r="P367" s="53">
        <v>1281</v>
      </c>
      <c r="Q367" s="53">
        <v>1307</v>
      </c>
      <c r="R367" s="53">
        <v>1312</v>
      </c>
      <c r="S367" s="53">
        <v>1320</v>
      </c>
      <c r="T367" s="53">
        <v>1324</v>
      </c>
      <c r="U367" s="53">
        <v>1316</v>
      </c>
      <c r="V367" s="53">
        <v>1313</v>
      </c>
      <c r="W367" s="53">
        <v>1334</v>
      </c>
      <c r="X367" s="53">
        <v>1371</v>
      </c>
      <c r="Y367" s="53">
        <v>1393</v>
      </c>
      <c r="Z367" s="53">
        <v>1412</v>
      </c>
      <c r="AA367" s="54">
        <v>1415</v>
      </c>
      <c r="AB367" s="53">
        <v>1415</v>
      </c>
      <c r="AC367" s="53">
        <v>1417</v>
      </c>
      <c r="AD367" s="53">
        <v>1417</v>
      </c>
      <c r="AE367" s="53">
        <v>1411</v>
      </c>
      <c r="AF367" s="53">
        <v>1446</v>
      </c>
      <c r="AG367" s="53">
        <v>1451</v>
      </c>
      <c r="AH367" s="53">
        <v>1448</v>
      </c>
      <c r="AI367" s="53">
        <v>1444</v>
      </c>
      <c r="AJ367" s="53">
        <v>1438</v>
      </c>
      <c r="AK367" s="53">
        <v>1434</v>
      </c>
      <c r="AL367" s="53">
        <v>1437</v>
      </c>
      <c r="AM367" s="54">
        <v>1424</v>
      </c>
      <c r="AN367" s="53">
        <v>1429</v>
      </c>
      <c r="AO367" s="53">
        <v>1434</v>
      </c>
      <c r="AP367" s="53">
        <v>1425</v>
      </c>
      <c r="AQ367" s="53">
        <v>1430</v>
      </c>
      <c r="AR367" s="53">
        <v>1430</v>
      </c>
      <c r="AS367" s="53">
        <v>1416</v>
      </c>
      <c r="AT367" s="53">
        <v>1416</v>
      </c>
      <c r="AU367" s="53">
        <v>1417</v>
      </c>
      <c r="AV367" s="53">
        <v>1414</v>
      </c>
      <c r="AW367" s="53">
        <v>1407</v>
      </c>
      <c r="AX367" s="53">
        <v>1407</v>
      </c>
      <c r="AY367" s="54">
        <v>1481</v>
      </c>
      <c r="BA367" s="241"/>
      <c r="BB367" s="51" t="s">
        <v>277</v>
      </c>
      <c r="BC367" s="52">
        <v>42</v>
      </c>
      <c r="BD367" s="53">
        <v>42</v>
      </c>
      <c r="BE367" s="53">
        <v>42</v>
      </c>
      <c r="BF367" s="53">
        <v>41</v>
      </c>
      <c r="BG367" s="53">
        <v>41</v>
      </c>
      <c r="BH367" s="53">
        <v>41</v>
      </c>
      <c r="BI367" s="53">
        <v>40</v>
      </c>
      <c r="BJ367" s="53">
        <v>38</v>
      </c>
      <c r="BK367" s="53">
        <v>39</v>
      </c>
      <c r="BL367" s="53">
        <v>39</v>
      </c>
      <c r="BM367" s="53">
        <v>39</v>
      </c>
      <c r="BN367" s="54">
        <v>39</v>
      </c>
      <c r="BO367" s="52">
        <v>39</v>
      </c>
      <c r="BP367" s="53">
        <v>39</v>
      </c>
      <c r="BQ367" s="53">
        <v>39</v>
      </c>
      <c r="BR367" s="53">
        <v>38</v>
      </c>
      <c r="BS367" s="53">
        <v>36</v>
      </c>
      <c r="BT367" s="53">
        <v>36</v>
      </c>
      <c r="BU367" s="53">
        <v>38</v>
      </c>
      <c r="BV367" s="53">
        <v>38</v>
      </c>
      <c r="BW367" s="53">
        <v>38</v>
      </c>
      <c r="BX367" s="53">
        <v>38</v>
      </c>
      <c r="BY367" s="53">
        <v>36</v>
      </c>
      <c r="BZ367" s="54">
        <v>37</v>
      </c>
      <c r="CA367" s="52">
        <v>37</v>
      </c>
      <c r="CB367" s="53">
        <v>37</v>
      </c>
      <c r="CC367" s="53">
        <v>42</v>
      </c>
      <c r="CD367" s="53">
        <v>42</v>
      </c>
      <c r="CE367" s="53">
        <v>43</v>
      </c>
      <c r="CF367" s="53">
        <v>42</v>
      </c>
      <c r="CG367" s="53">
        <v>42</v>
      </c>
      <c r="CH367" s="53">
        <v>39</v>
      </c>
      <c r="CI367" s="53">
        <v>40</v>
      </c>
      <c r="CJ367" s="53">
        <v>41</v>
      </c>
      <c r="CK367" s="53">
        <v>41</v>
      </c>
      <c r="CL367" s="54">
        <v>43</v>
      </c>
      <c r="CM367" s="52">
        <v>41</v>
      </c>
      <c r="CN367" s="53">
        <v>41</v>
      </c>
      <c r="CO367" s="53">
        <v>40</v>
      </c>
      <c r="CP367" s="53">
        <v>42</v>
      </c>
      <c r="CQ367" s="53">
        <v>43</v>
      </c>
      <c r="CR367" s="53">
        <v>43</v>
      </c>
      <c r="CS367" s="53">
        <v>41</v>
      </c>
      <c r="CT367" s="53">
        <v>41</v>
      </c>
      <c r="CU367" s="53">
        <v>41</v>
      </c>
      <c r="CV367" s="53">
        <v>41</v>
      </c>
      <c r="CW367" s="53">
        <v>122</v>
      </c>
      <c r="CX367" s="54">
        <v>137</v>
      </c>
      <c r="CY367" s="52">
        <v>138</v>
      </c>
      <c r="CZ367" s="53">
        <v>145</v>
      </c>
      <c r="DA367" s="53">
        <v>164</v>
      </c>
      <c r="DB367" s="53">
        <v>175</v>
      </c>
      <c r="DC367" s="53">
        <v>184</v>
      </c>
      <c r="DD367" s="53">
        <v>190</v>
      </c>
      <c r="DE367" s="53">
        <v>199</v>
      </c>
      <c r="DF367" s="53">
        <v>200</v>
      </c>
      <c r="DG367" s="53">
        <v>200</v>
      </c>
      <c r="DH367" s="53">
        <v>208</v>
      </c>
      <c r="DI367" s="53">
        <v>211</v>
      </c>
      <c r="DJ367" s="54">
        <v>210</v>
      </c>
      <c r="DK367" s="52">
        <v>206</v>
      </c>
      <c r="DL367" s="53">
        <v>208</v>
      </c>
      <c r="DM367" s="53">
        <v>217</v>
      </c>
      <c r="DN367" s="53">
        <v>224</v>
      </c>
      <c r="DO367" s="53">
        <v>225</v>
      </c>
      <c r="DP367" s="53">
        <v>227</v>
      </c>
      <c r="DQ367" s="53">
        <v>232</v>
      </c>
      <c r="DR367" s="53">
        <v>235</v>
      </c>
      <c r="DS367" s="53">
        <v>241</v>
      </c>
      <c r="DT367" s="53">
        <v>240</v>
      </c>
      <c r="DU367" s="53">
        <v>245</v>
      </c>
      <c r="DV367" s="54">
        <v>244</v>
      </c>
      <c r="DW367" s="52">
        <v>251</v>
      </c>
      <c r="DX367" s="53">
        <v>253</v>
      </c>
      <c r="DY367" s="54">
        <v>258</v>
      </c>
    </row>
    <row r="368" spans="2:129" ht="12.5" x14ac:dyDescent="0.25">
      <c r="B368" s="50"/>
      <c r="C368" s="51" t="s">
        <v>446</v>
      </c>
      <c r="D368" s="52">
        <v>1596</v>
      </c>
      <c r="E368" s="53">
        <v>1593</v>
      </c>
      <c r="F368" s="53">
        <v>1644</v>
      </c>
      <c r="G368" s="53">
        <v>1676</v>
      </c>
      <c r="H368" s="53">
        <v>1704</v>
      </c>
      <c r="I368" s="53">
        <v>1739</v>
      </c>
      <c r="J368" s="53">
        <v>1763</v>
      </c>
      <c r="K368" s="53">
        <v>1785</v>
      </c>
      <c r="L368" s="53">
        <v>1805</v>
      </c>
      <c r="M368" s="53">
        <v>1845</v>
      </c>
      <c r="N368" s="53">
        <v>1884</v>
      </c>
      <c r="O368" s="54">
        <v>1898</v>
      </c>
      <c r="P368" s="53">
        <v>1898</v>
      </c>
      <c r="Q368" s="53">
        <v>1916</v>
      </c>
      <c r="R368" s="53">
        <v>1956</v>
      </c>
      <c r="S368" s="53">
        <v>1976</v>
      </c>
      <c r="T368" s="53">
        <v>1979</v>
      </c>
      <c r="U368" s="53">
        <v>1974</v>
      </c>
      <c r="V368" s="53">
        <v>1966</v>
      </c>
      <c r="W368" s="53">
        <v>1973</v>
      </c>
      <c r="X368" s="53">
        <v>1980</v>
      </c>
      <c r="Y368" s="53">
        <v>2004</v>
      </c>
      <c r="Z368" s="53">
        <v>1982</v>
      </c>
      <c r="AA368" s="54">
        <v>1991</v>
      </c>
      <c r="AB368" s="53">
        <v>1778</v>
      </c>
      <c r="AC368" s="53">
        <v>2020</v>
      </c>
      <c r="AD368" s="53">
        <v>2041</v>
      </c>
      <c r="AE368" s="53">
        <v>2047</v>
      </c>
      <c r="AF368" s="53">
        <v>2083</v>
      </c>
      <c r="AG368" s="53">
        <v>2107</v>
      </c>
      <c r="AH368" s="53">
        <v>2068</v>
      </c>
      <c r="AI368" s="53">
        <v>2075</v>
      </c>
      <c r="AJ368" s="53">
        <v>2064</v>
      </c>
      <c r="AK368" s="53">
        <v>2061</v>
      </c>
      <c r="AL368" s="53">
        <v>2082</v>
      </c>
      <c r="AM368" s="54">
        <v>2087</v>
      </c>
      <c r="AN368" s="53">
        <v>2126</v>
      </c>
      <c r="AO368" s="53">
        <v>2101</v>
      </c>
      <c r="AP368" s="53">
        <v>2125</v>
      </c>
      <c r="AQ368" s="53">
        <v>2154</v>
      </c>
      <c r="AR368" s="53">
        <v>2132</v>
      </c>
      <c r="AS368" s="53">
        <v>2121</v>
      </c>
      <c r="AT368" s="53">
        <v>2146</v>
      </c>
      <c r="AU368" s="53">
        <v>2171</v>
      </c>
      <c r="AV368" s="53">
        <v>2169</v>
      </c>
      <c r="AW368" s="53">
        <v>2164</v>
      </c>
      <c r="AX368" s="53">
        <v>2125</v>
      </c>
      <c r="AY368" s="54">
        <v>2108</v>
      </c>
      <c r="BA368" s="241"/>
      <c r="BB368" s="51" t="s">
        <v>280</v>
      </c>
      <c r="BC368" s="52">
        <v>347</v>
      </c>
      <c r="BD368" s="53">
        <v>345</v>
      </c>
      <c r="BE368" s="53">
        <v>338</v>
      </c>
      <c r="BF368" s="53">
        <v>332</v>
      </c>
      <c r="BG368" s="53">
        <v>329</v>
      </c>
      <c r="BH368" s="53">
        <v>329</v>
      </c>
      <c r="BI368" s="53">
        <v>331</v>
      </c>
      <c r="BJ368" s="53">
        <v>331</v>
      </c>
      <c r="BK368" s="53">
        <v>334</v>
      </c>
      <c r="BL368" s="53">
        <v>332</v>
      </c>
      <c r="BM368" s="53">
        <v>325</v>
      </c>
      <c r="BN368" s="54">
        <v>319</v>
      </c>
      <c r="BO368" s="52">
        <v>317</v>
      </c>
      <c r="BP368" s="53">
        <v>312</v>
      </c>
      <c r="BQ368" s="53">
        <v>309</v>
      </c>
      <c r="BR368" s="53">
        <v>307</v>
      </c>
      <c r="BS368" s="53">
        <v>306</v>
      </c>
      <c r="BT368" s="53">
        <v>300</v>
      </c>
      <c r="BU368" s="53">
        <v>310</v>
      </c>
      <c r="BV368" s="53">
        <v>310</v>
      </c>
      <c r="BW368" s="53">
        <v>831</v>
      </c>
      <c r="BX368" s="53">
        <v>1093</v>
      </c>
      <c r="BY368" s="53">
        <v>1190</v>
      </c>
      <c r="BZ368" s="54">
        <v>1247</v>
      </c>
      <c r="CA368" s="52">
        <v>1303</v>
      </c>
      <c r="CB368" s="53">
        <v>1336</v>
      </c>
      <c r="CC368" s="53">
        <v>1308</v>
      </c>
      <c r="CD368" s="53">
        <v>1419</v>
      </c>
      <c r="CE368" s="53">
        <v>1505</v>
      </c>
      <c r="CF368" s="53">
        <v>1555</v>
      </c>
      <c r="CG368" s="53">
        <v>1588</v>
      </c>
      <c r="CH368" s="53">
        <v>1624</v>
      </c>
      <c r="CI368" s="53">
        <v>1661</v>
      </c>
      <c r="CJ368" s="53">
        <v>1698</v>
      </c>
      <c r="CK368" s="53">
        <v>1722</v>
      </c>
      <c r="CL368" s="54">
        <v>1763</v>
      </c>
      <c r="CM368" s="52">
        <v>1804</v>
      </c>
      <c r="CN368" s="53">
        <v>1814</v>
      </c>
      <c r="CO368" s="53">
        <v>1856</v>
      </c>
      <c r="CP368" s="53">
        <v>1863</v>
      </c>
      <c r="CQ368" s="53">
        <v>1877</v>
      </c>
      <c r="CR368" s="53">
        <v>1912</v>
      </c>
      <c r="CS368" s="53">
        <v>1962</v>
      </c>
      <c r="CT368" s="53">
        <v>2023</v>
      </c>
      <c r="CU368" s="53">
        <v>2132</v>
      </c>
      <c r="CV368" s="53">
        <v>2162</v>
      </c>
      <c r="CW368" s="53">
        <v>2194</v>
      </c>
      <c r="CX368" s="54">
        <v>2227</v>
      </c>
      <c r="CY368" s="52">
        <v>2281</v>
      </c>
      <c r="CZ368" s="53">
        <v>2287</v>
      </c>
      <c r="DA368" s="53">
        <v>2332</v>
      </c>
      <c r="DB368" s="53">
        <v>2369</v>
      </c>
      <c r="DC368" s="53">
        <v>2374</v>
      </c>
      <c r="DD368" s="53">
        <v>2394</v>
      </c>
      <c r="DE368" s="53">
        <v>2484</v>
      </c>
      <c r="DF368" s="53">
        <v>2472</v>
      </c>
      <c r="DG368" s="53">
        <v>2523</v>
      </c>
      <c r="DH368" s="53">
        <v>2607</v>
      </c>
      <c r="DI368" s="53">
        <v>2609</v>
      </c>
      <c r="DJ368" s="54">
        <v>2653</v>
      </c>
      <c r="DK368" s="52">
        <v>2680</v>
      </c>
      <c r="DL368" s="53">
        <v>2695</v>
      </c>
      <c r="DM368" s="53">
        <v>2689</v>
      </c>
      <c r="DN368" s="53">
        <v>2720</v>
      </c>
      <c r="DO368" s="53">
        <v>2762</v>
      </c>
      <c r="DP368" s="53">
        <v>2757</v>
      </c>
      <c r="DQ368" s="53">
        <v>2767</v>
      </c>
      <c r="DR368" s="53">
        <v>2811</v>
      </c>
      <c r="DS368" s="53">
        <v>2831</v>
      </c>
      <c r="DT368" s="53">
        <v>2867</v>
      </c>
      <c r="DU368" s="53">
        <v>2880</v>
      </c>
      <c r="DV368" s="54">
        <v>2886</v>
      </c>
      <c r="DW368" s="52">
        <v>2938</v>
      </c>
      <c r="DX368" s="53">
        <v>2945</v>
      </c>
      <c r="DY368" s="54">
        <v>2964</v>
      </c>
    </row>
    <row r="369" spans="2:129" ht="12.5" x14ac:dyDescent="0.25">
      <c r="B369" s="50"/>
      <c r="C369" s="51" t="s">
        <v>447</v>
      </c>
      <c r="D369" s="52">
        <v>2091</v>
      </c>
      <c r="E369" s="53">
        <v>2100</v>
      </c>
      <c r="F369" s="53">
        <v>2178</v>
      </c>
      <c r="G369" s="53">
        <v>2234</v>
      </c>
      <c r="H369" s="53">
        <v>2254</v>
      </c>
      <c r="I369" s="53">
        <v>2270</v>
      </c>
      <c r="J369" s="53">
        <v>2307</v>
      </c>
      <c r="K369" s="53">
        <v>2350</v>
      </c>
      <c r="L369" s="53">
        <v>2370</v>
      </c>
      <c r="M369" s="53">
        <v>2384</v>
      </c>
      <c r="N369" s="53">
        <v>2395</v>
      </c>
      <c r="O369" s="54">
        <v>2399</v>
      </c>
      <c r="P369" s="53">
        <v>2414</v>
      </c>
      <c r="Q369" s="53">
        <v>2420</v>
      </c>
      <c r="R369" s="53">
        <v>2449</v>
      </c>
      <c r="S369" s="53">
        <v>2480</v>
      </c>
      <c r="T369" s="53">
        <v>2535</v>
      </c>
      <c r="U369" s="53">
        <v>2541</v>
      </c>
      <c r="V369" s="53">
        <v>2556</v>
      </c>
      <c r="W369" s="53">
        <v>2568</v>
      </c>
      <c r="X369" s="53">
        <v>2680</v>
      </c>
      <c r="Y369" s="53">
        <v>2692</v>
      </c>
      <c r="Z369" s="53">
        <v>2731</v>
      </c>
      <c r="AA369" s="54">
        <v>2731</v>
      </c>
      <c r="AB369" s="53">
        <v>2753</v>
      </c>
      <c r="AC369" s="53">
        <v>2786</v>
      </c>
      <c r="AD369" s="53">
        <v>2810</v>
      </c>
      <c r="AE369" s="53">
        <v>2811</v>
      </c>
      <c r="AF369" s="53">
        <v>2827</v>
      </c>
      <c r="AG369" s="53">
        <v>2837</v>
      </c>
      <c r="AH369" s="53">
        <v>2853</v>
      </c>
      <c r="AI369" s="53">
        <v>2872</v>
      </c>
      <c r="AJ369" s="53">
        <v>2868</v>
      </c>
      <c r="AK369" s="53">
        <v>2877</v>
      </c>
      <c r="AL369" s="53">
        <v>2875</v>
      </c>
      <c r="AM369" s="54">
        <v>2874</v>
      </c>
      <c r="AN369" s="53">
        <v>2870</v>
      </c>
      <c r="AO369" s="53">
        <v>2846</v>
      </c>
      <c r="AP369" s="53">
        <v>2854</v>
      </c>
      <c r="AQ369" s="53">
        <v>2846</v>
      </c>
      <c r="AR369" s="53">
        <v>2873</v>
      </c>
      <c r="AS369" s="53">
        <v>2866</v>
      </c>
      <c r="AT369" s="53">
        <v>2873</v>
      </c>
      <c r="AU369" s="53">
        <v>2860</v>
      </c>
      <c r="AV369" s="53">
        <v>2862</v>
      </c>
      <c r="AW369" s="53">
        <v>2874</v>
      </c>
      <c r="AX369" s="53">
        <v>2870</v>
      </c>
      <c r="AY369" s="54">
        <v>2862</v>
      </c>
      <c r="BA369" s="241"/>
      <c r="BB369" s="51" t="s">
        <v>281</v>
      </c>
      <c r="BC369" s="52">
        <v>128</v>
      </c>
      <c r="BD369" s="53">
        <v>120</v>
      </c>
      <c r="BE369" s="53">
        <v>118</v>
      </c>
      <c r="BF369" s="53">
        <v>115</v>
      </c>
      <c r="BG369" s="53">
        <v>113</v>
      </c>
      <c r="BH369" s="53">
        <v>113</v>
      </c>
      <c r="BI369" s="53">
        <v>108</v>
      </c>
      <c r="BJ369" s="53">
        <v>158</v>
      </c>
      <c r="BK369" s="53">
        <v>175</v>
      </c>
      <c r="BL369" s="53">
        <v>225</v>
      </c>
      <c r="BM369" s="53">
        <v>273</v>
      </c>
      <c r="BN369" s="54">
        <v>267</v>
      </c>
      <c r="BO369" s="52">
        <v>255</v>
      </c>
      <c r="BP369" s="53">
        <v>254</v>
      </c>
      <c r="BQ369" s="53">
        <v>263</v>
      </c>
      <c r="BR369" s="53">
        <v>288</v>
      </c>
      <c r="BS369" s="53">
        <v>306</v>
      </c>
      <c r="BT369" s="53">
        <v>321</v>
      </c>
      <c r="BU369" s="53">
        <v>344</v>
      </c>
      <c r="BV369" s="53">
        <v>366</v>
      </c>
      <c r="BW369" s="53">
        <v>402</v>
      </c>
      <c r="BX369" s="53">
        <v>411</v>
      </c>
      <c r="BY369" s="53">
        <v>405</v>
      </c>
      <c r="BZ369" s="54">
        <v>403</v>
      </c>
      <c r="CA369" s="52">
        <v>387</v>
      </c>
      <c r="CB369" s="53">
        <v>385</v>
      </c>
      <c r="CC369" s="53">
        <v>374</v>
      </c>
      <c r="CD369" s="53">
        <v>385</v>
      </c>
      <c r="CE369" s="53">
        <v>395</v>
      </c>
      <c r="CF369" s="53">
        <v>405</v>
      </c>
      <c r="CG369" s="53">
        <v>416</v>
      </c>
      <c r="CH369" s="53">
        <v>419</v>
      </c>
      <c r="CI369" s="53">
        <v>429</v>
      </c>
      <c r="CJ369" s="53">
        <v>433</v>
      </c>
      <c r="CK369" s="53">
        <v>441</v>
      </c>
      <c r="CL369" s="54">
        <v>445</v>
      </c>
      <c r="CM369" s="52">
        <v>448</v>
      </c>
      <c r="CN369" s="53">
        <v>451</v>
      </c>
      <c r="CO369" s="53">
        <v>457</v>
      </c>
      <c r="CP369" s="53">
        <v>623</v>
      </c>
      <c r="CQ369" s="53">
        <v>799</v>
      </c>
      <c r="CR369" s="53">
        <v>860</v>
      </c>
      <c r="CS369" s="53">
        <v>910</v>
      </c>
      <c r="CT369" s="53">
        <v>917</v>
      </c>
      <c r="CU369" s="53">
        <v>932</v>
      </c>
      <c r="CV369" s="53">
        <v>949</v>
      </c>
      <c r="CW369" s="53">
        <v>963</v>
      </c>
      <c r="CX369" s="54">
        <v>976</v>
      </c>
      <c r="CY369" s="52">
        <v>963</v>
      </c>
      <c r="CZ369" s="53">
        <v>956</v>
      </c>
      <c r="DA369" s="53">
        <v>966</v>
      </c>
      <c r="DB369" s="53">
        <v>963</v>
      </c>
      <c r="DC369" s="53">
        <v>961</v>
      </c>
      <c r="DD369" s="53">
        <v>969</v>
      </c>
      <c r="DE369" s="53">
        <v>962</v>
      </c>
      <c r="DF369" s="53">
        <v>956</v>
      </c>
      <c r="DG369" s="53">
        <v>954</v>
      </c>
      <c r="DH369" s="53">
        <v>946</v>
      </c>
      <c r="DI369" s="53">
        <v>948</v>
      </c>
      <c r="DJ369" s="54">
        <v>940</v>
      </c>
      <c r="DK369" s="52">
        <v>932</v>
      </c>
      <c r="DL369" s="53">
        <v>931</v>
      </c>
      <c r="DM369" s="53">
        <v>931</v>
      </c>
      <c r="DN369" s="53">
        <v>933</v>
      </c>
      <c r="DO369" s="53">
        <v>920</v>
      </c>
      <c r="DP369" s="53">
        <v>928</v>
      </c>
      <c r="DQ369" s="53">
        <v>940</v>
      </c>
      <c r="DR369" s="53">
        <v>950</v>
      </c>
      <c r="DS369" s="53">
        <v>955</v>
      </c>
      <c r="DT369" s="53">
        <v>962</v>
      </c>
      <c r="DU369" s="53">
        <v>959</v>
      </c>
      <c r="DV369" s="54">
        <v>952</v>
      </c>
      <c r="DW369" s="52">
        <v>959</v>
      </c>
      <c r="DX369" s="53">
        <v>948</v>
      </c>
      <c r="DY369" s="54">
        <v>954</v>
      </c>
    </row>
    <row r="370" spans="2:129" ht="13" thickBot="1" x14ac:dyDescent="0.3">
      <c r="B370" s="69"/>
      <c r="C370" s="70" t="s">
        <v>448</v>
      </c>
      <c r="D370" s="71">
        <v>30789</v>
      </c>
      <c r="E370" s="72">
        <v>30920</v>
      </c>
      <c r="F370" s="72">
        <v>31581</v>
      </c>
      <c r="G370" s="72">
        <v>31924</v>
      </c>
      <c r="H370" s="72">
        <v>32163</v>
      </c>
      <c r="I370" s="72">
        <v>32299</v>
      </c>
      <c r="J370" s="72">
        <v>32534</v>
      </c>
      <c r="K370" s="72">
        <v>32916</v>
      </c>
      <c r="L370" s="72">
        <v>33134</v>
      </c>
      <c r="M370" s="72">
        <v>33299</v>
      </c>
      <c r="N370" s="72">
        <v>33343</v>
      </c>
      <c r="O370" s="73">
        <v>33416</v>
      </c>
      <c r="P370" s="72">
        <v>33616</v>
      </c>
      <c r="Q370" s="72">
        <v>33611</v>
      </c>
      <c r="R370" s="72">
        <v>34150</v>
      </c>
      <c r="S370" s="72">
        <v>34497</v>
      </c>
      <c r="T370" s="72">
        <v>34703</v>
      </c>
      <c r="U370" s="72">
        <v>34937</v>
      </c>
      <c r="V370" s="72">
        <v>35130</v>
      </c>
      <c r="W370" s="72">
        <v>35354</v>
      </c>
      <c r="X370" s="72">
        <v>35540</v>
      </c>
      <c r="Y370" s="72">
        <v>35605</v>
      </c>
      <c r="Z370" s="72">
        <v>35636</v>
      </c>
      <c r="AA370" s="73">
        <v>35685</v>
      </c>
      <c r="AB370" s="72">
        <v>35855</v>
      </c>
      <c r="AC370" s="72">
        <v>36021</v>
      </c>
      <c r="AD370" s="72">
        <v>36474</v>
      </c>
      <c r="AE370" s="72">
        <v>36524</v>
      </c>
      <c r="AF370" s="72">
        <v>36728</v>
      </c>
      <c r="AG370" s="72">
        <v>36839</v>
      </c>
      <c r="AH370" s="72">
        <v>36928</v>
      </c>
      <c r="AI370" s="72">
        <v>37086</v>
      </c>
      <c r="AJ370" s="72">
        <v>37134</v>
      </c>
      <c r="AK370" s="72">
        <v>37215</v>
      </c>
      <c r="AL370" s="72">
        <v>37076</v>
      </c>
      <c r="AM370" s="73">
        <v>36868</v>
      </c>
      <c r="AN370" s="72">
        <v>36586</v>
      </c>
      <c r="AO370" s="72">
        <v>36555</v>
      </c>
      <c r="AP370" s="72">
        <v>36801</v>
      </c>
      <c r="AQ370" s="72">
        <v>36944</v>
      </c>
      <c r="AR370" s="72">
        <v>37080</v>
      </c>
      <c r="AS370" s="72">
        <v>37187</v>
      </c>
      <c r="AT370" s="72">
        <v>37408</v>
      </c>
      <c r="AU370" s="72">
        <v>37538</v>
      </c>
      <c r="AV370" s="72">
        <v>37381</v>
      </c>
      <c r="AW370" s="72">
        <v>37688</v>
      </c>
      <c r="AX370" s="72">
        <v>37751</v>
      </c>
      <c r="AY370" s="73">
        <v>37488</v>
      </c>
      <c r="BA370" s="241"/>
      <c r="BB370" s="51" t="s">
        <v>282</v>
      </c>
      <c r="BC370" s="52">
        <v>24</v>
      </c>
      <c r="BD370" s="53">
        <v>22</v>
      </c>
      <c r="BE370" s="53">
        <v>22</v>
      </c>
      <c r="BF370" s="53">
        <v>23</v>
      </c>
      <c r="BG370" s="53">
        <v>23</v>
      </c>
      <c r="BH370" s="53">
        <v>23</v>
      </c>
      <c r="BI370" s="53">
        <v>22</v>
      </c>
      <c r="BJ370" s="53">
        <v>23</v>
      </c>
      <c r="BK370" s="53">
        <v>24</v>
      </c>
      <c r="BL370" s="53">
        <v>24</v>
      </c>
      <c r="BM370" s="53">
        <v>23</v>
      </c>
      <c r="BN370" s="54">
        <v>23</v>
      </c>
      <c r="BO370" s="52">
        <v>23</v>
      </c>
      <c r="BP370" s="53">
        <v>22</v>
      </c>
      <c r="BQ370" s="53">
        <v>23</v>
      </c>
      <c r="BR370" s="53">
        <v>22</v>
      </c>
      <c r="BS370" s="53">
        <v>22</v>
      </c>
      <c r="BT370" s="53">
        <v>22</v>
      </c>
      <c r="BU370" s="53">
        <v>23</v>
      </c>
      <c r="BV370" s="53">
        <v>24</v>
      </c>
      <c r="BW370" s="53">
        <v>24</v>
      </c>
      <c r="BX370" s="53">
        <v>24</v>
      </c>
      <c r="BY370" s="53">
        <v>23</v>
      </c>
      <c r="BZ370" s="54">
        <v>24</v>
      </c>
      <c r="CA370" s="52">
        <v>25</v>
      </c>
      <c r="CB370" s="53">
        <v>25</v>
      </c>
      <c r="CC370" s="53">
        <v>26</v>
      </c>
      <c r="CD370" s="53">
        <v>25</v>
      </c>
      <c r="CE370" s="53">
        <v>25</v>
      </c>
      <c r="CF370" s="53">
        <v>24</v>
      </c>
      <c r="CG370" s="53">
        <v>24</v>
      </c>
      <c r="CH370" s="53">
        <v>24</v>
      </c>
      <c r="CI370" s="53">
        <v>24</v>
      </c>
      <c r="CJ370" s="53">
        <v>26</v>
      </c>
      <c r="CK370" s="53">
        <v>26</v>
      </c>
      <c r="CL370" s="54">
        <v>26</v>
      </c>
      <c r="CM370" s="52">
        <v>25</v>
      </c>
      <c r="CN370" s="53">
        <v>23</v>
      </c>
      <c r="CO370" s="53">
        <v>24</v>
      </c>
      <c r="CP370" s="53">
        <v>27</v>
      </c>
      <c r="CQ370" s="53">
        <v>28</v>
      </c>
      <c r="CR370" s="53">
        <v>28</v>
      </c>
      <c r="CS370" s="53">
        <v>29</v>
      </c>
      <c r="CT370" s="53">
        <v>31</v>
      </c>
      <c r="CU370" s="53">
        <v>31</v>
      </c>
      <c r="CV370" s="53">
        <v>32</v>
      </c>
      <c r="CW370" s="53">
        <v>205</v>
      </c>
      <c r="CX370" s="54">
        <v>280</v>
      </c>
      <c r="CY370" s="52">
        <v>324</v>
      </c>
      <c r="CZ370" s="53">
        <v>335</v>
      </c>
      <c r="DA370" s="53">
        <v>362</v>
      </c>
      <c r="DB370" s="53">
        <v>376</v>
      </c>
      <c r="DC370" s="53">
        <v>384</v>
      </c>
      <c r="DD370" s="53">
        <v>389</v>
      </c>
      <c r="DE370" s="53">
        <v>405</v>
      </c>
      <c r="DF370" s="53">
        <v>418</v>
      </c>
      <c r="DG370" s="53">
        <v>430</v>
      </c>
      <c r="DH370" s="53">
        <v>435</v>
      </c>
      <c r="DI370" s="53">
        <v>435</v>
      </c>
      <c r="DJ370" s="54">
        <v>451</v>
      </c>
      <c r="DK370" s="52">
        <v>460</v>
      </c>
      <c r="DL370" s="53">
        <v>453</v>
      </c>
      <c r="DM370" s="53">
        <v>457</v>
      </c>
      <c r="DN370" s="53">
        <v>469</v>
      </c>
      <c r="DO370" s="53">
        <v>475</v>
      </c>
      <c r="DP370" s="53">
        <v>475</v>
      </c>
      <c r="DQ370" s="53">
        <v>501</v>
      </c>
      <c r="DR370" s="53">
        <v>518</v>
      </c>
      <c r="DS370" s="53">
        <v>519</v>
      </c>
      <c r="DT370" s="53">
        <v>520</v>
      </c>
      <c r="DU370" s="53">
        <v>525</v>
      </c>
      <c r="DV370" s="54">
        <v>535</v>
      </c>
      <c r="DW370" s="52">
        <v>539</v>
      </c>
      <c r="DX370" s="53">
        <v>549</v>
      </c>
      <c r="DY370" s="54">
        <v>555</v>
      </c>
    </row>
    <row r="371" spans="2:129" ht="13" thickBot="1" x14ac:dyDescent="0.3">
      <c r="B371" s="60" t="s">
        <v>449</v>
      </c>
      <c r="C371" s="61"/>
      <c r="D371" s="62">
        <f t="shared" ref="D371:AY371" si="59">SUM(D359:D370)</f>
        <v>43278</v>
      </c>
      <c r="E371" s="63">
        <f t="shared" si="59"/>
        <v>43471</v>
      </c>
      <c r="F371" s="63">
        <f t="shared" si="59"/>
        <v>44476</v>
      </c>
      <c r="G371" s="63">
        <f t="shared" si="59"/>
        <v>45103</v>
      </c>
      <c r="H371" s="63">
        <f t="shared" si="59"/>
        <v>45590</v>
      </c>
      <c r="I371" s="63">
        <f t="shared" si="59"/>
        <v>45914</v>
      </c>
      <c r="J371" s="63">
        <f t="shared" si="59"/>
        <v>46313</v>
      </c>
      <c r="K371" s="63">
        <f t="shared" si="59"/>
        <v>46901</v>
      </c>
      <c r="L371" s="63">
        <f t="shared" si="59"/>
        <v>47255</v>
      </c>
      <c r="M371" s="63">
        <f t="shared" si="59"/>
        <v>47494</v>
      </c>
      <c r="N371" s="63">
        <f t="shared" si="59"/>
        <v>47569</v>
      </c>
      <c r="O371" s="64">
        <f t="shared" si="59"/>
        <v>47632</v>
      </c>
      <c r="P371" s="63">
        <f t="shared" si="59"/>
        <v>47832</v>
      </c>
      <c r="Q371" s="63">
        <f t="shared" si="59"/>
        <v>47830</v>
      </c>
      <c r="R371" s="63">
        <f t="shared" si="59"/>
        <v>48472</v>
      </c>
      <c r="S371" s="63">
        <f t="shared" si="59"/>
        <v>48922</v>
      </c>
      <c r="T371" s="63">
        <f t="shared" si="59"/>
        <v>49225</v>
      </c>
      <c r="U371" s="63">
        <f t="shared" si="59"/>
        <v>49510</v>
      </c>
      <c r="V371" s="63">
        <f t="shared" si="59"/>
        <v>49760</v>
      </c>
      <c r="W371" s="63">
        <f t="shared" si="59"/>
        <v>50002</v>
      </c>
      <c r="X371" s="63">
        <f t="shared" si="59"/>
        <v>50327</v>
      </c>
      <c r="Y371" s="63">
        <f t="shared" si="59"/>
        <v>50498</v>
      </c>
      <c r="Z371" s="63">
        <f t="shared" si="59"/>
        <v>50561</v>
      </c>
      <c r="AA371" s="64">
        <f t="shared" si="59"/>
        <v>50746</v>
      </c>
      <c r="AB371" s="63">
        <f t="shared" si="59"/>
        <v>50741</v>
      </c>
      <c r="AC371" s="63">
        <f t="shared" si="59"/>
        <v>51171</v>
      </c>
      <c r="AD371" s="63">
        <f t="shared" si="59"/>
        <v>51717</v>
      </c>
      <c r="AE371" s="63">
        <f t="shared" si="59"/>
        <v>51809</v>
      </c>
      <c r="AF371" s="63">
        <f t="shared" si="59"/>
        <v>52127</v>
      </c>
      <c r="AG371" s="63">
        <f t="shared" si="59"/>
        <v>52298</v>
      </c>
      <c r="AH371" s="63">
        <f t="shared" si="59"/>
        <v>52442</v>
      </c>
      <c r="AI371" s="63">
        <f t="shared" si="59"/>
        <v>52647</v>
      </c>
      <c r="AJ371" s="63">
        <f t="shared" si="59"/>
        <v>52706</v>
      </c>
      <c r="AK371" s="63">
        <f t="shared" si="59"/>
        <v>52758</v>
      </c>
      <c r="AL371" s="63">
        <f t="shared" si="59"/>
        <v>52625</v>
      </c>
      <c r="AM371" s="64">
        <f t="shared" si="59"/>
        <v>52394</v>
      </c>
      <c r="AN371" s="63">
        <f t="shared" si="59"/>
        <v>52174</v>
      </c>
      <c r="AO371" s="63">
        <f t="shared" si="59"/>
        <v>52027</v>
      </c>
      <c r="AP371" s="63">
        <f t="shared" si="59"/>
        <v>52265</v>
      </c>
      <c r="AQ371" s="63">
        <f t="shared" si="59"/>
        <v>52404</v>
      </c>
      <c r="AR371" s="63">
        <f t="shared" si="59"/>
        <v>52489</v>
      </c>
      <c r="AS371" s="63">
        <f t="shared" si="59"/>
        <v>52545</v>
      </c>
      <c r="AT371" s="63">
        <f t="shared" si="59"/>
        <v>52769</v>
      </c>
      <c r="AU371" s="63">
        <f t="shared" si="59"/>
        <v>52897</v>
      </c>
      <c r="AV371" s="63">
        <f t="shared" si="59"/>
        <v>52767</v>
      </c>
      <c r="AW371" s="63">
        <f t="shared" si="59"/>
        <v>53087</v>
      </c>
      <c r="AX371" s="63">
        <f t="shared" si="59"/>
        <v>53028</v>
      </c>
      <c r="AY371" s="64">
        <f t="shared" si="59"/>
        <v>52765</v>
      </c>
      <c r="BA371" s="241"/>
      <c r="BB371" s="51" t="s">
        <v>283</v>
      </c>
      <c r="BC371" s="52">
        <v>4388</v>
      </c>
      <c r="BD371" s="53">
        <v>4253</v>
      </c>
      <c r="BE371" s="53">
        <v>4344</v>
      </c>
      <c r="BF371" s="53">
        <v>4353</v>
      </c>
      <c r="BG371" s="53">
        <v>4193</v>
      </c>
      <c r="BH371" s="53">
        <v>4220</v>
      </c>
      <c r="BI371" s="53">
        <v>4216</v>
      </c>
      <c r="BJ371" s="53">
        <v>4221</v>
      </c>
      <c r="BK371" s="53">
        <v>4319</v>
      </c>
      <c r="BL371" s="53">
        <v>4352</v>
      </c>
      <c r="BM371" s="53">
        <v>4398</v>
      </c>
      <c r="BN371" s="54">
        <v>4348</v>
      </c>
      <c r="BO371" s="52">
        <v>4344</v>
      </c>
      <c r="BP371" s="53">
        <v>4387</v>
      </c>
      <c r="BQ371" s="53">
        <v>4431</v>
      </c>
      <c r="BR371" s="53">
        <v>4593</v>
      </c>
      <c r="BS371" s="53">
        <v>4741</v>
      </c>
      <c r="BT371" s="53">
        <v>4883</v>
      </c>
      <c r="BU371" s="53">
        <v>5018</v>
      </c>
      <c r="BV371" s="53">
        <v>5130</v>
      </c>
      <c r="BW371" s="53">
        <v>5209</v>
      </c>
      <c r="BX371" s="53">
        <v>5398</v>
      </c>
      <c r="BY371" s="53">
        <v>5406</v>
      </c>
      <c r="BZ371" s="54">
        <v>5439</v>
      </c>
      <c r="CA371" s="52">
        <v>5476</v>
      </c>
      <c r="CB371" s="53">
        <v>5550</v>
      </c>
      <c r="CC371" s="53">
        <v>5788</v>
      </c>
      <c r="CD371" s="53">
        <v>5908</v>
      </c>
      <c r="CE371" s="53">
        <v>6237</v>
      </c>
      <c r="CF371" s="53">
        <v>6360</v>
      </c>
      <c r="CG371" s="53">
        <v>6288</v>
      </c>
      <c r="CH371" s="53">
        <v>6676</v>
      </c>
      <c r="CI371" s="53">
        <v>6776</v>
      </c>
      <c r="CJ371" s="53">
        <v>6921</v>
      </c>
      <c r="CK371" s="53">
        <v>6990</v>
      </c>
      <c r="CL371" s="54">
        <v>6881</v>
      </c>
      <c r="CM371" s="52">
        <v>6857</v>
      </c>
      <c r="CN371" s="53">
        <v>6807</v>
      </c>
      <c r="CO371" s="53">
        <v>6989</v>
      </c>
      <c r="CP371" s="53">
        <v>7020</v>
      </c>
      <c r="CQ371" s="53">
        <v>7016</v>
      </c>
      <c r="CR371" s="53">
        <v>7026</v>
      </c>
      <c r="CS371" s="53">
        <v>7079</v>
      </c>
      <c r="CT371" s="53">
        <v>7174</v>
      </c>
      <c r="CU371" s="53">
        <v>7201</v>
      </c>
      <c r="CV371" s="53">
        <v>7268</v>
      </c>
      <c r="CW371" s="53">
        <v>7311</v>
      </c>
      <c r="CX371" s="54">
        <v>7380</v>
      </c>
      <c r="CY371" s="52">
        <v>7331</v>
      </c>
      <c r="CZ371" s="53">
        <v>7321</v>
      </c>
      <c r="DA371" s="53">
        <v>7337</v>
      </c>
      <c r="DB371" s="53">
        <v>7361</v>
      </c>
      <c r="DC371" s="53">
        <v>7294</v>
      </c>
      <c r="DD371" s="53">
        <v>7307</v>
      </c>
      <c r="DE371" s="53">
        <v>7589</v>
      </c>
      <c r="DF371" s="53">
        <v>7645</v>
      </c>
      <c r="DG371" s="53">
        <v>7638</v>
      </c>
      <c r="DH371" s="53">
        <v>7637</v>
      </c>
      <c r="DI371" s="53">
        <v>7632</v>
      </c>
      <c r="DJ371" s="54">
        <v>7615</v>
      </c>
      <c r="DK371" s="52">
        <v>7534</v>
      </c>
      <c r="DL371" s="53">
        <v>7632</v>
      </c>
      <c r="DM371" s="53">
        <v>7667</v>
      </c>
      <c r="DN371" s="53">
        <v>7705</v>
      </c>
      <c r="DO371" s="53">
        <v>7629</v>
      </c>
      <c r="DP371" s="53">
        <v>7823</v>
      </c>
      <c r="DQ371" s="53">
        <v>7925</v>
      </c>
      <c r="DR371" s="53">
        <v>7972</v>
      </c>
      <c r="DS371" s="53">
        <v>7949</v>
      </c>
      <c r="DT371" s="53">
        <v>7993</v>
      </c>
      <c r="DU371" s="53">
        <v>7986</v>
      </c>
      <c r="DV371" s="54">
        <v>8052</v>
      </c>
      <c r="DW371" s="52">
        <v>8058</v>
      </c>
      <c r="DX371" s="53">
        <v>8101</v>
      </c>
      <c r="DY371" s="54">
        <v>8127</v>
      </c>
    </row>
    <row r="372" spans="2:129" ht="12.5" x14ac:dyDescent="0.25">
      <c r="B372" s="74">
        <v>15</v>
      </c>
      <c r="C372" s="65" t="s">
        <v>450</v>
      </c>
      <c r="D372" s="66">
        <v>27951</v>
      </c>
      <c r="E372" s="67">
        <v>27756</v>
      </c>
      <c r="F372" s="67">
        <v>28292</v>
      </c>
      <c r="G372" s="67">
        <v>28685</v>
      </c>
      <c r="H372" s="67">
        <v>29023</v>
      </c>
      <c r="I372" s="67">
        <v>29124</v>
      </c>
      <c r="J372" s="67">
        <v>29446</v>
      </c>
      <c r="K372" s="67">
        <v>29789</v>
      </c>
      <c r="L372" s="67">
        <v>29977</v>
      </c>
      <c r="M372" s="67">
        <v>30410</v>
      </c>
      <c r="N372" s="67">
        <v>30506</v>
      </c>
      <c r="O372" s="68">
        <v>30530</v>
      </c>
      <c r="P372" s="67">
        <v>30702</v>
      </c>
      <c r="Q372" s="67">
        <v>30777</v>
      </c>
      <c r="R372" s="67">
        <v>31070</v>
      </c>
      <c r="S372" s="67">
        <v>31339</v>
      </c>
      <c r="T372" s="67">
        <v>31706</v>
      </c>
      <c r="U372" s="67">
        <v>31704</v>
      </c>
      <c r="V372" s="67">
        <v>32668</v>
      </c>
      <c r="W372" s="67">
        <v>33313</v>
      </c>
      <c r="X372" s="67">
        <v>33664</v>
      </c>
      <c r="Y372" s="67">
        <v>34252</v>
      </c>
      <c r="Z372" s="67">
        <v>34765</v>
      </c>
      <c r="AA372" s="68">
        <v>35091</v>
      </c>
      <c r="AB372" s="67">
        <v>35582</v>
      </c>
      <c r="AC372" s="67">
        <v>35963</v>
      </c>
      <c r="AD372" s="67">
        <v>36556</v>
      </c>
      <c r="AE372" s="67">
        <v>36878</v>
      </c>
      <c r="AF372" s="67">
        <v>37080</v>
      </c>
      <c r="AG372" s="67">
        <v>37573</v>
      </c>
      <c r="AH372" s="67">
        <v>37848</v>
      </c>
      <c r="AI372" s="67">
        <v>38329</v>
      </c>
      <c r="AJ372" s="67">
        <v>38735</v>
      </c>
      <c r="AK372" s="67">
        <v>38675</v>
      </c>
      <c r="AL372" s="67">
        <v>38714</v>
      </c>
      <c r="AM372" s="68">
        <v>38776</v>
      </c>
      <c r="AN372" s="67">
        <v>38877</v>
      </c>
      <c r="AO372" s="67">
        <v>38536</v>
      </c>
      <c r="AP372" s="67">
        <v>38823</v>
      </c>
      <c r="AQ372" s="67">
        <v>39046</v>
      </c>
      <c r="AR372" s="67">
        <v>39219</v>
      </c>
      <c r="AS372" s="67">
        <v>39504</v>
      </c>
      <c r="AT372" s="67">
        <v>39409</v>
      </c>
      <c r="AU372" s="67">
        <v>39850</v>
      </c>
      <c r="AV372" s="67">
        <v>40481</v>
      </c>
      <c r="AW372" s="67">
        <v>40871</v>
      </c>
      <c r="AX372" s="67">
        <v>40702</v>
      </c>
      <c r="AY372" s="68">
        <v>40705</v>
      </c>
      <c r="BA372" s="241"/>
      <c r="BB372" s="51" t="s">
        <v>284</v>
      </c>
      <c r="BC372" s="52">
        <v>33</v>
      </c>
      <c r="BD372" s="53">
        <v>32</v>
      </c>
      <c r="BE372" s="53">
        <v>30</v>
      </c>
      <c r="BF372" s="53">
        <v>28</v>
      </c>
      <c r="BG372" s="53">
        <v>28</v>
      </c>
      <c r="BH372" s="53">
        <v>30</v>
      </c>
      <c r="BI372" s="53">
        <v>29</v>
      </c>
      <c r="BJ372" s="53">
        <v>28</v>
      </c>
      <c r="BK372" s="53">
        <v>26</v>
      </c>
      <c r="BL372" s="53">
        <v>27</v>
      </c>
      <c r="BM372" s="53">
        <v>26</v>
      </c>
      <c r="BN372" s="54">
        <v>26</v>
      </c>
      <c r="BO372" s="52">
        <v>26</v>
      </c>
      <c r="BP372" s="53">
        <v>26</v>
      </c>
      <c r="BQ372" s="53">
        <v>25</v>
      </c>
      <c r="BR372" s="53">
        <v>25</v>
      </c>
      <c r="BS372" s="53">
        <v>25</v>
      </c>
      <c r="BT372" s="53">
        <v>25</v>
      </c>
      <c r="BU372" s="53">
        <v>26</v>
      </c>
      <c r="BV372" s="53">
        <v>25</v>
      </c>
      <c r="BW372" s="53">
        <v>25</v>
      </c>
      <c r="BX372" s="53">
        <v>25</v>
      </c>
      <c r="BY372" s="53">
        <v>26</v>
      </c>
      <c r="BZ372" s="54">
        <v>26</v>
      </c>
      <c r="CA372" s="52">
        <v>27</v>
      </c>
      <c r="CB372" s="53">
        <v>28</v>
      </c>
      <c r="CC372" s="53">
        <v>28</v>
      </c>
      <c r="CD372" s="53">
        <v>28</v>
      </c>
      <c r="CE372" s="53">
        <v>29</v>
      </c>
      <c r="CF372" s="53">
        <v>189</v>
      </c>
      <c r="CG372" s="53">
        <v>295</v>
      </c>
      <c r="CH372" s="53">
        <v>321</v>
      </c>
      <c r="CI372" s="53">
        <v>344</v>
      </c>
      <c r="CJ372" s="53">
        <v>374</v>
      </c>
      <c r="CK372" s="53">
        <v>380</v>
      </c>
      <c r="CL372" s="54">
        <v>391</v>
      </c>
      <c r="CM372" s="52">
        <v>408</v>
      </c>
      <c r="CN372" s="53">
        <v>429</v>
      </c>
      <c r="CO372" s="53">
        <v>450</v>
      </c>
      <c r="CP372" s="53">
        <v>456</v>
      </c>
      <c r="CQ372" s="53">
        <v>465</v>
      </c>
      <c r="CR372" s="53">
        <v>478</v>
      </c>
      <c r="CS372" s="53">
        <v>491</v>
      </c>
      <c r="CT372" s="53">
        <v>498</v>
      </c>
      <c r="CU372" s="53">
        <v>500</v>
      </c>
      <c r="CV372" s="53">
        <v>513</v>
      </c>
      <c r="CW372" s="53">
        <v>517</v>
      </c>
      <c r="CX372" s="54">
        <v>527</v>
      </c>
      <c r="CY372" s="52">
        <v>539</v>
      </c>
      <c r="CZ372" s="53">
        <v>548</v>
      </c>
      <c r="DA372" s="53">
        <v>538</v>
      </c>
      <c r="DB372" s="53">
        <v>540</v>
      </c>
      <c r="DC372" s="53">
        <v>538</v>
      </c>
      <c r="DD372" s="53">
        <v>537</v>
      </c>
      <c r="DE372" s="53">
        <v>547</v>
      </c>
      <c r="DF372" s="53">
        <v>545</v>
      </c>
      <c r="DG372" s="53">
        <v>550</v>
      </c>
      <c r="DH372" s="53">
        <v>560</v>
      </c>
      <c r="DI372" s="53">
        <v>564</v>
      </c>
      <c r="DJ372" s="54">
        <v>570</v>
      </c>
      <c r="DK372" s="52">
        <v>574</v>
      </c>
      <c r="DL372" s="53">
        <v>587</v>
      </c>
      <c r="DM372" s="53">
        <v>589</v>
      </c>
      <c r="DN372" s="53">
        <v>598</v>
      </c>
      <c r="DO372" s="53">
        <v>603</v>
      </c>
      <c r="DP372" s="53">
        <v>602</v>
      </c>
      <c r="DQ372" s="53">
        <v>610</v>
      </c>
      <c r="DR372" s="53">
        <v>624</v>
      </c>
      <c r="DS372" s="53">
        <v>623</v>
      </c>
      <c r="DT372" s="53">
        <v>631</v>
      </c>
      <c r="DU372" s="53">
        <v>627</v>
      </c>
      <c r="DV372" s="54">
        <v>634</v>
      </c>
      <c r="DW372" s="52">
        <v>640</v>
      </c>
      <c r="DX372" s="53">
        <v>646</v>
      </c>
      <c r="DY372" s="54">
        <v>646</v>
      </c>
    </row>
    <row r="373" spans="2:129" ht="12.5" x14ac:dyDescent="0.25">
      <c r="B373" s="50"/>
      <c r="C373" s="51" t="s">
        <v>451</v>
      </c>
      <c r="D373" s="52"/>
      <c r="E373" s="53"/>
      <c r="F373" s="53"/>
      <c r="G373" s="53"/>
      <c r="H373" s="53"/>
      <c r="I373" s="53"/>
      <c r="J373" s="53"/>
      <c r="K373" s="53"/>
      <c r="L373" s="53"/>
      <c r="M373" s="53"/>
      <c r="N373" s="53"/>
      <c r="O373" s="54"/>
      <c r="P373" s="53"/>
      <c r="Q373" s="53"/>
      <c r="R373" s="53"/>
      <c r="S373" s="53"/>
      <c r="T373" s="53"/>
      <c r="U373" s="53"/>
      <c r="V373" s="53"/>
      <c r="W373" s="53"/>
      <c r="X373" s="53"/>
      <c r="Y373" s="53"/>
      <c r="Z373" s="53"/>
      <c r="AA373" s="54"/>
      <c r="AB373" s="53"/>
      <c r="AC373" s="53"/>
      <c r="AD373" s="53"/>
      <c r="AE373" s="53"/>
      <c r="AF373" s="53"/>
      <c r="AG373" s="53"/>
      <c r="AH373" s="53"/>
      <c r="AI373" s="53"/>
      <c r="AJ373" s="53"/>
      <c r="AK373" s="53"/>
      <c r="AL373" s="53"/>
      <c r="AM373" s="54"/>
      <c r="AN373" s="53"/>
      <c r="AO373" s="53"/>
      <c r="AP373" s="53"/>
      <c r="AQ373" s="53"/>
      <c r="AR373" s="53"/>
      <c r="AS373" s="53"/>
      <c r="AT373" s="53"/>
      <c r="AU373" s="53"/>
      <c r="AV373" s="53"/>
      <c r="AW373" s="53"/>
      <c r="AX373" s="53"/>
      <c r="AY373" s="54"/>
      <c r="BA373" s="241"/>
      <c r="BB373" s="51" t="s">
        <v>285</v>
      </c>
      <c r="BC373" s="52">
        <v>77</v>
      </c>
      <c r="BD373" s="53">
        <v>69</v>
      </c>
      <c r="BE373" s="53">
        <v>70</v>
      </c>
      <c r="BF373" s="53">
        <v>68</v>
      </c>
      <c r="BG373" s="53">
        <v>68</v>
      </c>
      <c r="BH373" s="53">
        <v>67</v>
      </c>
      <c r="BI373" s="53">
        <v>66</v>
      </c>
      <c r="BJ373" s="53">
        <v>68</v>
      </c>
      <c r="BK373" s="53">
        <v>68</v>
      </c>
      <c r="BL373" s="53">
        <v>68</v>
      </c>
      <c r="BM373" s="53">
        <v>68</v>
      </c>
      <c r="BN373" s="54">
        <v>67</v>
      </c>
      <c r="BO373" s="52">
        <v>64</v>
      </c>
      <c r="BP373" s="53">
        <v>61</v>
      </c>
      <c r="BQ373" s="53">
        <v>61</v>
      </c>
      <c r="BR373" s="53">
        <v>59</v>
      </c>
      <c r="BS373" s="53">
        <v>59</v>
      </c>
      <c r="BT373" s="53">
        <v>57</v>
      </c>
      <c r="BU373" s="53">
        <v>63</v>
      </c>
      <c r="BV373" s="53">
        <v>63</v>
      </c>
      <c r="BW373" s="53">
        <v>65</v>
      </c>
      <c r="BX373" s="53">
        <v>65</v>
      </c>
      <c r="BY373" s="53">
        <v>66</v>
      </c>
      <c r="BZ373" s="54">
        <v>69</v>
      </c>
      <c r="CA373" s="52">
        <v>71</v>
      </c>
      <c r="CB373" s="53">
        <v>75</v>
      </c>
      <c r="CC373" s="53">
        <v>81</v>
      </c>
      <c r="CD373" s="53">
        <v>80</v>
      </c>
      <c r="CE373" s="53">
        <v>82</v>
      </c>
      <c r="CF373" s="53">
        <v>379</v>
      </c>
      <c r="CG373" s="53">
        <v>487</v>
      </c>
      <c r="CH373" s="53">
        <v>519</v>
      </c>
      <c r="CI373" s="53">
        <v>546</v>
      </c>
      <c r="CJ373" s="53">
        <v>582</v>
      </c>
      <c r="CK373" s="53">
        <v>595</v>
      </c>
      <c r="CL373" s="54">
        <v>611</v>
      </c>
      <c r="CM373" s="52">
        <v>605</v>
      </c>
      <c r="CN373" s="53">
        <v>609</v>
      </c>
      <c r="CO373" s="53">
        <v>639</v>
      </c>
      <c r="CP373" s="53">
        <v>654</v>
      </c>
      <c r="CQ373" s="53">
        <v>684</v>
      </c>
      <c r="CR373" s="53">
        <v>703</v>
      </c>
      <c r="CS373" s="53">
        <v>763</v>
      </c>
      <c r="CT373" s="53">
        <v>805</v>
      </c>
      <c r="CU373" s="53">
        <v>822</v>
      </c>
      <c r="CV373" s="53">
        <v>834</v>
      </c>
      <c r="CW373" s="53">
        <v>833</v>
      </c>
      <c r="CX373" s="54">
        <v>845</v>
      </c>
      <c r="CY373" s="52">
        <v>850</v>
      </c>
      <c r="CZ373" s="53">
        <v>852</v>
      </c>
      <c r="DA373" s="53">
        <v>865</v>
      </c>
      <c r="DB373" s="53">
        <v>887</v>
      </c>
      <c r="DC373" s="53">
        <v>886</v>
      </c>
      <c r="DD373" s="53">
        <v>890</v>
      </c>
      <c r="DE373" s="53">
        <v>910</v>
      </c>
      <c r="DF373" s="53">
        <v>915</v>
      </c>
      <c r="DG373" s="53">
        <v>925</v>
      </c>
      <c r="DH373" s="53">
        <v>931</v>
      </c>
      <c r="DI373" s="53">
        <v>940</v>
      </c>
      <c r="DJ373" s="54">
        <v>944</v>
      </c>
      <c r="DK373" s="52">
        <v>940</v>
      </c>
      <c r="DL373" s="53">
        <v>957</v>
      </c>
      <c r="DM373" s="53">
        <v>974</v>
      </c>
      <c r="DN373" s="53">
        <v>987</v>
      </c>
      <c r="DO373" s="53">
        <v>1001</v>
      </c>
      <c r="DP373" s="53">
        <v>1009</v>
      </c>
      <c r="DQ373" s="53">
        <v>999</v>
      </c>
      <c r="DR373" s="53">
        <v>1019</v>
      </c>
      <c r="DS373" s="53">
        <v>1031</v>
      </c>
      <c r="DT373" s="53">
        <v>1045</v>
      </c>
      <c r="DU373" s="53">
        <v>1070</v>
      </c>
      <c r="DV373" s="54">
        <v>1084</v>
      </c>
      <c r="DW373" s="52">
        <v>1080</v>
      </c>
      <c r="DX373" s="53">
        <v>1084</v>
      </c>
      <c r="DY373" s="54">
        <v>1077</v>
      </c>
    </row>
    <row r="374" spans="2:129" ht="12.5" x14ac:dyDescent="0.25">
      <c r="B374" s="69"/>
      <c r="C374" s="70" t="s">
        <v>474</v>
      </c>
      <c r="D374" s="71"/>
      <c r="E374" s="72"/>
      <c r="F374" s="72"/>
      <c r="G374" s="72"/>
      <c r="H374" s="72"/>
      <c r="I374" s="72"/>
      <c r="J374" s="72"/>
      <c r="K374" s="72"/>
      <c r="L374" s="72"/>
      <c r="M374" s="72"/>
      <c r="N374" s="72"/>
      <c r="O374" s="73"/>
      <c r="P374" s="72"/>
      <c r="Q374" s="72"/>
      <c r="R374" s="72"/>
      <c r="S374" s="72"/>
      <c r="T374" s="72"/>
      <c r="U374" s="72"/>
      <c r="V374" s="72"/>
      <c r="W374" s="72"/>
      <c r="X374" s="72"/>
      <c r="Y374" s="72"/>
      <c r="Z374" s="72"/>
      <c r="AA374" s="73"/>
      <c r="AB374" s="72"/>
      <c r="AC374" s="72"/>
      <c r="AD374" s="72"/>
      <c r="AE374" s="72"/>
      <c r="AF374" s="72"/>
      <c r="AG374" s="72"/>
      <c r="AH374" s="72"/>
      <c r="AI374" s="72"/>
      <c r="AJ374" s="72"/>
      <c r="AK374" s="72"/>
      <c r="AL374" s="72"/>
      <c r="AM374" s="73"/>
      <c r="AN374" s="72"/>
      <c r="AO374" s="72"/>
      <c r="AP374" s="72"/>
      <c r="AQ374" s="72"/>
      <c r="AR374" s="72"/>
      <c r="AS374" s="72"/>
      <c r="AT374" s="72"/>
      <c r="AU374" s="72"/>
      <c r="AV374" s="72"/>
      <c r="AW374" s="72"/>
      <c r="AX374" s="72"/>
      <c r="AY374" s="73"/>
      <c r="BA374" s="241"/>
      <c r="BB374" s="51" t="s">
        <v>286</v>
      </c>
      <c r="BC374" s="52">
        <v>24</v>
      </c>
      <c r="BD374" s="53">
        <v>24</v>
      </c>
      <c r="BE374" s="53">
        <v>23</v>
      </c>
      <c r="BF374" s="53">
        <v>23</v>
      </c>
      <c r="BG374" s="53">
        <v>23</v>
      </c>
      <c r="BH374" s="53">
        <v>24</v>
      </c>
      <c r="BI374" s="53">
        <v>24</v>
      </c>
      <c r="BJ374" s="53">
        <v>24</v>
      </c>
      <c r="BK374" s="53">
        <v>24</v>
      </c>
      <c r="BL374" s="53">
        <v>26</v>
      </c>
      <c r="BM374" s="53">
        <v>26</v>
      </c>
      <c r="BN374" s="54">
        <v>25</v>
      </c>
      <c r="BO374" s="52">
        <v>25</v>
      </c>
      <c r="BP374" s="53">
        <v>24</v>
      </c>
      <c r="BQ374" s="53">
        <v>23</v>
      </c>
      <c r="BR374" s="53">
        <v>22</v>
      </c>
      <c r="BS374" s="53">
        <v>22</v>
      </c>
      <c r="BT374" s="53">
        <v>25</v>
      </c>
      <c r="BU374" s="53">
        <v>26</v>
      </c>
      <c r="BV374" s="53">
        <v>27</v>
      </c>
      <c r="BW374" s="53">
        <v>27</v>
      </c>
      <c r="BX374" s="53">
        <v>29</v>
      </c>
      <c r="BY374" s="53">
        <v>26</v>
      </c>
      <c r="BZ374" s="54">
        <v>28</v>
      </c>
      <c r="CA374" s="52">
        <v>27</v>
      </c>
      <c r="CB374" s="53">
        <v>29</v>
      </c>
      <c r="CC374" s="53">
        <v>30</v>
      </c>
      <c r="CD374" s="53">
        <v>32</v>
      </c>
      <c r="CE374" s="53">
        <v>31</v>
      </c>
      <c r="CF374" s="53">
        <v>132</v>
      </c>
      <c r="CG374" s="53">
        <v>184</v>
      </c>
      <c r="CH374" s="53">
        <v>199</v>
      </c>
      <c r="CI374" s="53">
        <v>217</v>
      </c>
      <c r="CJ374" s="53">
        <v>227</v>
      </c>
      <c r="CK374" s="53">
        <v>231</v>
      </c>
      <c r="CL374" s="54">
        <v>242</v>
      </c>
      <c r="CM374" s="52">
        <v>248</v>
      </c>
      <c r="CN374" s="53">
        <v>261</v>
      </c>
      <c r="CO374" s="53">
        <v>271</v>
      </c>
      <c r="CP374" s="53">
        <v>288</v>
      </c>
      <c r="CQ374" s="53">
        <v>287</v>
      </c>
      <c r="CR374" s="53">
        <v>288</v>
      </c>
      <c r="CS374" s="53">
        <v>322</v>
      </c>
      <c r="CT374" s="53">
        <v>348</v>
      </c>
      <c r="CU374" s="53">
        <v>360</v>
      </c>
      <c r="CV374" s="53">
        <v>379</v>
      </c>
      <c r="CW374" s="53">
        <v>391</v>
      </c>
      <c r="CX374" s="54">
        <v>404</v>
      </c>
      <c r="CY374" s="52">
        <v>402</v>
      </c>
      <c r="CZ374" s="53">
        <v>405</v>
      </c>
      <c r="DA374" s="53">
        <v>423</v>
      </c>
      <c r="DB374" s="53">
        <v>429</v>
      </c>
      <c r="DC374" s="53">
        <v>435</v>
      </c>
      <c r="DD374" s="53">
        <v>438</v>
      </c>
      <c r="DE374" s="53">
        <v>452</v>
      </c>
      <c r="DF374" s="53">
        <v>460</v>
      </c>
      <c r="DG374" s="53">
        <v>457</v>
      </c>
      <c r="DH374" s="53">
        <v>461</v>
      </c>
      <c r="DI374" s="53">
        <v>468</v>
      </c>
      <c r="DJ374" s="54">
        <v>470</v>
      </c>
      <c r="DK374" s="52">
        <v>477</v>
      </c>
      <c r="DL374" s="53">
        <v>480</v>
      </c>
      <c r="DM374" s="53">
        <v>492</v>
      </c>
      <c r="DN374" s="53">
        <v>499</v>
      </c>
      <c r="DO374" s="53">
        <v>512</v>
      </c>
      <c r="DP374" s="53">
        <v>520</v>
      </c>
      <c r="DQ374" s="53">
        <v>523</v>
      </c>
      <c r="DR374" s="53">
        <v>534</v>
      </c>
      <c r="DS374" s="53">
        <v>524</v>
      </c>
      <c r="DT374" s="53">
        <v>528</v>
      </c>
      <c r="DU374" s="53">
        <v>528</v>
      </c>
      <c r="DV374" s="54">
        <v>530</v>
      </c>
      <c r="DW374" s="52">
        <v>539</v>
      </c>
      <c r="DX374" s="53">
        <v>544</v>
      </c>
      <c r="DY374" s="54">
        <v>562</v>
      </c>
    </row>
    <row r="375" spans="2:129" ht="13" thickBot="1" x14ac:dyDescent="0.3">
      <c r="B375" s="69"/>
      <c r="C375" s="70" t="s">
        <v>452</v>
      </c>
      <c r="D375" s="71">
        <v>12</v>
      </c>
      <c r="E375" s="72">
        <v>12</v>
      </c>
      <c r="F375" s="72">
        <v>12</v>
      </c>
      <c r="G375" s="72">
        <v>12</v>
      </c>
      <c r="H375" s="72">
        <v>12</v>
      </c>
      <c r="I375" s="72">
        <v>12</v>
      </c>
      <c r="J375" s="72">
        <v>12</v>
      </c>
      <c r="K375" s="72">
        <v>11</v>
      </c>
      <c r="L375" s="72">
        <v>11</v>
      </c>
      <c r="M375" s="72">
        <v>11</v>
      </c>
      <c r="N375" s="72">
        <v>11</v>
      </c>
      <c r="O375" s="73">
        <v>11</v>
      </c>
      <c r="P375" s="72">
        <v>11</v>
      </c>
      <c r="Q375" s="72">
        <v>11</v>
      </c>
      <c r="R375" s="72">
        <v>11</v>
      </c>
      <c r="S375" s="72">
        <v>11</v>
      </c>
      <c r="T375" s="72">
        <v>11</v>
      </c>
      <c r="U375" s="72">
        <v>12</v>
      </c>
      <c r="V375" s="72">
        <v>12</v>
      </c>
      <c r="W375" s="72">
        <v>12</v>
      </c>
      <c r="X375" s="72">
        <v>12</v>
      </c>
      <c r="Y375" s="72">
        <v>12</v>
      </c>
      <c r="Z375" s="72">
        <v>12</v>
      </c>
      <c r="AA375" s="73">
        <v>12</v>
      </c>
      <c r="AB375" s="72">
        <v>12</v>
      </c>
      <c r="AC375" s="72">
        <v>12</v>
      </c>
      <c r="AD375" s="72">
        <v>12</v>
      </c>
      <c r="AE375" s="72">
        <v>12</v>
      </c>
      <c r="AF375" s="72">
        <v>12</v>
      </c>
      <c r="AG375" s="72">
        <v>12</v>
      </c>
      <c r="AH375" s="72">
        <v>12</v>
      </c>
      <c r="AI375" s="72">
        <v>12</v>
      </c>
      <c r="AJ375" s="72">
        <v>12</v>
      </c>
      <c r="AK375" s="72">
        <v>12</v>
      </c>
      <c r="AL375" s="72">
        <v>12</v>
      </c>
      <c r="AM375" s="73">
        <v>12</v>
      </c>
      <c r="AN375" s="72">
        <v>12</v>
      </c>
      <c r="AO375" s="72">
        <v>12</v>
      </c>
      <c r="AP375" s="72">
        <v>12</v>
      </c>
      <c r="AQ375" s="72">
        <v>12</v>
      </c>
      <c r="AR375" s="72">
        <v>12</v>
      </c>
      <c r="AS375" s="72">
        <v>12</v>
      </c>
      <c r="AT375" s="72">
        <v>12</v>
      </c>
      <c r="AU375" s="72">
        <v>12</v>
      </c>
      <c r="AV375" s="72">
        <v>12</v>
      </c>
      <c r="AW375" s="72">
        <v>12</v>
      </c>
      <c r="AX375" s="72">
        <v>12</v>
      </c>
      <c r="AY375" s="73">
        <v>12</v>
      </c>
      <c r="BA375" s="241"/>
      <c r="BB375" s="51" t="s">
        <v>294</v>
      </c>
      <c r="BC375" s="52">
        <v>1</v>
      </c>
      <c r="BD375" s="53">
        <v>1</v>
      </c>
      <c r="BE375" s="53">
        <v>1</v>
      </c>
      <c r="BF375" s="53">
        <v>1</v>
      </c>
      <c r="BG375" s="53">
        <v>1</v>
      </c>
      <c r="BH375" s="53">
        <v>1</v>
      </c>
      <c r="BI375" s="53">
        <v>1</v>
      </c>
      <c r="BJ375" s="53">
        <v>1</v>
      </c>
      <c r="BK375" s="53">
        <v>1</v>
      </c>
      <c r="BL375" s="53">
        <v>1</v>
      </c>
      <c r="BM375" s="53">
        <v>1</v>
      </c>
      <c r="BN375" s="54">
        <v>1</v>
      </c>
      <c r="BO375" s="52">
        <v>1</v>
      </c>
      <c r="BP375" s="53">
        <v>1</v>
      </c>
      <c r="BQ375" s="53">
        <v>1</v>
      </c>
      <c r="BR375" s="53">
        <v>1</v>
      </c>
      <c r="BS375" s="53">
        <v>1</v>
      </c>
      <c r="BT375" s="53">
        <v>1</v>
      </c>
      <c r="BU375" s="53">
        <v>1</v>
      </c>
      <c r="BV375" s="53">
        <v>1</v>
      </c>
      <c r="BW375" s="53">
        <v>1</v>
      </c>
      <c r="BX375" s="53">
        <v>1</v>
      </c>
      <c r="BY375" s="53">
        <v>1</v>
      </c>
      <c r="BZ375" s="54">
        <v>1</v>
      </c>
      <c r="CA375" s="52">
        <v>12</v>
      </c>
      <c r="CB375" s="53">
        <v>42</v>
      </c>
      <c r="CC375" s="53">
        <v>75</v>
      </c>
      <c r="CD375" s="53">
        <v>103</v>
      </c>
      <c r="CE375" s="53">
        <v>123</v>
      </c>
      <c r="CF375" s="53">
        <v>141</v>
      </c>
      <c r="CG375" s="53">
        <v>141</v>
      </c>
      <c r="CH375" s="53">
        <v>153</v>
      </c>
      <c r="CI375" s="53">
        <v>169</v>
      </c>
      <c r="CJ375" s="53">
        <v>174</v>
      </c>
      <c r="CK375" s="53">
        <v>180</v>
      </c>
      <c r="CL375" s="54">
        <v>189</v>
      </c>
      <c r="CM375" s="52">
        <v>195</v>
      </c>
      <c r="CN375" s="53">
        <v>200</v>
      </c>
      <c r="CO375" s="53">
        <v>211</v>
      </c>
      <c r="CP375" s="53">
        <v>216</v>
      </c>
      <c r="CQ375" s="53">
        <v>218</v>
      </c>
      <c r="CR375" s="53">
        <v>221</v>
      </c>
      <c r="CS375" s="53">
        <v>231</v>
      </c>
      <c r="CT375" s="53">
        <v>239</v>
      </c>
      <c r="CU375" s="53">
        <v>241</v>
      </c>
      <c r="CV375" s="53">
        <v>246</v>
      </c>
      <c r="CW375" s="53">
        <v>253</v>
      </c>
      <c r="CX375" s="54">
        <v>259</v>
      </c>
      <c r="CY375" s="52">
        <v>270</v>
      </c>
      <c r="CZ375" s="53">
        <v>282</v>
      </c>
      <c r="DA375" s="53">
        <v>297</v>
      </c>
      <c r="DB375" s="53">
        <v>303</v>
      </c>
      <c r="DC375" s="53">
        <v>317</v>
      </c>
      <c r="DD375" s="53">
        <v>322</v>
      </c>
      <c r="DE375" s="53">
        <v>331</v>
      </c>
      <c r="DF375" s="53">
        <v>374</v>
      </c>
      <c r="DG375" s="53">
        <v>369</v>
      </c>
      <c r="DH375" s="53">
        <v>379</v>
      </c>
      <c r="DI375" s="53">
        <v>379</v>
      </c>
      <c r="DJ375" s="54">
        <v>385</v>
      </c>
      <c r="DK375" s="52">
        <v>386</v>
      </c>
      <c r="DL375" s="53">
        <v>383</v>
      </c>
      <c r="DM375" s="53">
        <v>374</v>
      </c>
      <c r="DN375" s="53">
        <v>378</v>
      </c>
      <c r="DO375" s="53">
        <v>382</v>
      </c>
      <c r="DP375" s="53">
        <v>387</v>
      </c>
      <c r="DQ375" s="53">
        <v>392</v>
      </c>
      <c r="DR375" s="53">
        <v>393</v>
      </c>
      <c r="DS375" s="53">
        <v>391</v>
      </c>
      <c r="DT375" s="53">
        <v>393</v>
      </c>
      <c r="DU375" s="53">
        <v>398</v>
      </c>
      <c r="DV375" s="54">
        <v>397</v>
      </c>
      <c r="DW375" s="52">
        <v>411</v>
      </c>
      <c r="DX375" s="53">
        <v>409</v>
      </c>
      <c r="DY375" s="54">
        <v>416</v>
      </c>
    </row>
    <row r="376" spans="2:129" ht="13" thickBot="1" x14ac:dyDescent="0.3">
      <c r="B376" s="60" t="s">
        <v>453</v>
      </c>
      <c r="C376" s="61"/>
      <c r="D376" s="62">
        <f t="shared" ref="D376:AY376" si="60">SUM(D372:D375)</f>
        <v>27963</v>
      </c>
      <c r="E376" s="63">
        <f t="shared" si="60"/>
        <v>27768</v>
      </c>
      <c r="F376" s="63">
        <f t="shared" si="60"/>
        <v>28304</v>
      </c>
      <c r="G376" s="63">
        <f t="shared" si="60"/>
        <v>28697</v>
      </c>
      <c r="H376" s="63">
        <f t="shared" si="60"/>
        <v>29035</v>
      </c>
      <c r="I376" s="63">
        <f t="shared" si="60"/>
        <v>29136</v>
      </c>
      <c r="J376" s="63">
        <f t="shared" si="60"/>
        <v>29458</v>
      </c>
      <c r="K376" s="63">
        <f t="shared" si="60"/>
        <v>29800</v>
      </c>
      <c r="L376" s="63">
        <f t="shared" si="60"/>
        <v>29988</v>
      </c>
      <c r="M376" s="63">
        <f t="shared" si="60"/>
        <v>30421</v>
      </c>
      <c r="N376" s="63">
        <f t="shared" si="60"/>
        <v>30517</v>
      </c>
      <c r="O376" s="64">
        <f t="shared" si="60"/>
        <v>30541</v>
      </c>
      <c r="P376" s="63">
        <f t="shared" si="60"/>
        <v>30713</v>
      </c>
      <c r="Q376" s="63">
        <f t="shared" si="60"/>
        <v>30788</v>
      </c>
      <c r="R376" s="63">
        <f t="shared" si="60"/>
        <v>31081</v>
      </c>
      <c r="S376" s="63">
        <f t="shared" si="60"/>
        <v>31350</v>
      </c>
      <c r="T376" s="63">
        <f t="shared" si="60"/>
        <v>31717</v>
      </c>
      <c r="U376" s="63">
        <f t="shared" si="60"/>
        <v>31716</v>
      </c>
      <c r="V376" s="63">
        <f t="shared" si="60"/>
        <v>32680</v>
      </c>
      <c r="W376" s="63">
        <f t="shared" si="60"/>
        <v>33325</v>
      </c>
      <c r="X376" s="63">
        <f t="shared" si="60"/>
        <v>33676</v>
      </c>
      <c r="Y376" s="63">
        <f t="shared" si="60"/>
        <v>34264</v>
      </c>
      <c r="Z376" s="63">
        <f t="shared" si="60"/>
        <v>34777</v>
      </c>
      <c r="AA376" s="64">
        <f t="shared" si="60"/>
        <v>35103</v>
      </c>
      <c r="AB376" s="63">
        <f t="shared" si="60"/>
        <v>35594</v>
      </c>
      <c r="AC376" s="63">
        <f t="shared" si="60"/>
        <v>35975</v>
      </c>
      <c r="AD376" s="63">
        <f t="shared" si="60"/>
        <v>36568</v>
      </c>
      <c r="AE376" s="63">
        <f t="shared" si="60"/>
        <v>36890</v>
      </c>
      <c r="AF376" s="63">
        <f t="shared" si="60"/>
        <v>37092</v>
      </c>
      <c r="AG376" s="63">
        <f t="shared" si="60"/>
        <v>37585</v>
      </c>
      <c r="AH376" s="63">
        <f t="shared" si="60"/>
        <v>37860</v>
      </c>
      <c r="AI376" s="63">
        <f t="shared" si="60"/>
        <v>38341</v>
      </c>
      <c r="AJ376" s="63">
        <f t="shared" si="60"/>
        <v>38747</v>
      </c>
      <c r="AK376" s="63">
        <f t="shared" si="60"/>
        <v>38687</v>
      </c>
      <c r="AL376" s="63">
        <f t="shared" si="60"/>
        <v>38726</v>
      </c>
      <c r="AM376" s="64">
        <f t="shared" si="60"/>
        <v>38788</v>
      </c>
      <c r="AN376" s="63">
        <f t="shared" si="60"/>
        <v>38889</v>
      </c>
      <c r="AO376" s="63">
        <f t="shared" si="60"/>
        <v>38548</v>
      </c>
      <c r="AP376" s="63">
        <f t="shared" si="60"/>
        <v>38835</v>
      </c>
      <c r="AQ376" s="63">
        <f t="shared" si="60"/>
        <v>39058</v>
      </c>
      <c r="AR376" s="63">
        <f t="shared" si="60"/>
        <v>39231</v>
      </c>
      <c r="AS376" s="63">
        <f t="shared" si="60"/>
        <v>39516</v>
      </c>
      <c r="AT376" s="63">
        <f t="shared" si="60"/>
        <v>39421</v>
      </c>
      <c r="AU376" s="63">
        <f t="shared" si="60"/>
        <v>39862</v>
      </c>
      <c r="AV376" s="63">
        <f t="shared" si="60"/>
        <v>40493</v>
      </c>
      <c r="AW376" s="63">
        <f t="shared" si="60"/>
        <v>40883</v>
      </c>
      <c r="AX376" s="63">
        <f t="shared" si="60"/>
        <v>40714</v>
      </c>
      <c r="AY376" s="64">
        <f t="shared" si="60"/>
        <v>40717</v>
      </c>
      <c r="BA376" s="242"/>
      <c r="BB376" s="56" t="s">
        <v>297</v>
      </c>
      <c r="BC376" s="57">
        <v>1456</v>
      </c>
      <c r="BD376" s="58">
        <v>1439</v>
      </c>
      <c r="BE376" s="58">
        <v>1478</v>
      </c>
      <c r="BF376" s="58">
        <v>1475</v>
      </c>
      <c r="BG376" s="58">
        <v>1445</v>
      </c>
      <c r="BH376" s="58">
        <v>1461</v>
      </c>
      <c r="BI376" s="58">
        <v>1470</v>
      </c>
      <c r="BJ376" s="58">
        <v>1498</v>
      </c>
      <c r="BK376" s="58">
        <v>1485</v>
      </c>
      <c r="BL376" s="58">
        <v>1484</v>
      </c>
      <c r="BM376" s="58">
        <v>1489</v>
      </c>
      <c r="BN376" s="59">
        <v>1515</v>
      </c>
      <c r="BO376" s="57">
        <v>1569</v>
      </c>
      <c r="BP376" s="58">
        <v>1584</v>
      </c>
      <c r="BQ376" s="58">
        <v>1612</v>
      </c>
      <c r="BR376" s="58">
        <v>1643</v>
      </c>
      <c r="BS376" s="58">
        <v>1702</v>
      </c>
      <c r="BT376" s="58">
        <v>1779</v>
      </c>
      <c r="BU376" s="58">
        <v>1856</v>
      </c>
      <c r="BV376" s="58">
        <v>1915</v>
      </c>
      <c r="BW376" s="58">
        <v>1965</v>
      </c>
      <c r="BX376" s="58">
        <v>1981</v>
      </c>
      <c r="BY376" s="58">
        <v>2007</v>
      </c>
      <c r="BZ376" s="59">
        <v>2037</v>
      </c>
      <c r="CA376" s="57">
        <v>2055</v>
      </c>
      <c r="CB376" s="58">
        <v>2091</v>
      </c>
      <c r="CC376" s="58">
        <v>2146</v>
      </c>
      <c r="CD376" s="58">
        <v>2217</v>
      </c>
      <c r="CE376" s="58">
        <v>2250</v>
      </c>
      <c r="CF376" s="58">
        <v>2284</v>
      </c>
      <c r="CG376" s="58">
        <v>2290</v>
      </c>
      <c r="CH376" s="58">
        <v>2320</v>
      </c>
      <c r="CI376" s="58">
        <v>2349</v>
      </c>
      <c r="CJ376" s="58">
        <v>2378</v>
      </c>
      <c r="CK376" s="58">
        <v>2366</v>
      </c>
      <c r="CL376" s="59">
        <v>2380</v>
      </c>
      <c r="CM376" s="57">
        <v>2160</v>
      </c>
      <c r="CN376" s="58">
        <v>2373</v>
      </c>
      <c r="CO376" s="58">
        <v>2384</v>
      </c>
      <c r="CP376" s="58">
        <v>2382</v>
      </c>
      <c r="CQ376" s="58">
        <v>2385</v>
      </c>
      <c r="CR376" s="58">
        <v>2390</v>
      </c>
      <c r="CS376" s="58">
        <v>2405</v>
      </c>
      <c r="CT376" s="58">
        <v>2421</v>
      </c>
      <c r="CU376" s="58">
        <v>2431</v>
      </c>
      <c r="CV376" s="58">
        <v>2432</v>
      </c>
      <c r="CW376" s="58">
        <v>2443</v>
      </c>
      <c r="CX376" s="59">
        <v>2514</v>
      </c>
      <c r="CY376" s="57">
        <v>2624</v>
      </c>
      <c r="CZ376" s="58">
        <v>2619</v>
      </c>
      <c r="DA376" s="58">
        <v>2661</v>
      </c>
      <c r="DB376" s="58">
        <v>2682</v>
      </c>
      <c r="DC376" s="58">
        <v>2685</v>
      </c>
      <c r="DD376" s="58">
        <v>2710</v>
      </c>
      <c r="DE376" s="58">
        <v>2710</v>
      </c>
      <c r="DF376" s="58">
        <v>2709</v>
      </c>
      <c r="DG376" s="58">
        <v>2726</v>
      </c>
      <c r="DH376" s="58">
        <v>2726</v>
      </c>
      <c r="DI376" s="58">
        <v>2706</v>
      </c>
      <c r="DJ376" s="59">
        <v>2708</v>
      </c>
      <c r="DK376" s="57">
        <v>2700</v>
      </c>
      <c r="DL376" s="58">
        <v>2693</v>
      </c>
      <c r="DM376" s="58">
        <v>2705</v>
      </c>
      <c r="DN376" s="58">
        <v>2714</v>
      </c>
      <c r="DO376" s="58">
        <v>2717</v>
      </c>
      <c r="DP376" s="58">
        <v>2743</v>
      </c>
      <c r="DQ376" s="58">
        <v>2738</v>
      </c>
      <c r="DR376" s="58">
        <v>2756</v>
      </c>
      <c r="DS376" s="58">
        <v>2779</v>
      </c>
      <c r="DT376" s="58">
        <v>2796</v>
      </c>
      <c r="DU376" s="58">
        <v>2800</v>
      </c>
      <c r="DV376" s="59">
        <v>2782</v>
      </c>
      <c r="DW376" s="57">
        <v>2780</v>
      </c>
      <c r="DX376" s="58">
        <v>2770</v>
      </c>
      <c r="DY376" s="59">
        <v>2790</v>
      </c>
    </row>
    <row r="377" spans="2:129" ht="13" thickBot="1" x14ac:dyDescent="0.3">
      <c r="B377" s="45">
        <v>16</v>
      </c>
      <c r="C377" s="46" t="s">
        <v>247</v>
      </c>
      <c r="D377" s="230"/>
      <c r="E377" s="231"/>
      <c r="F377" s="231"/>
      <c r="G377" s="231"/>
      <c r="H377" s="231"/>
      <c r="I377" s="231"/>
      <c r="J377" s="231"/>
      <c r="K377" s="231"/>
      <c r="L377" s="231"/>
      <c r="M377" s="231"/>
      <c r="N377" s="231"/>
      <c r="O377" s="229"/>
      <c r="P377" s="231"/>
      <c r="Q377" s="231"/>
      <c r="R377" s="231"/>
      <c r="S377" s="231"/>
      <c r="T377" s="231"/>
      <c r="U377" s="231"/>
      <c r="V377" s="231"/>
      <c r="W377" s="231"/>
      <c r="X377" s="231"/>
      <c r="Y377" s="231"/>
      <c r="Z377" s="231"/>
      <c r="AA377" s="229"/>
      <c r="AB377" s="231"/>
      <c r="AC377" s="231"/>
      <c r="AD377" s="231"/>
      <c r="AE377" s="231"/>
      <c r="AF377" s="231"/>
      <c r="AG377" s="231"/>
      <c r="AH377" s="231"/>
      <c r="AI377" s="231"/>
      <c r="AJ377" s="231"/>
      <c r="AK377" s="231"/>
      <c r="AL377" s="231"/>
      <c r="AM377" s="229"/>
      <c r="AN377" s="231"/>
      <c r="AO377" s="231"/>
      <c r="AP377" s="231"/>
      <c r="AQ377" s="231"/>
      <c r="AR377" s="231"/>
      <c r="AS377" s="231"/>
      <c r="AT377" s="231"/>
      <c r="AU377" s="231"/>
      <c r="AV377" s="48">
        <v>1352</v>
      </c>
      <c r="AW377" s="48">
        <v>1393</v>
      </c>
      <c r="AX377" s="48">
        <v>1401</v>
      </c>
      <c r="AY377" s="49">
        <v>1378</v>
      </c>
      <c r="BA377" s="60" t="s">
        <v>513</v>
      </c>
      <c r="BB377" s="61"/>
      <c r="BC377" s="62">
        <f>SUM(BC356:BC376)</f>
        <v>49963</v>
      </c>
      <c r="BD377" s="63">
        <f>SUM(BD356:BD376)</f>
        <v>49995</v>
      </c>
      <c r="BE377" s="63">
        <f>SUM(BE356:BE376)</f>
        <v>50740</v>
      </c>
      <c r="BF377" s="63">
        <f t="shared" ref="BF377:DM377" si="61">SUM(BF356:BF376)</f>
        <v>50942</v>
      </c>
      <c r="BG377" s="63">
        <f t="shared" si="61"/>
        <v>50275</v>
      </c>
      <c r="BH377" s="63">
        <f t="shared" si="61"/>
        <v>50389</v>
      </c>
      <c r="BI377" s="63">
        <f t="shared" si="61"/>
        <v>50647</v>
      </c>
      <c r="BJ377" s="63">
        <f t="shared" si="61"/>
        <v>50798</v>
      </c>
      <c r="BK377" s="63">
        <f t="shared" si="61"/>
        <v>51012</v>
      </c>
      <c r="BL377" s="63">
        <f t="shared" si="61"/>
        <v>51271</v>
      </c>
      <c r="BM377" s="63">
        <f t="shared" si="61"/>
        <v>51473</v>
      </c>
      <c r="BN377" s="64">
        <f t="shared" si="61"/>
        <v>51285</v>
      </c>
      <c r="BO377" s="62">
        <f t="shared" si="61"/>
        <v>51324</v>
      </c>
      <c r="BP377" s="63">
        <f t="shared" si="61"/>
        <v>51541</v>
      </c>
      <c r="BQ377" s="63">
        <f t="shared" si="61"/>
        <v>52360</v>
      </c>
      <c r="BR377" s="63">
        <f t="shared" si="61"/>
        <v>53413</v>
      </c>
      <c r="BS377" s="63">
        <f t="shared" si="61"/>
        <v>54416</v>
      </c>
      <c r="BT377" s="63">
        <f t="shared" si="61"/>
        <v>55393</v>
      </c>
      <c r="BU377" s="63">
        <f t="shared" si="61"/>
        <v>56172</v>
      </c>
      <c r="BV377" s="63">
        <f t="shared" si="61"/>
        <v>57068</v>
      </c>
      <c r="BW377" s="63">
        <f t="shared" si="61"/>
        <v>58490</v>
      </c>
      <c r="BX377" s="63">
        <f t="shared" si="61"/>
        <v>59679</v>
      </c>
      <c r="BY377" s="63">
        <f t="shared" si="61"/>
        <v>60166</v>
      </c>
      <c r="BZ377" s="64">
        <f t="shared" si="61"/>
        <v>60518</v>
      </c>
      <c r="CA377" s="62">
        <f t="shared" si="61"/>
        <v>60925</v>
      </c>
      <c r="CB377" s="63">
        <f t="shared" si="61"/>
        <v>61766</v>
      </c>
      <c r="CC377" s="63">
        <f t="shared" si="61"/>
        <v>63506</v>
      </c>
      <c r="CD377" s="63">
        <f t="shared" si="61"/>
        <v>64860</v>
      </c>
      <c r="CE377" s="63">
        <f t="shared" si="61"/>
        <v>66069</v>
      </c>
      <c r="CF377" s="63">
        <f t="shared" si="61"/>
        <v>68288</v>
      </c>
      <c r="CG377" s="63">
        <f t="shared" si="61"/>
        <v>69540</v>
      </c>
      <c r="CH377" s="63">
        <f t="shared" si="61"/>
        <v>70558</v>
      </c>
      <c r="CI377" s="63">
        <f t="shared" si="61"/>
        <v>71402</v>
      </c>
      <c r="CJ377" s="63">
        <f t="shared" si="61"/>
        <v>72158</v>
      </c>
      <c r="CK377" s="63">
        <f t="shared" si="61"/>
        <v>72485</v>
      </c>
      <c r="CL377" s="64">
        <f t="shared" si="61"/>
        <v>72029</v>
      </c>
      <c r="CM377" s="62">
        <f t="shared" si="61"/>
        <v>71807</v>
      </c>
      <c r="CN377" s="63">
        <f t="shared" si="61"/>
        <v>72090</v>
      </c>
      <c r="CO377" s="63">
        <f t="shared" si="61"/>
        <v>73366</v>
      </c>
      <c r="CP377" s="63">
        <f t="shared" si="61"/>
        <v>73897</v>
      </c>
      <c r="CQ377" s="63">
        <f t="shared" si="61"/>
        <v>74344</v>
      </c>
      <c r="CR377" s="63">
        <f t="shared" si="61"/>
        <v>74814</v>
      </c>
      <c r="CS377" s="63">
        <f t="shared" si="61"/>
        <v>75625</v>
      </c>
      <c r="CT377" s="63">
        <f t="shared" si="61"/>
        <v>76753</v>
      </c>
      <c r="CU377" s="63">
        <f t="shared" si="61"/>
        <v>77447</v>
      </c>
      <c r="CV377" s="63">
        <f t="shared" si="61"/>
        <v>78044</v>
      </c>
      <c r="CW377" s="63">
        <f t="shared" si="61"/>
        <v>78745</v>
      </c>
      <c r="CX377" s="64">
        <f t="shared" si="61"/>
        <v>79350</v>
      </c>
      <c r="CY377" s="62">
        <f t="shared" si="61"/>
        <v>78711</v>
      </c>
      <c r="CZ377" s="63">
        <f t="shared" si="61"/>
        <v>79199</v>
      </c>
      <c r="DA377" s="63">
        <f t="shared" si="61"/>
        <v>80000</v>
      </c>
      <c r="DB377" s="63">
        <f t="shared" si="61"/>
        <v>80381</v>
      </c>
      <c r="DC377" s="63">
        <f t="shared" si="61"/>
        <v>80017</v>
      </c>
      <c r="DD377" s="63">
        <f t="shared" si="61"/>
        <v>80125</v>
      </c>
      <c r="DE377" s="63">
        <f t="shared" si="61"/>
        <v>83580</v>
      </c>
      <c r="DF377" s="63">
        <f t="shared" si="61"/>
        <v>84315</v>
      </c>
      <c r="DG377" s="63">
        <f t="shared" si="61"/>
        <v>84467</v>
      </c>
      <c r="DH377" s="63">
        <f t="shared" si="61"/>
        <v>84818</v>
      </c>
      <c r="DI377" s="63">
        <f t="shared" si="61"/>
        <v>84733</v>
      </c>
      <c r="DJ377" s="64">
        <f t="shared" si="61"/>
        <v>85106</v>
      </c>
      <c r="DK377" s="62">
        <f t="shared" si="61"/>
        <v>84561</v>
      </c>
      <c r="DL377" s="63">
        <f t="shared" si="61"/>
        <v>85313</v>
      </c>
      <c r="DM377" s="63">
        <f t="shared" si="61"/>
        <v>85870</v>
      </c>
      <c r="DN377" s="63">
        <f t="shared" ref="DN377:DW377" si="62">SUM(DN356:DN376)</f>
        <v>86661</v>
      </c>
      <c r="DO377" s="63">
        <f t="shared" si="62"/>
        <v>85893</v>
      </c>
      <c r="DP377" s="63">
        <f t="shared" si="62"/>
        <v>87828</v>
      </c>
      <c r="DQ377" s="63">
        <f t="shared" si="62"/>
        <v>88279</v>
      </c>
      <c r="DR377" s="63">
        <f t="shared" si="62"/>
        <v>89078</v>
      </c>
      <c r="DS377" s="63">
        <f t="shared" si="62"/>
        <v>89272</v>
      </c>
      <c r="DT377" s="63">
        <f t="shared" si="62"/>
        <v>89589</v>
      </c>
      <c r="DU377" s="63">
        <f t="shared" si="62"/>
        <v>89794</v>
      </c>
      <c r="DV377" s="64">
        <f t="shared" si="62"/>
        <v>90594</v>
      </c>
      <c r="DW377" s="62">
        <f t="shared" si="62"/>
        <v>90438</v>
      </c>
      <c r="DX377" s="63">
        <f t="shared" ref="DX377:DY377" si="63">SUM(DX356:DX376)</f>
        <v>91084</v>
      </c>
      <c r="DY377" s="64">
        <f t="shared" si="63"/>
        <v>91698</v>
      </c>
    </row>
    <row r="378" spans="2:129" ht="13" thickBot="1" x14ac:dyDescent="0.3">
      <c r="B378" s="241"/>
      <c r="C378" s="51" t="s">
        <v>251</v>
      </c>
      <c r="D378" s="234"/>
      <c r="E378" s="235"/>
      <c r="F378" s="235"/>
      <c r="G378" s="235"/>
      <c r="H378" s="235"/>
      <c r="I378" s="235"/>
      <c r="J378" s="235"/>
      <c r="K378" s="235"/>
      <c r="L378" s="235"/>
      <c r="M378" s="235"/>
      <c r="N378" s="235"/>
      <c r="O378" s="233"/>
      <c r="P378" s="235"/>
      <c r="Q378" s="235"/>
      <c r="R378" s="235"/>
      <c r="S378" s="235"/>
      <c r="T378" s="235"/>
      <c r="U378" s="235"/>
      <c r="V378" s="235"/>
      <c r="W378" s="235"/>
      <c r="X378" s="235"/>
      <c r="Y378" s="235"/>
      <c r="Z378" s="235"/>
      <c r="AA378" s="233"/>
      <c r="AB378" s="235"/>
      <c r="AC378" s="235"/>
      <c r="AD378" s="235"/>
      <c r="AE378" s="235"/>
      <c r="AF378" s="235"/>
      <c r="AG378" s="235"/>
      <c r="AH378" s="235"/>
      <c r="AI378" s="235"/>
      <c r="AJ378" s="235"/>
      <c r="AK378" s="235"/>
      <c r="AL378" s="235"/>
      <c r="AM378" s="233"/>
      <c r="AN378" s="235"/>
      <c r="AO378" s="235"/>
      <c r="AP378" s="235"/>
      <c r="AQ378" s="235"/>
      <c r="AR378" s="235"/>
      <c r="AS378" s="235"/>
      <c r="AT378" s="235"/>
      <c r="AU378" s="235"/>
      <c r="AV378" s="53">
        <v>35425</v>
      </c>
      <c r="AW378" s="53">
        <v>35553</v>
      </c>
      <c r="AX378" s="53">
        <v>35965</v>
      </c>
      <c r="AY378" s="54">
        <v>36414</v>
      </c>
      <c r="BA378" s="221" t="s">
        <v>454</v>
      </c>
      <c r="BB378" s="222"/>
      <c r="BC378" s="223">
        <f t="shared" ref="BC378:DM378" si="64">+BC18+BC28+BC39+BC56+BC95+BC129+BC160+BC194+BC227+BC259+BC271+BC283+BC337+BC350+BC355+BC377</f>
        <v>2922184</v>
      </c>
      <c r="BD378" s="224">
        <f t="shared" si="64"/>
        <v>2930225</v>
      </c>
      <c r="BE378" s="224">
        <f t="shared" si="64"/>
        <v>2956766</v>
      </c>
      <c r="BF378" s="224">
        <f t="shared" si="64"/>
        <v>2964090</v>
      </c>
      <c r="BG378" s="224">
        <f t="shared" si="64"/>
        <v>2972199</v>
      </c>
      <c r="BH378" s="224">
        <f t="shared" si="64"/>
        <v>2993260</v>
      </c>
      <c r="BI378" s="224">
        <f t="shared" si="64"/>
        <v>3007929</v>
      </c>
      <c r="BJ378" s="224">
        <f t="shared" si="64"/>
        <v>3021608</v>
      </c>
      <c r="BK378" s="224">
        <f t="shared" si="64"/>
        <v>3028147</v>
      </c>
      <c r="BL378" s="224">
        <f t="shared" si="64"/>
        <v>3031228</v>
      </c>
      <c r="BM378" s="224">
        <f t="shared" si="64"/>
        <v>3034736</v>
      </c>
      <c r="BN378" s="225">
        <f t="shared" si="64"/>
        <v>3033200</v>
      </c>
      <c r="BO378" s="223">
        <f t="shared" si="64"/>
        <v>3038658</v>
      </c>
      <c r="BP378" s="224">
        <f t="shared" si="64"/>
        <v>3052523</v>
      </c>
      <c r="BQ378" s="224">
        <f t="shared" si="64"/>
        <v>3097474</v>
      </c>
      <c r="BR378" s="224">
        <f t="shared" si="64"/>
        <v>3147664</v>
      </c>
      <c r="BS378" s="224">
        <f t="shared" si="64"/>
        <v>3181118</v>
      </c>
      <c r="BT378" s="224">
        <f t="shared" si="64"/>
        <v>3214361</v>
      </c>
      <c r="BU378" s="224">
        <f t="shared" si="64"/>
        <v>3250991</v>
      </c>
      <c r="BV378" s="224">
        <f t="shared" si="64"/>
        <v>3281882</v>
      </c>
      <c r="BW378" s="224">
        <f t="shared" si="64"/>
        <v>3328842</v>
      </c>
      <c r="BX378" s="224">
        <f t="shared" si="64"/>
        <v>3374554</v>
      </c>
      <c r="BY378" s="224">
        <f t="shared" si="64"/>
        <v>3406284</v>
      </c>
      <c r="BZ378" s="225">
        <f t="shared" si="64"/>
        <v>3426254</v>
      </c>
      <c r="CA378" s="223">
        <f t="shared" si="64"/>
        <v>3448440</v>
      </c>
      <c r="CB378" s="224">
        <f t="shared" si="64"/>
        <v>3487187</v>
      </c>
      <c r="CC378" s="224">
        <f t="shared" si="64"/>
        <v>3550898</v>
      </c>
      <c r="CD378" s="224">
        <f t="shared" si="64"/>
        <v>3612803</v>
      </c>
      <c r="CE378" s="224">
        <f t="shared" si="64"/>
        <v>3653862</v>
      </c>
      <c r="CF378" s="224">
        <f t="shared" si="64"/>
        <v>3685882</v>
      </c>
      <c r="CG378" s="224">
        <f t="shared" si="64"/>
        <v>3715000</v>
      </c>
      <c r="CH378" s="224">
        <f t="shared" si="64"/>
        <v>3732676</v>
      </c>
      <c r="CI378" s="224">
        <f t="shared" si="64"/>
        <v>3772365</v>
      </c>
      <c r="CJ378" s="224">
        <f t="shared" si="64"/>
        <v>3802025</v>
      </c>
      <c r="CK378" s="224">
        <f t="shared" si="64"/>
        <v>3815189</v>
      </c>
      <c r="CL378" s="225">
        <f t="shared" si="64"/>
        <v>3840681</v>
      </c>
      <c r="CM378" s="223">
        <f t="shared" si="64"/>
        <v>3843088</v>
      </c>
      <c r="CN378" s="224">
        <f t="shared" si="64"/>
        <v>3837751</v>
      </c>
      <c r="CO378" s="224">
        <f t="shared" si="64"/>
        <v>3894215</v>
      </c>
      <c r="CP378" s="224">
        <f t="shared" si="64"/>
        <v>3899913</v>
      </c>
      <c r="CQ378" s="224">
        <f t="shared" si="64"/>
        <v>3911473</v>
      </c>
      <c r="CR378" s="224">
        <f t="shared" si="64"/>
        <v>3953571</v>
      </c>
      <c r="CS378" s="224">
        <f t="shared" si="64"/>
        <v>3971796</v>
      </c>
      <c r="CT378" s="224">
        <f t="shared" si="64"/>
        <v>3997821</v>
      </c>
      <c r="CU378" s="224">
        <f t="shared" si="64"/>
        <v>4000775</v>
      </c>
      <c r="CV378" s="224">
        <f t="shared" si="64"/>
        <v>4019989</v>
      </c>
      <c r="CW378" s="224">
        <f t="shared" si="64"/>
        <v>4036121</v>
      </c>
      <c r="CX378" s="225">
        <f t="shared" si="64"/>
        <v>4078787</v>
      </c>
      <c r="CY378" s="223">
        <f t="shared" si="64"/>
        <v>4046833</v>
      </c>
      <c r="CZ378" s="224">
        <f t="shared" si="64"/>
        <v>4046727</v>
      </c>
      <c r="DA378" s="224">
        <f t="shared" si="64"/>
        <v>4093678</v>
      </c>
      <c r="DB378" s="224">
        <f t="shared" si="64"/>
        <v>4080031</v>
      </c>
      <c r="DC378" s="224">
        <f t="shared" si="64"/>
        <v>4019257</v>
      </c>
      <c r="DD378" s="224">
        <f t="shared" si="64"/>
        <v>4013625</v>
      </c>
      <c r="DE378" s="224">
        <f t="shared" si="64"/>
        <v>4197508</v>
      </c>
      <c r="DF378" s="224">
        <f t="shared" si="64"/>
        <v>4238648</v>
      </c>
      <c r="DG378" s="224">
        <f t="shared" si="64"/>
        <v>4241058</v>
      </c>
      <c r="DH378" s="224">
        <f t="shared" si="64"/>
        <v>4254140</v>
      </c>
      <c r="DI378" s="224">
        <f t="shared" si="64"/>
        <v>4256238</v>
      </c>
      <c r="DJ378" s="225">
        <f t="shared" si="64"/>
        <v>4258345</v>
      </c>
      <c r="DK378" s="223">
        <f t="shared" si="64"/>
        <v>4261202</v>
      </c>
      <c r="DL378" s="224">
        <f t="shared" si="64"/>
        <v>4256023</v>
      </c>
      <c r="DM378" s="224">
        <f t="shared" si="64"/>
        <v>4281095</v>
      </c>
      <c r="DN378" s="224">
        <f t="shared" ref="DN378:DW378" si="65">+DN18+DN28+DN39+DN56+DN95+DN129+DN160+DN194+DN227+DN259+DN271+DN283+DN337+DN350+DN355+DN377</f>
        <v>4308856</v>
      </c>
      <c r="DO378" s="224">
        <f t="shared" si="65"/>
        <v>4327212</v>
      </c>
      <c r="DP378" s="224">
        <f t="shared" si="65"/>
        <v>4340979</v>
      </c>
      <c r="DQ378" s="224">
        <f t="shared" si="65"/>
        <v>4349454</v>
      </c>
      <c r="DR378" s="224">
        <f t="shared" si="65"/>
        <v>4375130</v>
      </c>
      <c r="DS378" s="224">
        <f t="shared" si="65"/>
        <v>4379708</v>
      </c>
      <c r="DT378" s="224">
        <f t="shared" si="65"/>
        <v>4394110</v>
      </c>
      <c r="DU378" s="224">
        <f t="shared" si="65"/>
        <v>4395247</v>
      </c>
      <c r="DV378" s="225">
        <f t="shared" si="65"/>
        <v>4418918</v>
      </c>
      <c r="DW378" s="223">
        <f t="shared" si="65"/>
        <v>4405950</v>
      </c>
      <c r="DX378" s="224">
        <f t="shared" ref="DX378:DY378" si="66">+DX18+DX28+DX39+DX56+DX95+DX129+DX160+DX194+DX227+DX259+DX271+DX283+DX337+DX350+DX355+DX377</f>
        <v>4438532</v>
      </c>
      <c r="DY378" s="225">
        <f t="shared" si="66"/>
        <v>4445275</v>
      </c>
    </row>
    <row r="379" spans="2:129" ht="12.5" x14ac:dyDescent="0.25">
      <c r="B379" s="241"/>
      <c r="C379" s="51" t="s">
        <v>252</v>
      </c>
      <c r="D379" s="234"/>
      <c r="E379" s="235"/>
      <c r="F379" s="235"/>
      <c r="G379" s="235"/>
      <c r="H379" s="235"/>
      <c r="I379" s="235"/>
      <c r="J379" s="235"/>
      <c r="K379" s="235"/>
      <c r="L379" s="235"/>
      <c r="M379" s="235"/>
      <c r="N379" s="235"/>
      <c r="O379" s="233"/>
      <c r="P379" s="235"/>
      <c r="Q379" s="235"/>
      <c r="R379" s="235"/>
      <c r="S379" s="235"/>
      <c r="T379" s="235"/>
      <c r="U379" s="235"/>
      <c r="V379" s="235"/>
      <c r="W379" s="235"/>
      <c r="X379" s="235"/>
      <c r="Y379" s="235"/>
      <c r="Z379" s="235"/>
      <c r="AA379" s="233"/>
      <c r="AB379" s="235"/>
      <c r="AC379" s="235"/>
      <c r="AD379" s="235"/>
      <c r="AE379" s="235"/>
      <c r="AF379" s="235"/>
      <c r="AG379" s="235"/>
      <c r="AH379" s="235"/>
      <c r="AI379" s="235"/>
      <c r="AJ379" s="235"/>
      <c r="AK379" s="235"/>
      <c r="AL379" s="235"/>
      <c r="AM379" s="233"/>
      <c r="AN379" s="235"/>
      <c r="AO379" s="235"/>
      <c r="AP379" s="235"/>
      <c r="AQ379" s="235"/>
      <c r="AR379" s="235"/>
      <c r="AS379" s="235"/>
      <c r="AT379" s="235"/>
      <c r="AU379" s="235"/>
      <c r="AV379" s="53">
        <v>2993</v>
      </c>
      <c r="AW379" s="53">
        <v>3025</v>
      </c>
      <c r="AX379" s="53">
        <v>3040</v>
      </c>
      <c r="AY379" s="54">
        <v>3085</v>
      </c>
      <c r="DV379" s="289"/>
    </row>
    <row r="380" spans="2:129" ht="12.5" x14ac:dyDescent="0.25">
      <c r="B380" s="241"/>
      <c r="C380" s="51" t="s">
        <v>253</v>
      </c>
      <c r="D380" s="234"/>
      <c r="E380" s="235"/>
      <c r="F380" s="235"/>
      <c r="G380" s="235"/>
      <c r="H380" s="235"/>
      <c r="I380" s="235"/>
      <c r="J380" s="235"/>
      <c r="K380" s="235"/>
      <c r="L380" s="235"/>
      <c r="M380" s="235"/>
      <c r="N380" s="235"/>
      <c r="O380" s="233"/>
      <c r="P380" s="235"/>
      <c r="Q380" s="235"/>
      <c r="R380" s="235"/>
      <c r="S380" s="235"/>
      <c r="T380" s="235"/>
      <c r="U380" s="235"/>
      <c r="V380" s="235"/>
      <c r="W380" s="235"/>
      <c r="X380" s="235"/>
      <c r="Y380" s="235"/>
      <c r="Z380" s="235"/>
      <c r="AA380" s="233"/>
      <c r="AB380" s="235"/>
      <c r="AC380" s="235"/>
      <c r="AD380" s="235"/>
      <c r="AE380" s="235"/>
      <c r="AF380" s="235"/>
      <c r="AG380" s="235"/>
      <c r="AH380" s="235"/>
      <c r="AI380" s="235"/>
      <c r="AJ380" s="235"/>
      <c r="AK380" s="235"/>
      <c r="AL380" s="235"/>
      <c r="AM380" s="233"/>
      <c r="AN380" s="235"/>
      <c r="AO380" s="235"/>
      <c r="AP380" s="235"/>
      <c r="AQ380" s="235"/>
      <c r="AR380" s="235"/>
      <c r="AS380" s="235"/>
      <c r="AT380" s="235"/>
      <c r="AU380" s="235"/>
      <c r="AV380" s="53">
        <v>53</v>
      </c>
      <c r="AW380" s="53">
        <v>53</v>
      </c>
      <c r="AX380" s="53">
        <v>53</v>
      </c>
      <c r="AY380" s="54">
        <v>56</v>
      </c>
      <c r="BC380" s="289"/>
      <c r="BD380" s="289"/>
      <c r="BE380" s="289"/>
      <c r="BF380" s="289"/>
      <c r="BG380" s="289"/>
      <c r="BH380" s="289"/>
      <c r="BI380" s="289"/>
      <c r="BJ380" s="289"/>
      <c r="BK380" s="289"/>
      <c r="BL380" s="289"/>
      <c r="BM380" s="289"/>
      <c r="BN380" s="289"/>
      <c r="BO380" s="289"/>
      <c r="BP380" s="289"/>
      <c r="BQ380" s="289"/>
      <c r="BR380" s="289"/>
      <c r="BS380" s="289"/>
      <c r="BT380" s="289"/>
      <c r="BU380" s="289"/>
      <c r="BV380" s="289"/>
      <c r="BW380" s="289"/>
      <c r="BX380" s="289"/>
      <c r="BY380" s="289"/>
      <c r="BZ380" s="289"/>
      <c r="CA380" s="289"/>
      <c r="CB380" s="289"/>
      <c r="CC380" s="289"/>
      <c r="CD380" s="289"/>
      <c r="CE380" s="289"/>
      <c r="CF380" s="289"/>
      <c r="CG380" s="289"/>
      <c r="CH380" s="289"/>
      <c r="CI380" s="289"/>
      <c r="CJ380" s="289"/>
      <c r="CK380" s="289"/>
      <c r="CL380" s="289"/>
      <c r="CM380" s="289"/>
      <c r="CN380" s="289"/>
      <c r="CO380" s="289"/>
      <c r="CP380" s="289"/>
      <c r="CQ380" s="289"/>
      <c r="CR380" s="289"/>
      <c r="CS380" s="289"/>
      <c r="CT380" s="289"/>
      <c r="CU380" s="289"/>
      <c r="CV380" s="289"/>
      <c r="CW380" s="289"/>
      <c r="CX380" s="289"/>
      <c r="CY380" s="289"/>
      <c r="CZ380" s="289"/>
      <c r="DA380" s="289"/>
      <c r="DB380" s="289"/>
      <c r="DC380" s="289"/>
      <c r="DD380" s="289"/>
      <c r="DE380" s="289"/>
      <c r="DF380" s="289"/>
      <c r="DG380" s="289"/>
      <c r="DH380" s="289"/>
      <c r="DI380" s="289"/>
      <c r="DJ380" s="289"/>
      <c r="DK380" s="289"/>
      <c r="DL380" s="289"/>
      <c r="DM380" s="289"/>
      <c r="DN380" s="289"/>
      <c r="DO380" s="289"/>
      <c r="DP380" s="289"/>
      <c r="DQ380" s="289"/>
      <c r="DR380" s="289"/>
      <c r="DS380" s="289"/>
      <c r="DT380" s="289"/>
      <c r="DU380" s="289"/>
      <c r="DV380" s="289"/>
    </row>
    <row r="381" spans="2:129" ht="12.5" x14ac:dyDescent="0.25">
      <c r="B381" s="241"/>
      <c r="C381" s="51" t="s">
        <v>254</v>
      </c>
      <c r="D381" s="234"/>
      <c r="E381" s="235"/>
      <c r="F381" s="235"/>
      <c r="G381" s="235"/>
      <c r="H381" s="235"/>
      <c r="I381" s="235"/>
      <c r="J381" s="235"/>
      <c r="K381" s="235"/>
      <c r="L381" s="235"/>
      <c r="M381" s="235"/>
      <c r="N381" s="235"/>
      <c r="O381" s="233"/>
      <c r="P381" s="235"/>
      <c r="Q381" s="235"/>
      <c r="R381" s="235"/>
      <c r="S381" s="235"/>
      <c r="T381" s="235"/>
      <c r="U381" s="235"/>
      <c r="V381" s="235"/>
      <c r="W381" s="235"/>
      <c r="X381" s="235"/>
      <c r="Y381" s="235"/>
      <c r="Z381" s="235"/>
      <c r="AA381" s="233"/>
      <c r="AB381" s="235"/>
      <c r="AC381" s="235"/>
      <c r="AD381" s="235"/>
      <c r="AE381" s="235"/>
      <c r="AF381" s="235"/>
      <c r="AG381" s="235"/>
      <c r="AH381" s="235"/>
      <c r="AI381" s="235"/>
      <c r="AJ381" s="235"/>
      <c r="AK381" s="235"/>
      <c r="AL381" s="235"/>
      <c r="AM381" s="233"/>
      <c r="AN381" s="235"/>
      <c r="AO381" s="235"/>
      <c r="AP381" s="235"/>
      <c r="AQ381" s="235"/>
      <c r="AR381" s="235"/>
      <c r="AS381" s="235"/>
      <c r="AT381" s="235"/>
      <c r="AU381" s="235"/>
      <c r="AV381" s="53">
        <v>1395</v>
      </c>
      <c r="AW381" s="53">
        <v>1422</v>
      </c>
      <c r="AX381" s="53">
        <v>1340</v>
      </c>
      <c r="AY381" s="54">
        <v>1413</v>
      </c>
      <c r="BE381" s="289"/>
      <c r="BF381" s="289"/>
      <c r="BG381" s="289"/>
      <c r="BH381" s="289"/>
      <c r="BI381" s="289"/>
      <c r="BJ381" s="289"/>
      <c r="BK381" s="289"/>
      <c r="BL381" s="289"/>
      <c r="DK381" s="289"/>
      <c r="DL381" s="289"/>
      <c r="DM381" s="289"/>
      <c r="DN381" s="289"/>
      <c r="DO381" s="289"/>
      <c r="DP381" s="289"/>
      <c r="DQ381" s="289"/>
      <c r="DR381" s="289"/>
      <c r="DS381" s="289"/>
      <c r="DT381" s="289"/>
      <c r="DU381" s="289"/>
      <c r="DV381" s="289"/>
      <c r="DW381" s="289"/>
      <c r="DX381" s="289"/>
      <c r="DY381" s="289"/>
    </row>
    <row r="382" spans="2:129" ht="12.5" x14ac:dyDescent="0.25">
      <c r="B382" s="241"/>
      <c r="C382" s="51" t="s">
        <v>255</v>
      </c>
      <c r="D382" s="234"/>
      <c r="E382" s="235"/>
      <c r="F382" s="235"/>
      <c r="G382" s="235"/>
      <c r="H382" s="235"/>
      <c r="I382" s="235"/>
      <c r="J382" s="235"/>
      <c r="K382" s="235"/>
      <c r="L382" s="235"/>
      <c r="M382" s="235"/>
      <c r="N382" s="235"/>
      <c r="O382" s="233"/>
      <c r="P382" s="235"/>
      <c r="Q382" s="235"/>
      <c r="R382" s="235"/>
      <c r="S382" s="235"/>
      <c r="T382" s="235"/>
      <c r="U382" s="235"/>
      <c r="V382" s="235"/>
      <c r="W382" s="235"/>
      <c r="X382" s="235"/>
      <c r="Y382" s="235"/>
      <c r="Z382" s="235"/>
      <c r="AA382" s="233"/>
      <c r="AB382" s="235"/>
      <c r="AC382" s="235"/>
      <c r="AD382" s="235"/>
      <c r="AE382" s="235"/>
      <c r="AF382" s="235"/>
      <c r="AG382" s="235"/>
      <c r="AH382" s="235"/>
      <c r="AI382" s="235"/>
      <c r="AJ382" s="235"/>
      <c r="AK382" s="235"/>
      <c r="AL382" s="235"/>
      <c r="AM382" s="233"/>
      <c r="AN382" s="235"/>
      <c r="AO382" s="235"/>
      <c r="AP382" s="235"/>
      <c r="AQ382" s="235"/>
      <c r="AR382" s="235"/>
      <c r="AS382" s="235"/>
      <c r="AT382" s="235"/>
      <c r="AU382" s="235"/>
      <c r="AV382" s="53">
        <v>112</v>
      </c>
      <c r="AW382" s="53">
        <v>112</v>
      </c>
      <c r="AX382" s="53">
        <v>109</v>
      </c>
      <c r="AY382" s="54">
        <v>110</v>
      </c>
      <c r="BE382" s="289"/>
      <c r="BF382" s="289"/>
      <c r="BG382" s="289"/>
      <c r="BH382" s="289"/>
      <c r="BI382" s="289"/>
      <c r="BJ382" s="289"/>
      <c r="BK382" s="289"/>
      <c r="BL382" s="289"/>
    </row>
    <row r="383" spans="2:129" ht="12.5" x14ac:dyDescent="0.25">
      <c r="B383" s="241"/>
      <c r="C383" s="51" t="s">
        <v>260</v>
      </c>
      <c r="D383" s="234"/>
      <c r="E383" s="235"/>
      <c r="F383" s="235"/>
      <c r="G383" s="235"/>
      <c r="H383" s="235"/>
      <c r="I383" s="235"/>
      <c r="J383" s="235"/>
      <c r="K383" s="235"/>
      <c r="L383" s="235"/>
      <c r="M383" s="235"/>
      <c r="N383" s="235"/>
      <c r="O383" s="233"/>
      <c r="P383" s="235"/>
      <c r="Q383" s="235"/>
      <c r="R383" s="235"/>
      <c r="S383" s="235"/>
      <c r="T383" s="235"/>
      <c r="U383" s="235"/>
      <c r="V383" s="235"/>
      <c r="W383" s="235"/>
      <c r="X383" s="235"/>
      <c r="Y383" s="235"/>
      <c r="Z383" s="235"/>
      <c r="AA383" s="233"/>
      <c r="AB383" s="235"/>
      <c r="AC383" s="235"/>
      <c r="AD383" s="235"/>
      <c r="AE383" s="235"/>
      <c r="AF383" s="235"/>
      <c r="AG383" s="235"/>
      <c r="AH383" s="235"/>
      <c r="AI383" s="235"/>
      <c r="AJ383" s="235"/>
      <c r="AK383" s="235"/>
      <c r="AL383" s="235"/>
      <c r="AM383" s="233"/>
      <c r="AN383" s="235"/>
      <c r="AO383" s="235"/>
      <c r="AP383" s="235"/>
      <c r="AQ383" s="235"/>
      <c r="AR383" s="235"/>
      <c r="AS383" s="235"/>
      <c r="AT383" s="235"/>
      <c r="AU383" s="235"/>
      <c r="AV383" s="53">
        <v>41</v>
      </c>
      <c r="AW383" s="53">
        <v>39</v>
      </c>
      <c r="AX383" s="53">
        <v>37</v>
      </c>
      <c r="AY383" s="54">
        <v>37</v>
      </c>
      <c r="BE383" s="289"/>
      <c r="BF383" s="289"/>
      <c r="BG383" s="289"/>
      <c r="BH383" s="289"/>
      <c r="BI383" s="289"/>
      <c r="BJ383" s="289"/>
    </row>
    <row r="384" spans="2:129" ht="12.5" x14ac:dyDescent="0.25">
      <c r="B384" s="241"/>
      <c r="C384" s="51" t="s">
        <v>272</v>
      </c>
      <c r="D384" s="234"/>
      <c r="E384" s="235"/>
      <c r="F384" s="235"/>
      <c r="G384" s="235"/>
      <c r="H384" s="235"/>
      <c r="I384" s="235"/>
      <c r="J384" s="235"/>
      <c r="K384" s="235"/>
      <c r="L384" s="235"/>
      <c r="M384" s="235"/>
      <c r="N384" s="235"/>
      <c r="O384" s="233"/>
      <c r="P384" s="235"/>
      <c r="Q384" s="235"/>
      <c r="R384" s="235"/>
      <c r="S384" s="235"/>
      <c r="T384" s="235"/>
      <c r="U384" s="235"/>
      <c r="V384" s="235"/>
      <c r="W384" s="235"/>
      <c r="X384" s="235"/>
      <c r="Y384" s="235"/>
      <c r="Z384" s="235"/>
      <c r="AA384" s="233"/>
      <c r="AB384" s="235"/>
      <c r="AC384" s="235"/>
      <c r="AD384" s="235"/>
      <c r="AE384" s="235"/>
      <c r="AF384" s="235"/>
      <c r="AG384" s="235"/>
      <c r="AH384" s="235"/>
      <c r="AI384" s="235"/>
      <c r="AJ384" s="235"/>
      <c r="AK384" s="235"/>
      <c r="AL384" s="235"/>
      <c r="AM384" s="233"/>
      <c r="AN384" s="235"/>
      <c r="AO384" s="235"/>
      <c r="AP384" s="235"/>
      <c r="AQ384" s="235"/>
      <c r="AR384" s="235"/>
      <c r="AS384" s="235"/>
      <c r="AT384" s="235"/>
      <c r="AU384" s="235"/>
      <c r="AV384" s="53">
        <v>8</v>
      </c>
      <c r="AW384" s="53">
        <v>8</v>
      </c>
      <c r="AX384" s="53">
        <v>8</v>
      </c>
      <c r="AY384" s="54">
        <v>8</v>
      </c>
    </row>
    <row r="385" spans="2:113" ht="12.5" x14ac:dyDescent="0.25">
      <c r="B385" s="241"/>
      <c r="C385" s="51" t="s">
        <v>273</v>
      </c>
      <c r="D385" s="234"/>
      <c r="E385" s="235"/>
      <c r="F385" s="235"/>
      <c r="G385" s="235"/>
      <c r="H385" s="235"/>
      <c r="I385" s="235"/>
      <c r="J385" s="235"/>
      <c r="K385" s="235"/>
      <c r="L385" s="235"/>
      <c r="M385" s="235"/>
      <c r="N385" s="235"/>
      <c r="O385" s="233"/>
      <c r="P385" s="235"/>
      <c r="Q385" s="235"/>
      <c r="R385" s="235"/>
      <c r="S385" s="235"/>
      <c r="T385" s="235"/>
      <c r="U385" s="235"/>
      <c r="V385" s="235"/>
      <c r="W385" s="235"/>
      <c r="X385" s="235"/>
      <c r="Y385" s="235"/>
      <c r="Z385" s="235"/>
      <c r="AA385" s="233"/>
      <c r="AB385" s="235"/>
      <c r="AC385" s="235"/>
      <c r="AD385" s="235"/>
      <c r="AE385" s="235"/>
      <c r="AF385" s="235"/>
      <c r="AG385" s="235"/>
      <c r="AH385" s="235"/>
      <c r="AI385" s="235"/>
      <c r="AJ385" s="235"/>
      <c r="AK385" s="235"/>
      <c r="AL385" s="235"/>
      <c r="AM385" s="233"/>
      <c r="AN385" s="235"/>
      <c r="AO385" s="235"/>
      <c r="AP385" s="235"/>
      <c r="AQ385" s="235"/>
      <c r="AR385" s="235"/>
      <c r="AS385" s="235"/>
      <c r="AT385" s="235"/>
      <c r="AU385" s="235"/>
      <c r="AV385" s="53">
        <v>30</v>
      </c>
      <c r="AW385" s="53">
        <v>30</v>
      </c>
      <c r="AX385" s="53">
        <v>30</v>
      </c>
      <c r="AY385" s="54">
        <v>30</v>
      </c>
    </row>
    <row r="386" spans="2:113" ht="12.5" x14ac:dyDescent="0.25">
      <c r="B386" s="241"/>
      <c r="C386" s="51" t="s">
        <v>274</v>
      </c>
      <c r="D386" s="234"/>
      <c r="E386" s="235"/>
      <c r="F386" s="235"/>
      <c r="G386" s="235"/>
      <c r="H386" s="235"/>
      <c r="I386" s="235"/>
      <c r="J386" s="235"/>
      <c r="K386" s="235"/>
      <c r="L386" s="235"/>
      <c r="M386" s="235"/>
      <c r="N386" s="235"/>
      <c r="O386" s="233"/>
      <c r="P386" s="235"/>
      <c r="Q386" s="235"/>
      <c r="R386" s="235"/>
      <c r="S386" s="235"/>
      <c r="T386" s="235"/>
      <c r="U386" s="235"/>
      <c r="V386" s="235"/>
      <c r="W386" s="235"/>
      <c r="X386" s="235"/>
      <c r="Y386" s="235"/>
      <c r="Z386" s="235"/>
      <c r="AA386" s="233"/>
      <c r="AB386" s="235"/>
      <c r="AC386" s="235"/>
      <c r="AD386" s="235"/>
      <c r="AE386" s="235"/>
      <c r="AF386" s="235"/>
      <c r="AG386" s="235"/>
      <c r="AH386" s="235"/>
      <c r="AI386" s="235"/>
      <c r="AJ386" s="235"/>
      <c r="AK386" s="235"/>
      <c r="AL386" s="235"/>
      <c r="AM386" s="233"/>
      <c r="AN386" s="235"/>
      <c r="AO386" s="235"/>
      <c r="AP386" s="235"/>
      <c r="AQ386" s="235"/>
      <c r="AR386" s="235"/>
      <c r="AS386" s="235"/>
      <c r="AT386" s="235"/>
      <c r="AU386" s="235"/>
      <c r="AV386" s="53">
        <v>75</v>
      </c>
      <c r="AW386" s="53">
        <v>74</v>
      </c>
      <c r="AX386" s="53">
        <v>74</v>
      </c>
      <c r="AY386" s="54">
        <v>74</v>
      </c>
    </row>
    <row r="387" spans="2:113" ht="12.5" x14ac:dyDescent="0.25">
      <c r="B387" s="241"/>
      <c r="C387" s="51" t="s">
        <v>276</v>
      </c>
      <c r="D387" s="234"/>
      <c r="E387" s="235"/>
      <c r="F387" s="235"/>
      <c r="G387" s="235"/>
      <c r="H387" s="235"/>
      <c r="I387" s="235"/>
      <c r="J387" s="235"/>
      <c r="K387" s="235"/>
      <c r="L387" s="235"/>
      <c r="M387" s="235"/>
      <c r="N387" s="235"/>
      <c r="O387" s="233"/>
      <c r="P387" s="235"/>
      <c r="Q387" s="235"/>
      <c r="R387" s="235"/>
      <c r="S387" s="235"/>
      <c r="T387" s="235"/>
      <c r="U387" s="235"/>
      <c r="V387" s="235"/>
      <c r="W387" s="235"/>
      <c r="X387" s="235"/>
      <c r="Y387" s="235"/>
      <c r="Z387" s="235"/>
      <c r="AA387" s="233"/>
      <c r="AB387" s="235"/>
      <c r="AC387" s="235"/>
      <c r="AD387" s="235"/>
      <c r="AE387" s="235"/>
      <c r="AF387" s="235"/>
      <c r="AG387" s="235"/>
      <c r="AH387" s="235"/>
      <c r="AI387" s="235"/>
      <c r="AJ387" s="235"/>
      <c r="AK387" s="235"/>
      <c r="AL387" s="235"/>
      <c r="AM387" s="233"/>
      <c r="AN387" s="235"/>
      <c r="AO387" s="235"/>
      <c r="AP387" s="235"/>
      <c r="AQ387" s="235"/>
      <c r="AR387" s="235"/>
      <c r="AS387" s="235"/>
      <c r="AT387" s="235"/>
      <c r="AU387" s="235"/>
      <c r="AV387" s="53">
        <v>127</v>
      </c>
      <c r="AW387" s="53">
        <v>152</v>
      </c>
      <c r="AX387" s="53">
        <v>123</v>
      </c>
      <c r="AY387" s="54">
        <v>121</v>
      </c>
    </row>
    <row r="388" spans="2:113" ht="12.5" x14ac:dyDescent="0.25">
      <c r="B388" s="241"/>
      <c r="C388" s="51" t="s">
        <v>277</v>
      </c>
      <c r="D388" s="234"/>
      <c r="E388" s="235"/>
      <c r="F388" s="235"/>
      <c r="G388" s="235"/>
      <c r="H388" s="235"/>
      <c r="I388" s="235"/>
      <c r="J388" s="235"/>
      <c r="K388" s="235"/>
      <c r="L388" s="235"/>
      <c r="M388" s="235"/>
      <c r="N388" s="235"/>
      <c r="O388" s="233"/>
      <c r="P388" s="235"/>
      <c r="Q388" s="235"/>
      <c r="R388" s="235"/>
      <c r="S388" s="235"/>
      <c r="T388" s="235"/>
      <c r="U388" s="235"/>
      <c r="V388" s="235"/>
      <c r="W388" s="235"/>
      <c r="X388" s="235"/>
      <c r="Y388" s="235"/>
      <c r="Z388" s="235"/>
      <c r="AA388" s="233"/>
      <c r="AB388" s="235"/>
      <c r="AC388" s="235"/>
      <c r="AD388" s="235"/>
      <c r="AE388" s="235"/>
      <c r="AF388" s="235"/>
      <c r="AG388" s="235"/>
      <c r="AH388" s="235"/>
      <c r="AI388" s="235"/>
      <c r="AJ388" s="235"/>
      <c r="AK388" s="235"/>
      <c r="AL388" s="235"/>
      <c r="AM388" s="233"/>
      <c r="AN388" s="235"/>
      <c r="AO388" s="235"/>
      <c r="AP388" s="235"/>
      <c r="AQ388" s="235"/>
      <c r="AR388" s="235"/>
      <c r="AS388" s="235"/>
      <c r="AT388" s="235"/>
      <c r="AU388" s="235"/>
      <c r="AV388" s="53">
        <v>42</v>
      </c>
      <c r="AW388" s="53">
        <v>42</v>
      </c>
      <c r="AX388" s="53">
        <v>43</v>
      </c>
      <c r="AY388" s="54">
        <v>43</v>
      </c>
    </row>
    <row r="389" spans="2:113" ht="12.5" x14ac:dyDescent="0.25">
      <c r="B389" s="241"/>
      <c r="C389" s="51" t="s">
        <v>280</v>
      </c>
      <c r="D389" s="234"/>
      <c r="E389" s="235"/>
      <c r="F389" s="235"/>
      <c r="G389" s="235"/>
      <c r="H389" s="235"/>
      <c r="I389" s="235"/>
      <c r="J389" s="235"/>
      <c r="K389" s="235"/>
      <c r="L389" s="235"/>
      <c r="M389" s="235"/>
      <c r="N389" s="235"/>
      <c r="O389" s="233"/>
      <c r="P389" s="235"/>
      <c r="Q389" s="235"/>
      <c r="R389" s="235"/>
      <c r="S389" s="235"/>
      <c r="T389" s="235"/>
      <c r="U389" s="235"/>
      <c r="V389" s="235"/>
      <c r="W389" s="235"/>
      <c r="X389" s="235"/>
      <c r="Y389" s="235"/>
      <c r="Z389" s="235"/>
      <c r="AA389" s="233"/>
      <c r="AB389" s="235"/>
      <c r="AC389" s="235"/>
      <c r="AD389" s="235"/>
      <c r="AE389" s="235"/>
      <c r="AF389" s="235"/>
      <c r="AG389" s="235"/>
      <c r="AH389" s="235"/>
      <c r="AI389" s="235"/>
      <c r="AJ389" s="235"/>
      <c r="AK389" s="235"/>
      <c r="AL389" s="235"/>
      <c r="AM389" s="233"/>
      <c r="AN389" s="235"/>
      <c r="AO389" s="235"/>
      <c r="AP389" s="235"/>
      <c r="AQ389" s="235"/>
      <c r="AR389" s="235"/>
      <c r="AS389" s="235"/>
      <c r="AT389" s="235"/>
      <c r="AU389" s="235"/>
      <c r="AV389" s="53">
        <v>346</v>
      </c>
      <c r="AW389" s="53">
        <v>354</v>
      </c>
      <c r="AX389" s="53">
        <v>356</v>
      </c>
      <c r="AY389" s="54">
        <v>348</v>
      </c>
    </row>
    <row r="390" spans="2:113" ht="12.5" x14ac:dyDescent="0.25">
      <c r="B390" s="241"/>
      <c r="C390" s="51" t="s">
        <v>281</v>
      </c>
      <c r="D390" s="234"/>
      <c r="E390" s="235"/>
      <c r="F390" s="235"/>
      <c r="G390" s="235"/>
      <c r="H390" s="235"/>
      <c r="I390" s="235"/>
      <c r="J390" s="235"/>
      <c r="K390" s="235"/>
      <c r="L390" s="235"/>
      <c r="M390" s="235"/>
      <c r="N390" s="235"/>
      <c r="O390" s="233"/>
      <c r="P390" s="235"/>
      <c r="Q390" s="235"/>
      <c r="R390" s="235"/>
      <c r="S390" s="235"/>
      <c r="T390" s="235"/>
      <c r="U390" s="235"/>
      <c r="V390" s="235"/>
      <c r="W390" s="235"/>
      <c r="X390" s="235"/>
      <c r="Y390" s="235"/>
      <c r="Z390" s="235"/>
      <c r="AA390" s="233"/>
      <c r="AB390" s="235"/>
      <c r="AC390" s="235"/>
      <c r="AD390" s="235"/>
      <c r="AE390" s="235"/>
      <c r="AF390" s="235"/>
      <c r="AG390" s="235"/>
      <c r="AH390" s="235"/>
      <c r="AI390" s="235"/>
      <c r="AJ390" s="235"/>
      <c r="AK390" s="235"/>
      <c r="AL390" s="235"/>
      <c r="AM390" s="233"/>
      <c r="AN390" s="235"/>
      <c r="AO390" s="235"/>
      <c r="AP390" s="235"/>
      <c r="AQ390" s="235"/>
      <c r="AR390" s="235"/>
      <c r="AS390" s="235"/>
      <c r="AT390" s="235"/>
      <c r="AU390" s="235"/>
      <c r="AV390" s="53">
        <v>137</v>
      </c>
      <c r="AW390" s="53">
        <v>144</v>
      </c>
      <c r="AX390" s="53">
        <v>138</v>
      </c>
      <c r="AY390" s="54">
        <v>139</v>
      </c>
    </row>
    <row r="391" spans="2:113" ht="12.5" x14ac:dyDescent="0.25">
      <c r="B391" s="241"/>
      <c r="C391" s="51" t="s">
        <v>282</v>
      </c>
      <c r="D391" s="234"/>
      <c r="E391" s="235"/>
      <c r="F391" s="235"/>
      <c r="G391" s="235"/>
      <c r="H391" s="235"/>
      <c r="I391" s="235"/>
      <c r="J391" s="235"/>
      <c r="K391" s="235"/>
      <c r="L391" s="235"/>
      <c r="M391" s="235"/>
      <c r="N391" s="235"/>
      <c r="O391" s="233"/>
      <c r="P391" s="235"/>
      <c r="Q391" s="235"/>
      <c r="R391" s="235"/>
      <c r="S391" s="235"/>
      <c r="T391" s="235"/>
      <c r="U391" s="235"/>
      <c r="V391" s="235"/>
      <c r="W391" s="235"/>
      <c r="X391" s="235"/>
      <c r="Y391" s="235"/>
      <c r="Z391" s="235"/>
      <c r="AA391" s="233"/>
      <c r="AB391" s="235"/>
      <c r="AC391" s="235"/>
      <c r="AD391" s="235"/>
      <c r="AE391" s="235"/>
      <c r="AF391" s="235"/>
      <c r="AG391" s="235"/>
      <c r="AH391" s="235"/>
      <c r="AI391" s="235"/>
      <c r="AJ391" s="235"/>
      <c r="AK391" s="235"/>
      <c r="AL391" s="235"/>
      <c r="AM391" s="233"/>
      <c r="AN391" s="235"/>
      <c r="AO391" s="235"/>
      <c r="AP391" s="235"/>
      <c r="AQ391" s="235"/>
      <c r="AR391" s="235"/>
      <c r="AS391" s="235"/>
      <c r="AT391" s="235"/>
      <c r="AU391" s="235"/>
      <c r="AV391" s="53">
        <v>24</v>
      </c>
      <c r="AW391" s="53">
        <v>24</v>
      </c>
      <c r="AX391" s="53">
        <v>24</v>
      </c>
      <c r="AY391" s="54">
        <v>24</v>
      </c>
    </row>
    <row r="392" spans="2:113" ht="12.5" x14ac:dyDescent="0.25">
      <c r="B392" s="241"/>
      <c r="C392" s="51" t="s">
        <v>283</v>
      </c>
      <c r="D392" s="234"/>
      <c r="E392" s="235"/>
      <c r="F392" s="235"/>
      <c r="G392" s="235"/>
      <c r="H392" s="235"/>
      <c r="I392" s="235"/>
      <c r="J392" s="235"/>
      <c r="K392" s="235"/>
      <c r="L392" s="235"/>
      <c r="M392" s="235"/>
      <c r="N392" s="235"/>
      <c r="O392" s="233"/>
      <c r="P392" s="235"/>
      <c r="Q392" s="235"/>
      <c r="R392" s="235"/>
      <c r="S392" s="235"/>
      <c r="T392" s="235"/>
      <c r="U392" s="235"/>
      <c r="V392" s="235"/>
      <c r="W392" s="235"/>
      <c r="X392" s="235"/>
      <c r="Y392" s="235"/>
      <c r="Z392" s="235"/>
      <c r="AA392" s="233"/>
      <c r="AB392" s="235"/>
      <c r="AC392" s="235"/>
      <c r="AD392" s="235"/>
      <c r="AE392" s="235"/>
      <c r="AF392" s="235"/>
      <c r="AG392" s="235"/>
      <c r="AH392" s="235"/>
      <c r="AI392" s="235"/>
      <c r="AJ392" s="235"/>
      <c r="AK392" s="235"/>
      <c r="AL392" s="235"/>
      <c r="AM392" s="233"/>
      <c r="AN392" s="235"/>
      <c r="AO392" s="235"/>
      <c r="AP392" s="235"/>
      <c r="AQ392" s="235"/>
      <c r="AR392" s="235"/>
      <c r="AS392" s="235"/>
      <c r="AT392" s="235"/>
      <c r="AU392" s="235"/>
      <c r="AV392" s="53">
        <v>4078</v>
      </c>
      <c r="AW392" s="53">
        <v>4243</v>
      </c>
      <c r="AX392" s="53">
        <v>4279</v>
      </c>
      <c r="AY392" s="54">
        <v>4327</v>
      </c>
    </row>
    <row r="393" spans="2:113" ht="12.5" x14ac:dyDescent="0.25">
      <c r="B393" s="241"/>
      <c r="C393" s="51" t="s">
        <v>284</v>
      </c>
      <c r="D393" s="234"/>
      <c r="E393" s="235"/>
      <c r="F393" s="235"/>
      <c r="G393" s="235"/>
      <c r="H393" s="235"/>
      <c r="I393" s="235"/>
      <c r="J393" s="235"/>
      <c r="K393" s="235"/>
      <c r="L393" s="235"/>
      <c r="M393" s="235"/>
      <c r="N393" s="235"/>
      <c r="O393" s="233"/>
      <c r="P393" s="235"/>
      <c r="Q393" s="235"/>
      <c r="R393" s="235"/>
      <c r="S393" s="235"/>
      <c r="T393" s="235"/>
      <c r="U393" s="235"/>
      <c r="V393" s="235"/>
      <c r="W393" s="235"/>
      <c r="X393" s="235"/>
      <c r="Y393" s="235"/>
      <c r="Z393" s="235"/>
      <c r="AA393" s="233"/>
      <c r="AB393" s="235"/>
      <c r="AC393" s="235"/>
      <c r="AD393" s="235"/>
      <c r="AE393" s="235"/>
      <c r="AF393" s="235"/>
      <c r="AG393" s="235"/>
      <c r="AH393" s="235"/>
      <c r="AI393" s="235"/>
      <c r="AJ393" s="235"/>
      <c r="AK393" s="235"/>
      <c r="AL393" s="235"/>
      <c r="AM393" s="233"/>
      <c r="AN393" s="235"/>
      <c r="AO393" s="235"/>
      <c r="AP393" s="235"/>
      <c r="AQ393" s="235"/>
      <c r="AR393" s="235"/>
      <c r="AS393" s="235"/>
      <c r="AT393" s="235"/>
      <c r="AU393" s="235"/>
      <c r="AV393" s="53">
        <v>32</v>
      </c>
      <c r="AW393" s="53">
        <v>32</v>
      </c>
      <c r="AX393" s="53">
        <v>33</v>
      </c>
      <c r="AY393" s="54">
        <v>33</v>
      </c>
    </row>
    <row r="394" spans="2:113" ht="12.5" x14ac:dyDescent="0.25">
      <c r="B394" s="241"/>
      <c r="C394" s="51" t="s">
        <v>285</v>
      </c>
      <c r="D394" s="234"/>
      <c r="E394" s="235"/>
      <c r="F394" s="235"/>
      <c r="G394" s="235"/>
      <c r="H394" s="235"/>
      <c r="I394" s="235"/>
      <c r="J394" s="235"/>
      <c r="K394" s="235"/>
      <c r="L394" s="235"/>
      <c r="M394" s="235"/>
      <c r="N394" s="235"/>
      <c r="O394" s="233"/>
      <c r="P394" s="235"/>
      <c r="Q394" s="235"/>
      <c r="R394" s="235"/>
      <c r="S394" s="235"/>
      <c r="T394" s="235"/>
      <c r="U394" s="235"/>
      <c r="V394" s="235"/>
      <c r="W394" s="235"/>
      <c r="X394" s="235"/>
      <c r="Y394" s="235"/>
      <c r="Z394" s="235"/>
      <c r="AA394" s="233"/>
      <c r="AB394" s="235"/>
      <c r="AC394" s="235"/>
      <c r="AD394" s="235"/>
      <c r="AE394" s="235"/>
      <c r="AF394" s="235"/>
      <c r="AG394" s="235"/>
      <c r="AH394" s="235"/>
      <c r="AI394" s="235"/>
      <c r="AJ394" s="235"/>
      <c r="AK394" s="235"/>
      <c r="AL394" s="235"/>
      <c r="AM394" s="233"/>
      <c r="AN394" s="235"/>
      <c r="AO394" s="235"/>
      <c r="AP394" s="235"/>
      <c r="AQ394" s="235"/>
      <c r="AR394" s="235"/>
      <c r="AS394" s="235"/>
      <c r="AT394" s="235"/>
      <c r="AU394" s="235"/>
      <c r="AV394" s="53">
        <v>86</v>
      </c>
      <c r="AW394" s="53">
        <v>84</v>
      </c>
      <c r="AX394" s="53">
        <v>80</v>
      </c>
      <c r="AY394" s="54">
        <v>77</v>
      </c>
    </row>
    <row r="395" spans="2:113" ht="12.5" x14ac:dyDescent="0.25">
      <c r="B395" s="241"/>
      <c r="C395" s="51" t="s">
        <v>286</v>
      </c>
      <c r="D395" s="234"/>
      <c r="E395" s="235"/>
      <c r="F395" s="235"/>
      <c r="G395" s="235"/>
      <c r="H395" s="235"/>
      <c r="I395" s="235"/>
      <c r="J395" s="235"/>
      <c r="K395" s="235"/>
      <c r="L395" s="235"/>
      <c r="M395" s="235"/>
      <c r="N395" s="235"/>
      <c r="O395" s="233"/>
      <c r="P395" s="235"/>
      <c r="Q395" s="235"/>
      <c r="R395" s="235"/>
      <c r="S395" s="235"/>
      <c r="T395" s="235"/>
      <c r="U395" s="235"/>
      <c r="V395" s="235"/>
      <c r="W395" s="235"/>
      <c r="X395" s="235"/>
      <c r="Y395" s="235"/>
      <c r="Z395" s="235"/>
      <c r="AA395" s="233"/>
      <c r="AB395" s="235"/>
      <c r="AC395" s="235"/>
      <c r="AD395" s="235"/>
      <c r="AE395" s="235"/>
      <c r="AF395" s="235"/>
      <c r="AG395" s="235"/>
      <c r="AH395" s="235"/>
      <c r="AI395" s="235"/>
      <c r="AJ395" s="235"/>
      <c r="AK395" s="235"/>
      <c r="AL395" s="235"/>
      <c r="AM395" s="233"/>
      <c r="AN395" s="235"/>
      <c r="AO395" s="235"/>
      <c r="AP395" s="235"/>
      <c r="AQ395" s="235"/>
      <c r="AR395" s="235"/>
      <c r="AS395" s="235"/>
      <c r="AT395" s="235"/>
      <c r="AU395" s="235"/>
      <c r="AV395" s="53">
        <v>24</v>
      </c>
      <c r="AW395" s="53">
        <v>24</v>
      </c>
      <c r="AX395" s="53">
        <v>24</v>
      </c>
      <c r="AY395" s="54">
        <v>24</v>
      </c>
    </row>
    <row r="396" spans="2:113" ht="12.5" x14ac:dyDescent="0.25">
      <c r="B396" s="241"/>
      <c r="C396" s="51" t="s">
        <v>294</v>
      </c>
      <c r="D396" s="234"/>
      <c r="E396" s="235"/>
      <c r="F396" s="235"/>
      <c r="G396" s="235"/>
      <c r="H396" s="235"/>
      <c r="I396" s="235"/>
      <c r="J396" s="235"/>
      <c r="K396" s="235"/>
      <c r="L396" s="235"/>
      <c r="M396" s="235"/>
      <c r="N396" s="235"/>
      <c r="O396" s="233"/>
      <c r="P396" s="235"/>
      <c r="Q396" s="235"/>
      <c r="R396" s="235"/>
      <c r="S396" s="235"/>
      <c r="T396" s="235"/>
      <c r="U396" s="235"/>
      <c r="V396" s="235"/>
      <c r="W396" s="235"/>
      <c r="X396" s="235"/>
      <c r="Y396" s="235"/>
      <c r="Z396" s="235"/>
      <c r="AA396" s="233"/>
      <c r="AB396" s="235"/>
      <c r="AC396" s="235"/>
      <c r="AD396" s="235"/>
      <c r="AE396" s="235"/>
      <c r="AF396" s="235"/>
      <c r="AG396" s="235"/>
      <c r="AH396" s="235"/>
      <c r="AI396" s="235"/>
      <c r="AJ396" s="235"/>
      <c r="AK396" s="235"/>
      <c r="AL396" s="235"/>
      <c r="AM396" s="233"/>
      <c r="AN396" s="235"/>
      <c r="AO396" s="235"/>
      <c r="AP396" s="235"/>
      <c r="AQ396" s="235"/>
      <c r="AR396" s="235"/>
      <c r="AS396" s="235"/>
      <c r="AT396" s="235"/>
      <c r="AU396" s="235"/>
      <c r="AV396" s="53">
        <v>1</v>
      </c>
      <c r="AW396" s="53">
        <v>1</v>
      </c>
      <c r="AX396" s="53">
        <v>1</v>
      </c>
      <c r="AY396" s="54">
        <v>1</v>
      </c>
    </row>
    <row r="397" spans="2:113" ht="13" thickBot="1" x14ac:dyDescent="0.3">
      <c r="B397" s="242"/>
      <c r="C397" s="56" t="s">
        <v>297</v>
      </c>
      <c r="D397" s="238"/>
      <c r="E397" s="239"/>
      <c r="F397" s="239"/>
      <c r="G397" s="239"/>
      <c r="H397" s="239"/>
      <c r="I397" s="239"/>
      <c r="J397" s="239"/>
      <c r="K397" s="239"/>
      <c r="L397" s="239"/>
      <c r="M397" s="239"/>
      <c r="N397" s="239"/>
      <c r="O397" s="237"/>
      <c r="P397" s="239"/>
      <c r="Q397" s="239"/>
      <c r="R397" s="239"/>
      <c r="S397" s="239"/>
      <c r="T397" s="239"/>
      <c r="U397" s="239"/>
      <c r="V397" s="239"/>
      <c r="W397" s="239"/>
      <c r="X397" s="239"/>
      <c r="Y397" s="239"/>
      <c r="Z397" s="239"/>
      <c r="AA397" s="237"/>
      <c r="AB397" s="239"/>
      <c r="AC397" s="239"/>
      <c r="AD397" s="239"/>
      <c r="AE397" s="239"/>
      <c r="AF397" s="239"/>
      <c r="AG397" s="239"/>
      <c r="AH397" s="239"/>
      <c r="AI397" s="239"/>
      <c r="AJ397" s="239"/>
      <c r="AK397" s="239"/>
      <c r="AL397" s="239"/>
      <c r="AM397" s="237"/>
      <c r="AN397" s="239"/>
      <c r="AO397" s="239"/>
      <c r="AP397" s="239"/>
      <c r="AQ397" s="239"/>
      <c r="AR397" s="239"/>
      <c r="AS397" s="239"/>
      <c r="AT397" s="239"/>
      <c r="AU397" s="239"/>
      <c r="AV397" s="58">
        <v>1367</v>
      </c>
      <c r="AW397" s="58">
        <v>1403</v>
      </c>
      <c r="AX397" s="58">
        <v>1401</v>
      </c>
      <c r="AY397" s="59">
        <v>1447</v>
      </c>
    </row>
    <row r="398" spans="2:113" ht="13" thickBot="1" x14ac:dyDescent="0.3">
      <c r="B398" s="60" t="s">
        <v>513</v>
      </c>
      <c r="C398" s="61"/>
      <c r="D398" s="62"/>
      <c r="E398" s="63"/>
      <c r="F398" s="63"/>
      <c r="G398" s="63"/>
      <c r="H398" s="63"/>
      <c r="I398" s="63"/>
      <c r="J398" s="63"/>
      <c r="K398" s="63"/>
      <c r="L398" s="63"/>
      <c r="M398" s="63"/>
      <c r="N398" s="63"/>
      <c r="O398" s="64"/>
      <c r="P398" s="63"/>
      <c r="Q398" s="63"/>
      <c r="R398" s="63"/>
      <c r="S398" s="63"/>
      <c r="T398" s="63"/>
      <c r="U398" s="63"/>
      <c r="V398" s="63"/>
      <c r="W398" s="63"/>
      <c r="X398" s="63"/>
      <c r="Y398" s="63"/>
      <c r="Z398" s="63"/>
      <c r="AA398" s="64"/>
      <c r="AB398" s="63"/>
      <c r="AC398" s="63"/>
      <c r="AD398" s="63"/>
      <c r="AE398" s="63"/>
      <c r="AF398" s="63"/>
      <c r="AG398" s="63"/>
      <c r="AH398" s="63"/>
      <c r="AI398" s="63"/>
      <c r="AJ398" s="63"/>
      <c r="AK398" s="63"/>
      <c r="AL398" s="63"/>
      <c r="AM398" s="64"/>
      <c r="AN398" s="63"/>
      <c r="AO398" s="63"/>
      <c r="AP398" s="63"/>
      <c r="AQ398" s="63"/>
      <c r="AR398" s="63"/>
      <c r="AS398" s="63"/>
      <c r="AT398" s="63"/>
      <c r="AU398" s="63"/>
      <c r="AV398" s="63">
        <f t="shared" ref="AV398:AY398" si="67">SUM(AV377:AV397)</f>
        <v>47748</v>
      </c>
      <c r="AW398" s="63">
        <f t="shared" si="67"/>
        <v>48212</v>
      </c>
      <c r="AX398" s="63">
        <f t="shared" si="67"/>
        <v>48559</v>
      </c>
      <c r="AY398" s="64">
        <f t="shared" si="67"/>
        <v>49189</v>
      </c>
    </row>
    <row r="399" spans="2:113" ht="13" thickBot="1" x14ac:dyDescent="0.3">
      <c r="B399" s="221" t="s">
        <v>454</v>
      </c>
      <c r="C399" s="222"/>
      <c r="D399" s="223">
        <f t="shared" ref="D399:AU399" si="68">+D18+D28+D39+D56+D95+D129+D160+D215+D248+D280+D292+D304+D358+D371+D376</f>
        <v>2189053</v>
      </c>
      <c r="E399" s="224">
        <f t="shared" si="68"/>
        <v>2174670</v>
      </c>
      <c r="F399" s="224">
        <f t="shared" si="68"/>
        <v>2216501</v>
      </c>
      <c r="G399" s="224">
        <f t="shared" si="68"/>
        <v>2248512</v>
      </c>
      <c r="H399" s="224">
        <f t="shared" si="68"/>
        <v>2269245</v>
      </c>
      <c r="I399" s="224">
        <f t="shared" si="68"/>
        <v>2272989</v>
      </c>
      <c r="J399" s="224">
        <f t="shared" si="68"/>
        <v>2309042</v>
      </c>
      <c r="K399" s="224">
        <f t="shared" si="68"/>
        <v>2339397</v>
      </c>
      <c r="L399" s="224">
        <f t="shared" si="68"/>
        <v>2351532</v>
      </c>
      <c r="M399" s="224">
        <f t="shared" si="68"/>
        <v>2369533</v>
      </c>
      <c r="N399" s="224">
        <f t="shared" si="68"/>
        <v>2380818</v>
      </c>
      <c r="O399" s="225">
        <f t="shared" si="68"/>
        <v>2381713</v>
      </c>
      <c r="P399" s="224">
        <f t="shared" si="68"/>
        <v>2389689</v>
      </c>
      <c r="Q399" s="224">
        <f t="shared" si="68"/>
        <v>2392920</v>
      </c>
      <c r="R399" s="224">
        <f t="shared" si="68"/>
        <v>2404202</v>
      </c>
      <c r="S399" s="224">
        <f t="shared" si="68"/>
        <v>2433154</v>
      </c>
      <c r="T399" s="224">
        <f t="shared" si="68"/>
        <v>2476671</v>
      </c>
      <c r="U399" s="224">
        <f t="shared" si="68"/>
        <v>2490564</v>
      </c>
      <c r="V399" s="224">
        <f t="shared" si="68"/>
        <v>2519149</v>
      </c>
      <c r="W399" s="224">
        <f t="shared" si="68"/>
        <v>2523362</v>
      </c>
      <c r="X399" s="224">
        <f t="shared" si="68"/>
        <v>2549588</v>
      </c>
      <c r="Y399" s="224">
        <f t="shared" si="68"/>
        <v>2564789</v>
      </c>
      <c r="Z399" s="224">
        <f t="shared" si="68"/>
        <v>2574044</v>
      </c>
      <c r="AA399" s="225">
        <f t="shared" si="68"/>
        <v>2576737</v>
      </c>
      <c r="AB399" s="224">
        <f t="shared" si="68"/>
        <v>2577396</v>
      </c>
      <c r="AC399" s="224">
        <f t="shared" si="68"/>
        <v>2594211</v>
      </c>
      <c r="AD399" s="224">
        <f t="shared" si="68"/>
        <v>2616842</v>
      </c>
      <c r="AE399" s="224">
        <f t="shared" si="68"/>
        <v>2633509</v>
      </c>
      <c r="AF399" s="224">
        <f t="shared" si="68"/>
        <v>2657385</v>
      </c>
      <c r="AG399" s="224">
        <f t="shared" si="68"/>
        <v>2669025</v>
      </c>
      <c r="AH399" s="224">
        <f t="shared" si="68"/>
        <v>2681769</v>
      </c>
      <c r="AI399" s="224">
        <f t="shared" si="68"/>
        <v>2700082</v>
      </c>
      <c r="AJ399" s="224">
        <f t="shared" si="68"/>
        <v>2715144</v>
      </c>
      <c r="AK399" s="224">
        <f t="shared" si="68"/>
        <v>2715649</v>
      </c>
      <c r="AL399" s="224">
        <f t="shared" si="68"/>
        <v>2713702</v>
      </c>
      <c r="AM399" s="225">
        <f t="shared" si="68"/>
        <v>2714470</v>
      </c>
      <c r="AN399" s="224">
        <f t="shared" si="68"/>
        <v>2715878</v>
      </c>
      <c r="AO399" s="224">
        <f t="shared" si="68"/>
        <v>2709394</v>
      </c>
      <c r="AP399" s="224">
        <f t="shared" si="68"/>
        <v>2736887</v>
      </c>
      <c r="AQ399" s="224">
        <f t="shared" si="68"/>
        <v>2753815</v>
      </c>
      <c r="AR399" s="224">
        <f t="shared" si="68"/>
        <v>2766345</v>
      </c>
      <c r="AS399" s="224">
        <f t="shared" si="68"/>
        <v>2781609</v>
      </c>
      <c r="AT399" s="224">
        <f t="shared" si="68"/>
        <v>2794195</v>
      </c>
      <c r="AU399" s="224">
        <f t="shared" si="68"/>
        <v>2818645</v>
      </c>
      <c r="AV399" s="224">
        <f t="shared" ref="AV399:AY399" si="69">+AV18+AV28+AV39+AV56+AV95+AV129+AV160+AV215+AV248+AV280+AV292+AV304+AV358+AV371+AV376+AV398</f>
        <v>2833749</v>
      </c>
      <c r="AW399" s="224">
        <f t="shared" si="69"/>
        <v>2821479</v>
      </c>
      <c r="AX399" s="224">
        <f t="shared" si="69"/>
        <v>2832289</v>
      </c>
      <c r="AY399" s="225">
        <f t="shared" si="69"/>
        <v>2851719</v>
      </c>
    </row>
    <row r="400" spans="2:113" ht="12.5" x14ac:dyDescent="0.25">
      <c r="B400" s="25" t="s">
        <v>23</v>
      </c>
      <c r="DI400" s="289"/>
    </row>
    <row r="401" spans="12:117" ht="12.5" x14ac:dyDescent="0.25">
      <c r="L401" s="289"/>
      <c r="M401" s="289"/>
      <c r="N401" s="289"/>
      <c r="O401" s="289"/>
      <c r="P401" s="289"/>
      <c r="Q401" s="289"/>
      <c r="R401" s="289"/>
      <c r="S401" s="289"/>
      <c r="T401" s="289"/>
      <c r="U401" s="289"/>
      <c r="V401" s="289"/>
      <c r="W401" s="289"/>
      <c r="X401" s="289"/>
      <c r="Y401" s="289"/>
      <c r="Z401" s="289"/>
      <c r="AA401" s="289"/>
      <c r="AB401" s="289"/>
      <c r="AC401" s="289"/>
      <c r="AD401" s="289"/>
      <c r="AE401" s="289"/>
      <c r="AF401" s="289"/>
      <c r="AG401" s="289"/>
      <c r="AH401" s="289"/>
      <c r="AI401" s="289"/>
      <c r="AJ401" s="289"/>
      <c r="AK401" s="289"/>
      <c r="AL401" s="289"/>
      <c r="AM401" s="289"/>
      <c r="AN401" s="289"/>
      <c r="AO401" s="289"/>
      <c r="AP401" s="289"/>
      <c r="CY401" s="289"/>
      <c r="CZ401" s="289"/>
      <c r="DJ401" s="289"/>
      <c r="DK401" s="289"/>
      <c r="DL401" s="289"/>
      <c r="DM401" s="289"/>
    </row>
    <row r="402" spans="12:117" ht="12.5" x14ac:dyDescent="0.25">
      <c r="L402" s="289"/>
      <c r="M402" s="289"/>
      <c r="N402" s="289"/>
      <c r="O402" s="289"/>
      <c r="P402" s="289"/>
      <c r="Q402" s="289"/>
      <c r="R402" s="289"/>
      <c r="S402" s="289"/>
      <c r="T402" s="289"/>
      <c r="U402" s="289"/>
      <c r="V402" s="289"/>
      <c r="W402" s="289"/>
      <c r="X402" s="289"/>
      <c r="AB402" s="289"/>
      <c r="AC402" s="289"/>
      <c r="AD402" s="289"/>
      <c r="AE402" s="289"/>
      <c r="AF402" s="289"/>
      <c r="AG402" s="289"/>
      <c r="AH402" s="289"/>
      <c r="AI402" s="289"/>
      <c r="AJ402" s="289"/>
      <c r="AK402" s="289"/>
      <c r="AL402" s="289"/>
      <c r="AM402" s="289"/>
      <c r="AN402" s="289"/>
      <c r="AO402" s="289"/>
      <c r="AP402" s="289"/>
      <c r="AQ402" s="289"/>
      <c r="AR402" s="289"/>
      <c r="AS402" s="289"/>
      <c r="AT402" s="289"/>
      <c r="AU402" s="289"/>
      <c r="AV402" s="289"/>
      <c r="AW402" s="289"/>
      <c r="AX402" s="289"/>
      <c r="AY402" s="289"/>
      <c r="BM402" s="289"/>
      <c r="BN402" s="289"/>
      <c r="BO402" s="289"/>
      <c r="BP402" s="289"/>
      <c r="BQ402" s="289"/>
      <c r="BR402" s="289"/>
      <c r="BS402" s="289"/>
      <c r="BT402" s="289"/>
      <c r="BU402" s="289"/>
      <c r="BV402" s="289"/>
      <c r="BW402" s="289"/>
      <c r="BX402" s="289"/>
      <c r="BY402" s="289"/>
      <c r="BZ402" s="289"/>
      <c r="CA402" s="289"/>
      <c r="CB402" s="289"/>
      <c r="CC402" s="289"/>
      <c r="CD402" s="289"/>
      <c r="CE402" s="289"/>
      <c r="CF402" s="289"/>
      <c r="CG402" s="289"/>
      <c r="CH402" s="289"/>
      <c r="CI402" s="289"/>
      <c r="CJ402" s="289"/>
      <c r="CK402" s="289"/>
      <c r="CL402" s="289"/>
      <c r="CM402" s="289"/>
      <c r="CN402" s="289"/>
      <c r="CO402" s="289"/>
      <c r="CP402" s="289"/>
      <c r="CQ402" s="289"/>
      <c r="CR402" s="289"/>
      <c r="CS402" s="289"/>
      <c r="CT402" s="289"/>
      <c r="CU402" s="289"/>
      <c r="CV402" s="289"/>
      <c r="CW402" s="289"/>
      <c r="CX402" s="289"/>
      <c r="CY402" s="289"/>
      <c r="CZ402" s="289"/>
      <c r="DA402" s="289"/>
      <c r="DB402" s="289"/>
      <c r="DC402" s="289"/>
      <c r="DD402" s="289"/>
      <c r="DE402" s="289"/>
      <c r="DF402" s="289"/>
      <c r="DG402" s="289"/>
      <c r="DH402" s="289"/>
      <c r="DI402" s="289"/>
      <c r="DJ402" s="289"/>
    </row>
    <row r="403" spans="12:117" ht="12.5" x14ac:dyDescent="0.25">
      <c r="L403" s="289"/>
      <c r="P403" s="289"/>
      <c r="Q403" s="289"/>
      <c r="R403" s="289"/>
      <c r="S403" s="289"/>
      <c r="T403" s="289"/>
      <c r="U403" s="289"/>
      <c r="X403" s="289"/>
      <c r="Y403" s="289"/>
      <c r="Z403" s="289"/>
      <c r="AA403" s="289"/>
      <c r="AB403" s="289"/>
      <c r="AC403" s="289"/>
      <c r="AD403" s="289"/>
      <c r="AE403" s="289"/>
      <c r="AF403" s="289"/>
      <c r="AG403" s="289"/>
      <c r="AN403" s="289"/>
      <c r="AO403" s="289"/>
      <c r="AP403" s="289"/>
      <c r="AQ403" s="289"/>
      <c r="AR403" s="289"/>
      <c r="AS403" s="289"/>
      <c r="AT403" s="289"/>
      <c r="AU403" s="289"/>
      <c r="AV403" s="289"/>
      <c r="AW403" s="289"/>
      <c r="AX403" s="289"/>
      <c r="AY403" s="289"/>
    </row>
    <row r="404" spans="12:117" ht="12.5" x14ac:dyDescent="0.25"/>
    <row r="405" spans="12:117" ht="12.5" x14ac:dyDescent="0.25"/>
    <row r="406" spans="12:117" ht="12.5" x14ac:dyDescent="0.25">
      <c r="AN406" s="289"/>
      <c r="AO406" s="289"/>
      <c r="AP406" s="289"/>
      <c r="AQ406" s="289"/>
      <c r="AR406" s="289"/>
      <c r="AS406" s="289"/>
      <c r="AT406" s="289"/>
      <c r="AU406" s="289"/>
      <c r="AV406" s="289"/>
    </row>
    <row r="407" spans="12:117" ht="12.5" x14ac:dyDescent="0.25"/>
    <row r="408" spans="12:117" ht="12.5" x14ac:dyDescent="0.25"/>
    <row r="409" spans="12:117" ht="12.5" x14ac:dyDescent="0.25"/>
    <row r="410" spans="12:117" ht="12.5" x14ac:dyDescent="0.25"/>
    <row r="411" spans="12:117" ht="12.5" x14ac:dyDescent="0.25"/>
    <row r="412" spans="12:117" ht="12.5" x14ac:dyDescent="0.25"/>
    <row r="413" spans="12:117" ht="12.5" x14ac:dyDescent="0.25"/>
    <row r="414" spans="12:117" ht="12.5" x14ac:dyDescent="0.25"/>
    <row r="415" spans="12:117" ht="12.5" x14ac:dyDescent="0.25"/>
    <row r="416" spans="12:117" ht="12.5" x14ac:dyDescent="0.25"/>
    <row r="417" ht="12.5" x14ac:dyDescent="0.25"/>
    <row r="418" ht="12.5" x14ac:dyDescent="0.25"/>
    <row r="419" ht="12.5" hidden="1" x14ac:dyDescent="0.25"/>
    <row r="420" ht="12.5" hidden="1" x14ac:dyDescent="0.25"/>
    <row r="421" ht="12.5" hidden="1" x14ac:dyDescent="0.25"/>
    <row r="422" ht="12.5" hidden="1" x14ac:dyDescent="0.25"/>
    <row r="423" ht="12.5" hidden="1" x14ac:dyDescent="0.25"/>
    <row r="424" ht="12.5" hidden="1" x14ac:dyDescent="0.25"/>
    <row r="425" ht="12.5" hidden="1" x14ac:dyDescent="0.25"/>
    <row r="426" ht="12.5" hidden="1" x14ac:dyDescent="0.25"/>
    <row r="427" ht="12.5" hidden="1" x14ac:dyDescent="0.25"/>
    <row r="428" ht="12.5" hidden="1" x14ac:dyDescent="0.25"/>
    <row r="429" ht="12.5" hidden="1" x14ac:dyDescent="0.25"/>
    <row r="430" ht="12.5" hidden="1" x14ac:dyDescent="0.25"/>
    <row r="431" ht="12.5" hidden="1" x14ac:dyDescent="0.25"/>
    <row r="432" ht="12.5" hidden="1" x14ac:dyDescent="0.25"/>
    <row r="433" ht="12.5" hidden="1" x14ac:dyDescent="0.25"/>
    <row r="434" ht="12.5" hidden="1" x14ac:dyDescent="0.25"/>
    <row r="435" ht="12.5" hidden="1" x14ac:dyDescent="0.25"/>
    <row r="436" ht="12.5" hidden="1" x14ac:dyDescent="0.25"/>
    <row r="437" ht="12.5" hidden="1" x14ac:dyDescent="0.25"/>
    <row r="438" ht="12.5" hidden="1" x14ac:dyDescent="0.25"/>
    <row r="439" ht="12.5" hidden="1" x14ac:dyDescent="0.25"/>
    <row r="440" ht="12.5" hidden="1" x14ac:dyDescent="0.25"/>
    <row r="441" ht="12.5" hidden="1" x14ac:dyDescent="0.25"/>
    <row r="442" ht="12.5" hidden="1" x14ac:dyDescent="0.25"/>
    <row r="443" ht="12.5" hidden="1" x14ac:dyDescent="0.25"/>
    <row r="444" ht="12.5" hidden="1" x14ac:dyDescent="0.25"/>
    <row r="445" ht="12.5" hidden="1" x14ac:dyDescent="0.25"/>
    <row r="446" ht="12.5" hidden="1" x14ac:dyDescent="0.25"/>
    <row r="447" ht="12.5" hidden="1" x14ac:dyDescent="0.25"/>
    <row r="448" ht="12.5" hidden="1" x14ac:dyDescent="0.25"/>
    <row r="449" ht="12.5" hidden="1" x14ac:dyDescent="0.25"/>
    <row r="450" ht="12.5" hidden="1" x14ac:dyDescent="0.25"/>
    <row r="451" ht="12.5" hidden="1" x14ac:dyDescent="0.25"/>
    <row r="452" ht="12.5" hidden="1" x14ac:dyDescent="0.25"/>
    <row r="453" ht="12.5" hidden="1" x14ac:dyDescent="0.25"/>
    <row r="454" ht="12.5" hidden="1" x14ac:dyDescent="0.25"/>
    <row r="455" ht="12.5" hidden="1" x14ac:dyDescent="0.25"/>
    <row r="456" ht="12.5" hidden="1" x14ac:dyDescent="0.25"/>
    <row r="457" ht="12.5" hidden="1" x14ac:dyDescent="0.25"/>
    <row r="458" ht="12.5" hidden="1" x14ac:dyDescent="0.25"/>
    <row r="459" ht="12.5" hidden="1" x14ac:dyDescent="0.25"/>
    <row r="460" ht="12.5" hidden="1" x14ac:dyDescent="0.25"/>
    <row r="461" ht="12.5" hidden="1" x14ac:dyDescent="0.25"/>
    <row r="462" ht="12.5" hidden="1" x14ac:dyDescent="0.25"/>
    <row r="463" ht="12.5" hidden="1" x14ac:dyDescent="0.25"/>
    <row r="464" ht="12.5" hidden="1" x14ac:dyDescent="0.25"/>
    <row r="465" ht="12.5" hidden="1" x14ac:dyDescent="0.25"/>
    <row r="466" ht="12.5" hidden="1" x14ac:dyDescent="0.25"/>
    <row r="467" ht="12.5" hidden="1" x14ac:dyDescent="0.25"/>
    <row r="468" ht="12.5" hidden="1" x14ac:dyDescent="0.25"/>
    <row r="469" ht="12.5" hidden="1" x14ac:dyDescent="0.25"/>
    <row r="470" ht="12.5" hidden="1" x14ac:dyDescent="0.25"/>
    <row r="471" ht="12.5" hidden="1" x14ac:dyDescent="0.25"/>
    <row r="472" ht="12.5" hidden="1" x14ac:dyDescent="0.25"/>
    <row r="473" ht="12.5" hidden="1" x14ac:dyDescent="0.25"/>
    <row r="474" ht="12.5" hidden="1" x14ac:dyDescent="0.25"/>
    <row r="475" ht="12.5" hidden="1" x14ac:dyDescent="0.25"/>
    <row r="476" ht="12.5" hidden="1" x14ac:dyDescent="0.25"/>
    <row r="477" ht="12.5" hidden="1" x14ac:dyDescent="0.25"/>
    <row r="478" ht="12.5" hidden="1" x14ac:dyDescent="0.25"/>
    <row r="479" ht="12.5" hidden="1" x14ac:dyDescent="0.25"/>
    <row r="480" ht="12.5" hidden="1" x14ac:dyDescent="0.25"/>
    <row r="481" ht="12.5" hidden="1" x14ac:dyDescent="0.25"/>
    <row r="482" ht="12.5" hidden="1" x14ac:dyDescent="0.25"/>
    <row r="483" ht="12.5" hidden="1" x14ac:dyDescent="0.25"/>
    <row r="484" ht="12.5" hidden="1" x14ac:dyDescent="0.25"/>
    <row r="485" ht="12.5" hidden="1" x14ac:dyDescent="0.25"/>
    <row r="486" ht="12.5" hidden="1" x14ac:dyDescent="0.25"/>
    <row r="487" ht="12.5" hidden="1" x14ac:dyDescent="0.25"/>
    <row r="488" ht="12.5" hidden="1" x14ac:dyDescent="0.25"/>
    <row r="489" ht="12.5" hidden="1" x14ac:dyDescent="0.25"/>
    <row r="490" ht="12.5" hidden="1" x14ac:dyDescent="0.25"/>
    <row r="491" ht="12.5" hidden="1" x14ac:dyDescent="0.25"/>
    <row r="492" ht="12.5" hidden="1" x14ac:dyDescent="0.25"/>
    <row r="493" ht="12.5" hidden="1" x14ac:dyDescent="0.25"/>
    <row r="494" ht="12.5" hidden="1" x14ac:dyDescent="0.25"/>
    <row r="495" ht="12.5" hidden="1" x14ac:dyDescent="0.25"/>
    <row r="496" ht="12.5" hidden="1" x14ac:dyDescent="0.25"/>
    <row r="497" ht="12.5" hidden="1" x14ac:dyDescent="0.25"/>
    <row r="498" ht="12.5" hidden="1" x14ac:dyDescent="0.25"/>
    <row r="499" ht="12.5" hidden="1" x14ac:dyDescent="0.25"/>
    <row r="500" ht="12.5" hidden="1" x14ac:dyDescent="0.25"/>
    <row r="501" ht="12.5" hidden="1" x14ac:dyDescent="0.25"/>
    <row r="502" ht="12.5" hidden="1" x14ac:dyDescent="0.25"/>
    <row r="503" ht="12.5" hidden="1" x14ac:dyDescent="0.25"/>
    <row r="504" ht="12.5" hidden="1" x14ac:dyDescent="0.25"/>
    <row r="505" ht="12.5" hidden="1" x14ac:dyDescent="0.25"/>
    <row r="506" ht="12.5" hidden="1" x14ac:dyDescent="0.25"/>
    <row r="507" ht="12.5" hidden="1" x14ac:dyDescent="0.25"/>
    <row r="508" ht="12.5" hidden="1" x14ac:dyDescent="0.25"/>
    <row r="509" ht="12.5" hidden="1" x14ac:dyDescent="0.25"/>
    <row r="510" ht="12.5" hidden="1" x14ac:dyDescent="0.25"/>
    <row r="511" ht="12.5" hidden="1" x14ac:dyDescent="0.25"/>
    <row r="512" ht="12.5" hidden="1" x14ac:dyDescent="0.25"/>
    <row r="513" ht="12.5" hidden="1" x14ac:dyDescent="0.25"/>
    <row r="514" ht="12.5" hidden="1" x14ac:dyDescent="0.25"/>
    <row r="515" ht="12.5" hidden="1" x14ac:dyDescent="0.25"/>
    <row r="516" ht="12.5" hidden="1" x14ac:dyDescent="0.25"/>
    <row r="517" ht="12.5" hidden="1" x14ac:dyDescent="0.25"/>
    <row r="518" ht="12.5" hidden="1" x14ac:dyDescent="0.25"/>
    <row r="519" ht="12.5" hidden="1" x14ac:dyDescent="0.25"/>
    <row r="520" ht="12.5" hidden="1" x14ac:dyDescent="0.25"/>
    <row r="521" ht="12.5" hidden="1" x14ac:dyDescent="0.25"/>
    <row r="522" ht="12.5" hidden="1" x14ac:dyDescent="0.25"/>
    <row r="523" ht="12.5" hidden="1" x14ac:dyDescent="0.25"/>
    <row r="524" ht="12.5" hidden="1" x14ac:dyDescent="0.25"/>
    <row r="525" ht="12.5" hidden="1" x14ac:dyDescent="0.25"/>
    <row r="526" ht="12.5" hidden="1" x14ac:dyDescent="0.25"/>
    <row r="527" ht="12.5" hidden="1" x14ac:dyDescent="0.25"/>
    <row r="528" ht="12.5" hidden="1" x14ac:dyDescent="0.25"/>
    <row r="529" ht="12.5" hidden="1" x14ac:dyDescent="0.25"/>
    <row r="530" ht="12.5" hidden="1" x14ac:dyDescent="0.25"/>
    <row r="531" ht="12.5" hidden="1" x14ac:dyDescent="0.25"/>
    <row r="532" ht="12.5" hidden="1" x14ac:dyDescent="0.25"/>
    <row r="533" ht="12.5" hidden="1" x14ac:dyDescent="0.25"/>
    <row r="534" ht="12.5" hidden="1" x14ac:dyDescent="0.25"/>
    <row r="535" ht="12.5" hidden="1" x14ac:dyDescent="0.25"/>
    <row r="536" ht="12.5" hidden="1" x14ac:dyDescent="0.25"/>
    <row r="537" ht="12.5" hidden="1" x14ac:dyDescent="0.25"/>
    <row r="538" ht="12.5" hidden="1" x14ac:dyDescent="0.25"/>
    <row r="539" ht="12.5" hidden="1" x14ac:dyDescent="0.25"/>
    <row r="540" ht="12.5" hidden="1" x14ac:dyDescent="0.25"/>
    <row r="541" ht="12.5" hidden="1" x14ac:dyDescent="0.25"/>
    <row r="542" ht="12.5" hidden="1" x14ac:dyDescent="0.25"/>
    <row r="543" ht="12.5" hidden="1" x14ac:dyDescent="0.25"/>
    <row r="544" ht="12.5" hidden="1" x14ac:dyDescent="0.25"/>
    <row r="545" ht="12.5" hidden="1" x14ac:dyDescent="0.25"/>
    <row r="546" ht="12.5" hidden="1" x14ac:dyDescent="0.25"/>
    <row r="547" ht="12.5" hidden="1" x14ac:dyDescent="0.25"/>
    <row r="548" ht="12.5" hidden="1" x14ac:dyDescent="0.25"/>
    <row r="549" ht="12.5" hidden="1" x14ac:dyDescent="0.25"/>
    <row r="550" ht="12.5" hidden="1" x14ac:dyDescent="0.25"/>
    <row r="551" ht="12.5" hidden="1" x14ac:dyDescent="0.25"/>
    <row r="552" ht="12.5" hidden="1" x14ac:dyDescent="0.25"/>
  </sheetData>
  <mergeCells count="11">
    <mergeCell ref="DK8:DV8"/>
    <mergeCell ref="CA8:CL8"/>
    <mergeCell ref="CM8:CX8"/>
    <mergeCell ref="CY8:DJ8"/>
    <mergeCell ref="DW8:DY8"/>
    <mergeCell ref="BO8:BZ8"/>
    <mergeCell ref="D8:O8"/>
    <mergeCell ref="P8:AA8"/>
    <mergeCell ref="AB8:AM8"/>
    <mergeCell ref="AN8:AY8"/>
    <mergeCell ref="BC8:BN8"/>
  </mergeCells>
  <phoneticPr fontId="6" type="noConversion"/>
  <hyperlinks>
    <hyperlink ref="B400" location="ÍNDICE!A1" display="&lt;&lt; VOLVER" xr:uid="{399C1633-1569-4570-8135-A1E449E6ED3D}"/>
    <hyperlink ref="B7" location="ÍNDICE!A1" display="&lt;&lt; VOLVER" xr:uid="{AB6D59EC-7AD9-48F2-801B-D3D7B31D8F94}"/>
  </hyperlinks>
  <pageMargins left="0.75" right="0.75" top="1" bottom="1" header="0" footer="0"/>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90"/>
  <sheetViews>
    <sheetView showGridLines="0" topLeftCell="A191" zoomScaleNormal="100" zoomScaleSheetLayoutView="100" workbookViewId="0">
      <selection activeCell="H192" sqref="H192"/>
    </sheetView>
  </sheetViews>
  <sheetFormatPr baseColWidth="10" defaultColWidth="0" defaultRowHeight="0" customHeight="1" zeroHeight="1" x14ac:dyDescent="0.25"/>
  <cols>
    <col min="1" max="1" width="20.1796875" customWidth="1"/>
    <col min="2" max="2" width="10.26953125" customWidth="1"/>
    <col min="3" max="3" width="10.81640625" customWidth="1"/>
    <col min="4" max="10" width="15" customWidth="1"/>
    <col min="11" max="13" width="15" hidden="1" customWidth="1"/>
    <col min="14" max="16384" width="15" hidden="1"/>
  </cols>
  <sheetData>
    <row r="1" spans="1:14" ht="33.75" customHeight="1" x14ac:dyDescent="0.25"/>
    <row r="2" spans="1:14" ht="14" x14ac:dyDescent="0.3">
      <c r="B2" s="80" t="s">
        <v>468</v>
      </c>
    </row>
    <row r="3" spans="1:14" ht="14" x14ac:dyDescent="0.3">
      <c r="B3" s="80" t="s">
        <v>469</v>
      </c>
    </row>
    <row r="4" spans="1:14" s="1" customFormat="1" ht="12.75" customHeight="1" x14ac:dyDescent="0.25">
      <c r="B4" s="18"/>
      <c r="D4" s="17"/>
    </row>
    <row r="5" spans="1:14" s="1" customFormat="1" ht="16.5" customHeight="1" x14ac:dyDescent="0.25"/>
    <row r="6" spans="1:14" ht="12.75" customHeight="1" thickBot="1" x14ac:dyDescent="0.3">
      <c r="B6" s="25" t="s">
        <v>23</v>
      </c>
      <c r="C6" s="1"/>
      <c r="D6" s="1"/>
      <c r="E6" s="1"/>
      <c r="F6" s="1"/>
      <c r="G6" s="1"/>
      <c r="H6" s="1"/>
      <c r="I6" s="1"/>
      <c r="J6" s="1"/>
      <c r="K6" s="1"/>
    </row>
    <row r="7" spans="1:14" ht="41.25" customHeight="1" thickBot="1" x14ac:dyDescent="0.3">
      <c r="A7" s="36"/>
      <c r="B7" s="199" t="s">
        <v>0</v>
      </c>
      <c r="C7" s="199" t="s">
        <v>31</v>
      </c>
      <c r="D7" s="194" t="s">
        <v>465</v>
      </c>
      <c r="E7" s="195" t="s">
        <v>466</v>
      </c>
      <c r="F7" s="196" t="s">
        <v>467</v>
      </c>
      <c r="G7" s="193" t="s">
        <v>77</v>
      </c>
      <c r="H7" s="1"/>
      <c r="I7" s="1"/>
      <c r="J7" s="1"/>
      <c r="K7" s="1"/>
      <c r="M7" s="6"/>
      <c r="N7" s="6"/>
    </row>
    <row r="8" spans="1:14" ht="13" thickBot="1" x14ac:dyDescent="0.3">
      <c r="A8" s="36"/>
      <c r="B8" s="41">
        <v>2009</v>
      </c>
      <c r="C8" s="41" t="s">
        <v>37</v>
      </c>
      <c r="D8" s="152">
        <v>1477476</v>
      </c>
      <c r="E8" s="153">
        <v>177195</v>
      </c>
      <c r="F8" s="153">
        <v>5</v>
      </c>
      <c r="G8" s="154">
        <f t="shared" ref="G8:G20" si="0">SUM(D8:F8)</f>
        <v>1654676</v>
      </c>
      <c r="H8" s="1"/>
      <c r="I8" s="1"/>
      <c r="J8" s="1"/>
      <c r="K8" s="1"/>
      <c r="M8" s="6"/>
      <c r="N8" s="6"/>
    </row>
    <row r="9" spans="1:14" ht="12.5" x14ac:dyDescent="0.25">
      <c r="A9" s="36"/>
      <c r="B9" s="22">
        <v>2010</v>
      </c>
      <c r="C9" s="22" t="s">
        <v>38</v>
      </c>
      <c r="D9" s="155">
        <v>1485282</v>
      </c>
      <c r="E9" s="147">
        <v>176372</v>
      </c>
      <c r="F9" s="147">
        <v>3</v>
      </c>
      <c r="G9" s="156">
        <f t="shared" si="0"/>
        <v>1661657</v>
      </c>
      <c r="H9" s="1"/>
      <c r="I9" s="1"/>
      <c r="J9" s="1"/>
      <c r="K9" s="1"/>
      <c r="M9" s="6"/>
      <c r="N9" s="6"/>
    </row>
    <row r="10" spans="1:14" ht="12.5" x14ac:dyDescent="0.25">
      <c r="A10" s="36"/>
      <c r="B10" s="34"/>
      <c r="C10" s="22" t="s">
        <v>39</v>
      </c>
      <c r="D10" s="155">
        <v>1486701</v>
      </c>
      <c r="E10" s="147">
        <v>175961</v>
      </c>
      <c r="F10" s="147">
        <v>12</v>
      </c>
      <c r="G10" s="156">
        <f t="shared" si="0"/>
        <v>1662674</v>
      </c>
      <c r="H10" s="1"/>
      <c r="I10" s="1"/>
      <c r="J10" s="1"/>
      <c r="K10" s="1"/>
      <c r="M10" s="6"/>
      <c r="N10" s="6"/>
    </row>
    <row r="11" spans="1:14" ht="12.5" x14ac:dyDescent="0.25">
      <c r="A11" s="36"/>
      <c r="B11" s="34"/>
      <c r="C11" s="22" t="s">
        <v>40</v>
      </c>
      <c r="D11" s="155">
        <v>1497243</v>
      </c>
      <c r="E11" s="147">
        <v>175538</v>
      </c>
      <c r="F11" s="147">
        <v>14</v>
      </c>
      <c r="G11" s="156">
        <f t="shared" si="0"/>
        <v>1672795</v>
      </c>
      <c r="H11" s="1"/>
      <c r="I11" s="1"/>
      <c r="J11" s="1"/>
      <c r="K11" s="1"/>
      <c r="M11" s="6"/>
      <c r="N11" s="6"/>
    </row>
    <row r="12" spans="1:14" ht="12.5" x14ac:dyDescent="0.25">
      <c r="A12" s="36"/>
      <c r="B12" s="34"/>
      <c r="C12" s="22" t="s">
        <v>41</v>
      </c>
      <c r="D12" s="155">
        <v>1471317</v>
      </c>
      <c r="E12" s="147">
        <v>224650</v>
      </c>
      <c r="F12" s="147">
        <v>8</v>
      </c>
      <c r="G12" s="156">
        <f t="shared" si="0"/>
        <v>1695975</v>
      </c>
      <c r="H12" s="1"/>
      <c r="I12" s="1"/>
      <c r="J12" s="1"/>
      <c r="K12" s="1"/>
      <c r="M12" s="6"/>
      <c r="N12" s="6"/>
    </row>
    <row r="13" spans="1:14" ht="12.5" x14ac:dyDescent="0.25">
      <c r="A13" s="36"/>
      <c r="B13" s="34"/>
      <c r="C13" s="22" t="s">
        <v>42</v>
      </c>
      <c r="D13" s="155">
        <v>1492145</v>
      </c>
      <c r="E13" s="147">
        <v>225250</v>
      </c>
      <c r="F13" s="147">
        <v>122</v>
      </c>
      <c r="G13" s="156">
        <f t="shared" si="0"/>
        <v>1717517</v>
      </c>
      <c r="H13" s="1"/>
      <c r="I13" s="1"/>
      <c r="J13" s="1"/>
      <c r="K13" s="1"/>
      <c r="M13" s="6"/>
      <c r="N13" s="6"/>
    </row>
    <row r="14" spans="1:14" ht="12.5" x14ac:dyDescent="0.25">
      <c r="A14" s="36"/>
      <c r="B14" s="34"/>
      <c r="C14" s="22" t="s">
        <v>43</v>
      </c>
      <c r="D14" s="155">
        <v>1489212</v>
      </c>
      <c r="E14" s="147">
        <v>225246</v>
      </c>
      <c r="F14" s="147">
        <v>117</v>
      </c>
      <c r="G14" s="156">
        <f t="shared" si="0"/>
        <v>1714575</v>
      </c>
      <c r="H14" s="1"/>
      <c r="I14" s="1"/>
      <c r="J14" s="1"/>
      <c r="K14" s="1"/>
      <c r="M14" s="6"/>
      <c r="N14" s="6"/>
    </row>
    <row r="15" spans="1:14" ht="12.5" x14ac:dyDescent="0.25">
      <c r="A15" s="36"/>
      <c r="B15" s="34"/>
      <c r="C15" s="22" t="s">
        <v>32</v>
      </c>
      <c r="D15" s="155">
        <v>1509696</v>
      </c>
      <c r="E15" s="147">
        <v>226532</v>
      </c>
      <c r="F15" s="147">
        <v>42</v>
      </c>
      <c r="G15" s="156">
        <f t="shared" si="0"/>
        <v>1736270</v>
      </c>
      <c r="H15" s="1"/>
      <c r="I15" s="1"/>
      <c r="J15" s="1"/>
      <c r="K15" s="1"/>
      <c r="M15" s="6"/>
      <c r="N15" s="6"/>
    </row>
    <row r="16" spans="1:14" ht="12.5" x14ac:dyDescent="0.25">
      <c r="A16" s="36"/>
      <c r="B16" s="34"/>
      <c r="C16" s="22" t="s">
        <v>33</v>
      </c>
      <c r="D16" s="155">
        <v>1531476</v>
      </c>
      <c r="E16" s="147">
        <v>227746</v>
      </c>
      <c r="F16" s="147">
        <v>49</v>
      </c>
      <c r="G16" s="156">
        <f t="shared" si="0"/>
        <v>1759271</v>
      </c>
      <c r="H16" s="1"/>
      <c r="I16" s="1"/>
      <c r="J16" s="1"/>
      <c r="K16" s="1"/>
      <c r="M16" s="6"/>
      <c r="N16" s="6"/>
    </row>
    <row r="17" spans="1:14" ht="12.5" x14ac:dyDescent="0.25">
      <c r="A17" s="36"/>
      <c r="B17" s="34"/>
      <c r="C17" s="22" t="s">
        <v>34</v>
      </c>
      <c r="D17" s="155">
        <v>1547203</v>
      </c>
      <c r="E17" s="147">
        <v>228292</v>
      </c>
      <c r="F17" s="147"/>
      <c r="G17" s="156">
        <f t="shared" si="0"/>
        <v>1775495</v>
      </c>
      <c r="H17" s="1"/>
      <c r="I17" s="1"/>
      <c r="J17" s="1"/>
      <c r="K17" s="1"/>
      <c r="M17" s="6"/>
      <c r="N17" s="6"/>
    </row>
    <row r="18" spans="1:14" ht="12.5" x14ac:dyDescent="0.25">
      <c r="A18" s="36"/>
      <c r="B18" s="34"/>
      <c r="C18" s="22" t="s">
        <v>35</v>
      </c>
      <c r="D18" s="155">
        <v>1543081</v>
      </c>
      <c r="E18" s="147">
        <v>229632</v>
      </c>
      <c r="F18" s="147"/>
      <c r="G18" s="156">
        <f t="shared" si="0"/>
        <v>1772713</v>
      </c>
      <c r="H18" s="1"/>
      <c r="I18" s="1"/>
      <c r="J18" s="1"/>
      <c r="K18" s="1"/>
      <c r="M18" s="6"/>
      <c r="N18" s="6"/>
    </row>
    <row r="19" spans="1:14" ht="12.5" x14ac:dyDescent="0.25">
      <c r="A19" s="36"/>
      <c r="B19" s="34"/>
      <c r="C19" s="22" t="s">
        <v>36</v>
      </c>
      <c r="D19" s="155">
        <v>1556044</v>
      </c>
      <c r="E19" s="147">
        <v>230528</v>
      </c>
      <c r="F19" s="147"/>
      <c r="G19" s="156">
        <f t="shared" si="0"/>
        <v>1786572</v>
      </c>
      <c r="H19" s="1"/>
      <c r="I19" s="1"/>
      <c r="J19" s="1"/>
      <c r="K19" s="1"/>
      <c r="M19" s="6"/>
      <c r="N19" s="6"/>
    </row>
    <row r="20" spans="1:14" ht="13" thickBot="1" x14ac:dyDescent="0.3">
      <c r="A20" s="36"/>
      <c r="B20" s="35"/>
      <c r="C20" s="27" t="s">
        <v>37</v>
      </c>
      <c r="D20" s="157">
        <v>1558739</v>
      </c>
      <c r="E20" s="150">
        <v>230616</v>
      </c>
      <c r="F20" s="150"/>
      <c r="G20" s="158">
        <f t="shared" si="0"/>
        <v>1789355</v>
      </c>
      <c r="H20" s="1"/>
      <c r="I20" s="1"/>
      <c r="J20" s="1"/>
      <c r="K20" s="1"/>
      <c r="M20" s="6"/>
      <c r="N20" s="6"/>
    </row>
    <row r="21" spans="1:14" ht="12.5" x14ac:dyDescent="0.25">
      <c r="A21" s="36"/>
      <c r="B21" s="22">
        <v>2011</v>
      </c>
      <c r="C21" s="22" t="s">
        <v>38</v>
      </c>
      <c r="D21" s="155">
        <v>1561162</v>
      </c>
      <c r="E21" s="147">
        <v>228347</v>
      </c>
      <c r="F21" s="147"/>
      <c r="G21" s="156">
        <f t="shared" ref="G21:G26" si="1">SUM(D21:F21)</f>
        <v>1789509</v>
      </c>
      <c r="H21" s="1"/>
      <c r="I21" s="1"/>
      <c r="J21" s="1"/>
      <c r="K21" s="1"/>
      <c r="M21" s="6"/>
      <c r="N21" s="6"/>
    </row>
    <row r="22" spans="1:14" ht="12.5" x14ac:dyDescent="0.25">
      <c r="A22" s="36"/>
      <c r="B22" s="34"/>
      <c r="C22" s="22" t="s">
        <v>39</v>
      </c>
      <c r="D22" s="155">
        <v>1556649</v>
      </c>
      <c r="E22" s="147">
        <v>237904</v>
      </c>
      <c r="F22" s="147"/>
      <c r="G22" s="156">
        <f t="shared" si="1"/>
        <v>1794553</v>
      </c>
      <c r="H22" s="1"/>
      <c r="I22" s="1"/>
      <c r="J22" s="1"/>
      <c r="K22" s="1"/>
      <c r="M22" s="6"/>
      <c r="N22" s="6"/>
    </row>
    <row r="23" spans="1:14" ht="12.5" x14ac:dyDescent="0.25">
      <c r="A23" s="36"/>
      <c r="B23" s="34"/>
      <c r="C23" s="22" t="s">
        <v>40</v>
      </c>
      <c r="D23" s="155">
        <v>1586815</v>
      </c>
      <c r="E23" s="147">
        <v>239004</v>
      </c>
      <c r="F23" s="147"/>
      <c r="G23" s="156">
        <f t="shared" si="1"/>
        <v>1825819</v>
      </c>
      <c r="H23" s="1"/>
      <c r="I23" s="1"/>
      <c r="J23" s="1"/>
      <c r="K23" s="1"/>
      <c r="M23" s="6"/>
      <c r="N23" s="6"/>
    </row>
    <row r="24" spans="1:14" ht="12.5" x14ac:dyDescent="0.25">
      <c r="A24" s="36"/>
      <c r="B24" s="22"/>
      <c r="C24" s="22" t="s">
        <v>41</v>
      </c>
      <c r="D24" s="155">
        <v>1619438</v>
      </c>
      <c r="E24" s="147">
        <v>241240</v>
      </c>
      <c r="F24" s="147"/>
      <c r="G24" s="156">
        <f t="shared" si="1"/>
        <v>1860678</v>
      </c>
      <c r="H24" s="1"/>
      <c r="I24" s="1"/>
      <c r="J24" s="1"/>
      <c r="K24" s="1"/>
      <c r="M24" s="6"/>
      <c r="N24" s="6"/>
    </row>
    <row r="25" spans="1:14" ht="12.5" x14ac:dyDescent="0.25">
      <c r="A25" s="36"/>
      <c r="B25" s="34"/>
      <c r="C25" s="22" t="s">
        <v>42</v>
      </c>
      <c r="D25" s="155">
        <v>1649339</v>
      </c>
      <c r="E25" s="147">
        <v>242659</v>
      </c>
      <c r="F25" s="147"/>
      <c r="G25" s="156">
        <f t="shared" si="1"/>
        <v>1891998</v>
      </c>
      <c r="H25" s="1"/>
      <c r="I25" s="1"/>
      <c r="J25" s="1"/>
      <c r="K25" s="1"/>
      <c r="M25" s="6"/>
      <c r="N25" s="6"/>
    </row>
    <row r="26" spans="1:14" ht="12.5" x14ac:dyDescent="0.25">
      <c r="A26" s="36"/>
      <c r="B26" s="34"/>
      <c r="C26" s="22" t="s">
        <v>43</v>
      </c>
      <c r="D26" s="155">
        <v>1670239</v>
      </c>
      <c r="E26" s="147">
        <v>245252</v>
      </c>
      <c r="F26" s="147"/>
      <c r="G26" s="156">
        <f t="shared" si="1"/>
        <v>1915491</v>
      </c>
      <c r="H26" s="1"/>
      <c r="I26" s="1"/>
      <c r="J26" s="1"/>
      <c r="K26" s="1"/>
      <c r="M26" s="6"/>
      <c r="N26" s="6"/>
    </row>
    <row r="27" spans="1:14" ht="12.5" x14ac:dyDescent="0.25">
      <c r="A27" s="36"/>
      <c r="B27" s="22"/>
      <c r="C27" s="22" t="s">
        <v>32</v>
      </c>
      <c r="D27" s="155">
        <v>1690195</v>
      </c>
      <c r="E27" s="147">
        <v>246651</v>
      </c>
      <c r="F27" s="147"/>
      <c r="G27" s="156">
        <f t="shared" ref="G27:G32" si="2">SUM(D27:F27)</f>
        <v>1936846</v>
      </c>
      <c r="H27" s="1"/>
      <c r="I27" s="1"/>
      <c r="J27" s="1"/>
      <c r="K27" s="1"/>
      <c r="M27" s="6"/>
      <c r="N27" s="6"/>
    </row>
    <row r="28" spans="1:14" ht="12.5" x14ac:dyDescent="0.25">
      <c r="A28" s="36"/>
      <c r="B28" s="34"/>
      <c r="C28" s="22" t="s">
        <v>33</v>
      </c>
      <c r="D28" s="155">
        <v>1713735</v>
      </c>
      <c r="E28" s="147">
        <v>248153</v>
      </c>
      <c r="F28" s="147"/>
      <c r="G28" s="156">
        <f t="shared" si="2"/>
        <v>1961888</v>
      </c>
      <c r="H28" s="1"/>
      <c r="I28" s="1"/>
      <c r="J28" s="1"/>
      <c r="K28" s="1"/>
      <c r="M28" s="6"/>
      <c r="N28" s="6"/>
    </row>
    <row r="29" spans="1:14" ht="12.5" x14ac:dyDescent="0.25">
      <c r="A29" s="36"/>
      <c r="B29" s="34"/>
      <c r="C29" s="22" t="s">
        <v>34</v>
      </c>
      <c r="D29" s="155">
        <v>1727056</v>
      </c>
      <c r="E29" s="147">
        <v>250544</v>
      </c>
      <c r="F29" s="147"/>
      <c r="G29" s="156">
        <f t="shared" si="2"/>
        <v>1977600</v>
      </c>
      <c r="H29" s="1"/>
      <c r="I29" s="1"/>
      <c r="J29" s="1"/>
      <c r="K29" s="1"/>
      <c r="M29" s="6"/>
      <c r="N29" s="6"/>
    </row>
    <row r="30" spans="1:14" ht="12.5" x14ac:dyDescent="0.25">
      <c r="A30" s="36"/>
      <c r="B30" s="22"/>
      <c r="C30" s="22" t="s">
        <v>35</v>
      </c>
      <c r="D30" s="155">
        <v>1739106</v>
      </c>
      <c r="E30" s="147">
        <v>251589</v>
      </c>
      <c r="F30" s="147"/>
      <c r="G30" s="156">
        <f t="shared" si="2"/>
        <v>1990695</v>
      </c>
      <c r="H30" s="1"/>
      <c r="I30" s="1"/>
      <c r="J30" s="1"/>
      <c r="K30" s="1"/>
      <c r="M30" s="6"/>
      <c r="N30" s="6"/>
    </row>
    <row r="31" spans="1:14" ht="12.5" x14ac:dyDescent="0.25">
      <c r="A31" s="36"/>
      <c r="B31" s="34"/>
      <c r="C31" s="22" t="s">
        <v>36</v>
      </c>
      <c r="D31" s="155">
        <v>1751574</v>
      </c>
      <c r="E31" s="147">
        <v>255390</v>
      </c>
      <c r="F31" s="147"/>
      <c r="G31" s="156">
        <f t="shared" si="2"/>
        <v>2006964</v>
      </c>
      <c r="H31" s="1"/>
      <c r="I31" s="1"/>
      <c r="J31" s="1"/>
      <c r="K31" s="1"/>
      <c r="M31" s="6"/>
      <c r="N31" s="6"/>
    </row>
    <row r="32" spans="1:14" ht="13" thickBot="1" x14ac:dyDescent="0.3">
      <c r="A32" s="36"/>
      <c r="B32" s="35"/>
      <c r="C32" s="27" t="s">
        <v>37</v>
      </c>
      <c r="D32" s="157">
        <v>1755028</v>
      </c>
      <c r="E32" s="150">
        <v>256216</v>
      </c>
      <c r="F32" s="150"/>
      <c r="G32" s="158">
        <f t="shared" si="2"/>
        <v>2011244</v>
      </c>
      <c r="H32" s="1"/>
      <c r="I32" s="1"/>
      <c r="J32" s="1"/>
      <c r="K32" s="1"/>
      <c r="M32" s="6"/>
      <c r="N32" s="6"/>
    </row>
    <row r="33" spans="1:14" ht="12.5" x14ac:dyDescent="0.25">
      <c r="A33" s="36"/>
      <c r="B33" s="21">
        <v>2012</v>
      </c>
      <c r="C33" s="21" t="s">
        <v>38</v>
      </c>
      <c r="D33" s="159">
        <v>1742248</v>
      </c>
      <c r="E33" s="144">
        <v>262820</v>
      </c>
      <c r="F33" s="144"/>
      <c r="G33" s="160">
        <f t="shared" ref="G33:G38" si="3">SUM(D33:F33)</f>
        <v>2005068</v>
      </c>
      <c r="H33" s="1"/>
      <c r="I33" s="1"/>
      <c r="J33" s="1"/>
      <c r="K33" s="1"/>
      <c r="M33" s="6"/>
      <c r="N33" s="6"/>
    </row>
    <row r="34" spans="1:14" ht="12.5" x14ac:dyDescent="0.25">
      <c r="A34" s="36"/>
      <c r="B34" s="34"/>
      <c r="C34" s="22" t="s">
        <v>39</v>
      </c>
      <c r="D34" s="155">
        <v>1746197</v>
      </c>
      <c r="E34" s="147">
        <v>265439</v>
      </c>
      <c r="F34" s="147"/>
      <c r="G34" s="156">
        <f t="shared" si="3"/>
        <v>2011636</v>
      </c>
      <c r="H34" s="1"/>
      <c r="I34" s="1"/>
      <c r="J34" s="1"/>
      <c r="K34" s="1"/>
      <c r="M34" s="6"/>
      <c r="N34" s="6"/>
    </row>
    <row r="35" spans="1:14" ht="12.5" x14ac:dyDescent="0.25">
      <c r="A35" s="36"/>
      <c r="B35" s="34"/>
      <c r="C35" s="22" t="s">
        <v>40</v>
      </c>
      <c r="D35" s="155">
        <v>1746551</v>
      </c>
      <c r="E35" s="147">
        <v>267681</v>
      </c>
      <c r="F35" s="147">
        <v>110</v>
      </c>
      <c r="G35" s="156">
        <f t="shared" si="3"/>
        <v>2014342</v>
      </c>
      <c r="H35" s="1"/>
      <c r="I35" s="1"/>
      <c r="J35" s="1"/>
      <c r="K35" s="1"/>
      <c r="M35" s="6"/>
      <c r="N35" s="6"/>
    </row>
    <row r="36" spans="1:14" ht="12.5" x14ac:dyDescent="0.25">
      <c r="A36" s="36"/>
      <c r="B36" s="22"/>
      <c r="C36" s="22" t="s">
        <v>41</v>
      </c>
      <c r="D36" s="155">
        <v>1783330</v>
      </c>
      <c r="E36" s="147">
        <v>269738</v>
      </c>
      <c r="F36" s="147">
        <v>108</v>
      </c>
      <c r="G36" s="156">
        <f t="shared" si="3"/>
        <v>2053176</v>
      </c>
      <c r="H36" s="1"/>
      <c r="I36" s="1"/>
      <c r="J36" s="1"/>
      <c r="K36" s="1"/>
      <c r="M36" s="6"/>
      <c r="N36" s="6"/>
    </row>
    <row r="37" spans="1:14" ht="12.5" x14ac:dyDescent="0.25">
      <c r="A37" s="36"/>
      <c r="B37" s="34"/>
      <c r="C37" s="22" t="s">
        <v>42</v>
      </c>
      <c r="D37" s="155">
        <v>1806625</v>
      </c>
      <c r="E37" s="147">
        <v>271861</v>
      </c>
      <c r="F37" s="147">
        <v>110</v>
      </c>
      <c r="G37" s="156">
        <f t="shared" si="3"/>
        <v>2078596</v>
      </c>
      <c r="H37" s="1"/>
      <c r="I37" s="1"/>
      <c r="J37" s="1"/>
      <c r="K37" s="1"/>
      <c r="M37" s="6"/>
      <c r="N37" s="6"/>
    </row>
    <row r="38" spans="1:14" ht="12.5" x14ac:dyDescent="0.25">
      <c r="A38" s="36"/>
      <c r="B38" s="34"/>
      <c r="C38" s="22" t="s">
        <v>43</v>
      </c>
      <c r="D38" s="155">
        <v>1806585</v>
      </c>
      <c r="E38" s="147">
        <v>273827</v>
      </c>
      <c r="F38" s="147">
        <v>110</v>
      </c>
      <c r="G38" s="156">
        <f t="shared" si="3"/>
        <v>2080522</v>
      </c>
      <c r="H38" s="1"/>
      <c r="I38" s="1"/>
      <c r="J38" s="1"/>
      <c r="K38" s="1"/>
      <c r="M38" s="6"/>
      <c r="N38" s="6"/>
    </row>
    <row r="39" spans="1:14" ht="12.5" x14ac:dyDescent="0.25">
      <c r="A39" s="36"/>
      <c r="B39" s="34"/>
      <c r="C39" s="22" t="s">
        <v>32</v>
      </c>
      <c r="D39" s="155">
        <v>1830219</v>
      </c>
      <c r="E39" s="147">
        <v>276256</v>
      </c>
      <c r="F39" s="147"/>
      <c r="G39" s="156">
        <f t="shared" ref="G39:G47" si="4">SUM(D39:F39)</f>
        <v>2106475</v>
      </c>
      <c r="H39" s="1"/>
      <c r="I39" s="1"/>
      <c r="J39" s="1"/>
      <c r="K39" s="1"/>
      <c r="M39" s="6"/>
      <c r="N39" s="6"/>
    </row>
    <row r="40" spans="1:14" ht="12.5" x14ac:dyDescent="0.25">
      <c r="A40" s="36"/>
      <c r="B40" s="34"/>
      <c r="C40" s="22" t="s">
        <v>33</v>
      </c>
      <c r="D40" s="155">
        <v>1856687</v>
      </c>
      <c r="E40" s="147">
        <v>279669</v>
      </c>
      <c r="F40" s="147"/>
      <c r="G40" s="156">
        <f t="shared" si="4"/>
        <v>2136356</v>
      </c>
      <c r="H40" s="1"/>
      <c r="I40" s="1"/>
      <c r="J40" s="1"/>
      <c r="K40" s="1"/>
      <c r="M40" s="6"/>
      <c r="N40" s="6"/>
    </row>
    <row r="41" spans="1:14" ht="12.5" x14ac:dyDescent="0.25">
      <c r="A41" s="36"/>
      <c r="B41" s="22"/>
      <c r="C41" s="22" t="s">
        <v>34</v>
      </c>
      <c r="D41" s="155">
        <v>1861019</v>
      </c>
      <c r="E41" s="147">
        <v>280957</v>
      </c>
      <c r="F41" s="147"/>
      <c r="G41" s="156">
        <f t="shared" si="4"/>
        <v>2141976</v>
      </c>
      <c r="H41" s="1"/>
      <c r="I41" s="1"/>
      <c r="J41" s="1"/>
      <c r="K41" s="1"/>
      <c r="M41" s="6"/>
      <c r="N41" s="6"/>
    </row>
    <row r="42" spans="1:14" ht="12.5" x14ac:dyDescent="0.25">
      <c r="A42" s="36"/>
      <c r="B42" s="22"/>
      <c r="C42" s="22" t="s">
        <v>35</v>
      </c>
      <c r="D42" s="155">
        <v>1877995</v>
      </c>
      <c r="E42" s="147">
        <v>283158</v>
      </c>
      <c r="F42" s="147"/>
      <c r="G42" s="156">
        <f t="shared" si="4"/>
        <v>2161153</v>
      </c>
      <c r="H42" s="1"/>
      <c r="I42" s="1"/>
      <c r="J42" s="1"/>
      <c r="K42" s="1"/>
      <c r="M42" s="6"/>
      <c r="N42" s="6"/>
    </row>
    <row r="43" spans="1:14" ht="12.5" x14ac:dyDescent="0.25">
      <c r="A43" s="36"/>
      <c r="B43" s="34"/>
      <c r="C43" s="22" t="s">
        <v>36</v>
      </c>
      <c r="D43" s="155">
        <v>1886859</v>
      </c>
      <c r="E43" s="147">
        <v>280649</v>
      </c>
      <c r="F43" s="147"/>
      <c r="G43" s="156">
        <f t="shared" si="4"/>
        <v>2167508</v>
      </c>
      <c r="H43" s="1"/>
      <c r="I43" s="1"/>
      <c r="J43" s="1"/>
      <c r="K43" s="1"/>
      <c r="M43" s="6"/>
      <c r="N43" s="6"/>
    </row>
    <row r="44" spans="1:14" ht="13" thickBot="1" x14ac:dyDescent="0.3">
      <c r="A44" s="36"/>
      <c r="B44" s="35"/>
      <c r="C44" s="27" t="s">
        <v>37</v>
      </c>
      <c r="D44" s="157">
        <v>1885140</v>
      </c>
      <c r="E44" s="150">
        <v>281190</v>
      </c>
      <c r="F44" s="150"/>
      <c r="G44" s="158">
        <f t="shared" si="4"/>
        <v>2166330</v>
      </c>
      <c r="H44" s="1"/>
      <c r="I44" s="1"/>
      <c r="J44" s="1"/>
      <c r="K44" s="1"/>
      <c r="M44" s="6"/>
      <c r="N44" s="6"/>
    </row>
    <row r="45" spans="1:14" ht="12.5" x14ac:dyDescent="0.25">
      <c r="A45" s="36"/>
      <c r="B45" s="21">
        <v>2013</v>
      </c>
      <c r="C45" s="21" t="s">
        <v>38</v>
      </c>
      <c r="D45" s="159">
        <v>1889760</v>
      </c>
      <c r="E45" s="144">
        <v>285116</v>
      </c>
      <c r="F45" s="144"/>
      <c r="G45" s="160">
        <f t="shared" si="4"/>
        <v>2174876</v>
      </c>
      <c r="H45" s="1"/>
      <c r="I45" s="1"/>
      <c r="J45" s="1"/>
      <c r="K45" s="1"/>
      <c r="M45" s="6"/>
      <c r="N45" s="6"/>
    </row>
    <row r="46" spans="1:14" ht="12.5" x14ac:dyDescent="0.25">
      <c r="A46" s="36"/>
      <c r="B46" s="34"/>
      <c r="C46" s="22" t="s">
        <v>39</v>
      </c>
      <c r="D46" s="155">
        <v>1894935</v>
      </c>
      <c r="E46" s="147">
        <v>285058</v>
      </c>
      <c r="F46" s="147"/>
      <c r="G46" s="156">
        <f t="shared" si="4"/>
        <v>2179993</v>
      </c>
      <c r="H46" s="1"/>
      <c r="I46" s="1"/>
      <c r="J46" s="1"/>
      <c r="K46" s="1"/>
      <c r="M46" s="6"/>
      <c r="N46" s="6"/>
    </row>
    <row r="47" spans="1:14" ht="12.5" x14ac:dyDescent="0.25">
      <c r="A47" s="36"/>
      <c r="B47" s="34"/>
      <c r="C47" s="22" t="s">
        <v>40</v>
      </c>
      <c r="D47" s="155">
        <v>1940292</v>
      </c>
      <c r="E47" s="147">
        <v>280316</v>
      </c>
      <c r="F47" s="147"/>
      <c r="G47" s="156">
        <f t="shared" si="4"/>
        <v>2220608</v>
      </c>
      <c r="H47" s="6"/>
      <c r="I47" s="1"/>
      <c r="J47" s="1"/>
      <c r="K47" s="1"/>
      <c r="M47" s="6"/>
      <c r="N47" s="6"/>
    </row>
    <row r="48" spans="1:14" ht="12.5" x14ac:dyDescent="0.25">
      <c r="A48" s="36"/>
      <c r="B48" s="22"/>
      <c r="C48" s="22" t="s">
        <v>41</v>
      </c>
      <c r="D48" s="155">
        <v>1934230</v>
      </c>
      <c r="E48" s="147">
        <v>276009</v>
      </c>
      <c r="F48" s="147"/>
      <c r="G48" s="156">
        <f t="shared" ref="G48:G59" si="5">SUM(D48:F48)</f>
        <v>2210239</v>
      </c>
      <c r="H48" s="6"/>
      <c r="I48" s="1"/>
      <c r="J48" s="1"/>
      <c r="K48" s="1"/>
      <c r="M48" s="6"/>
      <c r="N48" s="6"/>
    </row>
    <row r="49" spans="1:14" ht="12.5" x14ac:dyDescent="0.25">
      <c r="A49" s="36"/>
      <c r="B49" s="34"/>
      <c r="C49" s="22" t="s">
        <v>42</v>
      </c>
      <c r="D49" s="155">
        <v>1955107</v>
      </c>
      <c r="E49" s="147">
        <v>274611</v>
      </c>
      <c r="F49" s="147"/>
      <c r="G49" s="156">
        <f t="shared" si="5"/>
        <v>2229718</v>
      </c>
      <c r="H49" s="6"/>
      <c r="I49" s="1"/>
      <c r="J49" s="1"/>
      <c r="K49" s="1"/>
      <c r="M49" s="6"/>
      <c r="N49" s="6"/>
    </row>
    <row r="50" spans="1:14" ht="12.5" x14ac:dyDescent="0.25">
      <c r="A50" s="36"/>
      <c r="B50" s="34"/>
      <c r="C50" s="22" t="s">
        <v>43</v>
      </c>
      <c r="D50" s="155">
        <v>1963081</v>
      </c>
      <c r="E50" s="147">
        <v>276320</v>
      </c>
      <c r="F50" s="147"/>
      <c r="G50" s="156">
        <f t="shared" si="5"/>
        <v>2239401</v>
      </c>
      <c r="H50" s="6"/>
      <c r="I50" s="1"/>
      <c r="J50" s="1"/>
      <c r="K50" s="1"/>
      <c r="M50" s="6"/>
      <c r="N50" s="6"/>
    </row>
    <row r="51" spans="1:14" ht="12.5" x14ac:dyDescent="0.25">
      <c r="A51" s="36"/>
      <c r="B51" s="22"/>
      <c r="C51" s="22" t="s">
        <v>32</v>
      </c>
      <c r="D51" s="155">
        <v>1983576</v>
      </c>
      <c r="E51" s="147">
        <v>279555</v>
      </c>
      <c r="F51" s="147"/>
      <c r="G51" s="156">
        <f t="shared" si="5"/>
        <v>2263131</v>
      </c>
      <c r="H51" s="6"/>
      <c r="I51" s="1"/>
      <c r="J51" s="1"/>
      <c r="K51" s="1"/>
      <c r="M51" s="6"/>
      <c r="N51" s="6"/>
    </row>
    <row r="52" spans="1:14" ht="12.5" x14ac:dyDescent="0.25">
      <c r="A52" s="36"/>
      <c r="B52" s="34"/>
      <c r="C52" s="22" t="s">
        <v>33</v>
      </c>
      <c r="D52" s="155">
        <v>1982756</v>
      </c>
      <c r="E52" s="147">
        <v>281657</v>
      </c>
      <c r="F52" s="147"/>
      <c r="G52" s="156">
        <f t="shared" si="5"/>
        <v>2264413</v>
      </c>
      <c r="H52" s="6"/>
      <c r="I52" s="1"/>
      <c r="J52" s="1"/>
      <c r="K52" s="1"/>
      <c r="M52" s="6"/>
      <c r="N52" s="6"/>
    </row>
    <row r="53" spans="1:14" ht="12.5" x14ac:dyDescent="0.25">
      <c r="A53" s="36"/>
      <c r="B53" s="34"/>
      <c r="C53" s="22" t="s">
        <v>34</v>
      </c>
      <c r="D53" s="155">
        <v>1991777</v>
      </c>
      <c r="E53" s="147">
        <v>282779</v>
      </c>
      <c r="F53" s="147"/>
      <c r="G53" s="156">
        <f t="shared" si="5"/>
        <v>2274556</v>
      </c>
      <c r="H53" s="6"/>
      <c r="I53" s="1"/>
      <c r="J53" s="1"/>
      <c r="K53" s="1"/>
      <c r="M53" s="6"/>
      <c r="N53" s="6"/>
    </row>
    <row r="54" spans="1:14" ht="12.5" x14ac:dyDescent="0.25">
      <c r="A54" s="36"/>
      <c r="B54" s="22"/>
      <c r="C54" s="22" t="s">
        <v>35</v>
      </c>
      <c r="D54" s="155">
        <v>2014864</v>
      </c>
      <c r="E54" s="147">
        <v>285844</v>
      </c>
      <c r="F54" s="147"/>
      <c r="G54" s="156">
        <f t="shared" si="5"/>
        <v>2300708</v>
      </c>
      <c r="H54" s="6"/>
      <c r="I54" s="1"/>
      <c r="J54" s="1"/>
      <c r="K54" s="1"/>
      <c r="M54" s="6"/>
      <c r="N54" s="6"/>
    </row>
    <row r="55" spans="1:14" ht="12.5" x14ac:dyDescent="0.25">
      <c r="A55" s="36"/>
      <c r="B55" s="34"/>
      <c r="C55" s="22" t="s">
        <v>36</v>
      </c>
      <c r="D55" s="155">
        <v>2013612</v>
      </c>
      <c r="E55" s="147">
        <v>286689</v>
      </c>
      <c r="F55" s="147"/>
      <c r="G55" s="156">
        <f t="shared" si="5"/>
        <v>2300301</v>
      </c>
      <c r="H55" s="6"/>
      <c r="I55" s="1"/>
      <c r="J55" s="1"/>
      <c r="K55" s="1"/>
      <c r="M55" s="6"/>
      <c r="N55" s="6"/>
    </row>
    <row r="56" spans="1:14" ht="13" thickBot="1" x14ac:dyDescent="0.3">
      <c r="A56" s="36"/>
      <c r="B56" s="35"/>
      <c r="C56" s="27" t="s">
        <v>37</v>
      </c>
      <c r="D56" s="157">
        <v>2010664</v>
      </c>
      <c r="E56" s="150">
        <v>284505</v>
      </c>
      <c r="F56" s="150"/>
      <c r="G56" s="158">
        <f t="shared" si="5"/>
        <v>2295169</v>
      </c>
      <c r="H56" s="6"/>
      <c r="I56" s="1"/>
      <c r="J56" s="1"/>
      <c r="K56" s="1"/>
      <c r="M56" s="6"/>
      <c r="N56" s="6"/>
    </row>
    <row r="57" spans="1:14" ht="12.5" x14ac:dyDescent="0.25">
      <c r="A57" s="36"/>
      <c r="B57" s="21">
        <v>2014</v>
      </c>
      <c r="C57" s="21" t="s">
        <v>38</v>
      </c>
      <c r="D57" s="159">
        <v>2009471</v>
      </c>
      <c r="E57" s="144">
        <v>285087</v>
      </c>
      <c r="F57" s="144"/>
      <c r="G57" s="160">
        <f t="shared" si="5"/>
        <v>2294558</v>
      </c>
      <c r="H57" s="6"/>
      <c r="I57" s="1"/>
      <c r="J57" s="1"/>
      <c r="K57" s="1"/>
      <c r="M57" s="6"/>
      <c r="N57" s="6"/>
    </row>
    <row r="58" spans="1:14" ht="12.5" x14ac:dyDescent="0.25">
      <c r="A58" s="36"/>
      <c r="B58" s="34"/>
      <c r="C58" s="22" t="s">
        <v>39</v>
      </c>
      <c r="D58" s="155">
        <v>1991067</v>
      </c>
      <c r="E58" s="147">
        <v>282702</v>
      </c>
      <c r="F58" s="147"/>
      <c r="G58" s="156">
        <f t="shared" si="5"/>
        <v>2273769</v>
      </c>
      <c r="H58" s="6"/>
      <c r="I58" s="1"/>
      <c r="J58" s="1"/>
      <c r="K58" s="1"/>
      <c r="M58" s="6"/>
      <c r="N58" s="6"/>
    </row>
    <row r="59" spans="1:14" ht="12.5" x14ac:dyDescent="0.25">
      <c r="A59" s="36"/>
      <c r="B59" s="34"/>
      <c r="C59" s="22" t="s">
        <v>40</v>
      </c>
      <c r="D59" s="155">
        <v>2047156</v>
      </c>
      <c r="E59" s="147">
        <v>291946</v>
      </c>
      <c r="F59" s="147"/>
      <c r="G59" s="156">
        <f t="shared" si="5"/>
        <v>2339102</v>
      </c>
      <c r="H59" s="6"/>
      <c r="I59" s="1"/>
      <c r="J59" s="1"/>
      <c r="K59" s="1"/>
      <c r="M59" s="6"/>
      <c r="N59" s="6"/>
    </row>
    <row r="60" spans="1:14" ht="12.5" x14ac:dyDescent="0.25">
      <c r="A60" s="36"/>
      <c r="B60" s="22"/>
      <c r="C60" s="22" t="s">
        <v>41</v>
      </c>
      <c r="D60" s="155">
        <v>2067683</v>
      </c>
      <c r="E60" s="147">
        <v>294617</v>
      </c>
      <c r="F60" s="147"/>
      <c r="G60" s="156">
        <f>SUM(D60:F60)</f>
        <v>2362300</v>
      </c>
      <c r="H60" s="6"/>
      <c r="I60" s="1"/>
      <c r="J60" s="1"/>
      <c r="K60" s="1"/>
      <c r="M60" s="6"/>
      <c r="N60" s="6"/>
    </row>
    <row r="61" spans="1:14" ht="12.5" x14ac:dyDescent="0.25">
      <c r="A61" s="36"/>
      <c r="B61" s="34"/>
      <c r="C61" s="22" t="s">
        <v>42</v>
      </c>
      <c r="D61" s="155">
        <v>2080037</v>
      </c>
      <c r="E61" s="147">
        <v>297705</v>
      </c>
      <c r="F61" s="147"/>
      <c r="G61" s="156">
        <f>SUM(D61:F61)</f>
        <v>2377742</v>
      </c>
      <c r="H61" s="6"/>
      <c r="I61" s="1"/>
      <c r="J61" s="1"/>
      <c r="K61" s="1"/>
      <c r="M61" s="6"/>
      <c r="N61" s="6"/>
    </row>
    <row r="62" spans="1:14" ht="12.5" x14ac:dyDescent="0.25">
      <c r="A62" s="36"/>
      <c r="B62" s="34"/>
      <c r="C62" s="22" t="s">
        <v>43</v>
      </c>
      <c r="D62" s="155">
        <v>2109237</v>
      </c>
      <c r="E62" s="147">
        <v>306293</v>
      </c>
      <c r="F62" s="147"/>
      <c r="G62" s="156">
        <f>SUM(D62:F62)</f>
        <v>2415530</v>
      </c>
      <c r="H62" s="6"/>
      <c r="I62" s="1"/>
      <c r="J62" s="1"/>
      <c r="K62" s="1"/>
      <c r="M62" s="6"/>
      <c r="N62" s="6"/>
    </row>
    <row r="63" spans="1:14" ht="12.5" x14ac:dyDescent="0.25">
      <c r="A63" s="36"/>
      <c r="B63" s="22"/>
      <c r="C63" s="22" t="s">
        <v>32</v>
      </c>
      <c r="D63" s="155">
        <v>2125971</v>
      </c>
      <c r="E63" s="147">
        <v>309148</v>
      </c>
      <c r="F63" s="147"/>
      <c r="G63" s="156">
        <f t="shared" ref="G63:G71" si="6">SUM(D63:F63)</f>
        <v>2435119</v>
      </c>
      <c r="H63" s="6"/>
      <c r="I63" s="1"/>
      <c r="J63" s="1"/>
      <c r="K63" s="1"/>
      <c r="M63" s="6"/>
      <c r="N63" s="6"/>
    </row>
    <row r="64" spans="1:14" ht="12.5" x14ac:dyDescent="0.25">
      <c r="A64" s="36"/>
      <c r="B64" s="34"/>
      <c r="C64" s="22" t="s">
        <v>33</v>
      </c>
      <c r="D64" s="155">
        <v>2143732</v>
      </c>
      <c r="E64" s="147">
        <v>312967</v>
      </c>
      <c r="F64" s="147"/>
      <c r="G64" s="156">
        <f t="shared" si="6"/>
        <v>2456699</v>
      </c>
      <c r="H64" s="6"/>
      <c r="I64" s="1"/>
      <c r="J64" s="1"/>
      <c r="K64" s="1"/>
      <c r="M64" s="6"/>
      <c r="N64" s="6"/>
    </row>
    <row r="65" spans="1:14" ht="12.5" x14ac:dyDescent="0.25">
      <c r="A65" s="36"/>
      <c r="B65" s="34"/>
      <c r="C65" s="22" t="s">
        <v>34</v>
      </c>
      <c r="D65" s="155">
        <v>2155321</v>
      </c>
      <c r="E65" s="147">
        <v>315305</v>
      </c>
      <c r="F65" s="147"/>
      <c r="G65" s="156">
        <f t="shared" si="6"/>
        <v>2470626</v>
      </c>
      <c r="H65" s="6"/>
      <c r="I65" s="1"/>
      <c r="J65" s="1"/>
      <c r="K65" s="1"/>
      <c r="M65" s="6"/>
      <c r="N65" s="6"/>
    </row>
    <row r="66" spans="1:14" ht="12.5" x14ac:dyDescent="0.25">
      <c r="A66" s="36"/>
      <c r="B66" s="22"/>
      <c r="C66" s="22" t="s">
        <v>35</v>
      </c>
      <c r="D66" s="155">
        <v>2172215</v>
      </c>
      <c r="E66" s="147">
        <v>311826</v>
      </c>
      <c r="F66" s="147"/>
      <c r="G66" s="156">
        <f t="shared" si="6"/>
        <v>2484041</v>
      </c>
      <c r="H66" s="6"/>
      <c r="I66" s="1"/>
      <c r="J66" s="1"/>
      <c r="K66" s="1"/>
      <c r="M66" s="6"/>
      <c r="N66" s="6"/>
    </row>
    <row r="67" spans="1:14" ht="12.5" x14ac:dyDescent="0.25">
      <c r="A67" s="36"/>
      <c r="B67" s="34"/>
      <c r="C67" s="22" t="s">
        <v>36</v>
      </c>
      <c r="D67" s="155">
        <v>2176865</v>
      </c>
      <c r="E67" s="147">
        <v>314609</v>
      </c>
      <c r="F67" s="147"/>
      <c r="G67" s="156">
        <f t="shared" si="6"/>
        <v>2491474</v>
      </c>
      <c r="H67" s="6"/>
      <c r="I67" s="1"/>
      <c r="J67" s="1"/>
      <c r="K67" s="1"/>
      <c r="M67" s="6"/>
      <c r="N67" s="6"/>
    </row>
    <row r="68" spans="1:14" ht="13" thickBot="1" x14ac:dyDescent="0.3">
      <c r="A68" s="36"/>
      <c r="B68" s="35"/>
      <c r="C68" s="27" t="s">
        <v>37</v>
      </c>
      <c r="D68" s="157">
        <v>2174405</v>
      </c>
      <c r="E68" s="150">
        <v>315312</v>
      </c>
      <c r="F68" s="150"/>
      <c r="G68" s="158">
        <f t="shared" si="6"/>
        <v>2489717</v>
      </c>
      <c r="H68" s="6"/>
      <c r="I68" s="1"/>
      <c r="J68" s="1"/>
      <c r="K68" s="1"/>
      <c r="M68" s="6"/>
      <c r="N68" s="6"/>
    </row>
    <row r="69" spans="1:14" ht="12.5" x14ac:dyDescent="0.25">
      <c r="A69" s="36"/>
      <c r="B69" s="21">
        <v>2015</v>
      </c>
      <c r="C69" s="21" t="s">
        <v>38</v>
      </c>
      <c r="D69" s="159">
        <v>2181459</v>
      </c>
      <c r="E69" s="144">
        <v>316904</v>
      </c>
      <c r="F69" s="144"/>
      <c r="G69" s="160">
        <f t="shared" si="6"/>
        <v>2498363</v>
      </c>
      <c r="H69" s="6"/>
      <c r="I69" s="1"/>
      <c r="J69" s="1"/>
      <c r="K69" s="1"/>
      <c r="M69" s="6"/>
      <c r="N69" s="6"/>
    </row>
    <row r="70" spans="1:14" ht="12.5" x14ac:dyDescent="0.25">
      <c r="A70" s="36"/>
      <c r="B70" s="34"/>
      <c r="C70" s="22" t="s">
        <v>39</v>
      </c>
      <c r="D70" s="155">
        <v>2167127</v>
      </c>
      <c r="E70" s="147">
        <v>331413</v>
      </c>
      <c r="F70" s="147"/>
      <c r="G70" s="156">
        <f t="shared" si="6"/>
        <v>2498540</v>
      </c>
      <c r="H70" s="6"/>
      <c r="I70" s="1"/>
      <c r="J70" s="1"/>
      <c r="K70" s="1"/>
      <c r="M70" s="6"/>
      <c r="N70" s="6"/>
    </row>
    <row r="71" spans="1:14" ht="12.5" x14ac:dyDescent="0.25">
      <c r="A71" s="36"/>
      <c r="B71" s="34"/>
      <c r="C71" s="22" t="s">
        <v>40</v>
      </c>
      <c r="D71" s="155">
        <v>2209100</v>
      </c>
      <c r="E71" s="147">
        <v>336502</v>
      </c>
      <c r="F71" s="147"/>
      <c r="G71" s="156">
        <f t="shared" si="6"/>
        <v>2545602</v>
      </c>
      <c r="H71" s="6"/>
      <c r="I71" s="1"/>
      <c r="J71" s="1"/>
      <c r="K71" s="1"/>
      <c r="M71" s="6"/>
      <c r="N71" s="6"/>
    </row>
    <row r="72" spans="1:14" ht="12.5" x14ac:dyDescent="0.25">
      <c r="A72" s="36"/>
      <c r="B72" s="22"/>
      <c r="C72" s="22" t="s">
        <v>41</v>
      </c>
      <c r="D72" s="155">
        <v>2241226</v>
      </c>
      <c r="E72" s="147">
        <v>336805</v>
      </c>
      <c r="F72" s="147"/>
      <c r="G72" s="156">
        <f t="shared" ref="G72:G83" si="7">SUM(D72:F72)</f>
        <v>2578031</v>
      </c>
      <c r="H72" s="6"/>
      <c r="I72" s="1"/>
      <c r="J72" s="1"/>
      <c r="K72" s="1"/>
      <c r="M72" s="6"/>
      <c r="N72" s="6"/>
    </row>
    <row r="73" spans="1:14" ht="12.5" x14ac:dyDescent="0.25">
      <c r="A73" s="36"/>
      <c r="B73" s="34"/>
      <c r="C73" s="22" t="s">
        <v>42</v>
      </c>
      <c r="D73" s="155">
        <v>2253346</v>
      </c>
      <c r="E73" s="147">
        <v>339901</v>
      </c>
      <c r="F73" s="147"/>
      <c r="G73" s="156">
        <f t="shared" si="7"/>
        <v>2593247</v>
      </c>
      <c r="H73" s="6"/>
      <c r="I73" s="1"/>
      <c r="J73" s="1"/>
      <c r="K73" s="1"/>
      <c r="M73" s="6"/>
      <c r="N73" s="6"/>
    </row>
    <row r="74" spans="1:14" ht="12.5" x14ac:dyDescent="0.25">
      <c r="A74" s="36"/>
      <c r="B74" s="34"/>
      <c r="C74" s="22" t="s">
        <v>43</v>
      </c>
      <c r="D74" s="155">
        <v>2265867</v>
      </c>
      <c r="E74" s="147">
        <v>338101</v>
      </c>
      <c r="F74" s="147"/>
      <c r="G74" s="156">
        <f t="shared" si="7"/>
        <v>2603968</v>
      </c>
      <c r="H74" s="6"/>
      <c r="I74" s="1"/>
      <c r="J74" s="1"/>
      <c r="K74" s="1"/>
      <c r="M74" s="6"/>
      <c r="N74" s="6"/>
    </row>
    <row r="75" spans="1:14" ht="12.5" x14ac:dyDescent="0.25">
      <c r="A75" s="36"/>
      <c r="B75" s="22"/>
      <c r="C75" s="22" t="s">
        <v>32</v>
      </c>
      <c r="D75" s="155">
        <v>2301943</v>
      </c>
      <c r="E75" s="147">
        <v>344145</v>
      </c>
      <c r="F75" s="147"/>
      <c r="G75" s="156">
        <f t="shared" si="7"/>
        <v>2646088</v>
      </c>
      <c r="H75" s="6"/>
      <c r="I75" s="1"/>
      <c r="J75" s="1"/>
      <c r="K75" s="1"/>
      <c r="M75" s="6"/>
      <c r="N75" s="6"/>
    </row>
    <row r="76" spans="1:14" ht="12.5" x14ac:dyDescent="0.25">
      <c r="A76" s="36"/>
      <c r="B76" s="34"/>
      <c r="C76" s="22" t="s">
        <v>33</v>
      </c>
      <c r="D76" s="155">
        <v>2332839</v>
      </c>
      <c r="E76" s="147">
        <v>336424</v>
      </c>
      <c r="F76" s="147"/>
      <c r="G76" s="156">
        <f t="shared" si="7"/>
        <v>2669263</v>
      </c>
      <c r="H76" s="6"/>
      <c r="I76" s="1"/>
      <c r="J76" s="1"/>
      <c r="K76" s="1"/>
      <c r="M76" s="6"/>
      <c r="N76" s="6"/>
    </row>
    <row r="77" spans="1:14" ht="12.5" x14ac:dyDescent="0.25">
      <c r="A77" s="36"/>
      <c r="B77" s="34"/>
      <c r="C77" s="22" t="s">
        <v>34</v>
      </c>
      <c r="D77" s="155">
        <v>2344900</v>
      </c>
      <c r="E77" s="147">
        <v>342834</v>
      </c>
      <c r="F77" s="147"/>
      <c r="G77" s="156">
        <f t="shared" si="7"/>
        <v>2687734</v>
      </c>
      <c r="H77" s="6"/>
      <c r="I77" s="1"/>
      <c r="J77" s="1"/>
      <c r="K77" s="1"/>
      <c r="M77" s="6"/>
      <c r="N77" s="6"/>
    </row>
    <row r="78" spans="1:14" ht="12.5" x14ac:dyDescent="0.25">
      <c r="A78" s="36"/>
      <c r="B78" s="22"/>
      <c r="C78" s="22" t="s">
        <v>35</v>
      </c>
      <c r="D78" s="155">
        <v>2363031</v>
      </c>
      <c r="E78" s="147">
        <v>343745</v>
      </c>
      <c r="F78" s="147"/>
      <c r="G78" s="156">
        <f t="shared" si="7"/>
        <v>2706776</v>
      </c>
      <c r="H78" s="6"/>
      <c r="I78" s="1"/>
      <c r="J78" s="1"/>
      <c r="K78" s="1"/>
      <c r="M78" s="6"/>
      <c r="N78" s="6"/>
    </row>
    <row r="79" spans="1:14" ht="12.5" x14ac:dyDescent="0.25">
      <c r="A79" s="36"/>
      <c r="B79" s="34"/>
      <c r="C79" s="22" t="s">
        <v>36</v>
      </c>
      <c r="D79" s="155">
        <v>2374314</v>
      </c>
      <c r="E79" s="147">
        <v>343168</v>
      </c>
      <c r="F79" s="147"/>
      <c r="G79" s="156">
        <f t="shared" si="7"/>
        <v>2717482</v>
      </c>
      <c r="H79" s="6"/>
      <c r="I79" s="1"/>
      <c r="J79" s="1"/>
      <c r="K79" s="1"/>
      <c r="M79" s="6"/>
      <c r="N79" s="6"/>
    </row>
    <row r="80" spans="1:14" ht="13" thickBot="1" x14ac:dyDescent="0.3">
      <c r="A80" s="36"/>
      <c r="B80" s="35"/>
      <c r="C80" s="27" t="s">
        <v>37</v>
      </c>
      <c r="D80" s="157">
        <v>2375497</v>
      </c>
      <c r="E80" s="150">
        <v>343942</v>
      </c>
      <c r="F80" s="150"/>
      <c r="G80" s="158">
        <f t="shared" si="7"/>
        <v>2719439</v>
      </c>
      <c r="H80" s="6"/>
      <c r="I80" s="1"/>
      <c r="J80" s="1"/>
      <c r="K80" s="1"/>
      <c r="M80" s="6"/>
      <c r="N80" s="6"/>
    </row>
    <row r="81" spans="1:14" ht="12.5" x14ac:dyDescent="0.25">
      <c r="A81" s="36"/>
      <c r="B81" s="21">
        <v>2016</v>
      </c>
      <c r="C81" s="21" t="s">
        <v>38</v>
      </c>
      <c r="D81" s="159">
        <v>2383731</v>
      </c>
      <c r="E81" s="144">
        <v>340376</v>
      </c>
      <c r="F81" s="144"/>
      <c r="G81" s="160">
        <f t="shared" si="7"/>
        <v>2724107</v>
      </c>
      <c r="H81" s="6"/>
      <c r="I81" s="1"/>
      <c r="J81" s="1"/>
      <c r="K81" s="1"/>
      <c r="M81" s="6"/>
      <c r="N81" s="6"/>
    </row>
    <row r="82" spans="1:14" ht="12.5" x14ac:dyDescent="0.25">
      <c r="A82" s="36"/>
      <c r="B82" s="34"/>
      <c r="C82" s="22" t="s">
        <v>39</v>
      </c>
      <c r="D82" s="155">
        <v>2387121</v>
      </c>
      <c r="E82" s="147">
        <v>340155</v>
      </c>
      <c r="F82" s="147"/>
      <c r="G82" s="156">
        <f t="shared" si="7"/>
        <v>2727276</v>
      </c>
      <c r="H82" s="6"/>
      <c r="I82" s="1"/>
      <c r="J82" s="1"/>
      <c r="K82" s="1"/>
      <c r="M82" s="6"/>
      <c r="N82" s="6"/>
    </row>
    <row r="83" spans="1:14" ht="12.5" x14ac:dyDescent="0.25">
      <c r="A83" s="36"/>
      <c r="B83" s="34"/>
      <c r="C83" s="22" t="s">
        <v>40</v>
      </c>
      <c r="D83" s="155">
        <v>2398548</v>
      </c>
      <c r="E83" s="147">
        <v>335317</v>
      </c>
      <c r="F83" s="147"/>
      <c r="G83" s="156">
        <f t="shared" si="7"/>
        <v>2733865</v>
      </c>
      <c r="H83" s="6"/>
      <c r="I83" s="1"/>
      <c r="J83" s="1"/>
      <c r="K83" s="1"/>
      <c r="M83" s="6"/>
      <c r="N83" s="6"/>
    </row>
    <row r="84" spans="1:14" ht="12.5" x14ac:dyDescent="0.25">
      <c r="A84" s="36"/>
      <c r="B84" s="22"/>
      <c r="C84" s="22" t="s">
        <v>41</v>
      </c>
      <c r="D84" s="155">
        <v>2427657</v>
      </c>
      <c r="E84" s="147">
        <v>334992</v>
      </c>
      <c r="F84" s="147"/>
      <c r="G84" s="156">
        <f>SUM(D84:F84)</f>
        <v>2762649</v>
      </c>
      <c r="H84" s="6"/>
      <c r="I84" s="1"/>
      <c r="J84" s="1"/>
      <c r="K84" s="1"/>
      <c r="M84" s="6"/>
      <c r="N84" s="6"/>
    </row>
    <row r="85" spans="1:14" ht="12.5" x14ac:dyDescent="0.25">
      <c r="A85" s="36"/>
      <c r="B85" s="34"/>
      <c r="C85" s="22" t="s">
        <v>42</v>
      </c>
      <c r="D85" s="155">
        <v>2471257</v>
      </c>
      <c r="E85" s="147">
        <v>338169</v>
      </c>
      <c r="F85" s="147"/>
      <c r="G85" s="156">
        <f>SUM(D85:F85)</f>
        <v>2809426</v>
      </c>
      <c r="H85" s="6"/>
      <c r="I85" s="1"/>
      <c r="J85" s="1"/>
      <c r="K85" s="1"/>
      <c r="M85" s="6"/>
      <c r="N85" s="6"/>
    </row>
    <row r="86" spans="1:14" ht="12.5" x14ac:dyDescent="0.25">
      <c r="A86" s="36"/>
      <c r="B86" s="34"/>
      <c r="C86" s="22" t="s">
        <v>43</v>
      </c>
      <c r="D86" s="155">
        <v>2485108</v>
      </c>
      <c r="E86" s="147">
        <v>337021</v>
      </c>
      <c r="F86" s="147"/>
      <c r="G86" s="156">
        <f>SUM(D86:F86)</f>
        <v>2822129</v>
      </c>
      <c r="H86" s="6"/>
      <c r="I86" s="1"/>
      <c r="J86" s="1"/>
      <c r="K86" s="1"/>
      <c r="M86" s="6"/>
      <c r="N86" s="6"/>
    </row>
    <row r="87" spans="1:14" ht="12.5" x14ac:dyDescent="0.25">
      <c r="A87" s="36"/>
      <c r="B87" s="34"/>
      <c r="C87" s="22" t="s">
        <v>32</v>
      </c>
      <c r="D87" s="155">
        <v>2513796</v>
      </c>
      <c r="E87" s="147">
        <v>338257</v>
      </c>
      <c r="F87" s="147"/>
      <c r="G87" s="156">
        <f>SUM(D87:F87)</f>
        <v>2852053</v>
      </c>
      <c r="H87" s="6"/>
      <c r="I87" s="1"/>
      <c r="J87" s="1"/>
      <c r="K87" s="1"/>
      <c r="M87" s="6"/>
      <c r="N87" s="6"/>
    </row>
    <row r="88" spans="1:14" ht="12.5" x14ac:dyDescent="0.25">
      <c r="A88" s="36"/>
      <c r="B88" s="34"/>
      <c r="C88" s="22" t="s">
        <v>33</v>
      </c>
      <c r="D88" s="155">
        <v>2518159</v>
      </c>
      <c r="E88" s="147">
        <v>334515</v>
      </c>
      <c r="F88" s="147"/>
      <c r="G88" s="156">
        <f>SUM(D88:F88)</f>
        <v>2852674</v>
      </c>
      <c r="H88" s="6"/>
      <c r="I88" s="1"/>
      <c r="J88" s="1"/>
      <c r="K88" s="1"/>
      <c r="M88" s="6"/>
      <c r="N88" s="6"/>
    </row>
    <row r="89" spans="1:14" ht="12.5" x14ac:dyDescent="0.25">
      <c r="A89" s="36"/>
      <c r="B89" s="22"/>
      <c r="C89" s="22" t="s">
        <v>34</v>
      </c>
      <c r="D89" s="155">
        <v>2544443</v>
      </c>
      <c r="E89" s="147">
        <v>336581</v>
      </c>
      <c r="F89" s="147"/>
      <c r="G89" s="156">
        <f t="shared" ref="G89:G95" si="8">SUM(D89:F89)</f>
        <v>2881024</v>
      </c>
      <c r="H89" s="6"/>
      <c r="I89" s="1"/>
      <c r="J89" s="1"/>
      <c r="K89" s="1"/>
      <c r="M89" s="6"/>
      <c r="N89" s="6"/>
    </row>
    <row r="90" spans="1:14" ht="12.5" x14ac:dyDescent="0.25">
      <c r="A90" s="36"/>
      <c r="B90" s="22"/>
      <c r="C90" s="22" t="s">
        <v>35</v>
      </c>
      <c r="D90" s="155">
        <v>2559773</v>
      </c>
      <c r="E90" s="147">
        <v>335816</v>
      </c>
      <c r="F90" s="147"/>
      <c r="G90" s="156">
        <f t="shared" si="8"/>
        <v>2895589</v>
      </c>
      <c r="H90" s="6"/>
      <c r="I90" s="1"/>
      <c r="J90" s="1"/>
      <c r="K90" s="1"/>
      <c r="M90" s="6"/>
      <c r="N90" s="6"/>
    </row>
    <row r="91" spans="1:14" ht="12.5" x14ac:dyDescent="0.25">
      <c r="A91" s="36"/>
      <c r="B91" s="34"/>
      <c r="C91" s="22" t="s">
        <v>36</v>
      </c>
      <c r="D91" s="155">
        <v>2569222</v>
      </c>
      <c r="E91" s="147">
        <v>336128</v>
      </c>
      <c r="F91" s="147"/>
      <c r="G91" s="156">
        <f t="shared" si="8"/>
        <v>2905350</v>
      </c>
      <c r="H91" s="6"/>
      <c r="I91" s="1"/>
      <c r="J91" s="1"/>
      <c r="K91" s="1"/>
      <c r="M91" s="6"/>
      <c r="N91" s="6"/>
    </row>
    <row r="92" spans="1:14" ht="13" thickBot="1" x14ac:dyDescent="0.3">
      <c r="A92" s="36"/>
      <c r="B92" s="35"/>
      <c r="C92" s="27" t="s">
        <v>37</v>
      </c>
      <c r="D92" s="157">
        <v>2572067</v>
      </c>
      <c r="E92" s="150">
        <v>332513</v>
      </c>
      <c r="F92" s="150"/>
      <c r="G92" s="158">
        <f t="shared" si="8"/>
        <v>2904580</v>
      </c>
      <c r="H92" s="6"/>
      <c r="I92" s="1"/>
      <c r="J92" s="1"/>
      <c r="K92" s="1"/>
      <c r="M92" s="6"/>
      <c r="N92" s="6"/>
    </row>
    <row r="93" spans="1:14" ht="12.5" x14ac:dyDescent="0.25">
      <c r="A93" s="36"/>
      <c r="B93" s="21">
        <v>2017</v>
      </c>
      <c r="C93" s="21" t="s">
        <v>38</v>
      </c>
      <c r="D93" s="159">
        <v>2572815</v>
      </c>
      <c r="E93" s="144">
        <v>331136</v>
      </c>
      <c r="F93" s="144">
        <v>261</v>
      </c>
      <c r="G93" s="160">
        <f t="shared" si="8"/>
        <v>2904212</v>
      </c>
      <c r="H93" s="6"/>
      <c r="I93" s="1"/>
      <c r="J93" s="1"/>
      <c r="K93" s="1"/>
      <c r="M93" s="6"/>
      <c r="N93" s="6"/>
    </row>
    <row r="94" spans="1:14" ht="12.5" x14ac:dyDescent="0.25">
      <c r="A94" s="36"/>
      <c r="B94" s="34"/>
      <c r="C94" s="22" t="s">
        <v>39</v>
      </c>
      <c r="D94" s="155">
        <v>2589654</v>
      </c>
      <c r="E94" s="147">
        <v>331826</v>
      </c>
      <c r="F94" s="147">
        <v>261</v>
      </c>
      <c r="G94" s="156">
        <f t="shared" si="8"/>
        <v>2921741</v>
      </c>
      <c r="H94" s="6"/>
      <c r="I94" s="1"/>
      <c r="J94" s="1"/>
      <c r="K94" s="1"/>
      <c r="M94" s="6"/>
      <c r="N94" s="6"/>
    </row>
    <row r="95" spans="1:14" ht="12.5" x14ac:dyDescent="0.25">
      <c r="A95" s="36"/>
      <c r="B95" s="34"/>
      <c r="C95" s="22" t="s">
        <v>40</v>
      </c>
      <c r="D95" s="155">
        <v>2612451</v>
      </c>
      <c r="E95" s="147">
        <v>331222</v>
      </c>
      <c r="F95" s="147"/>
      <c r="G95" s="156">
        <f t="shared" si="8"/>
        <v>2943673</v>
      </c>
      <c r="H95" s="6"/>
      <c r="I95" s="1"/>
      <c r="J95" s="1"/>
      <c r="K95" s="1"/>
      <c r="M95" s="6"/>
      <c r="N95" s="6"/>
    </row>
    <row r="96" spans="1:14" ht="12.5" x14ac:dyDescent="0.25">
      <c r="A96" s="36"/>
      <c r="B96" s="22"/>
      <c r="C96" s="22" t="s">
        <v>41</v>
      </c>
      <c r="D96" s="155">
        <v>2629207</v>
      </c>
      <c r="E96" s="147">
        <v>337900</v>
      </c>
      <c r="F96" s="147"/>
      <c r="G96" s="156">
        <f t="shared" ref="G96:G107" si="9">SUM(D96:F96)</f>
        <v>2967107</v>
      </c>
      <c r="H96" s="6"/>
      <c r="I96" s="1"/>
      <c r="J96" s="1"/>
      <c r="K96" s="1"/>
      <c r="M96" s="6"/>
      <c r="N96" s="6"/>
    </row>
    <row r="97" spans="1:14" ht="12.5" x14ac:dyDescent="0.25">
      <c r="A97" s="36"/>
      <c r="B97" s="34"/>
      <c r="C97" s="22" t="s">
        <v>42</v>
      </c>
      <c r="D97" s="155">
        <v>2653109</v>
      </c>
      <c r="E97" s="147">
        <v>344973</v>
      </c>
      <c r="F97" s="147"/>
      <c r="G97" s="156">
        <f t="shared" si="9"/>
        <v>2998082</v>
      </c>
      <c r="H97" s="6"/>
      <c r="I97" s="1"/>
      <c r="J97" s="1"/>
      <c r="K97" s="1"/>
      <c r="M97" s="6"/>
      <c r="N97" s="6"/>
    </row>
    <row r="98" spans="1:14" ht="12.5" x14ac:dyDescent="0.25">
      <c r="A98" s="36"/>
      <c r="B98" s="34"/>
      <c r="C98" s="22" t="s">
        <v>43</v>
      </c>
      <c r="D98" s="155">
        <v>2664788</v>
      </c>
      <c r="E98" s="147">
        <v>342288</v>
      </c>
      <c r="F98" s="147"/>
      <c r="G98" s="156">
        <f t="shared" si="9"/>
        <v>3007076</v>
      </c>
      <c r="H98" s="6"/>
      <c r="I98" s="1"/>
      <c r="J98" s="1"/>
      <c r="K98" s="1"/>
      <c r="M98" s="6"/>
      <c r="N98" s="6"/>
    </row>
    <row r="99" spans="1:14" ht="12.5" x14ac:dyDescent="0.25">
      <c r="A99" s="36"/>
      <c r="B99" s="22"/>
      <c r="C99" s="22" t="s">
        <v>32</v>
      </c>
      <c r="D99" s="155">
        <v>2677602</v>
      </c>
      <c r="E99" s="147">
        <v>344837</v>
      </c>
      <c r="F99" s="147"/>
      <c r="G99" s="156">
        <f t="shared" si="9"/>
        <v>3022439</v>
      </c>
      <c r="H99" s="6"/>
      <c r="I99" s="1"/>
      <c r="J99" s="1"/>
      <c r="K99" s="1"/>
      <c r="M99" s="6"/>
      <c r="N99" s="6"/>
    </row>
    <row r="100" spans="1:14" ht="12.5" x14ac:dyDescent="0.25">
      <c r="A100" s="36"/>
      <c r="B100" s="34"/>
      <c r="C100" s="22" t="s">
        <v>33</v>
      </c>
      <c r="D100" s="155">
        <v>2695627</v>
      </c>
      <c r="E100" s="147">
        <v>346118</v>
      </c>
      <c r="F100" s="147"/>
      <c r="G100" s="156">
        <f t="shared" si="9"/>
        <v>3041745</v>
      </c>
      <c r="H100" s="6"/>
      <c r="I100" s="1"/>
      <c r="J100" s="1"/>
      <c r="K100" s="1"/>
      <c r="M100" s="6"/>
      <c r="N100" s="6"/>
    </row>
    <row r="101" spans="1:14" ht="12.5" x14ac:dyDescent="0.25">
      <c r="A101" s="36"/>
      <c r="B101" s="34"/>
      <c r="C101" s="22" t="s">
        <v>34</v>
      </c>
      <c r="D101" s="155">
        <v>2710760</v>
      </c>
      <c r="E101" s="147">
        <v>347025</v>
      </c>
      <c r="F101" s="147"/>
      <c r="G101" s="156">
        <f t="shared" si="9"/>
        <v>3057785</v>
      </c>
      <c r="H101" s="6"/>
      <c r="I101" s="1"/>
      <c r="J101" s="1"/>
      <c r="K101" s="1"/>
      <c r="M101" s="6"/>
      <c r="N101" s="6"/>
    </row>
    <row r="102" spans="1:14" ht="12.5" x14ac:dyDescent="0.25">
      <c r="A102" s="36"/>
      <c r="B102" s="22"/>
      <c r="C102" s="22" t="s">
        <v>35</v>
      </c>
      <c r="D102" s="155">
        <v>2711607</v>
      </c>
      <c r="E102" s="147">
        <v>351970</v>
      </c>
      <c r="F102" s="147"/>
      <c r="G102" s="156">
        <f t="shared" si="9"/>
        <v>3063577</v>
      </c>
      <c r="H102" s="6"/>
      <c r="I102" s="1"/>
      <c r="J102" s="1"/>
      <c r="K102" s="1"/>
      <c r="M102" s="6"/>
      <c r="N102" s="6"/>
    </row>
    <row r="103" spans="1:14" ht="12.5" x14ac:dyDescent="0.25">
      <c r="A103" s="36"/>
      <c r="B103" s="34"/>
      <c r="C103" s="22" t="s">
        <v>36</v>
      </c>
      <c r="D103" s="155">
        <v>2709963</v>
      </c>
      <c r="E103" s="147">
        <v>351007</v>
      </c>
      <c r="F103" s="147"/>
      <c r="G103" s="156">
        <f t="shared" si="9"/>
        <v>3060970</v>
      </c>
      <c r="H103" s="6"/>
      <c r="I103" s="1"/>
      <c r="J103" s="1"/>
      <c r="K103" s="1"/>
      <c r="M103" s="6"/>
      <c r="N103" s="6"/>
    </row>
    <row r="104" spans="1:14" ht="13" thickBot="1" x14ac:dyDescent="0.3">
      <c r="A104" s="36"/>
      <c r="B104" s="35"/>
      <c r="C104" s="27" t="s">
        <v>37</v>
      </c>
      <c r="D104" s="157">
        <v>2711080</v>
      </c>
      <c r="E104" s="150">
        <v>351312</v>
      </c>
      <c r="F104" s="150"/>
      <c r="G104" s="158">
        <f t="shared" si="9"/>
        <v>3062392</v>
      </c>
      <c r="H104" s="6"/>
      <c r="I104" s="1"/>
      <c r="J104" s="1"/>
      <c r="K104" s="1"/>
      <c r="M104" s="6"/>
      <c r="N104" s="6"/>
    </row>
    <row r="105" spans="1:14" ht="12.5" x14ac:dyDescent="0.25">
      <c r="A105" s="36"/>
      <c r="B105" s="21">
        <v>2018</v>
      </c>
      <c r="C105" s="21" t="s">
        <v>38</v>
      </c>
      <c r="D105" s="159">
        <v>2712488</v>
      </c>
      <c r="E105" s="144">
        <v>353613</v>
      </c>
      <c r="F105" s="144"/>
      <c r="G105" s="160">
        <f t="shared" si="9"/>
        <v>3066101</v>
      </c>
      <c r="H105" s="6"/>
      <c r="I105" s="1"/>
      <c r="J105" s="1"/>
      <c r="K105" s="1"/>
      <c r="M105" s="6"/>
      <c r="N105" s="6"/>
    </row>
    <row r="106" spans="1:14" ht="12.5" x14ac:dyDescent="0.25">
      <c r="A106" s="36"/>
      <c r="B106" s="34"/>
      <c r="C106" s="22" t="s">
        <v>39</v>
      </c>
      <c r="D106" s="155">
        <v>2705717</v>
      </c>
      <c r="E106" s="147">
        <v>353014</v>
      </c>
      <c r="F106" s="147"/>
      <c r="G106" s="156">
        <f t="shared" si="9"/>
        <v>3058731</v>
      </c>
      <c r="H106" s="6"/>
      <c r="I106" s="1"/>
      <c r="J106" s="1"/>
      <c r="K106" s="1"/>
      <c r="M106" s="6"/>
      <c r="N106" s="6"/>
    </row>
    <row r="107" spans="1:14" ht="12.5" x14ac:dyDescent="0.25">
      <c r="A107" s="36"/>
      <c r="B107" s="34"/>
      <c r="C107" s="22" t="s">
        <v>40</v>
      </c>
      <c r="D107" s="155">
        <v>2733449</v>
      </c>
      <c r="E107" s="147">
        <v>358500</v>
      </c>
      <c r="F107" s="147"/>
      <c r="G107" s="156">
        <f t="shared" si="9"/>
        <v>3091949</v>
      </c>
      <c r="H107" s="6"/>
      <c r="I107" s="1"/>
      <c r="J107" s="1"/>
      <c r="K107" s="1"/>
      <c r="M107" s="6"/>
      <c r="N107" s="6"/>
    </row>
    <row r="108" spans="1:14" ht="12.5" x14ac:dyDescent="0.25">
      <c r="A108" s="36"/>
      <c r="B108" s="22"/>
      <c r="C108" s="22" t="s">
        <v>41</v>
      </c>
      <c r="D108" s="155">
        <v>2750312</v>
      </c>
      <c r="E108" s="147">
        <v>363719</v>
      </c>
      <c r="F108" s="147"/>
      <c r="G108" s="156">
        <f t="shared" ref="G108:G119" si="10">SUM(D108:F108)</f>
        <v>3114031</v>
      </c>
      <c r="H108" s="6"/>
      <c r="I108" s="1"/>
      <c r="J108" s="1"/>
      <c r="K108" s="1"/>
      <c r="M108" s="6"/>
      <c r="N108" s="6"/>
    </row>
    <row r="109" spans="1:14" ht="12.5" x14ac:dyDescent="0.25">
      <c r="A109" s="36"/>
      <c r="B109" s="34"/>
      <c r="C109" s="22" t="s">
        <v>42</v>
      </c>
      <c r="D109" s="155">
        <v>2762843</v>
      </c>
      <c r="E109" s="147">
        <v>367051</v>
      </c>
      <c r="F109" s="147"/>
      <c r="G109" s="156">
        <f t="shared" si="10"/>
        <v>3129894</v>
      </c>
      <c r="H109" s="6"/>
      <c r="I109" s="1"/>
      <c r="J109" s="1"/>
      <c r="K109" s="1"/>
      <c r="M109" s="6"/>
      <c r="N109" s="6"/>
    </row>
    <row r="110" spans="1:14" ht="12.5" x14ac:dyDescent="0.25">
      <c r="A110" s="36"/>
      <c r="B110" s="34"/>
      <c r="C110" s="22" t="s">
        <v>43</v>
      </c>
      <c r="D110" s="155">
        <v>2778210</v>
      </c>
      <c r="E110" s="147">
        <v>371379</v>
      </c>
      <c r="F110" s="147"/>
      <c r="G110" s="156">
        <f t="shared" si="10"/>
        <v>3149589</v>
      </c>
      <c r="H110" s="6"/>
      <c r="I110" s="1"/>
      <c r="J110" s="1"/>
      <c r="K110" s="1"/>
      <c r="M110" s="6"/>
      <c r="N110" s="6"/>
    </row>
    <row r="111" spans="1:14" ht="12.5" x14ac:dyDescent="0.25">
      <c r="A111" s="36"/>
      <c r="B111" s="22"/>
      <c r="C111" s="22" t="s">
        <v>32</v>
      </c>
      <c r="D111" s="155">
        <v>2790818</v>
      </c>
      <c r="E111" s="147">
        <v>373593</v>
      </c>
      <c r="F111" s="147"/>
      <c r="G111" s="156">
        <f t="shared" si="10"/>
        <v>3164411</v>
      </c>
      <c r="H111" s="6"/>
      <c r="I111" s="1"/>
      <c r="J111" s="1"/>
      <c r="K111" s="1"/>
      <c r="M111" s="6"/>
      <c r="N111" s="6"/>
    </row>
    <row r="112" spans="1:14" ht="12.5" x14ac:dyDescent="0.25">
      <c r="A112" s="36"/>
      <c r="B112" s="34"/>
      <c r="C112" s="22" t="s">
        <v>33</v>
      </c>
      <c r="D112" s="155">
        <v>2815309</v>
      </c>
      <c r="E112" s="147">
        <v>376201</v>
      </c>
      <c r="F112" s="147"/>
      <c r="G112" s="156">
        <f t="shared" si="10"/>
        <v>3191510</v>
      </c>
      <c r="H112" s="6"/>
      <c r="I112" s="1"/>
      <c r="J112" s="1"/>
      <c r="K112" s="1"/>
      <c r="M112" s="6"/>
      <c r="N112" s="6"/>
    </row>
    <row r="113" spans="1:14" ht="12.5" x14ac:dyDescent="0.25">
      <c r="A113" s="36"/>
      <c r="B113" s="34"/>
      <c r="C113" s="22" t="s">
        <v>34</v>
      </c>
      <c r="D113" s="155">
        <v>2830447</v>
      </c>
      <c r="E113" s="147">
        <v>367560</v>
      </c>
      <c r="F113" s="147"/>
      <c r="G113" s="156">
        <f t="shared" si="10"/>
        <v>3198007</v>
      </c>
      <c r="H113" s="6"/>
      <c r="I113" s="1"/>
      <c r="J113" s="1"/>
      <c r="K113" s="1"/>
      <c r="M113" s="6"/>
      <c r="N113" s="6"/>
    </row>
    <row r="114" spans="1:14" ht="12.5" x14ac:dyDescent="0.25">
      <c r="A114" s="36"/>
      <c r="B114" s="22"/>
      <c r="C114" s="22" t="s">
        <v>35</v>
      </c>
      <c r="D114" s="155">
        <v>2818156</v>
      </c>
      <c r="E114" s="147">
        <v>402389</v>
      </c>
      <c r="F114" s="147"/>
      <c r="G114" s="156">
        <f t="shared" si="10"/>
        <v>3220545</v>
      </c>
      <c r="H114" s="6"/>
      <c r="I114" s="1"/>
      <c r="J114" s="1"/>
      <c r="K114" s="1"/>
      <c r="M114" s="6"/>
      <c r="N114" s="6"/>
    </row>
    <row r="115" spans="1:14" ht="12.5" x14ac:dyDescent="0.25">
      <c r="A115" s="36"/>
      <c r="B115" s="34"/>
      <c r="C115" s="22" t="s">
        <v>36</v>
      </c>
      <c r="D115" s="155">
        <v>2829583</v>
      </c>
      <c r="E115" s="147">
        <v>399439</v>
      </c>
      <c r="F115" s="147"/>
      <c r="G115" s="156">
        <f t="shared" si="10"/>
        <v>3229022</v>
      </c>
      <c r="H115" s="6"/>
      <c r="I115" s="1"/>
      <c r="J115" s="1"/>
      <c r="K115" s="1"/>
      <c r="M115" s="6"/>
      <c r="N115" s="6"/>
    </row>
    <row r="116" spans="1:14" ht="13" thickBot="1" x14ac:dyDescent="0.3">
      <c r="A116" s="36"/>
      <c r="B116" s="35"/>
      <c r="C116" s="27" t="s">
        <v>37</v>
      </c>
      <c r="D116" s="157">
        <v>2848762</v>
      </c>
      <c r="E116" s="150">
        <v>402126</v>
      </c>
      <c r="F116" s="150"/>
      <c r="G116" s="158">
        <f t="shared" si="10"/>
        <v>3250888</v>
      </c>
      <c r="H116" s="6"/>
      <c r="I116" s="1"/>
      <c r="J116" s="1"/>
      <c r="K116" s="1"/>
      <c r="M116" s="6"/>
      <c r="N116" s="6"/>
    </row>
    <row r="117" spans="1:14" ht="12.5" x14ac:dyDescent="0.25">
      <c r="A117" s="36"/>
      <c r="B117" s="21">
        <v>2019</v>
      </c>
      <c r="C117" s="21" t="s">
        <v>38</v>
      </c>
      <c r="D117" s="159">
        <v>2919253</v>
      </c>
      <c r="E117" s="144">
        <v>401374</v>
      </c>
      <c r="F117" s="144"/>
      <c r="G117" s="160">
        <f t="shared" si="10"/>
        <v>3320627</v>
      </c>
      <c r="H117" s="6"/>
      <c r="I117" s="1"/>
      <c r="J117" s="1"/>
      <c r="K117" s="1"/>
      <c r="M117" s="6"/>
      <c r="N117" s="6"/>
    </row>
    <row r="118" spans="1:14" ht="12.5" x14ac:dyDescent="0.25">
      <c r="A118" s="36"/>
      <c r="B118" s="34"/>
      <c r="C118" s="22" t="s">
        <v>39</v>
      </c>
      <c r="D118" s="155">
        <v>2927273</v>
      </c>
      <c r="E118" s="147">
        <v>399005</v>
      </c>
      <c r="F118" s="147"/>
      <c r="G118" s="156">
        <f t="shared" si="10"/>
        <v>3326278</v>
      </c>
      <c r="H118" s="6"/>
      <c r="I118" s="1"/>
      <c r="J118" s="1"/>
      <c r="K118" s="1"/>
      <c r="M118" s="6"/>
      <c r="N118" s="6"/>
    </row>
    <row r="119" spans="1:14" ht="12.5" x14ac:dyDescent="0.25">
      <c r="A119" s="36"/>
      <c r="B119" s="34"/>
      <c r="C119" s="22" t="s">
        <v>40</v>
      </c>
      <c r="D119" s="155">
        <v>2953814</v>
      </c>
      <c r="E119" s="147">
        <v>403190</v>
      </c>
      <c r="F119" s="147"/>
      <c r="G119" s="156">
        <f t="shared" si="10"/>
        <v>3357004</v>
      </c>
      <c r="H119" s="6"/>
      <c r="I119" s="1"/>
      <c r="J119" s="1"/>
      <c r="K119" s="1"/>
      <c r="M119" s="6"/>
      <c r="N119" s="6"/>
    </row>
    <row r="120" spans="1:14" ht="12.5" x14ac:dyDescent="0.25">
      <c r="A120" s="36"/>
      <c r="B120" s="22"/>
      <c r="C120" s="22" t="s">
        <v>41</v>
      </c>
      <c r="D120" s="155">
        <v>2961145</v>
      </c>
      <c r="E120" s="147">
        <v>403258</v>
      </c>
      <c r="F120" s="147"/>
      <c r="G120" s="156">
        <f t="shared" ref="G120:G131" si="11">SUM(D120:F120)</f>
        <v>3364403</v>
      </c>
      <c r="H120" s="6"/>
      <c r="I120" s="1"/>
      <c r="J120" s="1"/>
      <c r="K120" s="1"/>
      <c r="M120" s="6"/>
      <c r="N120" s="6"/>
    </row>
    <row r="121" spans="1:14" ht="12.5" x14ac:dyDescent="0.25">
      <c r="A121" s="36"/>
      <c r="B121" s="34"/>
      <c r="C121" s="22" t="s">
        <v>42</v>
      </c>
      <c r="D121" s="155">
        <v>2969259</v>
      </c>
      <c r="E121" s="147">
        <v>401725</v>
      </c>
      <c r="F121" s="147"/>
      <c r="G121" s="156">
        <f t="shared" si="11"/>
        <v>3370984</v>
      </c>
      <c r="H121" s="6"/>
      <c r="I121" s="1"/>
      <c r="J121" s="1"/>
      <c r="K121" s="1"/>
      <c r="M121" s="6"/>
      <c r="N121" s="6"/>
    </row>
    <row r="122" spans="1:14" ht="12.5" x14ac:dyDescent="0.25">
      <c r="A122" s="36"/>
      <c r="B122" s="34"/>
      <c r="C122" s="22" t="s">
        <v>43</v>
      </c>
      <c r="D122" s="155">
        <v>2990325</v>
      </c>
      <c r="E122" s="147">
        <v>404725</v>
      </c>
      <c r="F122" s="147"/>
      <c r="G122" s="156">
        <f t="shared" si="11"/>
        <v>3395050</v>
      </c>
      <c r="H122" s="6"/>
      <c r="I122" s="1"/>
      <c r="J122" s="1"/>
      <c r="K122" s="1"/>
      <c r="M122" s="6"/>
      <c r="N122" s="6"/>
    </row>
    <row r="123" spans="1:14" ht="12.5" x14ac:dyDescent="0.25">
      <c r="A123" s="36"/>
      <c r="B123" s="22"/>
      <c r="C123" s="22" t="s">
        <v>32</v>
      </c>
      <c r="D123" s="155">
        <v>3005006</v>
      </c>
      <c r="E123" s="147">
        <v>405646</v>
      </c>
      <c r="F123" s="147"/>
      <c r="G123" s="156">
        <f t="shared" si="11"/>
        <v>3410652</v>
      </c>
      <c r="H123" s="6"/>
      <c r="I123" s="1"/>
      <c r="J123" s="1"/>
      <c r="K123" s="1"/>
      <c r="M123" s="6"/>
      <c r="N123" s="6"/>
    </row>
    <row r="124" spans="1:14" ht="12.5" x14ac:dyDescent="0.25">
      <c r="A124" s="36"/>
      <c r="B124" s="34"/>
      <c r="C124" s="22" t="s">
        <v>33</v>
      </c>
      <c r="D124" s="155">
        <v>3018696</v>
      </c>
      <c r="E124" s="147">
        <v>407121</v>
      </c>
      <c r="F124" s="147"/>
      <c r="G124" s="156">
        <f t="shared" si="11"/>
        <v>3425817</v>
      </c>
      <c r="H124" s="6"/>
      <c r="I124" s="1"/>
      <c r="J124" s="1"/>
      <c r="K124" s="1"/>
      <c r="M124" s="6"/>
      <c r="N124" s="6"/>
    </row>
    <row r="125" spans="1:14" ht="12.5" x14ac:dyDescent="0.25">
      <c r="A125" s="36"/>
      <c r="B125" s="34"/>
      <c r="C125" s="22" t="s">
        <v>34</v>
      </c>
      <c r="D125" s="155">
        <v>3025238</v>
      </c>
      <c r="E125" s="147">
        <v>401616</v>
      </c>
      <c r="F125" s="147"/>
      <c r="G125" s="156">
        <f t="shared" si="11"/>
        <v>3426854</v>
      </c>
      <c r="H125" s="6"/>
      <c r="I125" s="1"/>
      <c r="J125" s="1"/>
      <c r="K125" s="1"/>
      <c r="M125" s="6"/>
      <c r="N125" s="6"/>
    </row>
    <row r="126" spans="1:14" ht="12.5" x14ac:dyDescent="0.25">
      <c r="A126" s="36"/>
      <c r="B126" s="22"/>
      <c r="C126" s="22" t="s">
        <v>35</v>
      </c>
      <c r="D126" s="155">
        <v>3028326</v>
      </c>
      <c r="E126" s="147">
        <v>400713</v>
      </c>
      <c r="F126" s="147"/>
      <c r="G126" s="156">
        <f t="shared" si="11"/>
        <v>3429039</v>
      </c>
      <c r="H126" s="6"/>
      <c r="I126" s="1"/>
      <c r="J126" s="1"/>
      <c r="K126" s="1"/>
      <c r="M126" s="6"/>
      <c r="N126" s="6"/>
    </row>
    <row r="127" spans="1:14" ht="12.5" x14ac:dyDescent="0.25">
      <c r="A127" s="36"/>
      <c r="B127" s="34"/>
      <c r="C127" s="22" t="s">
        <v>36</v>
      </c>
      <c r="D127" s="155">
        <v>3031838</v>
      </c>
      <c r="E127" s="147">
        <v>399474</v>
      </c>
      <c r="F127" s="147"/>
      <c r="G127" s="156">
        <f t="shared" si="11"/>
        <v>3431312</v>
      </c>
      <c r="H127" s="6"/>
      <c r="I127" s="1"/>
      <c r="J127" s="1"/>
      <c r="K127" s="1"/>
      <c r="M127" s="6"/>
      <c r="N127" s="6"/>
    </row>
    <row r="128" spans="1:14" ht="13" thickBot="1" x14ac:dyDescent="0.3">
      <c r="A128" s="36"/>
      <c r="B128" s="35"/>
      <c r="C128" s="27" t="s">
        <v>37</v>
      </c>
      <c r="D128" s="157">
        <v>3030306</v>
      </c>
      <c r="E128" s="150">
        <v>399362</v>
      </c>
      <c r="F128" s="150"/>
      <c r="G128" s="158">
        <f t="shared" si="11"/>
        <v>3429668</v>
      </c>
      <c r="H128" s="6"/>
      <c r="I128" s="1"/>
      <c r="J128" s="1"/>
      <c r="K128" s="1"/>
      <c r="M128" s="6"/>
      <c r="N128" s="6"/>
    </row>
    <row r="129" spans="1:14" ht="12.5" x14ac:dyDescent="0.25">
      <c r="A129" s="36"/>
      <c r="B129" s="21">
        <v>2020</v>
      </c>
      <c r="C129" s="21" t="s">
        <v>38</v>
      </c>
      <c r="D129" s="159">
        <v>3035768</v>
      </c>
      <c r="E129" s="144">
        <v>392146</v>
      </c>
      <c r="F129" s="144"/>
      <c r="G129" s="160">
        <f t="shared" si="11"/>
        <v>3427914</v>
      </c>
      <c r="H129" s="6"/>
      <c r="I129" s="1"/>
      <c r="J129" s="1"/>
      <c r="K129" s="1"/>
      <c r="M129" s="6"/>
      <c r="N129" s="6"/>
    </row>
    <row r="130" spans="1:14" ht="12.5" x14ac:dyDescent="0.25">
      <c r="A130" s="36"/>
      <c r="B130" s="34"/>
      <c r="C130" s="22" t="s">
        <v>39</v>
      </c>
      <c r="D130" s="155">
        <v>3049542</v>
      </c>
      <c r="E130" s="147">
        <v>388676</v>
      </c>
      <c r="F130" s="147"/>
      <c r="G130" s="156">
        <f t="shared" si="11"/>
        <v>3438218</v>
      </c>
      <c r="H130" s="6"/>
      <c r="I130" s="1"/>
      <c r="J130" s="1"/>
      <c r="K130" s="1"/>
      <c r="M130" s="6"/>
      <c r="N130" s="6"/>
    </row>
    <row r="131" spans="1:14" ht="12.5" x14ac:dyDescent="0.25">
      <c r="A131" s="36"/>
      <c r="B131" s="34"/>
      <c r="C131" s="22" t="s">
        <v>40</v>
      </c>
      <c r="D131" s="155">
        <v>3094517</v>
      </c>
      <c r="E131" s="147">
        <v>389379</v>
      </c>
      <c r="F131" s="147"/>
      <c r="G131" s="156">
        <f t="shared" si="11"/>
        <v>3483896</v>
      </c>
      <c r="H131" s="6"/>
      <c r="I131" s="1"/>
      <c r="J131" s="1"/>
      <c r="K131" s="1"/>
      <c r="M131" s="6"/>
      <c r="N131" s="6"/>
    </row>
    <row r="132" spans="1:14" ht="12.5" x14ac:dyDescent="0.25">
      <c r="A132" s="36"/>
      <c r="B132" s="22"/>
      <c r="C132" s="22" t="s">
        <v>41</v>
      </c>
      <c r="D132" s="155">
        <v>3144713</v>
      </c>
      <c r="E132" s="147">
        <v>382668</v>
      </c>
      <c r="F132" s="147"/>
      <c r="G132" s="156">
        <f t="shared" ref="G132:G143" si="12">SUM(D132:F132)</f>
        <v>3527381</v>
      </c>
      <c r="H132" s="6"/>
      <c r="I132" s="1"/>
      <c r="J132" s="1"/>
      <c r="K132" s="1"/>
      <c r="M132" s="6"/>
      <c r="N132" s="6"/>
    </row>
    <row r="133" spans="1:14" ht="12.5" x14ac:dyDescent="0.25">
      <c r="A133" s="36"/>
      <c r="B133" s="34"/>
      <c r="C133" s="22" t="s">
        <v>42</v>
      </c>
      <c r="D133" s="155">
        <v>3178174</v>
      </c>
      <c r="E133" s="147">
        <v>377399</v>
      </c>
      <c r="F133" s="147"/>
      <c r="G133" s="156">
        <f t="shared" si="12"/>
        <v>3555573</v>
      </c>
      <c r="H133" s="6"/>
      <c r="I133" s="1"/>
      <c r="J133" s="1"/>
      <c r="K133" s="1"/>
      <c r="M133" s="6"/>
      <c r="N133" s="6"/>
    </row>
    <row r="134" spans="1:14" ht="12.5" x14ac:dyDescent="0.25">
      <c r="A134" s="36"/>
      <c r="B134" s="34"/>
      <c r="C134" s="22" t="s">
        <v>43</v>
      </c>
      <c r="D134" s="155">
        <v>3211426</v>
      </c>
      <c r="E134" s="147">
        <v>371710</v>
      </c>
      <c r="F134" s="147"/>
      <c r="G134" s="156">
        <f t="shared" si="12"/>
        <v>3583136</v>
      </c>
      <c r="H134" s="6"/>
      <c r="I134" s="1"/>
      <c r="J134" s="1"/>
      <c r="K134" s="1"/>
      <c r="M134" s="6"/>
      <c r="N134" s="6"/>
    </row>
    <row r="135" spans="1:14" ht="12.5" x14ac:dyDescent="0.25">
      <c r="A135" s="36"/>
      <c r="B135" s="22"/>
      <c r="C135" s="22" t="s">
        <v>32</v>
      </c>
      <c r="D135" s="155">
        <v>3227319</v>
      </c>
      <c r="E135" s="147">
        <v>368196</v>
      </c>
      <c r="F135" s="147"/>
      <c r="G135" s="156">
        <f t="shared" si="12"/>
        <v>3595515</v>
      </c>
      <c r="H135" s="6"/>
      <c r="I135" s="1"/>
      <c r="J135" s="1"/>
      <c r="K135" s="1"/>
      <c r="M135" s="6"/>
      <c r="N135" s="6"/>
    </row>
    <row r="136" spans="1:14" ht="12.5" x14ac:dyDescent="0.25">
      <c r="A136" s="36"/>
      <c r="B136" s="34"/>
      <c r="C136" s="22" t="s">
        <v>33</v>
      </c>
      <c r="D136" s="155">
        <v>3255144</v>
      </c>
      <c r="E136" s="147">
        <v>369893</v>
      </c>
      <c r="F136" s="147"/>
      <c r="G136" s="156">
        <f t="shared" si="12"/>
        <v>3625037</v>
      </c>
      <c r="H136" s="6"/>
      <c r="I136" s="1"/>
      <c r="J136" s="1"/>
      <c r="K136" s="1"/>
      <c r="M136" s="6"/>
      <c r="N136" s="6"/>
    </row>
    <row r="137" spans="1:14" ht="12.5" x14ac:dyDescent="0.25">
      <c r="A137" s="36"/>
      <c r="B137" s="34"/>
      <c r="C137" s="22" t="s">
        <v>34</v>
      </c>
      <c r="D137" s="155">
        <v>3299461</v>
      </c>
      <c r="E137" s="147">
        <v>370592</v>
      </c>
      <c r="F137" s="147"/>
      <c r="G137" s="156">
        <f t="shared" si="12"/>
        <v>3670053</v>
      </c>
      <c r="H137" s="6"/>
      <c r="I137" s="1"/>
      <c r="J137" s="1"/>
      <c r="K137" s="1"/>
      <c r="M137" s="6"/>
      <c r="N137" s="6"/>
    </row>
    <row r="138" spans="1:14" ht="12.5" x14ac:dyDescent="0.25">
      <c r="A138" s="36"/>
      <c r="B138" s="22"/>
      <c r="C138" s="22" t="s">
        <v>35</v>
      </c>
      <c r="D138" s="155">
        <v>3342268</v>
      </c>
      <c r="E138" s="147">
        <v>371823</v>
      </c>
      <c r="F138" s="147"/>
      <c r="G138" s="156">
        <f t="shared" si="12"/>
        <v>3714091</v>
      </c>
      <c r="H138" s="6"/>
      <c r="I138" s="1"/>
      <c r="J138" s="1"/>
      <c r="K138" s="1"/>
      <c r="M138" s="6"/>
      <c r="N138" s="6"/>
    </row>
    <row r="139" spans="1:14" ht="12.5" x14ac:dyDescent="0.25">
      <c r="A139" s="36"/>
      <c r="B139" s="34"/>
      <c r="C139" s="22" t="s">
        <v>36</v>
      </c>
      <c r="D139" s="155">
        <v>3371619</v>
      </c>
      <c r="E139" s="147">
        <v>372409</v>
      </c>
      <c r="F139" s="147"/>
      <c r="G139" s="156">
        <f t="shared" si="12"/>
        <v>3744028</v>
      </c>
      <c r="H139" s="6"/>
      <c r="I139" s="1"/>
      <c r="J139" s="1"/>
      <c r="K139" s="1"/>
      <c r="M139" s="6"/>
      <c r="N139" s="6"/>
    </row>
    <row r="140" spans="1:14" ht="13" thickBot="1" x14ac:dyDescent="0.3">
      <c r="A140" s="36"/>
      <c r="B140" s="35"/>
      <c r="C140" s="27" t="s">
        <v>37</v>
      </c>
      <c r="D140" s="157">
        <v>3389953</v>
      </c>
      <c r="E140" s="150">
        <v>373873</v>
      </c>
      <c r="F140" s="150"/>
      <c r="G140" s="158">
        <f t="shared" si="12"/>
        <v>3763826</v>
      </c>
      <c r="H140" s="6"/>
      <c r="I140" s="1"/>
      <c r="J140" s="1"/>
      <c r="K140" s="1"/>
      <c r="M140" s="6"/>
      <c r="N140" s="6"/>
    </row>
    <row r="141" spans="1:14" ht="12.5" x14ac:dyDescent="0.25">
      <c r="A141" s="36"/>
      <c r="B141" s="21">
        <v>2021</v>
      </c>
      <c r="C141" s="21" t="s">
        <v>38</v>
      </c>
      <c r="D141" s="159">
        <v>3372065</v>
      </c>
      <c r="E141" s="144">
        <v>375440</v>
      </c>
      <c r="F141" s="144"/>
      <c r="G141" s="160">
        <f t="shared" si="12"/>
        <v>3747505</v>
      </c>
      <c r="H141" s="6"/>
      <c r="I141" s="1"/>
      <c r="J141" s="1"/>
      <c r="K141" s="1"/>
      <c r="M141" s="6"/>
      <c r="N141" s="6"/>
    </row>
    <row r="142" spans="1:14" ht="12.5" x14ac:dyDescent="0.25">
      <c r="A142" s="36"/>
      <c r="B142" s="34"/>
      <c r="C142" s="22" t="s">
        <v>39</v>
      </c>
      <c r="D142" s="155">
        <v>3451046</v>
      </c>
      <c r="E142" s="147">
        <v>381881</v>
      </c>
      <c r="F142" s="147"/>
      <c r="G142" s="156">
        <f t="shared" si="12"/>
        <v>3832927</v>
      </c>
      <c r="H142" s="6"/>
      <c r="I142" s="1"/>
      <c r="J142" s="1"/>
      <c r="K142" s="1"/>
      <c r="M142" s="6"/>
      <c r="N142" s="6"/>
    </row>
    <row r="143" spans="1:14" ht="12.5" x14ac:dyDescent="0.25">
      <c r="A143" s="36"/>
      <c r="B143" s="34"/>
      <c r="C143" s="22" t="s">
        <v>40</v>
      </c>
      <c r="D143" s="155">
        <v>3515527</v>
      </c>
      <c r="E143" s="147">
        <v>384836</v>
      </c>
      <c r="F143" s="147"/>
      <c r="G143" s="156">
        <f t="shared" si="12"/>
        <v>3900363</v>
      </c>
      <c r="H143" s="6"/>
      <c r="I143" s="1"/>
      <c r="J143" s="1"/>
      <c r="K143" s="1"/>
      <c r="M143" s="6"/>
      <c r="N143" s="6"/>
    </row>
    <row r="144" spans="1:14" ht="12.5" x14ac:dyDescent="0.25">
      <c r="A144" s="36"/>
      <c r="B144" s="22"/>
      <c r="C144" s="22" t="s">
        <v>41</v>
      </c>
      <c r="D144" s="155">
        <v>3578759</v>
      </c>
      <c r="E144" s="147">
        <v>390744</v>
      </c>
      <c r="F144" s="147"/>
      <c r="G144" s="156">
        <f t="shared" ref="G144:G155" si="13">SUM(D144:F144)</f>
        <v>3969503</v>
      </c>
      <c r="H144" s="6"/>
      <c r="I144" s="1"/>
      <c r="J144" s="1"/>
      <c r="K144" s="1"/>
      <c r="M144" s="6"/>
      <c r="N144" s="6"/>
    </row>
    <row r="145" spans="1:14" ht="12.5" x14ac:dyDescent="0.25">
      <c r="A145" s="36"/>
      <c r="B145" s="34"/>
      <c r="C145" s="22" t="s">
        <v>42</v>
      </c>
      <c r="D145" s="155">
        <v>3620639</v>
      </c>
      <c r="E145" s="147">
        <v>392750</v>
      </c>
      <c r="F145" s="147"/>
      <c r="G145" s="156">
        <f t="shared" si="13"/>
        <v>4013389</v>
      </c>
      <c r="H145" s="6"/>
      <c r="I145" s="1"/>
      <c r="J145" s="1"/>
      <c r="K145" s="1"/>
      <c r="M145" s="6"/>
      <c r="N145" s="6"/>
    </row>
    <row r="146" spans="1:14" ht="12.5" x14ac:dyDescent="0.25">
      <c r="A146" s="36"/>
      <c r="B146" s="34"/>
      <c r="C146" s="22" t="s">
        <v>43</v>
      </c>
      <c r="D146" s="155">
        <v>3683826</v>
      </c>
      <c r="E146" s="147">
        <v>401706</v>
      </c>
      <c r="F146" s="147"/>
      <c r="G146" s="156">
        <f t="shared" si="13"/>
        <v>4085532</v>
      </c>
      <c r="H146" s="6"/>
      <c r="I146" s="1"/>
      <c r="J146" s="1"/>
      <c r="K146" s="1"/>
      <c r="M146" s="6"/>
      <c r="N146" s="6"/>
    </row>
    <row r="147" spans="1:14" ht="12.5" x14ac:dyDescent="0.25">
      <c r="A147" s="36"/>
      <c r="B147" s="22"/>
      <c r="C147" s="22" t="s">
        <v>32</v>
      </c>
      <c r="D147" s="155">
        <v>3712942</v>
      </c>
      <c r="E147" s="147">
        <v>407329</v>
      </c>
      <c r="F147" s="147"/>
      <c r="G147" s="156">
        <f t="shared" si="13"/>
        <v>4120271</v>
      </c>
      <c r="H147" s="6"/>
      <c r="I147" s="1"/>
      <c r="J147" s="1"/>
      <c r="K147" s="1"/>
      <c r="M147" s="6"/>
      <c r="N147" s="6"/>
    </row>
    <row r="148" spans="1:14" ht="12.5" x14ac:dyDescent="0.25">
      <c r="A148" s="36"/>
      <c r="B148" s="34"/>
      <c r="C148" s="22" t="s">
        <v>33</v>
      </c>
      <c r="D148" s="155">
        <v>3730580</v>
      </c>
      <c r="E148" s="147">
        <v>411060</v>
      </c>
      <c r="F148" s="147"/>
      <c r="G148" s="156">
        <f t="shared" si="13"/>
        <v>4141640</v>
      </c>
      <c r="H148" s="6"/>
      <c r="I148" s="1"/>
      <c r="J148" s="1"/>
      <c r="K148" s="1"/>
      <c r="M148" s="6"/>
      <c r="N148" s="6"/>
    </row>
    <row r="149" spans="1:14" ht="12.5" x14ac:dyDescent="0.25">
      <c r="A149" s="36"/>
      <c r="B149" s="34"/>
      <c r="C149" s="22" t="s">
        <v>34</v>
      </c>
      <c r="D149" s="155">
        <v>3770099</v>
      </c>
      <c r="E149" s="147">
        <v>423983</v>
      </c>
      <c r="F149" s="147"/>
      <c r="G149" s="156">
        <f t="shared" si="13"/>
        <v>4194082</v>
      </c>
      <c r="H149" s="6"/>
      <c r="I149" s="1"/>
      <c r="J149" s="1"/>
      <c r="K149" s="1"/>
      <c r="M149" s="6"/>
      <c r="N149" s="6"/>
    </row>
    <row r="150" spans="1:14" ht="12.5" x14ac:dyDescent="0.25">
      <c r="A150" s="36"/>
      <c r="B150" s="22"/>
      <c r="C150" s="22" t="s">
        <v>35</v>
      </c>
      <c r="D150" s="155">
        <v>3799777</v>
      </c>
      <c r="E150" s="147">
        <v>431939</v>
      </c>
      <c r="F150" s="147"/>
      <c r="G150" s="156">
        <f t="shared" si="13"/>
        <v>4231716</v>
      </c>
      <c r="H150" s="6"/>
      <c r="I150" s="1"/>
      <c r="J150" s="1"/>
      <c r="K150" s="1"/>
      <c r="M150" s="6"/>
      <c r="N150" s="6"/>
    </row>
    <row r="151" spans="1:14" ht="12.5" x14ac:dyDescent="0.25">
      <c r="A151" s="36"/>
      <c r="B151" s="34"/>
      <c r="C151" s="22" t="s">
        <v>36</v>
      </c>
      <c r="D151" s="155">
        <v>3813027</v>
      </c>
      <c r="E151" s="147">
        <v>438455</v>
      </c>
      <c r="F151" s="147"/>
      <c r="G151" s="156">
        <f t="shared" si="13"/>
        <v>4251482</v>
      </c>
      <c r="H151" s="6"/>
      <c r="I151" s="1"/>
      <c r="J151" s="1"/>
      <c r="K151" s="1"/>
      <c r="M151" s="6"/>
      <c r="N151" s="6"/>
    </row>
    <row r="152" spans="1:14" ht="13" thickBot="1" x14ac:dyDescent="0.3">
      <c r="A152" s="36"/>
      <c r="B152" s="35"/>
      <c r="C152" s="27" t="s">
        <v>37</v>
      </c>
      <c r="D152" s="157">
        <v>3838577</v>
      </c>
      <c r="E152" s="150">
        <v>445109</v>
      </c>
      <c r="F152" s="150"/>
      <c r="G152" s="158">
        <f t="shared" si="13"/>
        <v>4283686</v>
      </c>
      <c r="H152" s="6"/>
      <c r="I152" s="1"/>
      <c r="J152" s="1"/>
      <c r="K152" s="1"/>
      <c r="M152" s="6"/>
      <c r="N152" s="6"/>
    </row>
    <row r="153" spans="1:14" ht="12.5" x14ac:dyDescent="0.25">
      <c r="A153" s="36"/>
      <c r="B153" s="21">
        <v>2022</v>
      </c>
      <c r="C153" s="21" t="s">
        <v>38</v>
      </c>
      <c r="D153" s="159">
        <v>3841062</v>
      </c>
      <c r="E153" s="144">
        <v>450995</v>
      </c>
      <c r="F153" s="144"/>
      <c r="G153" s="160">
        <f t="shared" si="13"/>
        <v>4292057</v>
      </c>
      <c r="H153" s="6"/>
      <c r="I153" s="1"/>
      <c r="J153" s="1"/>
      <c r="K153" s="1"/>
      <c r="M153" s="6"/>
      <c r="N153" s="6"/>
    </row>
    <row r="154" spans="1:14" ht="12.5" x14ac:dyDescent="0.25">
      <c r="A154" s="36"/>
      <c r="B154" s="34"/>
      <c r="C154" s="22" t="s">
        <v>39</v>
      </c>
      <c r="D154" s="155">
        <v>3835692</v>
      </c>
      <c r="E154" s="147">
        <v>447105</v>
      </c>
      <c r="F154" s="147"/>
      <c r="G154" s="156">
        <f t="shared" si="13"/>
        <v>4282797</v>
      </c>
      <c r="H154" s="6"/>
      <c r="I154" s="1"/>
      <c r="J154" s="1"/>
      <c r="K154" s="1"/>
      <c r="M154" s="6"/>
      <c r="N154" s="6"/>
    </row>
    <row r="155" spans="1:14" ht="12.5" x14ac:dyDescent="0.25">
      <c r="A155" s="36"/>
      <c r="B155" s="34"/>
      <c r="C155" s="22" t="s">
        <v>40</v>
      </c>
      <c r="D155" s="155">
        <v>3892169</v>
      </c>
      <c r="E155" s="147">
        <v>459898</v>
      </c>
      <c r="F155" s="147"/>
      <c r="G155" s="156">
        <f t="shared" si="13"/>
        <v>4352067</v>
      </c>
      <c r="H155" s="6"/>
      <c r="I155" s="1"/>
      <c r="J155" s="1"/>
      <c r="K155" s="1"/>
      <c r="M155" s="6"/>
      <c r="N155" s="6"/>
    </row>
    <row r="156" spans="1:14" ht="12.5" x14ac:dyDescent="0.25">
      <c r="A156" s="36"/>
      <c r="B156" s="22"/>
      <c r="C156" s="22" t="s">
        <v>41</v>
      </c>
      <c r="D156" s="155">
        <v>3897870</v>
      </c>
      <c r="E156" s="147">
        <v>469918</v>
      </c>
      <c r="F156" s="147"/>
      <c r="G156" s="156">
        <f t="shared" ref="G156:G166" si="14">SUM(D156:F156)</f>
        <v>4367788</v>
      </c>
      <c r="H156" s="6"/>
      <c r="I156" s="1"/>
      <c r="J156" s="1"/>
      <c r="K156" s="1"/>
      <c r="M156" s="6"/>
      <c r="N156" s="6"/>
    </row>
    <row r="157" spans="1:14" ht="12.5" x14ac:dyDescent="0.25">
      <c r="A157" s="36"/>
      <c r="B157" s="22"/>
      <c r="C157" s="22" t="s">
        <v>42</v>
      </c>
      <c r="D157" s="155">
        <v>3909436</v>
      </c>
      <c r="E157" s="147">
        <v>467645</v>
      </c>
      <c r="F157" s="147"/>
      <c r="G157" s="156">
        <f t="shared" si="14"/>
        <v>4377081</v>
      </c>
      <c r="H157" s="6"/>
      <c r="I157" s="1"/>
      <c r="J157" s="1"/>
      <c r="K157" s="1"/>
      <c r="M157" s="6"/>
      <c r="N157" s="6"/>
    </row>
    <row r="158" spans="1:14" ht="12.5" x14ac:dyDescent="0.25">
      <c r="A158" s="36"/>
      <c r="B158" s="34"/>
      <c r="C158" s="22" t="s">
        <v>43</v>
      </c>
      <c r="D158" s="155">
        <v>3951557</v>
      </c>
      <c r="E158" s="147">
        <v>467031</v>
      </c>
      <c r="F158" s="147"/>
      <c r="G158" s="156">
        <f t="shared" si="14"/>
        <v>4418588</v>
      </c>
      <c r="H158" s="6"/>
      <c r="I158" s="1"/>
      <c r="J158" s="1"/>
      <c r="K158" s="1"/>
      <c r="M158" s="6"/>
      <c r="N158" s="6"/>
    </row>
    <row r="159" spans="1:14" ht="12.5" x14ac:dyDescent="0.25">
      <c r="A159" s="36"/>
      <c r="B159" s="22"/>
      <c r="C159" s="22" t="s">
        <v>32</v>
      </c>
      <c r="D159" s="155">
        <v>3969768</v>
      </c>
      <c r="E159" s="147">
        <v>473281</v>
      </c>
      <c r="F159" s="147"/>
      <c r="G159" s="156">
        <f t="shared" si="14"/>
        <v>4443049</v>
      </c>
      <c r="H159" s="6"/>
      <c r="I159" s="1"/>
      <c r="J159" s="1"/>
      <c r="K159" s="1"/>
      <c r="M159" s="6"/>
      <c r="N159" s="6"/>
    </row>
    <row r="160" spans="1:14" ht="12.5" x14ac:dyDescent="0.25">
      <c r="A160" s="36"/>
      <c r="B160" s="34"/>
      <c r="C160" s="22" t="s">
        <v>33</v>
      </c>
      <c r="D160" s="155">
        <v>3995810</v>
      </c>
      <c r="E160" s="147">
        <v>476048</v>
      </c>
      <c r="F160" s="147"/>
      <c r="G160" s="156">
        <f t="shared" si="14"/>
        <v>4471858</v>
      </c>
      <c r="H160" s="6"/>
      <c r="I160" s="1"/>
      <c r="J160" s="1"/>
      <c r="K160" s="1"/>
      <c r="M160" s="6"/>
      <c r="N160" s="6"/>
    </row>
    <row r="161" spans="1:14" ht="12.5" x14ac:dyDescent="0.25">
      <c r="A161" s="36"/>
      <c r="B161" s="34"/>
      <c r="C161" s="22" t="s">
        <v>34</v>
      </c>
      <c r="D161" s="155">
        <v>3998774</v>
      </c>
      <c r="E161" s="147">
        <v>478382</v>
      </c>
      <c r="F161" s="147"/>
      <c r="G161" s="156">
        <f t="shared" si="14"/>
        <v>4477156</v>
      </c>
      <c r="H161" s="6"/>
      <c r="I161" s="1"/>
      <c r="J161" s="1"/>
      <c r="K161" s="1"/>
      <c r="M161" s="6"/>
      <c r="N161" s="6"/>
    </row>
    <row r="162" spans="1:14" ht="12.5" x14ac:dyDescent="0.25">
      <c r="A162" s="36"/>
      <c r="B162" s="22"/>
      <c r="C162" s="22" t="s">
        <v>35</v>
      </c>
      <c r="D162" s="155">
        <v>4017987</v>
      </c>
      <c r="E162" s="147">
        <v>481874</v>
      </c>
      <c r="F162" s="147"/>
      <c r="G162" s="156">
        <f t="shared" si="14"/>
        <v>4499861</v>
      </c>
      <c r="H162" s="6"/>
      <c r="I162" s="1"/>
      <c r="J162" s="1"/>
      <c r="K162" s="1"/>
      <c r="M162" s="6"/>
      <c r="N162" s="6"/>
    </row>
    <row r="163" spans="1:14" ht="12.5" x14ac:dyDescent="0.25">
      <c r="A163" s="36"/>
      <c r="B163" s="34"/>
      <c r="C163" s="22" t="s">
        <v>36</v>
      </c>
      <c r="D163" s="155">
        <v>4034126</v>
      </c>
      <c r="E163" s="147">
        <v>485893</v>
      </c>
      <c r="F163" s="147"/>
      <c r="G163" s="156">
        <f t="shared" si="14"/>
        <v>4520019</v>
      </c>
      <c r="H163" s="6"/>
      <c r="I163" s="1"/>
      <c r="J163" s="1"/>
      <c r="K163" s="1"/>
      <c r="M163" s="6"/>
      <c r="N163" s="6"/>
    </row>
    <row r="164" spans="1:14" ht="13" thickBot="1" x14ac:dyDescent="0.3">
      <c r="A164" s="36"/>
      <c r="B164" s="35"/>
      <c r="C164" s="27" t="s">
        <v>37</v>
      </c>
      <c r="D164" s="157">
        <v>4076780</v>
      </c>
      <c r="E164" s="150">
        <v>379394</v>
      </c>
      <c r="F164" s="150"/>
      <c r="G164" s="158">
        <f t="shared" si="14"/>
        <v>4456174</v>
      </c>
      <c r="H164" s="6"/>
      <c r="I164" s="1"/>
      <c r="J164" s="1"/>
      <c r="K164" s="1"/>
      <c r="M164" s="6"/>
      <c r="N164" s="6"/>
    </row>
    <row r="165" spans="1:14" ht="12.5" x14ac:dyDescent="0.25">
      <c r="A165" s="36"/>
      <c r="B165" s="21">
        <v>2023</v>
      </c>
      <c r="C165" s="21" t="s">
        <v>38</v>
      </c>
      <c r="D165" s="159">
        <v>4044845</v>
      </c>
      <c r="E165" s="144">
        <v>379126</v>
      </c>
      <c r="F165" s="144"/>
      <c r="G165" s="160">
        <f t="shared" si="14"/>
        <v>4423971</v>
      </c>
      <c r="H165" s="6"/>
      <c r="I165" s="1"/>
      <c r="J165" s="1"/>
      <c r="K165" s="1"/>
      <c r="M165" s="6"/>
      <c r="N165" s="6"/>
    </row>
    <row r="166" spans="1:14" ht="12.5" x14ac:dyDescent="0.25">
      <c r="A166" s="36"/>
      <c r="B166" s="34"/>
      <c r="C166" s="22" t="s">
        <v>39</v>
      </c>
      <c r="D166" s="155">
        <v>4044742</v>
      </c>
      <c r="E166" s="147">
        <v>379097</v>
      </c>
      <c r="F166" s="147"/>
      <c r="G166" s="156">
        <f t="shared" si="14"/>
        <v>4423839</v>
      </c>
      <c r="H166" s="6"/>
      <c r="I166" s="1"/>
      <c r="J166" s="1"/>
      <c r="K166" s="1"/>
      <c r="M166" s="6"/>
      <c r="N166" s="6"/>
    </row>
    <row r="167" spans="1:14" ht="12.5" x14ac:dyDescent="0.25">
      <c r="A167" s="36"/>
      <c r="B167" s="22"/>
      <c r="C167" s="22" t="s">
        <v>40</v>
      </c>
      <c r="D167" s="155">
        <v>4091693</v>
      </c>
      <c r="E167" s="147">
        <v>377964</v>
      </c>
      <c r="F167" s="147"/>
      <c r="G167" s="156">
        <f t="shared" ref="G167:G177" si="15">SUM(D167:F167)</f>
        <v>4469657</v>
      </c>
      <c r="H167" s="6"/>
      <c r="I167" s="1"/>
      <c r="J167" s="1"/>
      <c r="K167" s="1"/>
      <c r="M167" s="6"/>
      <c r="N167" s="6"/>
    </row>
    <row r="168" spans="1:14" ht="12.5" x14ac:dyDescent="0.25">
      <c r="A168" s="36"/>
      <c r="B168" s="22"/>
      <c r="C168" s="22" t="s">
        <v>41</v>
      </c>
      <c r="D168" s="155">
        <v>4078054</v>
      </c>
      <c r="E168" s="147">
        <v>390906</v>
      </c>
      <c r="F168" s="147"/>
      <c r="G168" s="156">
        <f t="shared" si="15"/>
        <v>4468960</v>
      </c>
      <c r="H168" s="6"/>
      <c r="I168" s="1"/>
      <c r="J168" s="1"/>
      <c r="K168" s="1"/>
      <c r="M168" s="6"/>
      <c r="N168" s="6"/>
    </row>
    <row r="169" spans="1:14" ht="12.5" x14ac:dyDescent="0.25">
      <c r="A169" s="36"/>
      <c r="B169" s="22"/>
      <c r="C169" s="22" t="s">
        <v>42</v>
      </c>
      <c r="D169" s="155">
        <v>4017282</v>
      </c>
      <c r="E169" s="147">
        <v>441576</v>
      </c>
      <c r="F169" s="147"/>
      <c r="G169" s="156">
        <f t="shared" si="15"/>
        <v>4458858</v>
      </c>
      <c r="H169" s="6"/>
      <c r="I169" s="1"/>
      <c r="J169" s="1"/>
      <c r="K169" s="1"/>
      <c r="M169" s="6"/>
      <c r="N169" s="6"/>
    </row>
    <row r="170" spans="1:14" ht="12.5" x14ac:dyDescent="0.25">
      <c r="A170" s="36"/>
      <c r="B170" s="22"/>
      <c r="C170" s="22" t="s">
        <v>43</v>
      </c>
      <c r="D170" s="155">
        <v>4011649</v>
      </c>
      <c r="E170" s="147">
        <v>444214</v>
      </c>
      <c r="F170" s="147"/>
      <c r="G170" s="156">
        <f t="shared" si="15"/>
        <v>4455863</v>
      </c>
      <c r="H170" s="6"/>
      <c r="I170" s="1"/>
      <c r="J170" s="1"/>
      <c r="K170" s="1"/>
      <c r="M170" s="6"/>
      <c r="N170" s="6"/>
    </row>
    <row r="171" spans="1:14" ht="12.5" x14ac:dyDescent="0.25">
      <c r="A171" s="36"/>
      <c r="B171" s="22"/>
      <c r="C171" s="22" t="s">
        <v>32</v>
      </c>
      <c r="D171" s="155">
        <v>4195534</v>
      </c>
      <c r="E171" s="147">
        <v>262323</v>
      </c>
      <c r="F171" s="147"/>
      <c r="G171" s="156">
        <f t="shared" si="15"/>
        <v>4457857</v>
      </c>
      <c r="H171" s="6"/>
      <c r="I171" s="1"/>
      <c r="J171" s="1"/>
      <c r="K171" s="1"/>
      <c r="M171" s="6"/>
      <c r="N171" s="6"/>
    </row>
    <row r="172" spans="1:14" ht="12.5" x14ac:dyDescent="0.25">
      <c r="A172" s="36"/>
      <c r="B172" s="34"/>
      <c r="C172" s="22" t="s">
        <v>33</v>
      </c>
      <c r="D172" s="155">
        <v>4236674</v>
      </c>
      <c r="E172" s="147">
        <v>263056</v>
      </c>
      <c r="F172" s="147"/>
      <c r="G172" s="156">
        <f t="shared" si="15"/>
        <v>4499730</v>
      </c>
      <c r="H172" s="6"/>
      <c r="I172" s="1"/>
      <c r="J172" s="1"/>
      <c r="K172" s="1"/>
      <c r="M172" s="6"/>
      <c r="N172" s="6"/>
    </row>
    <row r="173" spans="1:14" ht="12.5" x14ac:dyDescent="0.25">
      <c r="A173" s="36"/>
      <c r="B173" s="22"/>
      <c r="C173" s="22" t="s">
        <v>34</v>
      </c>
      <c r="D173" s="155">
        <v>4239093</v>
      </c>
      <c r="E173" s="147">
        <v>264216</v>
      </c>
      <c r="F173" s="147"/>
      <c r="G173" s="156">
        <f t="shared" si="15"/>
        <v>4503309</v>
      </c>
      <c r="H173" s="6"/>
      <c r="I173" s="1"/>
      <c r="J173" s="1"/>
      <c r="K173" s="1"/>
      <c r="M173" s="6"/>
      <c r="N173" s="6"/>
    </row>
    <row r="174" spans="1:14" ht="12.5" x14ac:dyDescent="0.25">
      <c r="A174" s="36"/>
      <c r="B174" s="22"/>
      <c r="C174" s="22" t="s">
        <v>35</v>
      </c>
      <c r="D174" s="155">
        <v>4252177</v>
      </c>
      <c r="E174" s="147">
        <v>264829</v>
      </c>
      <c r="F174" s="147"/>
      <c r="G174" s="156">
        <f t="shared" si="15"/>
        <v>4517006</v>
      </c>
      <c r="H174" s="6"/>
      <c r="I174" s="1"/>
      <c r="J174" s="1"/>
      <c r="K174" s="1"/>
      <c r="M174" s="6"/>
      <c r="N174" s="6"/>
    </row>
    <row r="175" spans="1:14" ht="12.5" x14ac:dyDescent="0.25">
      <c r="A175" s="36"/>
      <c r="B175" s="22"/>
      <c r="C175" s="22" t="s">
        <v>36</v>
      </c>
      <c r="D175" s="155">
        <v>4254250</v>
      </c>
      <c r="E175" s="147">
        <v>265298</v>
      </c>
      <c r="F175" s="147"/>
      <c r="G175" s="156">
        <f t="shared" si="15"/>
        <v>4519548</v>
      </c>
      <c r="H175" s="6"/>
      <c r="I175" s="1"/>
      <c r="J175" s="1"/>
      <c r="K175" s="1"/>
      <c r="M175" s="6"/>
      <c r="N175" s="6"/>
    </row>
    <row r="176" spans="1:14" ht="13" thickBot="1" x14ac:dyDescent="0.3">
      <c r="A176" s="36"/>
      <c r="B176" s="27"/>
      <c r="C176" s="27" t="s">
        <v>37</v>
      </c>
      <c r="D176" s="157">
        <v>4256386</v>
      </c>
      <c r="E176" s="150">
        <v>264245</v>
      </c>
      <c r="F176" s="150"/>
      <c r="G176" s="158">
        <f t="shared" si="15"/>
        <v>4520631</v>
      </c>
      <c r="H176" s="6"/>
      <c r="I176" s="1"/>
      <c r="J176" s="1"/>
      <c r="K176" s="1"/>
      <c r="M176" s="6"/>
      <c r="N176" s="6"/>
    </row>
    <row r="177" spans="1:14" ht="12.5" x14ac:dyDescent="0.25">
      <c r="A177" s="36"/>
      <c r="B177" s="21">
        <v>2024</v>
      </c>
      <c r="C177" s="21" t="s">
        <v>38</v>
      </c>
      <c r="D177" s="159">
        <v>4259241</v>
      </c>
      <c r="E177" s="144">
        <v>264966</v>
      </c>
      <c r="F177" s="144"/>
      <c r="G177" s="160">
        <f t="shared" si="15"/>
        <v>4524207</v>
      </c>
      <c r="H177" s="6"/>
      <c r="I177" s="1"/>
      <c r="J177" s="1"/>
      <c r="K177" s="1"/>
      <c r="M177" s="6"/>
      <c r="N177" s="6"/>
    </row>
    <row r="178" spans="1:14" ht="12.5" x14ac:dyDescent="0.25">
      <c r="A178" s="36"/>
      <c r="B178" s="22"/>
      <c r="C178" s="22" t="s">
        <v>39</v>
      </c>
      <c r="D178" s="155">
        <v>4254068</v>
      </c>
      <c r="E178" s="147">
        <v>264649</v>
      </c>
      <c r="F178" s="147"/>
      <c r="G178" s="156">
        <f t="shared" ref="G178:G189" si="16">SUM(D178:F178)</f>
        <v>4518717</v>
      </c>
      <c r="H178" s="6"/>
      <c r="I178" s="1"/>
      <c r="J178" s="1"/>
      <c r="K178" s="1"/>
      <c r="M178" s="6"/>
      <c r="N178" s="6"/>
    </row>
    <row r="179" spans="1:14" ht="12.5" x14ac:dyDescent="0.25">
      <c r="A179" s="36"/>
      <c r="B179" s="22"/>
      <c r="C179" s="22" t="s">
        <v>40</v>
      </c>
      <c r="D179" s="155">
        <v>4279141</v>
      </c>
      <c r="E179" s="147">
        <v>264820</v>
      </c>
      <c r="F179" s="147"/>
      <c r="G179" s="156">
        <f t="shared" si="16"/>
        <v>4543961</v>
      </c>
      <c r="H179" s="6"/>
      <c r="I179" s="1"/>
      <c r="J179" s="1"/>
      <c r="K179" s="1"/>
      <c r="M179" s="6"/>
      <c r="N179" s="6"/>
    </row>
    <row r="180" spans="1:14" ht="12.5" x14ac:dyDescent="0.25">
      <c r="A180" s="36"/>
      <c r="B180" s="22"/>
      <c r="C180" s="22" t="s">
        <v>41</v>
      </c>
      <c r="D180" s="155">
        <v>4306904</v>
      </c>
      <c r="E180" s="147">
        <v>266772</v>
      </c>
      <c r="F180" s="147"/>
      <c r="G180" s="156">
        <f t="shared" si="16"/>
        <v>4573676</v>
      </c>
      <c r="H180" s="6"/>
      <c r="I180" s="1"/>
      <c r="J180" s="1"/>
      <c r="K180" s="1"/>
      <c r="M180" s="6"/>
      <c r="N180" s="6"/>
    </row>
    <row r="181" spans="1:14" ht="12.5" x14ac:dyDescent="0.25">
      <c r="A181" s="36"/>
      <c r="B181" s="22"/>
      <c r="C181" s="22" t="s">
        <v>42</v>
      </c>
      <c r="D181" s="155">
        <v>4325256</v>
      </c>
      <c r="E181" s="147">
        <v>266911</v>
      </c>
      <c r="F181" s="147"/>
      <c r="G181" s="156">
        <f t="shared" si="16"/>
        <v>4592167</v>
      </c>
      <c r="H181" s="6"/>
      <c r="I181" s="1"/>
      <c r="J181" s="1"/>
      <c r="K181" s="1"/>
      <c r="M181" s="6"/>
      <c r="N181" s="6"/>
    </row>
    <row r="182" spans="1:14" ht="12.5" x14ac:dyDescent="0.25">
      <c r="A182" s="36"/>
      <c r="B182" s="22"/>
      <c r="C182" s="22" t="s">
        <v>43</v>
      </c>
      <c r="D182" s="155">
        <v>4339022</v>
      </c>
      <c r="E182" s="147">
        <v>267695</v>
      </c>
      <c r="F182" s="147"/>
      <c r="G182" s="156">
        <f t="shared" si="16"/>
        <v>4606717</v>
      </c>
      <c r="H182" s="6"/>
      <c r="I182" s="1"/>
      <c r="J182" s="1"/>
      <c r="K182" s="1"/>
      <c r="M182" s="6"/>
      <c r="N182" s="6"/>
    </row>
    <row r="183" spans="1:14" ht="12.5" x14ac:dyDescent="0.25">
      <c r="A183" s="36"/>
      <c r="B183" s="22"/>
      <c r="C183" s="22" t="s">
        <v>32</v>
      </c>
      <c r="D183" s="155">
        <v>4347507</v>
      </c>
      <c r="E183" s="147">
        <v>268436</v>
      </c>
      <c r="F183" s="147"/>
      <c r="G183" s="156">
        <f t="shared" si="16"/>
        <v>4615943</v>
      </c>
      <c r="H183" s="6"/>
      <c r="I183" s="1"/>
      <c r="J183" s="1"/>
      <c r="K183" s="1"/>
      <c r="M183" s="6"/>
      <c r="N183" s="6"/>
    </row>
    <row r="184" spans="1:14" ht="12.5" x14ac:dyDescent="0.25">
      <c r="A184" s="36"/>
      <c r="B184" s="22"/>
      <c r="C184" s="22" t="s">
        <v>33</v>
      </c>
      <c r="D184" s="155">
        <v>4373183</v>
      </c>
      <c r="E184" s="147">
        <v>268607</v>
      </c>
      <c r="F184" s="147"/>
      <c r="G184" s="156">
        <f t="shared" si="16"/>
        <v>4641790</v>
      </c>
      <c r="H184" s="6"/>
      <c r="I184" s="1"/>
      <c r="J184" s="1"/>
      <c r="K184" s="1"/>
      <c r="M184" s="6"/>
      <c r="N184" s="6"/>
    </row>
    <row r="185" spans="1:14" ht="12.5" x14ac:dyDescent="0.25">
      <c r="A185" s="36"/>
      <c r="B185" s="22"/>
      <c r="C185" s="22" t="s">
        <v>34</v>
      </c>
      <c r="D185" s="155">
        <v>4377762</v>
      </c>
      <c r="E185" s="147">
        <v>269656</v>
      </c>
      <c r="F185" s="147"/>
      <c r="G185" s="156">
        <f t="shared" si="16"/>
        <v>4647418</v>
      </c>
      <c r="H185" s="6"/>
      <c r="I185" s="1"/>
      <c r="J185" s="1"/>
      <c r="K185" s="1"/>
      <c r="M185" s="6"/>
      <c r="N185" s="6"/>
    </row>
    <row r="186" spans="1:14" ht="12.5" x14ac:dyDescent="0.25">
      <c r="A186" s="36"/>
      <c r="B186" s="22"/>
      <c r="C186" s="22" t="s">
        <v>35</v>
      </c>
      <c r="D186" s="155">
        <v>4394084</v>
      </c>
      <c r="E186" s="147">
        <v>271517</v>
      </c>
      <c r="F186" s="147"/>
      <c r="G186" s="156">
        <f t="shared" si="16"/>
        <v>4665601</v>
      </c>
      <c r="H186" s="6"/>
      <c r="I186" s="1"/>
      <c r="J186" s="1"/>
      <c r="K186" s="1"/>
      <c r="M186" s="6"/>
      <c r="N186" s="6"/>
    </row>
    <row r="187" spans="1:14" ht="12.5" x14ac:dyDescent="0.25">
      <c r="A187" s="36"/>
      <c r="B187" s="22"/>
      <c r="C187" s="22" t="s">
        <v>36</v>
      </c>
      <c r="D187" s="155">
        <v>4395221</v>
      </c>
      <c r="E187" s="147">
        <v>269209</v>
      </c>
      <c r="F187" s="147"/>
      <c r="G187" s="156">
        <f t="shared" si="16"/>
        <v>4664430</v>
      </c>
      <c r="H187" s="6"/>
      <c r="I187" s="1"/>
      <c r="J187" s="1"/>
      <c r="K187" s="1"/>
      <c r="M187" s="6"/>
      <c r="N187" s="6"/>
    </row>
    <row r="188" spans="1:14" ht="13" thickBot="1" x14ac:dyDescent="0.3">
      <c r="A188" s="36"/>
      <c r="B188" s="27"/>
      <c r="C188" s="27" t="s">
        <v>37</v>
      </c>
      <c r="D188" s="157">
        <v>4418877</v>
      </c>
      <c r="E188" s="150">
        <v>271627</v>
      </c>
      <c r="F188" s="150"/>
      <c r="G188" s="158">
        <f t="shared" si="16"/>
        <v>4690504</v>
      </c>
      <c r="H188" s="6"/>
      <c r="I188" s="1"/>
      <c r="J188" s="1"/>
      <c r="K188" s="1"/>
      <c r="M188" s="6"/>
      <c r="N188" s="6"/>
    </row>
    <row r="189" spans="1:14" ht="12.5" x14ac:dyDescent="0.25">
      <c r="A189" s="36"/>
      <c r="B189" s="21">
        <v>2025</v>
      </c>
      <c r="C189" s="21" t="s">
        <v>38</v>
      </c>
      <c r="D189" s="159">
        <v>4405924</v>
      </c>
      <c r="E189" s="144">
        <v>269673</v>
      </c>
      <c r="F189" s="144"/>
      <c r="G189" s="160">
        <f t="shared" si="16"/>
        <v>4675597</v>
      </c>
      <c r="H189" s="6"/>
      <c r="I189" s="1"/>
      <c r="J189" s="1"/>
      <c r="K189" s="1"/>
      <c r="M189" s="6"/>
      <c r="N189" s="6"/>
    </row>
    <row r="190" spans="1:14" ht="12.5" x14ac:dyDescent="0.25">
      <c r="A190" s="36"/>
      <c r="B190" s="22"/>
      <c r="C190" s="22" t="s">
        <v>39</v>
      </c>
      <c r="D190" s="155">
        <v>4438499</v>
      </c>
      <c r="E190" s="147">
        <v>270435</v>
      </c>
      <c r="F190" s="147"/>
      <c r="G190" s="156">
        <f t="shared" ref="G190:G191" si="17">SUM(D190:F190)</f>
        <v>4708934</v>
      </c>
      <c r="H190" s="6"/>
      <c r="I190" s="1"/>
      <c r="J190" s="1"/>
      <c r="K190" s="1"/>
      <c r="M190" s="6"/>
      <c r="N190" s="6"/>
    </row>
    <row r="191" spans="1:14" ht="13" thickBot="1" x14ac:dyDescent="0.3">
      <c r="A191" s="36"/>
      <c r="B191" s="27"/>
      <c r="C191" s="27" t="s">
        <v>40</v>
      </c>
      <c r="D191" s="157">
        <v>4445253</v>
      </c>
      <c r="E191" s="150">
        <v>270894</v>
      </c>
      <c r="F191" s="150"/>
      <c r="G191" s="158">
        <f t="shared" si="17"/>
        <v>4716147</v>
      </c>
      <c r="H191" s="6"/>
      <c r="I191" s="1"/>
      <c r="J191" s="1"/>
      <c r="K191" s="1"/>
      <c r="M191" s="6"/>
      <c r="N191" s="6"/>
    </row>
    <row r="192" spans="1:14" ht="13" thickBot="1" x14ac:dyDescent="0.3">
      <c r="A192" s="36"/>
      <c r="C192" s="102"/>
      <c r="D192" s="5"/>
      <c r="E192" s="6"/>
      <c r="F192" s="6"/>
      <c r="G192" s="6"/>
      <c r="H192" s="1"/>
      <c r="I192" s="1"/>
      <c r="J192" s="1"/>
      <c r="K192" s="1"/>
      <c r="M192" s="6"/>
      <c r="N192" s="6"/>
    </row>
    <row r="193" spans="1:14" ht="13" thickBot="1" x14ac:dyDescent="0.3">
      <c r="A193" s="36"/>
      <c r="B193" s="267" t="str">
        <f>VAR</f>
        <v>VAR. MAR.24-MAR.25</v>
      </c>
      <c r="C193" s="192"/>
      <c r="D193" s="190">
        <f>+D191/D179-1</f>
        <v>3.8819005964047415E-2</v>
      </c>
      <c r="E193" s="190">
        <f>+E191/E179-1</f>
        <v>2.2936334113737633E-2</v>
      </c>
      <c r="F193" s="190"/>
      <c r="G193" s="191">
        <f>+G191/G179-1</f>
        <v>3.7893371003844489E-2</v>
      </c>
      <c r="H193" s="1"/>
      <c r="I193" s="1"/>
      <c r="J193" s="1"/>
      <c r="K193" s="1"/>
      <c r="M193" s="6"/>
      <c r="N193" s="6"/>
    </row>
    <row r="194" spans="1:14" ht="12.5" x14ac:dyDescent="0.25">
      <c r="A194" s="36"/>
      <c r="C194" s="102"/>
      <c r="D194" s="5"/>
      <c r="E194" s="6"/>
      <c r="F194" s="6"/>
      <c r="G194" s="6"/>
      <c r="H194" s="1"/>
      <c r="I194" s="1"/>
      <c r="J194" s="1"/>
      <c r="K194" s="1"/>
      <c r="M194" s="6"/>
      <c r="N194" s="6"/>
    </row>
    <row r="195" spans="1:14" ht="12.5" x14ac:dyDescent="0.25">
      <c r="B195" s="25" t="s">
        <v>23</v>
      </c>
      <c r="D195" s="96"/>
      <c r="E195" s="96"/>
      <c r="F195" s="91"/>
      <c r="G195" s="91"/>
      <c r="H195" s="1"/>
      <c r="I195" s="1"/>
      <c r="J195" s="1"/>
      <c r="K195" s="1"/>
    </row>
    <row r="196" spans="1:14" ht="12.5" x14ac:dyDescent="0.25">
      <c r="D196" s="20"/>
      <c r="L196" s="44"/>
      <c r="M196" s="44"/>
      <c r="N196" s="44"/>
    </row>
    <row r="197" spans="1:14" ht="12.5" x14ac:dyDescent="0.25">
      <c r="D197" s="20"/>
      <c r="L197" s="44"/>
      <c r="M197" s="44"/>
      <c r="N197" s="44"/>
    </row>
    <row r="198" spans="1:14" ht="12.5" x14ac:dyDescent="0.25">
      <c r="D198" s="20"/>
      <c r="L198" s="44"/>
      <c r="M198" s="44"/>
      <c r="N198" s="44"/>
    </row>
    <row r="199" spans="1:14" ht="12.5" x14ac:dyDescent="0.25">
      <c r="D199" s="20"/>
      <c r="L199" s="44"/>
      <c r="M199" s="44"/>
      <c r="N199" s="44"/>
    </row>
    <row r="200" spans="1:14" ht="12.5" x14ac:dyDescent="0.25">
      <c r="D200" s="20"/>
      <c r="L200" s="44"/>
      <c r="M200" s="44"/>
      <c r="N200" s="44"/>
    </row>
    <row r="201" spans="1:14" ht="12.5" x14ac:dyDescent="0.25">
      <c r="D201" s="20"/>
      <c r="L201" s="44"/>
      <c r="M201" s="44"/>
      <c r="N201" s="44"/>
    </row>
    <row r="202" spans="1:14" ht="12.5" x14ac:dyDescent="0.25">
      <c r="D202" s="20"/>
      <c r="L202" s="44"/>
      <c r="M202" s="44"/>
      <c r="N202" s="44"/>
    </row>
    <row r="203" spans="1:14" ht="12.5" x14ac:dyDescent="0.25">
      <c r="D203" s="20"/>
      <c r="L203" s="44"/>
      <c r="M203" s="44"/>
      <c r="N203" s="44"/>
    </row>
    <row r="204" spans="1:14" ht="12.5" x14ac:dyDescent="0.25">
      <c r="D204" s="20"/>
      <c r="L204" s="44"/>
      <c r="M204" s="44"/>
      <c r="N204" s="44"/>
    </row>
    <row r="205" spans="1:14" ht="12.5" x14ac:dyDescent="0.25">
      <c r="D205" s="20"/>
      <c r="L205" s="44"/>
      <c r="M205" s="44"/>
      <c r="N205" s="44"/>
    </row>
    <row r="206" spans="1:14" ht="12.5" x14ac:dyDescent="0.25">
      <c r="D206" s="20"/>
      <c r="L206" s="44"/>
      <c r="M206" s="44"/>
      <c r="N206" s="44"/>
    </row>
    <row r="207" spans="1:14" ht="12.5" x14ac:dyDescent="0.25">
      <c r="D207" s="20"/>
      <c r="L207" s="44"/>
      <c r="M207" s="44"/>
      <c r="N207" s="44"/>
    </row>
    <row r="208" spans="1:14" ht="12.5" x14ac:dyDescent="0.25">
      <c r="D208" s="20"/>
      <c r="L208" s="44"/>
      <c r="M208" s="44"/>
      <c r="N208" s="44"/>
    </row>
    <row r="209" spans="4:14" ht="12.5" x14ac:dyDescent="0.25">
      <c r="D209" s="20"/>
      <c r="L209" s="44"/>
      <c r="M209" s="44"/>
      <c r="N209" s="44"/>
    </row>
    <row r="210" spans="4:14" ht="12.5" x14ac:dyDescent="0.25">
      <c r="D210" s="20"/>
      <c r="L210" s="44"/>
      <c r="M210" s="44"/>
      <c r="N210" s="44"/>
    </row>
    <row r="211" spans="4:14" ht="12.5" x14ac:dyDescent="0.25">
      <c r="D211" s="20"/>
      <c r="L211" s="44"/>
      <c r="M211" s="44"/>
      <c r="N211" s="44"/>
    </row>
    <row r="212" spans="4:14" ht="12.5" x14ac:dyDescent="0.25">
      <c r="D212" s="20"/>
      <c r="L212" s="44"/>
      <c r="M212" s="44"/>
      <c r="N212" s="44"/>
    </row>
    <row r="213" spans="4:14" ht="12.5" x14ac:dyDescent="0.25">
      <c r="D213" s="20"/>
      <c r="L213" s="44"/>
      <c r="M213" s="44"/>
      <c r="N213" s="44"/>
    </row>
    <row r="214" spans="4:14" ht="12.5" x14ac:dyDescent="0.25">
      <c r="D214" s="20"/>
      <c r="L214" s="44"/>
      <c r="M214" s="44"/>
      <c r="N214" s="44"/>
    </row>
    <row r="215" spans="4:14" ht="12.5" x14ac:dyDescent="0.25"/>
    <row r="216" spans="4:14" ht="12.5" x14ac:dyDescent="0.25"/>
    <row r="217" spans="4:14" ht="12.5" x14ac:dyDescent="0.25"/>
    <row r="218" spans="4:14" ht="12.5" x14ac:dyDescent="0.25"/>
    <row r="219" spans="4:14" ht="12.5" x14ac:dyDescent="0.25"/>
    <row r="220" spans="4:14" ht="12.5" x14ac:dyDescent="0.25"/>
    <row r="221" spans="4:14" ht="12.5" x14ac:dyDescent="0.25"/>
    <row r="222" spans="4:14" ht="12.5" x14ac:dyDescent="0.25"/>
    <row r="223" spans="4:14" ht="12.5" x14ac:dyDescent="0.25"/>
    <row r="224" spans="4:14" ht="12.5" x14ac:dyDescent="0.25"/>
    <row r="225" ht="12.5" x14ac:dyDescent="0.25"/>
    <row r="226" ht="12.5" x14ac:dyDescent="0.25"/>
    <row r="227" ht="12.5" x14ac:dyDescent="0.25"/>
    <row r="228" ht="12.5" x14ac:dyDescent="0.25"/>
    <row r="229" ht="12.5" x14ac:dyDescent="0.25"/>
    <row r="230" ht="12.5" x14ac:dyDescent="0.25"/>
    <row r="231" ht="12.5" x14ac:dyDescent="0.25"/>
    <row r="232" ht="12.5" x14ac:dyDescent="0.25"/>
    <row r="233" ht="12.5" x14ac:dyDescent="0.25"/>
    <row r="234" ht="12.5" x14ac:dyDescent="0.25"/>
    <row r="235" ht="12.5" x14ac:dyDescent="0.25"/>
    <row r="236" ht="12.5" x14ac:dyDescent="0.25"/>
    <row r="237" ht="12.5" x14ac:dyDescent="0.25"/>
    <row r="238" ht="12.5" x14ac:dyDescent="0.25"/>
    <row r="239" ht="12.5" x14ac:dyDescent="0.25"/>
    <row r="240" ht="12.5" x14ac:dyDescent="0.25"/>
    <row r="241" ht="12.5" x14ac:dyDescent="0.25"/>
    <row r="242" ht="12.5" x14ac:dyDescent="0.25"/>
    <row r="243" ht="12.5" x14ac:dyDescent="0.25"/>
    <row r="244" ht="12.5" hidden="1" x14ac:dyDescent="0.25"/>
    <row r="245" ht="12.5" hidden="1" x14ac:dyDescent="0.25"/>
    <row r="246" ht="12.5" hidden="1" x14ac:dyDescent="0.25"/>
    <row r="247" ht="12.5" hidden="1" x14ac:dyDescent="0.25"/>
    <row r="248" ht="12.5" hidden="1" x14ac:dyDescent="0.25"/>
    <row r="249" ht="12.5" hidden="1" x14ac:dyDescent="0.25"/>
    <row r="250" ht="12.5" hidden="1" x14ac:dyDescent="0.25"/>
    <row r="251" ht="12.5" hidden="1" x14ac:dyDescent="0.25"/>
    <row r="252" ht="12.5" hidden="1" x14ac:dyDescent="0.25"/>
    <row r="253" ht="12.5" hidden="1" x14ac:dyDescent="0.25"/>
    <row r="254" ht="12.5" hidden="1" x14ac:dyDescent="0.25"/>
    <row r="255" ht="12.5" hidden="1" x14ac:dyDescent="0.25"/>
    <row r="256" ht="12.5" hidden="1" x14ac:dyDescent="0.25"/>
    <row r="257" ht="12.5" hidden="1" x14ac:dyDescent="0.25"/>
    <row r="258" ht="12.5" hidden="1" x14ac:dyDescent="0.25"/>
    <row r="259" ht="12.5" hidden="1" x14ac:dyDescent="0.25"/>
    <row r="260" ht="12.5" hidden="1" x14ac:dyDescent="0.25"/>
    <row r="261" ht="12.5" hidden="1" x14ac:dyDescent="0.25"/>
    <row r="262" ht="12.5" hidden="1" x14ac:dyDescent="0.25"/>
    <row r="263" ht="12.5" hidden="1" x14ac:dyDescent="0.25"/>
    <row r="264" ht="12.5" hidden="1" x14ac:dyDescent="0.25"/>
    <row r="265" ht="12.5" hidden="1" x14ac:dyDescent="0.25"/>
    <row r="266" ht="12.5" hidden="1" x14ac:dyDescent="0.25"/>
    <row r="267" ht="12.5" hidden="1" x14ac:dyDescent="0.25"/>
    <row r="268" ht="12.5" hidden="1" x14ac:dyDescent="0.25"/>
    <row r="269" ht="12.5" hidden="1" x14ac:dyDescent="0.25"/>
    <row r="270" ht="12.5" hidden="1" x14ac:dyDescent="0.25"/>
    <row r="271" ht="12.5" hidden="1" x14ac:dyDescent="0.25"/>
    <row r="272" ht="12.5" hidden="1" x14ac:dyDescent="0.25"/>
    <row r="273" ht="12.5" hidden="1" x14ac:dyDescent="0.25"/>
    <row r="274" ht="12.5" hidden="1" x14ac:dyDescent="0.25"/>
    <row r="275" ht="12.5" hidden="1" x14ac:dyDescent="0.25"/>
    <row r="276" ht="12.5" hidden="1" x14ac:dyDescent="0.25"/>
    <row r="277" ht="12.5" hidden="1" x14ac:dyDescent="0.25"/>
    <row r="278" ht="12.5" hidden="1" x14ac:dyDescent="0.25"/>
    <row r="279" ht="12.5" hidden="1" x14ac:dyDescent="0.25"/>
    <row r="280" ht="12.5" hidden="1" x14ac:dyDescent="0.25"/>
    <row r="281" ht="12.5" hidden="1" x14ac:dyDescent="0.25"/>
    <row r="282" ht="12.5" hidden="1" x14ac:dyDescent="0.25"/>
    <row r="283" ht="12.5" hidden="1" x14ac:dyDescent="0.25"/>
    <row r="284" ht="12.5" hidden="1" x14ac:dyDescent="0.25"/>
    <row r="285" ht="12.5" hidden="1" x14ac:dyDescent="0.25"/>
    <row r="286" ht="12.5" hidden="1" x14ac:dyDescent="0.25"/>
    <row r="287" ht="12.5" hidden="1" x14ac:dyDescent="0.25"/>
    <row r="288" ht="12.5" hidden="1" x14ac:dyDescent="0.25"/>
    <row r="289" ht="12.5" hidden="1" x14ac:dyDescent="0.25"/>
    <row r="290" ht="12.5" hidden="1" x14ac:dyDescent="0.25"/>
  </sheetData>
  <phoneticPr fontId="6" type="noConversion"/>
  <hyperlinks>
    <hyperlink ref="B6" location="ÍNDICE!A1" display="&lt;&lt; VOLVER" xr:uid="{00000000-0004-0000-0B00-000000000000}"/>
    <hyperlink ref="B195" location="ÍNDICE!A1" display="&lt;&lt; VOLVER" xr:uid="{00000000-0004-0000-0B00-000001000000}"/>
  </hyperlinks>
  <pageMargins left="0.75" right="0.75" top="1" bottom="1" header="0" footer="0"/>
  <pageSetup paperSize="9" scale="71" orientation="portrait" r:id="rId1"/>
  <headerFooter alignWithMargins="0"/>
  <colBreaks count="1" manualBreakCount="1">
    <brk id="11"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99"/>
  <sheetViews>
    <sheetView showGridLines="0" topLeftCell="A24" zoomScale="103" zoomScaleNormal="103" zoomScaleSheetLayoutView="100" workbookViewId="0">
      <pane xSplit="3" ySplit="1" topLeftCell="E194" activePane="bottomRight" state="frozen"/>
      <selection activeCell="A24" sqref="A24"/>
      <selection pane="topRight" activeCell="D24" sqref="D24"/>
      <selection pane="bottomLeft" activeCell="A25" sqref="A25"/>
      <selection pane="bottomRight" activeCell="K201" sqref="K201"/>
    </sheetView>
  </sheetViews>
  <sheetFormatPr baseColWidth="10" defaultColWidth="0" defaultRowHeight="0" customHeight="1" zeroHeight="1" x14ac:dyDescent="0.25"/>
  <cols>
    <col min="1" max="1" width="20.1796875" customWidth="1"/>
    <col min="2" max="2" width="15.7265625" customWidth="1"/>
    <col min="3" max="3" width="11.54296875" customWidth="1"/>
    <col min="4" max="13" width="15" customWidth="1"/>
    <col min="14" max="16384" width="15" hidden="1"/>
  </cols>
  <sheetData>
    <row r="1" spans="1:14" ht="33.75" customHeight="1" x14ac:dyDescent="0.25"/>
    <row r="2" spans="1:14" ht="14" x14ac:dyDescent="0.3">
      <c r="B2" s="80" t="s">
        <v>468</v>
      </c>
    </row>
    <row r="3" spans="1:14" ht="14" x14ac:dyDescent="0.3">
      <c r="B3" s="80" t="s">
        <v>470</v>
      </c>
    </row>
    <row r="4" spans="1:14" s="1" customFormat="1" ht="12.75" customHeight="1" x14ac:dyDescent="0.25">
      <c r="B4" s="18"/>
      <c r="D4" s="17"/>
    </row>
    <row r="5" spans="1:14" s="1" customFormat="1" ht="16.5" customHeight="1" x14ac:dyDescent="0.25"/>
    <row r="6" spans="1:14" ht="12.75" customHeight="1" thickBot="1" x14ac:dyDescent="0.3">
      <c r="B6" s="25" t="s">
        <v>23</v>
      </c>
      <c r="C6" s="1"/>
      <c r="D6" s="1"/>
      <c r="E6" s="1"/>
      <c r="F6" s="1"/>
      <c r="G6" s="1"/>
      <c r="H6" s="1"/>
      <c r="I6" s="1"/>
      <c r="J6" s="1"/>
      <c r="K6" s="1"/>
    </row>
    <row r="7" spans="1:14" ht="41.25" customHeight="1" thickBot="1" x14ac:dyDescent="0.3">
      <c r="A7" s="36"/>
      <c r="B7" s="199" t="s">
        <v>0</v>
      </c>
      <c r="C7" s="199" t="s">
        <v>31</v>
      </c>
      <c r="D7" s="194" t="s">
        <v>471</v>
      </c>
      <c r="E7" s="195" t="s">
        <v>510</v>
      </c>
      <c r="F7" s="196" t="s">
        <v>472</v>
      </c>
      <c r="G7" s="196" t="s">
        <v>85</v>
      </c>
      <c r="H7" s="196" t="s">
        <v>86</v>
      </c>
      <c r="I7" s="196" t="s">
        <v>92</v>
      </c>
      <c r="J7" s="193" t="s">
        <v>77</v>
      </c>
      <c r="K7" s="1"/>
      <c r="M7" s="6"/>
      <c r="N7" s="6"/>
    </row>
    <row r="8" spans="1:14" ht="13" thickBot="1" x14ac:dyDescent="0.3">
      <c r="A8" s="36"/>
      <c r="B8" s="41">
        <v>2009</v>
      </c>
      <c r="C8" s="41" t="s">
        <v>37</v>
      </c>
      <c r="D8" s="152">
        <v>888005</v>
      </c>
      <c r="E8" s="153">
        <v>748556</v>
      </c>
      <c r="F8" s="153">
        <v>3918</v>
      </c>
      <c r="G8" s="153">
        <v>7468</v>
      </c>
      <c r="H8" s="153">
        <v>6729</v>
      </c>
      <c r="I8" s="153"/>
      <c r="J8" s="154">
        <f t="shared" ref="J8:J20" si="0">SUM(D8:I8)</f>
        <v>1654676</v>
      </c>
      <c r="K8" s="6"/>
      <c r="M8" s="6"/>
      <c r="N8" s="6"/>
    </row>
    <row r="9" spans="1:14" ht="12.5" x14ac:dyDescent="0.25">
      <c r="A9" s="36"/>
      <c r="B9" s="22">
        <v>2010</v>
      </c>
      <c r="C9" s="22" t="s">
        <v>38</v>
      </c>
      <c r="D9" s="155">
        <v>888966</v>
      </c>
      <c r="E9" s="147">
        <v>754222</v>
      </c>
      <c r="F9" s="147">
        <v>4123</v>
      </c>
      <c r="G9" s="147">
        <v>7639</v>
      </c>
      <c r="H9" s="147">
        <v>6707</v>
      </c>
      <c r="I9" s="147"/>
      <c r="J9" s="156">
        <f t="shared" si="0"/>
        <v>1661657</v>
      </c>
      <c r="K9" s="6"/>
      <c r="M9" s="6"/>
      <c r="N9" s="6"/>
    </row>
    <row r="10" spans="1:14" ht="12.5" x14ac:dyDescent="0.25">
      <c r="A10" s="36"/>
      <c r="B10" s="34"/>
      <c r="C10" s="22" t="s">
        <v>39</v>
      </c>
      <c r="D10" s="155">
        <v>888022</v>
      </c>
      <c r="E10" s="147">
        <v>757169</v>
      </c>
      <c r="F10" s="147">
        <v>4295</v>
      </c>
      <c r="G10" s="147">
        <v>7640</v>
      </c>
      <c r="H10" s="147">
        <v>5548</v>
      </c>
      <c r="I10" s="147"/>
      <c r="J10" s="156">
        <f t="shared" si="0"/>
        <v>1662674</v>
      </c>
      <c r="K10" s="6"/>
      <c r="M10" s="6"/>
      <c r="N10" s="6"/>
    </row>
    <row r="11" spans="1:14" ht="12.5" x14ac:dyDescent="0.25">
      <c r="A11" s="36"/>
      <c r="B11" s="34"/>
      <c r="C11" s="22" t="s">
        <v>40</v>
      </c>
      <c r="D11" s="155">
        <v>886465</v>
      </c>
      <c r="E11" s="147">
        <v>769090</v>
      </c>
      <c r="F11" s="147">
        <v>4597</v>
      </c>
      <c r="G11" s="147">
        <v>7143</v>
      </c>
      <c r="H11" s="147">
        <v>5500</v>
      </c>
      <c r="I11" s="147"/>
      <c r="J11" s="156">
        <f t="shared" si="0"/>
        <v>1672795</v>
      </c>
      <c r="K11" s="6"/>
      <c r="M11" s="6"/>
      <c r="N11" s="6"/>
    </row>
    <row r="12" spans="1:14" ht="12.5" x14ac:dyDescent="0.25">
      <c r="A12" s="36"/>
      <c r="B12" s="34"/>
      <c r="C12" s="22" t="s">
        <v>41</v>
      </c>
      <c r="D12" s="155">
        <v>890931</v>
      </c>
      <c r="E12" s="147">
        <v>787434</v>
      </c>
      <c r="F12" s="147">
        <v>4891</v>
      </c>
      <c r="G12" s="147">
        <v>7274</v>
      </c>
      <c r="H12" s="147">
        <v>5445</v>
      </c>
      <c r="I12" s="147"/>
      <c r="J12" s="156">
        <f t="shared" si="0"/>
        <v>1695975</v>
      </c>
      <c r="K12" s="6"/>
      <c r="M12" s="6"/>
      <c r="N12" s="6"/>
    </row>
    <row r="13" spans="1:14" ht="12.5" x14ac:dyDescent="0.25">
      <c r="A13" s="36"/>
      <c r="B13" s="34"/>
      <c r="C13" s="22" t="s">
        <v>42</v>
      </c>
      <c r="D13" s="155">
        <v>897404</v>
      </c>
      <c r="E13" s="147">
        <v>801736</v>
      </c>
      <c r="F13" s="147">
        <v>5075</v>
      </c>
      <c r="G13" s="147">
        <v>7850</v>
      </c>
      <c r="H13" s="147">
        <v>5446</v>
      </c>
      <c r="I13" s="147">
        <v>6</v>
      </c>
      <c r="J13" s="156">
        <f t="shared" si="0"/>
        <v>1717517</v>
      </c>
      <c r="K13" s="6"/>
      <c r="M13" s="6"/>
      <c r="N13" s="6"/>
    </row>
    <row r="14" spans="1:14" ht="12.5" x14ac:dyDescent="0.25">
      <c r="A14" s="36"/>
      <c r="B14" s="34"/>
      <c r="C14" s="22" t="s">
        <v>43</v>
      </c>
      <c r="D14" s="155">
        <v>899440</v>
      </c>
      <c r="E14" s="147">
        <v>796571</v>
      </c>
      <c r="F14" s="147">
        <v>5125</v>
      </c>
      <c r="G14" s="147">
        <v>8021</v>
      </c>
      <c r="H14" s="147">
        <v>5417</v>
      </c>
      <c r="I14" s="147">
        <v>1</v>
      </c>
      <c r="J14" s="156">
        <f t="shared" si="0"/>
        <v>1714575</v>
      </c>
      <c r="K14" s="6"/>
      <c r="M14" s="6"/>
      <c r="N14" s="6"/>
    </row>
    <row r="15" spans="1:14" ht="12.5" x14ac:dyDescent="0.25">
      <c r="A15" s="36"/>
      <c r="B15" s="34"/>
      <c r="C15" s="22" t="s">
        <v>32</v>
      </c>
      <c r="D15" s="155">
        <v>910662</v>
      </c>
      <c r="E15" s="147">
        <v>807233</v>
      </c>
      <c r="F15" s="147">
        <v>5182</v>
      </c>
      <c r="G15" s="147">
        <v>7704</v>
      </c>
      <c r="H15" s="147">
        <v>5489</v>
      </c>
      <c r="I15" s="147"/>
      <c r="J15" s="156">
        <f t="shared" si="0"/>
        <v>1736270</v>
      </c>
      <c r="K15" s="6"/>
      <c r="M15" s="6"/>
      <c r="N15" s="6"/>
    </row>
    <row r="16" spans="1:14" ht="12.5" x14ac:dyDescent="0.25">
      <c r="A16" s="36"/>
      <c r="B16" s="34"/>
      <c r="C16" s="22" t="s">
        <v>33</v>
      </c>
      <c r="D16" s="155">
        <v>917751</v>
      </c>
      <c r="E16" s="147">
        <v>823209</v>
      </c>
      <c r="F16" s="147">
        <v>5115</v>
      </c>
      <c r="G16" s="147">
        <v>7679</v>
      </c>
      <c r="H16" s="147">
        <v>5517</v>
      </c>
      <c r="I16" s="147"/>
      <c r="J16" s="156">
        <f t="shared" si="0"/>
        <v>1759271</v>
      </c>
      <c r="K16" s="6"/>
      <c r="M16" s="6"/>
      <c r="N16" s="6"/>
    </row>
    <row r="17" spans="1:14" ht="12.5" x14ac:dyDescent="0.25">
      <c r="A17" s="36"/>
      <c r="B17" s="34"/>
      <c r="C17" s="22" t="s">
        <v>34</v>
      </c>
      <c r="D17" s="155">
        <v>921819</v>
      </c>
      <c r="E17" s="147">
        <v>835614</v>
      </c>
      <c r="F17" s="147">
        <v>5111</v>
      </c>
      <c r="G17" s="147">
        <v>7579</v>
      </c>
      <c r="H17" s="147">
        <v>5372</v>
      </c>
      <c r="I17" s="147"/>
      <c r="J17" s="156">
        <f t="shared" si="0"/>
        <v>1775495</v>
      </c>
      <c r="K17" s="6"/>
      <c r="M17" s="6"/>
      <c r="N17" s="6"/>
    </row>
    <row r="18" spans="1:14" ht="12.5" x14ac:dyDescent="0.25">
      <c r="A18" s="36"/>
      <c r="B18" s="34"/>
      <c r="C18" s="22" t="s">
        <v>35</v>
      </c>
      <c r="D18" s="155">
        <v>930024</v>
      </c>
      <c r="E18" s="147">
        <v>825805</v>
      </c>
      <c r="F18" s="147">
        <v>5125</v>
      </c>
      <c r="G18" s="147">
        <v>7670</v>
      </c>
      <c r="H18" s="147">
        <v>4089</v>
      </c>
      <c r="I18" s="147"/>
      <c r="J18" s="156">
        <f t="shared" si="0"/>
        <v>1772713</v>
      </c>
      <c r="K18" s="6"/>
      <c r="M18" s="6"/>
      <c r="N18" s="6"/>
    </row>
    <row r="19" spans="1:14" ht="12.5" x14ac:dyDescent="0.25">
      <c r="A19" s="36"/>
      <c r="B19" s="34"/>
      <c r="C19" s="22" t="s">
        <v>36</v>
      </c>
      <c r="D19" s="155">
        <v>931311</v>
      </c>
      <c r="E19" s="147">
        <v>836902</v>
      </c>
      <c r="F19" s="147">
        <v>5193</v>
      </c>
      <c r="G19" s="147">
        <v>7622</v>
      </c>
      <c r="H19" s="147">
        <v>5544</v>
      </c>
      <c r="I19" s="147"/>
      <c r="J19" s="156">
        <f t="shared" si="0"/>
        <v>1786572</v>
      </c>
      <c r="K19" s="6"/>
      <c r="M19" s="6"/>
      <c r="N19" s="6"/>
    </row>
    <row r="20" spans="1:14" ht="13" thickBot="1" x14ac:dyDescent="0.3">
      <c r="A20" s="36"/>
      <c r="B20" s="35"/>
      <c r="C20" s="27" t="s">
        <v>37</v>
      </c>
      <c r="D20" s="157">
        <v>931340</v>
      </c>
      <c r="E20" s="150">
        <v>839654</v>
      </c>
      <c r="F20" s="150">
        <v>5214</v>
      </c>
      <c r="G20" s="150">
        <v>7658</v>
      </c>
      <c r="H20" s="150">
        <v>5489</v>
      </c>
      <c r="I20" s="150"/>
      <c r="J20" s="158">
        <f t="shared" si="0"/>
        <v>1789355</v>
      </c>
      <c r="K20" s="6"/>
      <c r="M20" s="6"/>
      <c r="N20" s="6"/>
    </row>
    <row r="21" spans="1:14" ht="12.5" x14ac:dyDescent="0.25">
      <c r="A21" s="36"/>
      <c r="B21" s="36"/>
      <c r="C21" s="36"/>
      <c r="D21" s="36"/>
      <c r="E21" s="36"/>
      <c r="F21" s="36"/>
      <c r="G21" s="36"/>
      <c r="H21" s="36"/>
      <c r="I21" s="36"/>
      <c r="J21" s="36"/>
      <c r="K21" s="36"/>
      <c r="M21" s="6"/>
      <c r="N21" s="6"/>
    </row>
    <row r="22" spans="1:14" ht="12.5" x14ac:dyDescent="0.25">
      <c r="A22" s="36"/>
      <c r="B22" s="36"/>
      <c r="C22" s="36"/>
      <c r="D22" s="36"/>
      <c r="E22" s="36"/>
      <c r="F22" s="36"/>
      <c r="G22" s="36"/>
      <c r="H22" s="36"/>
      <c r="I22" s="36"/>
      <c r="J22" s="36"/>
      <c r="K22" s="36"/>
      <c r="M22" s="6"/>
      <c r="N22" s="6"/>
    </row>
    <row r="23" spans="1:14" ht="13" thickBot="1" x14ac:dyDescent="0.3">
      <c r="A23" s="36"/>
      <c r="B23" s="36"/>
      <c r="C23" s="36"/>
      <c r="D23" s="36"/>
      <c r="E23" s="36"/>
      <c r="F23" s="36"/>
      <c r="G23" s="36"/>
      <c r="H23" s="36"/>
      <c r="I23" s="36"/>
      <c r="J23" s="36"/>
      <c r="K23" s="36"/>
      <c r="M23" s="6"/>
      <c r="N23" s="6"/>
    </row>
    <row r="24" spans="1:14" ht="33.65" customHeight="1" thickBot="1" x14ac:dyDescent="0.3">
      <c r="A24" s="36"/>
      <c r="B24" s="199" t="s">
        <v>0</v>
      </c>
      <c r="C24" s="199" t="s">
        <v>31</v>
      </c>
      <c r="D24" s="194" t="s">
        <v>471</v>
      </c>
      <c r="E24" s="195" t="s">
        <v>510</v>
      </c>
      <c r="F24" s="196" t="s">
        <v>472</v>
      </c>
      <c r="G24" s="195" t="s">
        <v>498</v>
      </c>
      <c r="H24" s="196" t="s">
        <v>85</v>
      </c>
      <c r="I24" s="196" t="s">
        <v>86</v>
      </c>
      <c r="J24" s="196" t="s">
        <v>92</v>
      </c>
      <c r="K24" s="193" t="s">
        <v>77</v>
      </c>
      <c r="M24" s="6"/>
      <c r="N24" s="6"/>
    </row>
    <row r="25" spans="1:14" ht="12.5" x14ac:dyDescent="0.25">
      <c r="A25" s="36"/>
      <c r="B25" s="22">
        <v>2011</v>
      </c>
      <c r="C25" s="22" t="s">
        <v>38</v>
      </c>
      <c r="D25" s="155">
        <v>926082</v>
      </c>
      <c r="E25" s="147">
        <v>843590</v>
      </c>
      <c r="F25" s="147">
        <v>5396</v>
      </c>
      <c r="G25" s="147">
        <v>6425</v>
      </c>
      <c r="H25" s="147">
        <v>2536</v>
      </c>
      <c r="I25" s="147">
        <v>5410</v>
      </c>
      <c r="J25" s="147">
        <v>70</v>
      </c>
      <c r="K25" s="156">
        <f t="shared" ref="K25:K63" si="1">SUM(D25:J25)</f>
        <v>1789509</v>
      </c>
      <c r="L25" s="36"/>
      <c r="M25" s="6"/>
      <c r="N25" s="6"/>
    </row>
    <row r="26" spans="1:14" ht="12.5" x14ac:dyDescent="0.25">
      <c r="A26" s="36"/>
      <c r="B26" s="34"/>
      <c r="C26" s="22" t="s">
        <v>39</v>
      </c>
      <c r="D26" s="155">
        <v>922424</v>
      </c>
      <c r="E26" s="147">
        <v>848752</v>
      </c>
      <c r="F26" s="147">
        <v>5711</v>
      </c>
      <c r="G26" s="147">
        <v>6799</v>
      </c>
      <c r="H26" s="147">
        <v>5473</v>
      </c>
      <c r="I26" s="147">
        <v>5330</v>
      </c>
      <c r="J26" s="147">
        <v>64</v>
      </c>
      <c r="K26" s="156">
        <f t="shared" si="1"/>
        <v>1794553</v>
      </c>
      <c r="L26" s="36"/>
      <c r="M26" s="6"/>
      <c r="N26" s="6"/>
    </row>
    <row r="27" spans="1:14" ht="12.5" x14ac:dyDescent="0.25">
      <c r="A27" s="36"/>
      <c r="B27" s="34"/>
      <c r="C27" s="22" t="s">
        <v>40</v>
      </c>
      <c r="D27" s="155">
        <v>928279</v>
      </c>
      <c r="E27" s="147">
        <v>873175</v>
      </c>
      <c r="F27" s="147">
        <v>6381</v>
      </c>
      <c r="G27" s="147">
        <v>7314</v>
      </c>
      <c r="H27" s="147">
        <v>5345</v>
      </c>
      <c r="I27" s="147">
        <v>5262</v>
      </c>
      <c r="J27" s="147">
        <v>63</v>
      </c>
      <c r="K27" s="156">
        <f t="shared" si="1"/>
        <v>1825819</v>
      </c>
      <c r="L27" s="36"/>
      <c r="M27" s="6"/>
      <c r="N27" s="6"/>
    </row>
    <row r="28" spans="1:14" ht="12.5" x14ac:dyDescent="0.25">
      <c r="A28" s="36"/>
      <c r="B28" s="22"/>
      <c r="C28" s="22" t="s">
        <v>41</v>
      </c>
      <c r="D28" s="155">
        <v>941902</v>
      </c>
      <c r="E28" s="147">
        <v>893487</v>
      </c>
      <c r="F28" s="147">
        <v>6919</v>
      </c>
      <c r="G28" s="147">
        <v>7695</v>
      </c>
      <c r="H28" s="147">
        <v>5396</v>
      </c>
      <c r="I28" s="147">
        <v>5221</v>
      </c>
      <c r="J28" s="147">
        <v>58</v>
      </c>
      <c r="K28" s="156">
        <f t="shared" si="1"/>
        <v>1860678</v>
      </c>
      <c r="L28" s="36"/>
      <c r="M28" s="6"/>
      <c r="N28" s="6"/>
    </row>
    <row r="29" spans="1:14" ht="12.5" x14ac:dyDescent="0.25">
      <c r="A29" s="36"/>
      <c r="B29" s="34"/>
      <c r="C29" s="22" t="s">
        <v>42</v>
      </c>
      <c r="D29" s="155">
        <v>956258</v>
      </c>
      <c r="E29" s="147">
        <v>909710</v>
      </c>
      <c r="F29" s="147">
        <v>7291</v>
      </c>
      <c r="G29" s="147">
        <v>8112</v>
      </c>
      <c r="H29" s="147">
        <v>5386</v>
      </c>
      <c r="I29" s="147">
        <v>5186</v>
      </c>
      <c r="J29" s="147">
        <v>55</v>
      </c>
      <c r="K29" s="156">
        <f t="shared" si="1"/>
        <v>1891998</v>
      </c>
      <c r="L29" s="36"/>
      <c r="M29" s="6"/>
      <c r="N29" s="6"/>
    </row>
    <row r="30" spans="1:14" ht="12.5" x14ac:dyDescent="0.25">
      <c r="A30" s="36"/>
      <c r="B30" s="34"/>
      <c r="C30" s="22" t="s">
        <v>43</v>
      </c>
      <c r="D30" s="155">
        <v>964683</v>
      </c>
      <c r="E30" s="147">
        <v>923809</v>
      </c>
      <c r="F30" s="147">
        <v>7645</v>
      </c>
      <c r="G30" s="147">
        <v>8510</v>
      </c>
      <c r="H30" s="147">
        <v>5364</v>
      </c>
      <c r="I30" s="147">
        <v>5426</v>
      </c>
      <c r="J30" s="147">
        <v>54</v>
      </c>
      <c r="K30" s="156">
        <f t="shared" si="1"/>
        <v>1915491</v>
      </c>
      <c r="L30" s="36"/>
      <c r="M30" s="6"/>
      <c r="N30" s="6"/>
    </row>
    <row r="31" spans="1:14" ht="12.5" x14ac:dyDescent="0.25">
      <c r="A31" s="36"/>
      <c r="B31" s="22"/>
      <c r="C31" s="22" t="s">
        <v>32</v>
      </c>
      <c r="D31" s="155">
        <v>974150</v>
      </c>
      <c r="E31" s="147">
        <v>935319</v>
      </c>
      <c r="F31" s="147">
        <v>7785</v>
      </c>
      <c r="G31" s="147">
        <v>8754</v>
      </c>
      <c r="H31" s="147">
        <v>5366</v>
      </c>
      <c r="I31" s="147">
        <v>5424</v>
      </c>
      <c r="J31" s="147">
        <v>48</v>
      </c>
      <c r="K31" s="156">
        <f t="shared" si="1"/>
        <v>1936846</v>
      </c>
      <c r="L31" s="36"/>
      <c r="M31" s="6"/>
      <c r="N31" s="6"/>
    </row>
    <row r="32" spans="1:14" ht="12.5" x14ac:dyDescent="0.25">
      <c r="A32" s="36"/>
      <c r="B32" s="34"/>
      <c r="C32" s="22" t="s">
        <v>33</v>
      </c>
      <c r="D32" s="155">
        <v>985602</v>
      </c>
      <c r="E32" s="147">
        <v>948091</v>
      </c>
      <c r="F32" s="147">
        <v>7936</v>
      </c>
      <c r="G32" s="147">
        <v>9308</v>
      </c>
      <c r="H32" s="147">
        <v>5470</v>
      </c>
      <c r="I32" s="147">
        <v>5432</v>
      </c>
      <c r="J32" s="147">
        <v>49</v>
      </c>
      <c r="K32" s="156">
        <f t="shared" si="1"/>
        <v>1961888</v>
      </c>
      <c r="L32" s="36"/>
      <c r="M32" s="6"/>
      <c r="N32" s="6"/>
    </row>
    <row r="33" spans="1:14" ht="12.5" x14ac:dyDescent="0.25">
      <c r="A33" s="36"/>
      <c r="B33" s="34"/>
      <c r="C33" s="22" t="s">
        <v>34</v>
      </c>
      <c r="D33" s="155">
        <v>991837</v>
      </c>
      <c r="E33" s="147">
        <v>957062</v>
      </c>
      <c r="F33" s="147">
        <v>8117</v>
      </c>
      <c r="G33" s="147">
        <v>9815</v>
      </c>
      <c r="H33" s="147">
        <v>5444</v>
      </c>
      <c r="I33" s="147">
        <v>5280</v>
      </c>
      <c r="J33" s="147">
        <v>45</v>
      </c>
      <c r="K33" s="156">
        <f t="shared" si="1"/>
        <v>1977600</v>
      </c>
      <c r="L33" s="36"/>
      <c r="M33" s="6"/>
      <c r="N33" s="6"/>
    </row>
    <row r="34" spans="1:14" ht="12.5" x14ac:dyDescent="0.25">
      <c r="A34" s="36"/>
      <c r="B34" s="22"/>
      <c r="C34" s="22" t="s">
        <v>35</v>
      </c>
      <c r="D34" s="155">
        <v>998210</v>
      </c>
      <c r="E34" s="147">
        <v>963419</v>
      </c>
      <c r="F34" s="147">
        <v>8078</v>
      </c>
      <c r="G34" s="147">
        <v>10179</v>
      </c>
      <c r="H34" s="147">
        <v>5468</v>
      </c>
      <c r="I34" s="147">
        <v>5253</v>
      </c>
      <c r="J34" s="147">
        <v>88</v>
      </c>
      <c r="K34" s="156">
        <f t="shared" si="1"/>
        <v>1990695</v>
      </c>
      <c r="L34" s="36"/>
      <c r="M34" s="6"/>
      <c r="N34" s="6"/>
    </row>
    <row r="35" spans="1:14" ht="12.5" x14ac:dyDescent="0.25">
      <c r="A35" s="36"/>
      <c r="B35" s="34"/>
      <c r="C35" s="22" t="s">
        <v>36</v>
      </c>
      <c r="D35" s="155">
        <v>1005200</v>
      </c>
      <c r="E35" s="147">
        <v>971628</v>
      </c>
      <c r="F35" s="147">
        <v>8198</v>
      </c>
      <c r="G35" s="147">
        <v>11118</v>
      </c>
      <c r="H35" s="147">
        <v>5528</v>
      </c>
      <c r="I35" s="147">
        <v>5249</v>
      </c>
      <c r="J35" s="147">
        <v>43</v>
      </c>
      <c r="K35" s="156">
        <f t="shared" si="1"/>
        <v>2006964</v>
      </c>
      <c r="L35" s="36"/>
      <c r="M35" s="6"/>
      <c r="N35" s="6"/>
    </row>
    <row r="36" spans="1:14" ht="13.15" customHeight="1" thickBot="1" x14ac:dyDescent="0.3">
      <c r="A36" s="36"/>
      <c r="B36" s="35"/>
      <c r="C36" s="27" t="s">
        <v>37</v>
      </c>
      <c r="D36" s="157">
        <v>1007434</v>
      </c>
      <c r="E36" s="150">
        <v>973457</v>
      </c>
      <c r="F36" s="150">
        <v>7942</v>
      </c>
      <c r="G36" s="150">
        <v>11557</v>
      </c>
      <c r="H36" s="150">
        <v>5575</v>
      </c>
      <c r="I36" s="150">
        <v>5237</v>
      </c>
      <c r="J36" s="150">
        <v>42</v>
      </c>
      <c r="K36" s="158">
        <f t="shared" si="1"/>
        <v>2011244</v>
      </c>
      <c r="L36" s="36"/>
      <c r="M36" s="6"/>
      <c r="N36" s="6"/>
    </row>
    <row r="37" spans="1:14" ht="12.5" x14ac:dyDescent="0.25">
      <c r="A37" s="36"/>
      <c r="B37" s="21">
        <v>2012</v>
      </c>
      <c r="C37" s="21" t="s">
        <v>38</v>
      </c>
      <c r="D37" s="159">
        <v>938535</v>
      </c>
      <c r="E37" s="144">
        <v>970282</v>
      </c>
      <c r="F37" s="144">
        <v>7878</v>
      </c>
      <c r="G37" s="144">
        <v>25303</v>
      </c>
      <c r="H37" s="144">
        <v>57785</v>
      </c>
      <c r="I37" s="144">
        <v>5197</v>
      </c>
      <c r="J37" s="144">
        <v>88</v>
      </c>
      <c r="K37" s="160">
        <f t="shared" si="1"/>
        <v>2005068</v>
      </c>
      <c r="L37" s="36"/>
      <c r="M37" s="6"/>
      <c r="N37" s="6"/>
    </row>
    <row r="38" spans="1:14" ht="12.5" x14ac:dyDescent="0.25">
      <c r="A38" s="36"/>
      <c r="B38" s="34"/>
      <c r="C38" s="22" t="s">
        <v>39</v>
      </c>
      <c r="D38" s="155">
        <v>939595</v>
      </c>
      <c r="E38" s="147">
        <v>976005</v>
      </c>
      <c r="F38" s="147">
        <v>7742</v>
      </c>
      <c r="G38" s="147">
        <v>27728</v>
      </c>
      <c r="H38" s="147">
        <v>55597</v>
      </c>
      <c r="I38" s="147">
        <v>4880</v>
      </c>
      <c r="J38" s="147">
        <v>89</v>
      </c>
      <c r="K38" s="156">
        <f t="shared" si="1"/>
        <v>2011636</v>
      </c>
      <c r="L38" s="36"/>
      <c r="M38" s="6"/>
      <c r="N38" s="6"/>
    </row>
    <row r="39" spans="1:14" ht="12.5" x14ac:dyDescent="0.25">
      <c r="A39" s="36"/>
      <c r="B39" s="34"/>
      <c r="C39" s="22" t="s">
        <v>40</v>
      </c>
      <c r="D39" s="155">
        <v>946753</v>
      </c>
      <c r="E39" s="147">
        <v>969840</v>
      </c>
      <c r="F39" s="147">
        <v>7554</v>
      </c>
      <c r="G39" s="147">
        <v>29710</v>
      </c>
      <c r="H39" s="147">
        <v>55213</v>
      </c>
      <c r="I39" s="147">
        <v>5186</v>
      </c>
      <c r="J39" s="147">
        <v>86</v>
      </c>
      <c r="K39" s="156">
        <f t="shared" si="1"/>
        <v>2014342</v>
      </c>
      <c r="L39" s="36"/>
      <c r="M39" s="6"/>
      <c r="N39" s="6"/>
    </row>
    <row r="40" spans="1:14" ht="12.5" x14ac:dyDescent="0.25">
      <c r="A40" s="36"/>
      <c r="B40" s="22"/>
      <c r="C40" s="22" t="s">
        <v>41</v>
      </c>
      <c r="D40" s="155">
        <v>950081</v>
      </c>
      <c r="E40" s="147">
        <v>1004459</v>
      </c>
      <c r="F40" s="147">
        <v>7758</v>
      </c>
      <c r="G40" s="147">
        <v>31283</v>
      </c>
      <c r="H40" s="147">
        <v>54389</v>
      </c>
      <c r="I40" s="147">
        <v>5123</v>
      </c>
      <c r="J40" s="147">
        <v>83</v>
      </c>
      <c r="K40" s="156">
        <f t="shared" si="1"/>
        <v>2053176</v>
      </c>
      <c r="L40" s="36"/>
      <c r="M40" s="6"/>
      <c r="N40" s="6"/>
    </row>
    <row r="41" spans="1:14" ht="12.5" x14ac:dyDescent="0.25">
      <c r="A41" s="36"/>
      <c r="B41" s="34"/>
      <c r="C41" s="22" t="s">
        <v>42</v>
      </c>
      <c r="D41" s="155">
        <v>956085</v>
      </c>
      <c r="E41" s="147">
        <v>1023687</v>
      </c>
      <c r="F41" s="147">
        <v>7802</v>
      </c>
      <c r="G41" s="147">
        <v>32425</v>
      </c>
      <c r="H41" s="147">
        <v>54230</v>
      </c>
      <c r="I41" s="147">
        <v>4283</v>
      </c>
      <c r="J41" s="147">
        <v>84</v>
      </c>
      <c r="K41" s="156">
        <f t="shared" si="1"/>
        <v>2078596</v>
      </c>
      <c r="L41" s="36"/>
      <c r="M41" s="6"/>
      <c r="N41" s="6"/>
    </row>
    <row r="42" spans="1:14" ht="12.5" x14ac:dyDescent="0.25">
      <c r="A42" s="36"/>
      <c r="B42" s="34"/>
      <c r="C42" s="22" t="s">
        <v>43</v>
      </c>
      <c r="D42" s="155">
        <v>964548</v>
      </c>
      <c r="E42" s="147">
        <v>1016005</v>
      </c>
      <c r="F42" s="147">
        <v>7588</v>
      </c>
      <c r="G42" s="147">
        <v>33866</v>
      </c>
      <c r="H42" s="147">
        <v>54166</v>
      </c>
      <c r="I42" s="147">
        <v>4265</v>
      </c>
      <c r="J42" s="147">
        <v>84</v>
      </c>
      <c r="K42" s="156">
        <f t="shared" si="1"/>
        <v>2080522</v>
      </c>
      <c r="L42" s="36"/>
      <c r="M42" s="6"/>
      <c r="N42" s="6"/>
    </row>
    <row r="43" spans="1:14" ht="12.5" x14ac:dyDescent="0.25">
      <c r="A43" s="36"/>
      <c r="B43" s="34"/>
      <c r="C43" s="22" t="s">
        <v>32</v>
      </c>
      <c r="D43" s="155">
        <v>972205</v>
      </c>
      <c r="E43" s="147">
        <v>1033397</v>
      </c>
      <c r="F43" s="147">
        <v>7570</v>
      </c>
      <c r="G43" s="147">
        <v>35444</v>
      </c>
      <c r="H43" s="147">
        <v>53536</v>
      </c>
      <c r="I43" s="147">
        <v>4241</v>
      </c>
      <c r="J43" s="147">
        <v>82</v>
      </c>
      <c r="K43" s="156">
        <f t="shared" si="1"/>
        <v>2106475</v>
      </c>
      <c r="L43" s="36"/>
      <c r="M43" s="6"/>
      <c r="N43" s="6"/>
    </row>
    <row r="44" spans="1:14" ht="12.5" x14ac:dyDescent="0.25">
      <c r="A44" s="36"/>
      <c r="B44" s="34"/>
      <c r="C44" s="22" t="s">
        <v>33</v>
      </c>
      <c r="D44" s="155">
        <v>980210</v>
      </c>
      <c r="E44" s="147">
        <v>1053426</v>
      </c>
      <c r="F44" s="147">
        <v>7630</v>
      </c>
      <c r="G44" s="147">
        <v>36826</v>
      </c>
      <c r="H44" s="147">
        <v>53417</v>
      </c>
      <c r="I44" s="147">
        <v>4762</v>
      </c>
      <c r="J44" s="147">
        <v>85</v>
      </c>
      <c r="K44" s="156">
        <f t="shared" si="1"/>
        <v>2136356</v>
      </c>
      <c r="L44" s="36"/>
      <c r="M44" s="6"/>
      <c r="N44" s="6"/>
    </row>
    <row r="45" spans="1:14" ht="12.5" x14ac:dyDescent="0.25">
      <c r="A45" s="36"/>
      <c r="B45" s="22"/>
      <c r="C45" s="22" t="s">
        <v>34</v>
      </c>
      <c r="D45" s="155">
        <v>983202</v>
      </c>
      <c r="E45" s="147">
        <v>1055493</v>
      </c>
      <c r="F45" s="147">
        <v>7539</v>
      </c>
      <c r="G45" s="147">
        <v>37573</v>
      </c>
      <c r="H45" s="147">
        <v>53362</v>
      </c>
      <c r="I45" s="147">
        <v>4717</v>
      </c>
      <c r="J45" s="147">
        <v>90</v>
      </c>
      <c r="K45" s="156">
        <f t="shared" si="1"/>
        <v>2141976</v>
      </c>
      <c r="L45" s="36"/>
      <c r="M45" s="6"/>
      <c r="N45" s="6"/>
    </row>
    <row r="46" spans="1:14" ht="12.5" x14ac:dyDescent="0.25">
      <c r="A46" s="36"/>
      <c r="B46" s="22"/>
      <c r="C46" s="22" t="s">
        <v>35</v>
      </c>
      <c r="D46" s="155">
        <v>990225</v>
      </c>
      <c r="E46" s="147">
        <v>1066342</v>
      </c>
      <c r="F46" s="147">
        <v>7472</v>
      </c>
      <c r="G46" s="147">
        <v>38514</v>
      </c>
      <c r="H46" s="147">
        <v>53643</v>
      </c>
      <c r="I46" s="147">
        <v>4870</v>
      </c>
      <c r="J46" s="147">
        <v>87</v>
      </c>
      <c r="K46" s="156">
        <f t="shared" si="1"/>
        <v>2161153</v>
      </c>
      <c r="L46" s="36"/>
      <c r="M46" s="6"/>
      <c r="N46" s="6"/>
    </row>
    <row r="47" spans="1:14" ht="12.5" x14ac:dyDescent="0.25">
      <c r="A47" s="36"/>
      <c r="B47" s="34"/>
      <c r="C47" s="22" t="s">
        <v>36</v>
      </c>
      <c r="D47" s="155">
        <v>992810</v>
      </c>
      <c r="E47" s="147">
        <v>1073252</v>
      </c>
      <c r="F47" s="147">
        <v>7417</v>
      </c>
      <c r="G47" s="147">
        <v>37280</v>
      </c>
      <c r="H47" s="147">
        <v>51781</v>
      </c>
      <c r="I47" s="147">
        <v>4883</v>
      </c>
      <c r="J47" s="147">
        <v>85</v>
      </c>
      <c r="K47" s="156">
        <f t="shared" si="1"/>
        <v>2167508</v>
      </c>
      <c r="L47" s="36"/>
      <c r="M47" s="6"/>
      <c r="N47" s="6"/>
    </row>
    <row r="48" spans="1:14" ht="13.15" customHeight="1" thickBot="1" x14ac:dyDescent="0.3">
      <c r="A48" s="36"/>
      <c r="B48" s="35"/>
      <c r="C48" s="27" t="s">
        <v>37</v>
      </c>
      <c r="D48" s="157">
        <v>991285</v>
      </c>
      <c r="E48" s="150">
        <v>1073373</v>
      </c>
      <c r="F48" s="150">
        <v>7266</v>
      </c>
      <c r="G48" s="150">
        <v>37903</v>
      </c>
      <c r="H48" s="150">
        <v>51516</v>
      </c>
      <c r="I48" s="150">
        <v>4902</v>
      </c>
      <c r="J48" s="150">
        <v>85</v>
      </c>
      <c r="K48" s="158">
        <f t="shared" si="1"/>
        <v>2166330</v>
      </c>
      <c r="L48" s="36"/>
      <c r="M48" s="6"/>
      <c r="N48" s="6"/>
    </row>
    <row r="49" spans="1:14" ht="12.5" x14ac:dyDescent="0.25">
      <c r="A49" s="36"/>
      <c r="B49" s="21">
        <v>2013</v>
      </c>
      <c r="C49" s="21" t="s">
        <v>38</v>
      </c>
      <c r="D49" s="159">
        <v>990537</v>
      </c>
      <c r="E49" s="144">
        <v>1079661</v>
      </c>
      <c r="F49" s="144">
        <v>7033</v>
      </c>
      <c r="G49" s="144">
        <v>39987</v>
      </c>
      <c r="H49" s="144">
        <v>52753</v>
      </c>
      <c r="I49" s="144">
        <v>4820</v>
      </c>
      <c r="J49" s="144">
        <v>85</v>
      </c>
      <c r="K49" s="160">
        <f t="shared" si="1"/>
        <v>2174876</v>
      </c>
      <c r="L49" s="36"/>
      <c r="M49" s="6"/>
      <c r="N49" s="6"/>
    </row>
    <row r="50" spans="1:14" ht="12.5" x14ac:dyDescent="0.25">
      <c r="A50" s="36"/>
      <c r="B50" s="34"/>
      <c r="C50" s="22" t="s">
        <v>39</v>
      </c>
      <c r="D50" s="155">
        <v>988987</v>
      </c>
      <c r="E50" s="147">
        <v>1086291</v>
      </c>
      <c r="F50" s="147">
        <v>6970</v>
      </c>
      <c r="G50" s="147">
        <v>41202</v>
      </c>
      <c r="H50" s="147">
        <v>52165</v>
      </c>
      <c r="I50" s="147">
        <v>4291</v>
      </c>
      <c r="J50" s="147">
        <v>87</v>
      </c>
      <c r="K50" s="156">
        <f t="shared" si="1"/>
        <v>2179993</v>
      </c>
      <c r="L50" s="36"/>
      <c r="M50" s="6"/>
      <c r="N50" s="6"/>
    </row>
    <row r="51" spans="1:14" ht="12.5" x14ac:dyDescent="0.25">
      <c r="A51" s="36"/>
      <c r="B51" s="34"/>
      <c r="C51" s="22" t="s">
        <v>40</v>
      </c>
      <c r="D51" s="155">
        <v>975908</v>
      </c>
      <c r="E51" s="147">
        <v>1108699</v>
      </c>
      <c r="F51" s="147">
        <v>7597</v>
      </c>
      <c r="G51" s="147">
        <v>45263</v>
      </c>
      <c r="H51" s="147">
        <v>78645</v>
      </c>
      <c r="I51" s="147">
        <v>4484</v>
      </c>
      <c r="J51" s="147">
        <v>12</v>
      </c>
      <c r="K51" s="156">
        <f t="shared" si="1"/>
        <v>2220608</v>
      </c>
      <c r="L51" s="36"/>
      <c r="M51" s="6"/>
      <c r="N51" s="6"/>
    </row>
    <row r="52" spans="1:14" ht="12.5" x14ac:dyDescent="0.25">
      <c r="A52" s="36"/>
      <c r="B52" s="22"/>
      <c r="C52" s="22" t="s">
        <v>41</v>
      </c>
      <c r="D52" s="155">
        <v>951722</v>
      </c>
      <c r="E52" s="147">
        <v>1124476</v>
      </c>
      <c r="F52" s="147">
        <v>7506</v>
      </c>
      <c r="G52" s="147">
        <v>45489</v>
      </c>
      <c r="H52" s="147">
        <v>76407</v>
      </c>
      <c r="I52" s="147">
        <v>4627</v>
      </c>
      <c r="J52" s="147">
        <v>12</v>
      </c>
      <c r="K52" s="156">
        <f t="shared" si="1"/>
        <v>2210239</v>
      </c>
      <c r="L52" s="36"/>
      <c r="M52" s="6"/>
      <c r="N52" s="6"/>
    </row>
    <row r="53" spans="1:14" ht="12.5" x14ac:dyDescent="0.25">
      <c r="A53" s="36"/>
      <c r="B53" s="34"/>
      <c r="C53" s="22" t="s">
        <v>42</v>
      </c>
      <c r="D53" s="155">
        <v>958594</v>
      </c>
      <c r="E53" s="147">
        <v>1135684</v>
      </c>
      <c r="F53" s="147">
        <v>7401</v>
      </c>
      <c r="G53" s="147">
        <v>46416</v>
      </c>
      <c r="H53" s="147">
        <v>77023</v>
      </c>
      <c r="I53" s="147">
        <v>4588</v>
      </c>
      <c r="J53" s="147">
        <v>12</v>
      </c>
      <c r="K53" s="156">
        <f t="shared" si="1"/>
        <v>2229718</v>
      </c>
      <c r="L53" s="36"/>
      <c r="M53" s="6"/>
      <c r="N53" s="6"/>
    </row>
    <row r="54" spans="1:14" ht="12.5" x14ac:dyDescent="0.25">
      <c r="A54" s="36"/>
      <c r="B54" s="34"/>
      <c r="C54" s="22" t="s">
        <v>43</v>
      </c>
      <c r="D54" s="155">
        <v>959272</v>
      </c>
      <c r="E54" s="147">
        <v>1144991</v>
      </c>
      <c r="F54" s="147">
        <v>7365</v>
      </c>
      <c r="G54" s="147">
        <v>45549</v>
      </c>
      <c r="H54" s="147">
        <v>77177</v>
      </c>
      <c r="I54" s="147">
        <v>5039</v>
      </c>
      <c r="J54" s="147">
        <v>8</v>
      </c>
      <c r="K54" s="156">
        <f t="shared" si="1"/>
        <v>2239401</v>
      </c>
      <c r="L54" s="36"/>
      <c r="M54" s="6"/>
      <c r="N54" s="6"/>
    </row>
    <row r="55" spans="1:14" ht="12.5" x14ac:dyDescent="0.25">
      <c r="A55" s="36"/>
      <c r="B55" s="22"/>
      <c r="C55" s="22" t="s">
        <v>32</v>
      </c>
      <c r="D55" s="155">
        <v>969198</v>
      </c>
      <c r="E55" s="147">
        <v>1157138</v>
      </c>
      <c r="F55" s="147">
        <v>7201</v>
      </c>
      <c r="G55" s="147">
        <v>46386</v>
      </c>
      <c r="H55" s="147">
        <v>78023</v>
      </c>
      <c r="I55" s="147">
        <v>5179</v>
      </c>
      <c r="J55" s="147">
        <v>6</v>
      </c>
      <c r="K55" s="156">
        <f t="shared" si="1"/>
        <v>2263131</v>
      </c>
      <c r="L55" s="36"/>
      <c r="M55" s="6"/>
      <c r="N55" s="6"/>
    </row>
    <row r="56" spans="1:14" ht="12.5" x14ac:dyDescent="0.25">
      <c r="A56" s="36"/>
      <c r="B56" s="34"/>
      <c r="C56" s="22" t="s">
        <v>33</v>
      </c>
      <c r="D56" s="155">
        <v>974396</v>
      </c>
      <c r="E56" s="147">
        <v>1151252</v>
      </c>
      <c r="F56" s="147">
        <v>7036</v>
      </c>
      <c r="G56" s="147">
        <v>47707</v>
      </c>
      <c r="H56" s="147">
        <v>78553</v>
      </c>
      <c r="I56" s="147">
        <v>5463</v>
      </c>
      <c r="J56" s="147">
        <v>6</v>
      </c>
      <c r="K56" s="156">
        <f t="shared" si="1"/>
        <v>2264413</v>
      </c>
      <c r="L56" s="36"/>
      <c r="M56" s="6"/>
      <c r="N56" s="6"/>
    </row>
    <row r="57" spans="1:14" ht="12.5" x14ac:dyDescent="0.25">
      <c r="A57" s="36"/>
      <c r="B57" s="34"/>
      <c r="C57" s="22" t="s">
        <v>34</v>
      </c>
      <c r="D57" s="155">
        <v>979053</v>
      </c>
      <c r="E57" s="147">
        <v>1153803</v>
      </c>
      <c r="F57" s="147">
        <v>6828</v>
      </c>
      <c r="G57" s="147">
        <v>49995</v>
      </c>
      <c r="H57" s="147">
        <v>79262</v>
      </c>
      <c r="I57" s="147">
        <v>5604</v>
      </c>
      <c r="J57" s="147">
        <v>11</v>
      </c>
      <c r="K57" s="156">
        <f t="shared" si="1"/>
        <v>2274556</v>
      </c>
      <c r="L57" s="36"/>
      <c r="M57" s="6"/>
      <c r="N57" s="6"/>
    </row>
    <row r="58" spans="1:14" ht="12.5" x14ac:dyDescent="0.25">
      <c r="A58" s="36"/>
      <c r="B58" s="22"/>
      <c r="C58" s="22" t="s">
        <v>35</v>
      </c>
      <c r="D58" s="155">
        <v>990979</v>
      </c>
      <c r="E58" s="147">
        <v>1163684</v>
      </c>
      <c r="F58" s="147">
        <v>6617</v>
      </c>
      <c r="G58" s="147">
        <v>52345</v>
      </c>
      <c r="H58" s="147">
        <v>81232</v>
      </c>
      <c r="I58" s="147">
        <v>5842</v>
      </c>
      <c r="J58" s="147">
        <v>9</v>
      </c>
      <c r="K58" s="156">
        <f t="shared" si="1"/>
        <v>2300708</v>
      </c>
      <c r="L58" s="36"/>
      <c r="M58" s="6"/>
      <c r="N58" s="6"/>
    </row>
    <row r="59" spans="1:14" ht="12.5" x14ac:dyDescent="0.25">
      <c r="A59" s="36"/>
      <c r="B59" s="34"/>
      <c r="C59" s="22" t="s">
        <v>36</v>
      </c>
      <c r="D59" s="155">
        <v>981576</v>
      </c>
      <c r="E59" s="147">
        <v>1169591</v>
      </c>
      <c r="F59" s="147">
        <v>6415</v>
      </c>
      <c r="G59" s="147">
        <v>55149</v>
      </c>
      <c r="H59" s="147">
        <v>81523</v>
      </c>
      <c r="I59" s="147">
        <v>6037</v>
      </c>
      <c r="J59" s="147">
        <v>10</v>
      </c>
      <c r="K59" s="156">
        <f t="shared" si="1"/>
        <v>2300301</v>
      </c>
      <c r="L59" s="36"/>
      <c r="M59" s="6"/>
      <c r="N59" s="6"/>
    </row>
    <row r="60" spans="1:14" ht="13.15" customHeight="1" thickBot="1" x14ac:dyDescent="0.3">
      <c r="A60" s="36"/>
      <c r="B60" s="35"/>
      <c r="C60" s="27" t="s">
        <v>37</v>
      </c>
      <c r="D60" s="157">
        <v>972399</v>
      </c>
      <c r="E60" s="150">
        <v>1162388</v>
      </c>
      <c r="F60" s="150">
        <v>6237</v>
      </c>
      <c r="G60" s="150">
        <v>66942</v>
      </c>
      <c r="H60" s="150">
        <v>80133</v>
      </c>
      <c r="I60" s="150">
        <v>7065</v>
      </c>
      <c r="J60" s="150">
        <v>5</v>
      </c>
      <c r="K60" s="158">
        <f t="shared" si="1"/>
        <v>2295169</v>
      </c>
      <c r="L60" s="36"/>
      <c r="M60" s="6"/>
      <c r="N60" s="6"/>
    </row>
    <row r="61" spans="1:14" ht="12.5" x14ac:dyDescent="0.25">
      <c r="A61" s="36"/>
      <c r="B61" s="21">
        <v>2014</v>
      </c>
      <c r="C61" s="21" t="s">
        <v>38</v>
      </c>
      <c r="D61" s="159">
        <v>938858</v>
      </c>
      <c r="E61" s="144">
        <v>1161858</v>
      </c>
      <c r="F61" s="144">
        <v>6055</v>
      </c>
      <c r="G61" s="144">
        <v>99844</v>
      </c>
      <c r="H61" s="144">
        <v>80477</v>
      </c>
      <c r="I61" s="144">
        <v>7461</v>
      </c>
      <c r="J61" s="144">
        <v>5</v>
      </c>
      <c r="K61" s="160">
        <f t="shared" si="1"/>
        <v>2294558</v>
      </c>
      <c r="L61" s="36"/>
      <c r="M61" s="6"/>
      <c r="N61" s="6"/>
    </row>
    <row r="62" spans="1:14" ht="12.5" x14ac:dyDescent="0.25">
      <c r="A62" s="36"/>
      <c r="B62" s="34"/>
      <c r="C62" s="22" t="s">
        <v>39</v>
      </c>
      <c r="D62" s="155">
        <v>914920</v>
      </c>
      <c r="E62" s="147">
        <v>1166060</v>
      </c>
      <c r="F62" s="147">
        <v>5919</v>
      </c>
      <c r="G62" s="147">
        <v>100146</v>
      </c>
      <c r="H62" s="147">
        <v>78920</v>
      </c>
      <c r="I62" s="147">
        <v>7800</v>
      </c>
      <c r="J62" s="147">
        <v>4</v>
      </c>
      <c r="K62" s="156">
        <f t="shared" si="1"/>
        <v>2273769</v>
      </c>
      <c r="L62" s="36"/>
      <c r="M62" s="6"/>
      <c r="N62" s="6"/>
    </row>
    <row r="63" spans="1:14" ht="12.5" x14ac:dyDescent="0.25">
      <c r="A63" s="36"/>
      <c r="B63" s="34"/>
      <c r="C63" s="22" t="s">
        <v>40</v>
      </c>
      <c r="D63" s="155">
        <v>936515</v>
      </c>
      <c r="E63" s="147">
        <v>1189387</v>
      </c>
      <c r="F63" s="147">
        <v>5812</v>
      </c>
      <c r="G63" s="147">
        <v>111661</v>
      </c>
      <c r="H63" s="147">
        <v>87440</v>
      </c>
      <c r="I63" s="147">
        <v>8281</v>
      </c>
      <c r="J63" s="147">
        <v>6</v>
      </c>
      <c r="K63" s="156">
        <f t="shared" si="1"/>
        <v>2339102</v>
      </c>
      <c r="L63" s="36"/>
      <c r="M63" s="6"/>
      <c r="N63" s="6"/>
    </row>
    <row r="64" spans="1:14" ht="12.5" x14ac:dyDescent="0.25">
      <c r="A64" s="36"/>
      <c r="B64" s="22"/>
      <c r="C64" s="22" t="s">
        <v>41</v>
      </c>
      <c r="D64" s="155">
        <v>938106</v>
      </c>
      <c r="E64" s="147">
        <v>1202259</v>
      </c>
      <c r="F64" s="147">
        <v>5702</v>
      </c>
      <c r="G64" s="147">
        <v>118161</v>
      </c>
      <c r="H64" s="147">
        <v>89080</v>
      </c>
      <c r="I64" s="147">
        <v>8988</v>
      </c>
      <c r="J64" s="147">
        <v>4</v>
      </c>
      <c r="K64" s="156">
        <f>SUM(D64:J64)</f>
        <v>2362300</v>
      </c>
      <c r="L64" s="36"/>
      <c r="M64" s="6"/>
      <c r="N64" s="6"/>
    </row>
    <row r="65" spans="1:14" ht="12.5" x14ac:dyDescent="0.25">
      <c r="A65" s="36"/>
      <c r="B65" s="34"/>
      <c r="C65" s="22" t="s">
        <v>42</v>
      </c>
      <c r="D65" s="155">
        <v>938764</v>
      </c>
      <c r="E65" s="147">
        <v>1213151</v>
      </c>
      <c r="F65" s="147">
        <v>5647</v>
      </c>
      <c r="G65" s="147">
        <v>123875</v>
      </c>
      <c r="H65" s="147">
        <v>86881</v>
      </c>
      <c r="I65" s="147">
        <v>9421</v>
      </c>
      <c r="J65" s="147">
        <v>3</v>
      </c>
      <c r="K65" s="156">
        <f>SUM(D65:J65)</f>
        <v>2377742</v>
      </c>
      <c r="L65" s="36"/>
      <c r="M65" s="6"/>
      <c r="N65" s="6"/>
    </row>
    <row r="66" spans="1:14" ht="12.5" x14ac:dyDescent="0.25">
      <c r="A66" s="36"/>
      <c r="B66" s="34"/>
      <c r="C66" s="22" t="s">
        <v>43</v>
      </c>
      <c r="D66" s="155">
        <v>943320</v>
      </c>
      <c r="E66" s="147">
        <v>1231786</v>
      </c>
      <c r="F66" s="147">
        <v>5587</v>
      </c>
      <c r="G66" s="147">
        <v>129711</v>
      </c>
      <c r="H66" s="147">
        <v>95045</v>
      </c>
      <c r="I66" s="147">
        <v>10077</v>
      </c>
      <c r="J66" s="147">
        <v>4</v>
      </c>
      <c r="K66" s="156">
        <f>SUM(D66:J66)</f>
        <v>2415530</v>
      </c>
      <c r="L66" s="36"/>
      <c r="M66" s="6"/>
      <c r="N66" s="6"/>
    </row>
    <row r="67" spans="1:14" ht="12.5" x14ac:dyDescent="0.25">
      <c r="A67" s="36"/>
      <c r="B67" s="22"/>
      <c r="C67" s="22" t="s">
        <v>32</v>
      </c>
      <c r="D67" s="155">
        <v>945832</v>
      </c>
      <c r="E67" s="147">
        <v>1239254</v>
      </c>
      <c r="F67" s="147">
        <v>5470</v>
      </c>
      <c r="G67" s="147">
        <v>135263</v>
      </c>
      <c r="H67" s="147">
        <v>98514</v>
      </c>
      <c r="I67" s="147">
        <v>10783</v>
      </c>
      <c r="J67" s="147">
        <v>3</v>
      </c>
      <c r="K67" s="156">
        <f t="shared" ref="K67:K75" si="2">SUM(D67:J67)</f>
        <v>2435119</v>
      </c>
      <c r="L67" s="36"/>
      <c r="M67" s="6"/>
      <c r="N67" s="6"/>
    </row>
    <row r="68" spans="1:14" ht="12.5" x14ac:dyDescent="0.25">
      <c r="A68" s="36"/>
      <c r="B68" s="34"/>
      <c r="C68" s="22" t="s">
        <v>33</v>
      </c>
      <c r="D68" s="155">
        <v>949602</v>
      </c>
      <c r="E68" s="147">
        <v>1246499</v>
      </c>
      <c r="F68" s="147">
        <v>5327</v>
      </c>
      <c r="G68" s="147">
        <v>142042</v>
      </c>
      <c r="H68" s="147">
        <v>101650</v>
      </c>
      <c r="I68" s="147">
        <v>11579</v>
      </c>
      <c r="J68" s="147">
        <v>0</v>
      </c>
      <c r="K68" s="156">
        <f t="shared" si="2"/>
        <v>2456699</v>
      </c>
      <c r="L68" s="36"/>
      <c r="M68" s="6"/>
      <c r="N68" s="6"/>
    </row>
    <row r="69" spans="1:14" ht="12.5" x14ac:dyDescent="0.25">
      <c r="A69" s="36"/>
      <c r="B69" s="34"/>
      <c r="C69" s="22" t="s">
        <v>34</v>
      </c>
      <c r="D69" s="155">
        <v>950623</v>
      </c>
      <c r="E69" s="147">
        <v>1251573</v>
      </c>
      <c r="F69" s="147">
        <v>5169</v>
      </c>
      <c r="G69" s="147">
        <v>147093</v>
      </c>
      <c r="H69" s="147">
        <v>104051</v>
      </c>
      <c r="I69" s="147">
        <v>12117</v>
      </c>
      <c r="J69" s="147">
        <v>0</v>
      </c>
      <c r="K69" s="156">
        <f t="shared" si="2"/>
        <v>2470626</v>
      </c>
      <c r="L69" s="36"/>
      <c r="M69" s="6"/>
      <c r="N69" s="6"/>
    </row>
    <row r="70" spans="1:14" ht="12.5" x14ac:dyDescent="0.25">
      <c r="A70" s="36"/>
      <c r="B70" s="22"/>
      <c r="C70" s="22" t="s">
        <v>35</v>
      </c>
      <c r="D70" s="155">
        <v>959494</v>
      </c>
      <c r="E70" s="147">
        <v>1258429</v>
      </c>
      <c r="F70" s="147">
        <v>5003</v>
      </c>
      <c r="G70" s="147">
        <v>143589</v>
      </c>
      <c r="H70" s="147">
        <v>105210</v>
      </c>
      <c r="I70" s="147">
        <v>12316</v>
      </c>
      <c r="J70" s="147"/>
      <c r="K70" s="156">
        <f t="shared" si="2"/>
        <v>2484041</v>
      </c>
      <c r="L70" s="36"/>
      <c r="M70" s="6"/>
      <c r="N70" s="6"/>
    </row>
    <row r="71" spans="1:14" ht="12.5" x14ac:dyDescent="0.25">
      <c r="A71" s="36"/>
      <c r="B71" s="34"/>
      <c r="C71" s="22" t="s">
        <v>36</v>
      </c>
      <c r="D71" s="155">
        <v>951825</v>
      </c>
      <c r="E71" s="147">
        <v>1261673</v>
      </c>
      <c r="F71" s="147">
        <v>4871</v>
      </c>
      <c r="G71" s="147">
        <v>150230</v>
      </c>
      <c r="H71" s="147">
        <v>109071</v>
      </c>
      <c r="I71" s="147">
        <v>13804</v>
      </c>
      <c r="J71" s="147"/>
      <c r="K71" s="156">
        <f t="shared" si="2"/>
        <v>2491474</v>
      </c>
      <c r="L71" s="36"/>
      <c r="M71" s="6"/>
      <c r="N71" s="6"/>
    </row>
    <row r="72" spans="1:14" ht="13.15" customHeight="1" thickBot="1" x14ac:dyDescent="0.3">
      <c r="A72" s="36"/>
      <c r="B72" s="35"/>
      <c r="C72" s="27" t="s">
        <v>37</v>
      </c>
      <c r="D72" s="157">
        <v>947654</v>
      </c>
      <c r="E72" s="150">
        <v>1257118</v>
      </c>
      <c r="F72" s="150">
        <v>4749</v>
      </c>
      <c r="G72" s="150">
        <v>154547</v>
      </c>
      <c r="H72" s="150">
        <v>111802</v>
      </c>
      <c r="I72" s="150">
        <v>13847</v>
      </c>
      <c r="J72" s="150"/>
      <c r="K72" s="158">
        <f t="shared" si="2"/>
        <v>2489717</v>
      </c>
      <c r="L72" s="36"/>
      <c r="M72" s="6"/>
      <c r="N72" s="6"/>
    </row>
    <row r="73" spans="1:14" ht="12.5" x14ac:dyDescent="0.25">
      <c r="A73" s="36"/>
      <c r="B73" s="21">
        <v>2015</v>
      </c>
      <c r="C73" s="21" t="s">
        <v>38</v>
      </c>
      <c r="D73" s="159">
        <v>941736</v>
      </c>
      <c r="E73" s="144">
        <v>1264199</v>
      </c>
      <c r="F73" s="144">
        <v>4539</v>
      </c>
      <c r="G73" s="144">
        <v>159294</v>
      </c>
      <c r="H73" s="144">
        <v>114342</v>
      </c>
      <c r="I73" s="144">
        <v>14253</v>
      </c>
      <c r="J73" s="144"/>
      <c r="K73" s="160">
        <f t="shared" si="2"/>
        <v>2498363</v>
      </c>
      <c r="L73" s="36"/>
      <c r="M73" s="6"/>
      <c r="N73" s="6"/>
    </row>
    <row r="74" spans="1:14" ht="12.5" x14ac:dyDescent="0.25">
      <c r="A74" s="36"/>
      <c r="B74" s="34"/>
      <c r="C74" s="22" t="s">
        <v>39</v>
      </c>
      <c r="D74" s="155">
        <v>928299</v>
      </c>
      <c r="E74" s="147">
        <v>1270716</v>
      </c>
      <c r="F74" s="147">
        <v>4468</v>
      </c>
      <c r="G74" s="147">
        <v>163651</v>
      </c>
      <c r="H74" s="147">
        <v>116774</v>
      </c>
      <c r="I74" s="147">
        <v>14632</v>
      </c>
      <c r="J74" s="147"/>
      <c r="K74" s="156">
        <f t="shared" si="2"/>
        <v>2498540</v>
      </c>
      <c r="L74" s="36"/>
      <c r="M74" s="6"/>
      <c r="N74" s="6"/>
    </row>
    <row r="75" spans="1:14" ht="12.5" x14ac:dyDescent="0.25">
      <c r="A75" s="36"/>
      <c r="B75" s="34"/>
      <c r="C75" s="22" t="s">
        <v>40</v>
      </c>
      <c r="D75" s="155">
        <v>937659</v>
      </c>
      <c r="E75" s="147">
        <v>1293402</v>
      </c>
      <c r="F75" s="147">
        <v>4376</v>
      </c>
      <c r="G75" s="147">
        <v>172182</v>
      </c>
      <c r="H75" s="147">
        <v>122737</v>
      </c>
      <c r="I75" s="147">
        <v>15246</v>
      </c>
      <c r="J75" s="147"/>
      <c r="K75" s="156">
        <f t="shared" si="2"/>
        <v>2545602</v>
      </c>
      <c r="L75" s="36"/>
      <c r="M75" s="6"/>
      <c r="N75" s="6"/>
    </row>
    <row r="76" spans="1:14" ht="12.5" x14ac:dyDescent="0.25">
      <c r="A76" s="36"/>
      <c r="B76" s="22"/>
      <c r="C76" s="22" t="s">
        <v>41</v>
      </c>
      <c r="D76" s="155">
        <v>938229</v>
      </c>
      <c r="E76" s="147">
        <v>1312884</v>
      </c>
      <c r="F76" s="147">
        <v>4280</v>
      </c>
      <c r="G76" s="147">
        <v>179665</v>
      </c>
      <c r="H76" s="147">
        <v>126942</v>
      </c>
      <c r="I76" s="147">
        <v>16031</v>
      </c>
      <c r="J76" s="147"/>
      <c r="K76" s="156">
        <f t="shared" ref="K76:K87" si="3">SUM(D76:J76)</f>
        <v>2578031</v>
      </c>
      <c r="L76" s="36"/>
      <c r="M76" s="6"/>
      <c r="N76" s="6"/>
    </row>
    <row r="77" spans="1:14" ht="12.5" x14ac:dyDescent="0.25">
      <c r="A77" s="36"/>
      <c r="B77" s="34"/>
      <c r="C77" s="22" t="s">
        <v>42</v>
      </c>
      <c r="D77" s="155">
        <v>939342</v>
      </c>
      <c r="E77" s="147">
        <v>1316765</v>
      </c>
      <c r="F77" s="147">
        <v>4184</v>
      </c>
      <c r="G77" s="147">
        <v>184630</v>
      </c>
      <c r="H77" s="147">
        <v>131925</v>
      </c>
      <c r="I77" s="147">
        <v>16401</v>
      </c>
      <c r="J77" s="147"/>
      <c r="K77" s="156">
        <f t="shared" si="3"/>
        <v>2593247</v>
      </c>
      <c r="L77" s="36"/>
      <c r="M77" s="6"/>
      <c r="N77" s="6"/>
    </row>
    <row r="78" spans="1:14" ht="12.5" x14ac:dyDescent="0.25">
      <c r="A78" s="36"/>
      <c r="B78" s="34"/>
      <c r="C78" s="22" t="s">
        <v>43</v>
      </c>
      <c r="D78" s="155">
        <v>926751</v>
      </c>
      <c r="E78" s="147">
        <v>1340416</v>
      </c>
      <c r="F78" s="147">
        <v>4084</v>
      </c>
      <c r="G78" s="147">
        <v>186046</v>
      </c>
      <c r="H78" s="147">
        <v>130225</v>
      </c>
      <c r="I78" s="147">
        <v>16446</v>
      </c>
      <c r="J78" s="147"/>
      <c r="K78" s="156">
        <f t="shared" si="3"/>
        <v>2603968</v>
      </c>
      <c r="L78" s="36"/>
      <c r="M78" s="6"/>
      <c r="N78" s="6"/>
    </row>
    <row r="79" spans="1:14" ht="12.5" x14ac:dyDescent="0.25">
      <c r="A79" s="36"/>
      <c r="B79" s="22"/>
      <c r="C79" s="22" t="s">
        <v>32</v>
      </c>
      <c r="D79" s="155">
        <v>946405</v>
      </c>
      <c r="E79" s="147">
        <v>1352121</v>
      </c>
      <c r="F79" s="147">
        <v>3988</v>
      </c>
      <c r="G79" s="147">
        <v>193510</v>
      </c>
      <c r="H79" s="147">
        <v>133325</v>
      </c>
      <c r="I79" s="147">
        <v>16739</v>
      </c>
      <c r="J79" s="147"/>
      <c r="K79" s="156">
        <f t="shared" si="3"/>
        <v>2646088</v>
      </c>
      <c r="L79" s="36"/>
      <c r="M79" s="6"/>
      <c r="N79" s="6"/>
    </row>
    <row r="80" spans="1:14" ht="12.5" x14ac:dyDescent="0.25">
      <c r="A80" s="36"/>
      <c r="B80" s="34"/>
      <c r="C80" s="22" t="s">
        <v>33</v>
      </c>
      <c r="D80" s="155">
        <v>931383</v>
      </c>
      <c r="E80" s="147">
        <v>1364770</v>
      </c>
      <c r="F80" s="147">
        <v>3917</v>
      </c>
      <c r="G80" s="147">
        <v>204319</v>
      </c>
      <c r="H80" s="147">
        <v>147548</v>
      </c>
      <c r="I80" s="147">
        <v>17326</v>
      </c>
      <c r="J80" s="147"/>
      <c r="K80" s="156">
        <f t="shared" si="3"/>
        <v>2669263</v>
      </c>
      <c r="L80" s="36"/>
      <c r="M80" s="6"/>
      <c r="N80" s="6"/>
    </row>
    <row r="81" spans="1:14" ht="12.5" x14ac:dyDescent="0.25">
      <c r="A81" s="36"/>
      <c r="B81" s="34"/>
      <c r="C81" s="22" t="s">
        <v>34</v>
      </c>
      <c r="D81" s="155">
        <v>929373</v>
      </c>
      <c r="E81" s="147">
        <v>1370609</v>
      </c>
      <c r="F81" s="147">
        <v>3858</v>
      </c>
      <c r="G81" s="147">
        <v>213242</v>
      </c>
      <c r="H81" s="147">
        <v>153528</v>
      </c>
      <c r="I81" s="147">
        <v>17124</v>
      </c>
      <c r="J81" s="147"/>
      <c r="K81" s="156">
        <f t="shared" si="3"/>
        <v>2687734</v>
      </c>
      <c r="L81" s="36"/>
      <c r="M81" s="6"/>
      <c r="N81" s="6"/>
    </row>
    <row r="82" spans="1:14" ht="12.5" x14ac:dyDescent="0.25">
      <c r="A82" s="36"/>
      <c r="B82" s="22"/>
      <c r="C82" s="22" t="s">
        <v>35</v>
      </c>
      <c r="D82" s="155">
        <v>926178</v>
      </c>
      <c r="E82" s="147">
        <v>1382374</v>
      </c>
      <c r="F82" s="147">
        <v>3726</v>
      </c>
      <c r="G82" s="147">
        <v>218596</v>
      </c>
      <c r="H82" s="147">
        <v>159206</v>
      </c>
      <c r="I82" s="147">
        <v>16696</v>
      </c>
      <c r="J82" s="147"/>
      <c r="K82" s="156">
        <f t="shared" si="3"/>
        <v>2706776</v>
      </c>
      <c r="L82" s="36"/>
      <c r="M82" s="6"/>
      <c r="N82" s="6"/>
    </row>
    <row r="83" spans="1:14" ht="12.5" x14ac:dyDescent="0.25">
      <c r="A83" s="36"/>
      <c r="B83" s="34"/>
      <c r="C83" s="22" t="s">
        <v>36</v>
      </c>
      <c r="D83" s="155">
        <v>926445</v>
      </c>
      <c r="E83" s="147">
        <v>1389761</v>
      </c>
      <c r="F83" s="147">
        <v>3662</v>
      </c>
      <c r="G83" s="147">
        <v>221317</v>
      </c>
      <c r="H83" s="147">
        <v>159528</v>
      </c>
      <c r="I83" s="147">
        <v>16769</v>
      </c>
      <c r="J83" s="147"/>
      <c r="K83" s="156">
        <f t="shared" si="3"/>
        <v>2717482</v>
      </c>
      <c r="L83" s="36"/>
      <c r="M83" s="6"/>
      <c r="N83" s="6"/>
    </row>
    <row r="84" spans="1:14" ht="13.15" customHeight="1" thickBot="1" x14ac:dyDescent="0.3">
      <c r="A84" s="36"/>
      <c r="B84" s="35"/>
      <c r="C84" s="27" t="s">
        <v>37</v>
      </c>
      <c r="D84" s="157">
        <v>921731</v>
      </c>
      <c r="E84" s="150">
        <v>1394150</v>
      </c>
      <c r="F84" s="150">
        <v>3560</v>
      </c>
      <c r="G84" s="150">
        <v>223936</v>
      </c>
      <c r="H84" s="150">
        <v>159137</v>
      </c>
      <c r="I84" s="150">
        <v>16925</v>
      </c>
      <c r="J84" s="150"/>
      <c r="K84" s="158">
        <f t="shared" si="3"/>
        <v>2719439</v>
      </c>
      <c r="L84" s="36"/>
      <c r="M84" s="6"/>
      <c r="N84" s="6"/>
    </row>
    <row r="85" spans="1:14" ht="12.5" x14ac:dyDescent="0.25">
      <c r="A85" s="36"/>
      <c r="B85" s="21">
        <v>2016</v>
      </c>
      <c r="C85" s="21" t="s">
        <v>38</v>
      </c>
      <c r="D85" s="159">
        <v>910306</v>
      </c>
      <c r="E85" s="144">
        <v>1398978</v>
      </c>
      <c r="F85" s="144">
        <v>3442</v>
      </c>
      <c r="G85" s="144">
        <v>232202</v>
      </c>
      <c r="H85" s="144">
        <v>163889</v>
      </c>
      <c r="I85" s="144">
        <v>15290</v>
      </c>
      <c r="J85" s="144"/>
      <c r="K85" s="160">
        <f t="shared" si="3"/>
        <v>2724107</v>
      </c>
      <c r="L85" s="36"/>
      <c r="M85" s="6"/>
      <c r="N85" s="6"/>
    </row>
    <row r="86" spans="1:14" ht="12.5" x14ac:dyDescent="0.25">
      <c r="A86" s="36"/>
      <c r="B86" s="34"/>
      <c r="C86" s="22" t="s">
        <v>39</v>
      </c>
      <c r="D86" s="155">
        <v>901598</v>
      </c>
      <c r="E86" s="147">
        <v>1406504</v>
      </c>
      <c r="F86" s="147">
        <v>3374</v>
      </c>
      <c r="G86" s="147">
        <v>237086</v>
      </c>
      <c r="H86" s="147">
        <v>163938</v>
      </c>
      <c r="I86" s="147">
        <v>14776</v>
      </c>
      <c r="J86" s="147"/>
      <c r="K86" s="156">
        <f t="shared" si="3"/>
        <v>2727276</v>
      </c>
      <c r="L86" s="36"/>
      <c r="M86" s="6"/>
      <c r="N86" s="6"/>
    </row>
    <row r="87" spans="1:14" ht="12.5" x14ac:dyDescent="0.25">
      <c r="A87" s="36"/>
      <c r="B87" s="34"/>
      <c r="C87" s="22" t="s">
        <v>40</v>
      </c>
      <c r="D87" s="155">
        <v>882132</v>
      </c>
      <c r="E87" s="147">
        <v>1431653</v>
      </c>
      <c r="F87" s="147">
        <v>3328</v>
      </c>
      <c r="G87" s="147">
        <v>243546</v>
      </c>
      <c r="H87" s="147">
        <v>158674</v>
      </c>
      <c r="I87" s="147">
        <v>14532</v>
      </c>
      <c r="J87" s="147"/>
      <c r="K87" s="156">
        <f t="shared" si="3"/>
        <v>2733865</v>
      </c>
      <c r="L87" s="36"/>
      <c r="M87" s="6"/>
      <c r="N87" s="6"/>
    </row>
    <row r="88" spans="1:14" ht="12.5" x14ac:dyDescent="0.25">
      <c r="A88" s="36"/>
      <c r="B88" s="22"/>
      <c r="C88" s="22" t="s">
        <v>41</v>
      </c>
      <c r="D88" s="155">
        <v>878748</v>
      </c>
      <c r="E88" s="147">
        <v>1453472</v>
      </c>
      <c r="F88" s="147">
        <v>3196</v>
      </c>
      <c r="G88" s="147">
        <v>251144</v>
      </c>
      <c r="H88" s="147">
        <v>161858</v>
      </c>
      <c r="I88" s="147">
        <v>14231</v>
      </c>
      <c r="J88" s="147"/>
      <c r="K88" s="156">
        <f>SUM(D88:J88)</f>
        <v>2762649</v>
      </c>
      <c r="L88" s="36"/>
      <c r="M88" s="6"/>
      <c r="N88" s="6"/>
    </row>
    <row r="89" spans="1:14" ht="12.5" x14ac:dyDescent="0.25">
      <c r="A89" s="36"/>
      <c r="B89" s="34"/>
      <c r="C89" s="22" t="s">
        <v>42</v>
      </c>
      <c r="D89" s="155">
        <v>888750</v>
      </c>
      <c r="E89" s="147">
        <v>1471256</v>
      </c>
      <c r="F89" s="147">
        <v>3114</v>
      </c>
      <c r="G89" s="147">
        <v>258759</v>
      </c>
      <c r="H89" s="147">
        <v>173245</v>
      </c>
      <c r="I89" s="147">
        <v>14302</v>
      </c>
      <c r="J89" s="147"/>
      <c r="K89" s="156">
        <f>SUM(D89:J89)</f>
        <v>2809426</v>
      </c>
      <c r="L89" s="36"/>
      <c r="M89" s="6"/>
      <c r="N89" s="6"/>
    </row>
    <row r="90" spans="1:14" ht="12.5" x14ac:dyDescent="0.25">
      <c r="A90" s="36"/>
      <c r="B90" s="34"/>
      <c r="C90" s="22" t="s">
        <v>43</v>
      </c>
      <c r="D90" s="155">
        <v>877350</v>
      </c>
      <c r="E90" s="147">
        <v>1490471</v>
      </c>
      <c r="F90" s="147">
        <v>3059</v>
      </c>
      <c r="G90" s="147">
        <v>264643</v>
      </c>
      <c r="H90" s="147">
        <v>172446</v>
      </c>
      <c r="I90" s="147">
        <v>14160</v>
      </c>
      <c r="J90" s="147"/>
      <c r="K90" s="156">
        <f>SUM(D90:J90)</f>
        <v>2822129</v>
      </c>
      <c r="L90" s="36"/>
      <c r="M90" s="6"/>
      <c r="N90" s="6"/>
    </row>
    <row r="91" spans="1:14" ht="12.5" x14ac:dyDescent="0.25">
      <c r="A91" s="36"/>
      <c r="B91" s="34"/>
      <c r="C91" s="22" t="s">
        <v>32</v>
      </c>
      <c r="D91" s="155">
        <v>876020</v>
      </c>
      <c r="E91" s="147">
        <v>1506715</v>
      </c>
      <c r="F91" s="147">
        <v>3021</v>
      </c>
      <c r="G91" s="147">
        <v>269923</v>
      </c>
      <c r="H91" s="147">
        <v>182346</v>
      </c>
      <c r="I91" s="147">
        <v>14028</v>
      </c>
      <c r="J91" s="147"/>
      <c r="K91" s="156">
        <f>SUM(D91:J91)</f>
        <v>2852053</v>
      </c>
      <c r="L91" s="36"/>
      <c r="M91" s="6"/>
      <c r="N91" s="6"/>
    </row>
    <row r="92" spans="1:14" ht="12.5" x14ac:dyDescent="0.25">
      <c r="A92" s="36"/>
      <c r="B92" s="22"/>
      <c r="C92" s="22" t="s">
        <v>33</v>
      </c>
      <c r="D92" s="155">
        <v>859439</v>
      </c>
      <c r="E92" s="147">
        <v>1522225</v>
      </c>
      <c r="F92" s="147">
        <v>2963</v>
      </c>
      <c r="G92" s="147">
        <v>271323</v>
      </c>
      <c r="H92" s="147">
        <v>182869</v>
      </c>
      <c r="I92" s="147">
        <v>13855</v>
      </c>
      <c r="J92" s="147"/>
      <c r="K92" s="156">
        <f t="shared" ref="K92:K99" si="4">SUM(D92:J92)</f>
        <v>2852674</v>
      </c>
      <c r="L92" s="36"/>
      <c r="M92" s="6"/>
      <c r="N92" s="6"/>
    </row>
    <row r="93" spans="1:14" ht="12.5" x14ac:dyDescent="0.25">
      <c r="A93" s="36"/>
      <c r="B93" s="34"/>
      <c r="C93" s="22" t="s">
        <v>34</v>
      </c>
      <c r="D93" s="155">
        <v>858467</v>
      </c>
      <c r="E93" s="147">
        <v>1534894</v>
      </c>
      <c r="F93" s="147">
        <v>2864</v>
      </c>
      <c r="G93" s="147">
        <v>279799</v>
      </c>
      <c r="H93" s="147">
        <v>191528</v>
      </c>
      <c r="I93" s="147">
        <v>13472</v>
      </c>
      <c r="J93" s="147"/>
      <c r="K93" s="156">
        <f t="shared" si="4"/>
        <v>2881024</v>
      </c>
      <c r="L93" s="36"/>
      <c r="M93" s="6"/>
      <c r="N93" s="6"/>
    </row>
    <row r="94" spans="1:14" ht="12.5" x14ac:dyDescent="0.25">
      <c r="A94" s="36"/>
      <c r="B94" s="34"/>
      <c r="C94" s="22" t="s">
        <v>35</v>
      </c>
      <c r="D94" s="155">
        <v>852282</v>
      </c>
      <c r="E94" s="147">
        <v>1548629</v>
      </c>
      <c r="F94" s="147">
        <v>2822</v>
      </c>
      <c r="G94" s="147">
        <v>284860</v>
      </c>
      <c r="H94" s="147">
        <v>193749</v>
      </c>
      <c r="I94" s="147">
        <v>13247</v>
      </c>
      <c r="J94" s="147"/>
      <c r="K94" s="156">
        <f t="shared" si="4"/>
        <v>2895589</v>
      </c>
      <c r="L94" s="36"/>
      <c r="M94" s="6"/>
      <c r="N94" s="6"/>
    </row>
    <row r="95" spans="1:14" ht="12.5" x14ac:dyDescent="0.25">
      <c r="A95" s="36"/>
      <c r="B95" s="22"/>
      <c r="C95" s="22" t="s">
        <v>36</v>
      </c>
      <c r="D95" s="155">
        <v>848743</v>
      </c>
      <c r="E95" s="147">
        <v>1560578</v>
      </c>
      <c r="F95" s="147">
        <v>2704</v>
      </c>
      <c r="G95" s="147">
        <v>286786</v>
      </c>
      <c r="H95" s="147">
        <v>193555</v>
      </c>
      <c r="I95" s="147">
        <v>12984</v>
      </c>
      <c r="J95" s="147"/>
      <c r="K95" s="156">
        <f t="shared" si="4"/>
        <v>2905350</v>
      </c>
      <c r="L95" s="36"/>
      <c r="M95" s="6"/>
      <c r="N95" s="6"/>
    </row>
    <row r="96" spans="1:14" ht="13.15" customHeight="1" thickBot="1" x14ac:dyDescent="0.3">
      <c r="A96" s="36"/>
      <c r="B96" s="35"/>
      <c r="C96" s="27" t="s">
        <v>37</v>
      </c>
      <c r="D96" s="157">
        <v>832168</v>
      </c>
      <c r="E96" s="150">
        <v>1567804</v>
      </c>
      <c r="F96" s="150">
        <v>2597</v>
      </c>
      <c r="G96" s="150">
        <v>293128</v>
      </c>
      <c r="H96" s="150">
        <v>196232</v>
      </c>
      <c r="I96" s="150">
        <v>12651</v>
      </c>
      <c r="J96" s="150"/>
      <c r="K96" s="158">
        <f t="shared" si="4"/>
        <v>2904580</v>
      </c>
      <c r="L96" s="36"/>
      <c r="M96" s="6"/>
      <c r="N96" s="6"/>
    </row>
    <row r="97" spans="1:14" ht="12.5" x14ac:dyDescent="0.25">
      <c r="A97" s="36"/>
      <c r="B97" s="21">
        <v>2017</v>
      </c>
      <c r="C97" s="21" t="s">
        <v>38</v>
      </c>
      <c r="D97" s="159">
        <v>823065</v>
      </c>
      <c r="E97" s="144">
        <v>1558276</v>
      </c>
      <c r="F97" s="144">
        <v>2549</v>
      </c>
      <c r="G97" s="144">
        <v>312320</v>
      </c>
      <c r="H97" s="144">
        <v>195492</v>
      </c>
      <c r="I97" s="144">
        <v>12510</v>
      </c>
      <c r="J97" s="144"/>
      <c r="K97" s="160">
        <f t="shared" si="4"/>
        <v>2904212</v>
      </c>
      <c r="L97" s="36"/>
      <c r="M97" s="6"/>
      <c r="N97" s="6"/>
    </row>
    <row r="98" spans="1:14" ht="12.5" x14ac:dyDescent="0.25">
      <c r="A98" s="36"/>
      <c r="B98" s="34"/>
      <c r="C98" s="22" t="s">
        <v>39</v>
      </c>
      <c r="D98" s="155">
        <v>825921</v>
      </c>
      <c r="E98" s="147">
        <v>1567942</v>
      </c>
      <c r="F98" s="147">
        <v>2491</v>
      </c>
      <c r="G98" s="147">
        <v>316467</v>
      </c>
      <c r="H98" s="147">
        <v>196479</v>
      </c>
      <c r="I98" s="147">
        <v>12441</v>
      </c>
      <c r="J98" s="147"/>
      <c r="K98" s="156">
        <f t="shared" si="4"/>
        <v>2921741</v>
      </c>
      <c r="L98" s="36"/>
      <c r="M98" s="6"/>
      <c r="N98" s="6"/>
    </row>
    <row r="99" spans="1:14" ht="12.5" x14ac:dyDescent="0.25">
      <c r="A99" s="36"/>
      <c r="B99" s="34"/>
      <c r="C99" s="22" t="s">
        <v>40</v>
      </c>
      <c r="D99" s="155">
        <v>813856</v>
      </c>
      <c r="E99" s="147">
        <v>1594085</v>
      </c>
      <c r="F99" s="147">
        <v>2424</v>
      </c>
      <c r="G99" s="147">
        <v>325695</v>
      </c>
      <c r="H99" s="147">
        <v>195633</v>
      </c>
      <c r="I99" s="147">
        <v>11980</v>
      </c>
      <c r="J99" s="147"/>
      <c r="K99" s="156">
        <f t="shared" si="4"/>
        <v>2943673</v>
      </c>
      <c r="L99" s="36"/>
      <c r="M99" s="6"/>
      <c r="N99" s="6"/>
    </row>
    <row r="100" spans="1:14" ht="12.5" x14ac:dyDescent="0.25">
      <c r="A100" s="36"/>
      <c r="B100" s="22"/>
      <c r="C100" s="22" t="s">
        <v>41</v>
      </c>
      <c r="D100" s="155">
        <v>812837</v>
      </c>
      <c r="E100" s="147">
        <v>1609866</v>
      </c>
      <c r="F100" s="147">
        <v>2373</v>
      </c>
      <c r="G100" s="147">
        <v>333791</v>
      </c>
      <c r="H100" s="147">
        <v>196456</v>
      </c>
      <c r="I100" s="147">
        <v>11784</v>
      </c>
      <c r="J100" s="147"/>
      <c r="K100" s="156">
        <f t="shared" ref="K100:K111" si="5">SUM(D100:J100)</f>
        <v>2967107</v>
      </c>
      <c r="L100" s="36"/>
      <c r="M100" s="6"/>
      <c r="N100" s="6"/>
    </row>
    <row r="101" spans="1:14" ht="12.5" x14ac:dyDescent="0.25">
      <c r="A101" s="36"/>
      <c r="B101" s="34"/>
      <c r="C101" s="22" t="s">
        <v>42</v>
      </c>
      <c r="D101" s="155">
        <v>818874</v>
      </c>
      <c r="E101" s="147">
        <v>1622990</v>
      </c>
      <c r="F101" s="147">
        <v>2274</v>
      </c>
      <c r="G101" s="147">
        <v>343409</v>
      </c>
      <c r="H101" s="147">
        <v>198401</v>
      </c>
      <c r="I101" s="147">
        <v>12134</v>
      </c>
      <c r="J101" s="147"/>
      <c r="K101" s="156">
        <f t="shared" si="5"/>
        <v>2998082</v>
      </c>
      <c r="L101" s="36"/>
      <c r="M101" s="6"/>
      <c r="N101" s="6"/>
    </row>
    <row r="102" spans="1:14" ht="12.5" x14ac:dyDescent="0.25">
      <c r="A102" s="36"/>
      <c r="B102" s="34"/>
      <c r="C102" s="22" t="s">
        <v>43</v>
      </c>
      <c r="D102" s="155">
        <v>808640</v>
      </c>
      <c r="E102" s="147">
        <v>1633792</v>
      </c>
      <c r="F102" s="147">
        <v>2170</v>
      </c>
      <c r="G102" s="147">
        <v>348886</v>
      </c>
      <c r="H102" s="147">
        <v>201448</v>
      </c>
      <c r="I102" s="147">
        <v>12140</v>
      </c>
      <c r="J102" s="147"/>
      <c r="K102" s="156">
        <f t="shared" si="5"/>
        <v>3007076</v>
      </c>
      <c r="L102" s="36"/>
      <c r="M102" s="6"/>
      <c r="N102" s="6"/>
    </row>
    <row r="103" spans="1:14" ht="12.5" x14ac:dyDescent="0.25">
      <c r="A103" s="36"/>
      <c r="B103" s="22"/>
      <c r="C103" s="22" t="s">
        <v>32</v>
      </c>
      <c r="D103" s="155">
        <v>806057</v>
      </c>
      <c r="E103" s="147">
        <v>1643052</v>
      </c>
      <c r="F103" s="147">
        <v>2099</v>
      </c>
      <c r="G103" s="147">
        <v>356805</v>
      </c>
      <c r="H103" s="147">
        <v>202521</v>
      </c>
      <c r="I103" s="147">
        <v>11905</v>
      </c>
      <c r="J103" s="147"/>
      <c r="K103" s="156">
        <f t="shared" si="5"/>
        <v>3022439</v>
      </c>
      <c r="L103" s="36"/>
      <c r="M103" s="6"/>
      <c r="N103" s="6"/>
    </row>
    <row r="104" spans="1:14" ht="12.5" x14ac:dyDescent="0.25">
      <c r="A104" s="36"/>
      <c r="B104" s="34"/>
      <c r="C104" s="22" t="s">
        <v>33</v>
      </c>
      <c r="D104" s="155">
        <v>804870</v>
      </c>
      <c r="E104" s="147">
        <v>1655854</v>
      </c>
      <c r="F104" s="147">
        <v>2047</v>
      </c>
      <c r="G104" s="147">
        <v>363971</v>
      </c>
      <c r="H104" s="147">
        <v>203180</v>
      </c>
      <c r="I104" s="147">
        <v>11823</v>
      </c>
      <c r="J104" s="147"/>
      <c r="K104" s="156">
        <f t="shared" si="5"/>
        <v>3041745</v>
      </c>
      <c r="L104" s="36"/>
      <c r="M104" s="6"/>
      <c r="N104" s="6"/>
    </row>
    <row r="105" spans="1:14" ht="12.5" x14ac:dyDescent="0.25">
      <c r="A105" s="36"/>
      <c r="B105" s="34"/>
      <c r="C105" s="22" t="s">
        <v>34</v>
      </c>
      <c r="D105" s="155">
        <v>805191</v>
      </c>
      <c r="E105" s="147">
        <v>1665239</v>
      </c>
      <c r="F105" s="147">
        <v>1992</v>
      </c>
      <c r="G105" s="147">
        <v>369884</v>
      </c>
      <c r="H105" s="147">
        <v>203772</v>
      </c>
      <c r="I105" s="147">
        <v>11707</v>
      </c>
      <c r="J105" s="147"/>
      <c r="K105" s="156">
        <f t="shared" si="5"/>
        <v>3057785</v>
      </c>
      <c r="L105" s="36"/>
      <c r="M105" s="6"/>
      <c r="N105" s="6"/>
    </row>
    <row r="106" spans="1:14" ht="12.5" x14ac:dyDescent="0.25">
      <c r="A106" s="36"/>
      <c r="B106" s="22"/>
      <c r="C106" s="22" t="s">
        <v>35</v>
      </c>
      <c r="D106" s="155">
        <v>790721</v>
      </c>
      <c r="E106" s="147">
        <v>1672698</v>
      </c>
      <c r="F106" s="147">
        <v>1967</v>
      </c>
      <c r="G106" s="147">
        <v>386997</v>
      </c>
      <c r="H106" s="147">
        <v>199965</v>
      </c>
      <c r="I106" s="147">
        <v>11229</v>
      </c>
      <c r="J106" s="147"/>
      <c r="K106" s="156">
        <f t="shared" si="5"/>
        <v>3063577</v>
      </c>
      <c r="L106" s="36"/>
      <c r="M106" s="6"/>
      <c r="N106" s="6"/>
    </row>
    <row r="107" spans="1:14" ht="12.5" x14ac:dyDescent="0.25">
      <c r="A107" s="36"/>
      <c r="B107" s="34"/>
      <c r="C107" s="22" t="s">
        <v>36</v>
      </c>
      <c r="D107" s="155">
        <v>780482</v>
      </c>
      <c r="E107" s="147">
        <v>1680613</v>
      </c>
      <c r="F107" s="147">
        <v>1891</v>
      </c>
      <c r="G107" s="147">
        <v>389272</v>
      </c>
      <c r="H107" s="147">
        <v>197656</v>
      </c>
      <c r="I107" s="147">
        <v>11056</v>
      </c>
      <c r="J107" s="147"/>
      <c r="K107" s="156">
        <f t="shared" si="5"/>
        <v>3060970</v>
      </c>
      <c r="L107" s="36"/>
      <c r="M107" s="6"/>
      <c r="N107" s="6"/>
    </row>
    <row r="108" spans="1:14" ht="13.15" customHeight="1" thickBot="1" x14ac:dyDescent="0.3">
      <c r="A108" s="36"/>
      <c r="B108" s="35"/>
      <c r="C108" s="27" t="s">
        <v>37</v>
      </c>
      <c r="D108" s="157">
        <v>769950</v>
      </c>
      <c r="E108" s="150">
        <v>1683030</v>
      </c>
      <c r="F108" s="150">
        <v>1860</v>
      </c>
      <c r="G108" s="150">
        <v>401825</v>
      </c>
      <c r="H108" s="150">
        <v>194788</v>
      </c>
      <c r="I108" s="150">
        <v>10939</v>
      </c>
      <c r="J108" s="150"/>
      <c r="K108" s="158">
        <f t="shared" si="5"/>
        <v>3062392</v>
      </c>
      <c r="L108" s="36"/>
      <c r="M108" s="6"/>
      <c r="N108" s="6"/>
    </row>
    <row r="109" spans="1:14" ht="12.5" x14ac:dyDescent="0.25">
      <c r="A109" s="36"/>
      <c r="B109" s="21">
        <v>2018</v>
      </c>
      <c r="C109" s="21" t="s">
        <v>38</v>
      </c>
      <c r="D109" s="159">
        <v>759171</v>
      </c>
      <c r="E109" s="144">
        <v>1688621</v>
      </c>
      <c r="F109" s="144">
        <v>1821</v>
      </c>
      <c r="G109" s="144">
        <v>413738</v>
      </c>
      <c r="H109" s="144">
        <v>191930</v>
      </c>
      <c r="I109" s="144">
        <v>10820</v>
      </c>
      <c r="J109" s="144"/>
      <c r="K109" s="160">
        <f t="shared" si="5"/>
        <v>3066101</v>
      </c>
      <c r="L109" s="36"/>
      <c r="M109" s="6"/>
      <c r="N109" s="6"/>
    </row>
    <row r="110" spans="1:14" ht="12.5" x14ac:dyDescent="0.25">
      <c r="A110" s="36"/>
      <c r="B110" s="34"/>
      <c r="C110" s="22" t="s">
        <v>39</v>
      </c>
      <c r="D110" s="155">
        <v>744378</v>
      </c>
      <c r="E110" s="147">
        <v>1695533</v>
      </c>
      <c r="F110" s="147">
        <v>1798</v>
      </c>
      <c r="G110" s="147">
        <v>418723</v>
      </c>
      <c r="H110" s="147">
        <v>187597</v>
      </c>
      <c r="I110" s="147">
        <v>10702</v>
      </c>
      <c r="J110" s="147"/>
      <c r="K110" s="156">
        <f t="shared" si="5"/>
        <v>3058731</v>
      </c>
      <c r="L110" s="36"/>
      <c r="M110" s="6"/>
      <c r="N110" s="6"/>
    </row>
    <row r="111" spans="1:14" ht="12.5" x14ac:dyDescent="0.25">
      <c r="A111" s="36"/>
      <c r="B111" s="34"/>
      <c r="C111" s="22" t="s">
        <v>40</v>
      </c>
      <c r="D111" s="155">
        <v>730846</v>
      </c>
      <c r="E111" s="147">
        <v>1710811</v>
      </c>
      <c r="F111" s="147">
        <v>1741</v>
      </c>
      <c r="G111" s="147">
        <v>444528</v>
      </c>
      <c r="H111" s="147">
        <v>193447</v>
      </c>
      <c r="I111" s="147">
        <v>10576</v>
      </c>
      <c r="J111" s="147"/>
      <c r="K111" s="156">
        <f t="shared" si="5"/>
        <v>3091949</v>
      </c>
      <c r="L111" s="36"/>
      <c r="M111" s="6"/>
      <c r="N111" s="6"/>
    </row>
    <row r="112" spans="1:14" ht="12.5" x14ac:dyDescent="0.25">
      <c r="A112" s="36"/>
      <c r="B112" s="22"/>
      <c r="C112" s="22" t="s">
        <v>41</v>
      </c>
      <c r="D112" s="155">
        <v>720445</v>
      </c>
      <c r="E112" s="147">
        <v>1723683</v>
      </c>
      <c r="F112" s="147">
        <v>1711</v>
      </c>
      <c r="G112" s="147">
        <v>465794</v>
      </c>
      <c r="H112" s="147">
        <v>191923</v>
      </c>
      <c r="I112" s="147">
        <v>10475</v>
      </c>
      <c r="J112" s="147"/>
      <c r="K112" s="156">
        <f t="shared" ref="K112:K123" si="6">SUM(D112:J112)</f>
        <v>3114031</v>
      </c>
      <c r="L112" s="36"/>
      <c r="M112" s="6"/>
      <c r="N112" s="6"/>
    </row>
    <row r="113" spans="1:14" ht="12.5" x14ac:dyDescent="0.25">
      <c r="A113" s="36"/>
      <c r="B113" s="34"/>
      <c r="C113" s="22" t="s">
        <v>42</v>
      </c>
      <c r="D113" s="155">
        <v>706505</v>
      </c>
      <c r="E113" s="147">
        <v>1734657</v>
      </c>
      <c r="F113" s="147">
        <v>1687</v>
      </c>
      <c r="G113" s="147">
        <v>486002</v>
      </c>
      <c r="H113" s="147">
        <v>190681</v>
      </c>
      <c r="I113" s="147">
        <v>10362</v>
      </c>
      <c r="J113" s="147"/>
      <c r="K113" s="156">
        <f t="shared" si="6"/>
        <v>3129894</v>
      </c>
      <c r="L113" s="36"/>
      <c r="M113" s="6"/>
      <c r="N113" s="6"/>
    </row>
    <row r="114" spans="1:14" ht="12.5" x14ac:dyDescent="0.25">
      <c r="A114" s="36"/>
      <c r="B114" s="34"/>
      <c r="C114" s="22" t="s">
        <v>43</v>
      </c>
      <c r="D114" s="155">
        <v>692893</v>
      </c>
      <c r="E114" s="147">
        <v>1743321</v>
      </c>
      <c r="F114" s="147">
        <v>1635</v>
      </c>
      <c r="G114" s="147">
        <v>513045</v>
      </c>
      <c r="H114" s="147">
        <v>188513</v>
      </c>
      <c r="I114" s="147">
        <v>10182</v>
      </c>
      <c r="J114" s="147"/>
      <c r="K114" s="156">
        <f t="shared" si="6"/>
        <v>3149589</v>
      </c>
      <c r="L114" s="36"/>
      <c r="M114" s="6"/>
      <c r="N114" s="6"/>
    </row>
    <row r="115" spans="1:14" ht="12.5" x14ac:dyDescent="0.25">
      <c r="A115" s="36"/>
      <c r="B115" s="22"/>
      <c r="C115" s="22" t="s">
        <v>32</v>
      </c>
      <c r="D115" s="155">
        <v>674294</v>
      </c>
      <c r="E115" s="147">
        <v>1752584</v>
      </c>
      <c r="F115" s="147">
        <v>1599</v>
      </c>
      <c r="G115" s="147">
        <v>540673</v>
      </c>
      <c r="H115" s="147">
        <v>185093</v>
      </c>
      <c r="I115" s="147">
        <v>10168</v>
      </c>
      <c r="J115" s="147"/>
      <c r="K115" s="156">
        <f t="shared" si="6"/>
        <v>3164411</v>
      </c>
      <c r="L115" s="36"/>
      <c r="M115" s="6"/>
      <c r="N115" s="6"/>
    </row>
    <row r="116" spans="1:14" ht="12.5" x14ac:dyDescent="0.25">
      <c r="A116" s="36"/>
      <c r="B116" s="34"/>
      <c r="C116" s="22" t="s">
        <v>33</v>
      </c>
      <c r="D116" s="155">
        <v>659868</v>
      </c>
      <c r="E116" s="147">
        <v>1765424</v>
      </c>
      <c r="F116" s="147">
        <v>1566</v>
      </c>
      <c r="G116" s="147">
        <v>573019</v>
      </c>
      <c r="H116" s="147">
        <v>181544</v>
      </c>
      <c r="I116" s="147">
        <v>10089</v>
      </c>
      <c r="J116" s="147"/>
      <c r="K116" s="156">
        <f t="shared" si="6"/>
        <v>3191510</v>
      </c>
      <c r="L116" s="36"/>
      <c r="M116" s="6"/>
      <c r="N116" s="6"/>
    </row>
    <row r="117" spans="1:14" ht="12.5" x14ac:dyDescent="0.25">
      <c r="A117" s="36"/>
      <c r="B117" s="34"/>
      <c r="C117" s="22" t="s">
        <v>34</v>
      </c>
      <c r="D117" s="155">
        <v>653081</v>
      </c>
      <c r="E117" s="147">
        <v>1772596</v>
      </c>
      <c r="F117" s="147">
        <v>1558</v>
      </c>
      <c r="G117" s="147">
        <v>586328</v>
      </c>
      <c r="H117" s="147">
        <v>174492</v>
      </c>
      <c r="I117" s="147">
        <v>9952</v>
      </c>
      <c r="J117" s="147"/>
      <c r="K117" s="156">
        <f t="shared" si="6"/>
        <v>3198007</v>
      </c>
      <c r="L117" s="36"/>
      <c r="M117" s="6"/>
      <c r="N117" s="6"/>
    </row>
    <row r="118" spans="1:14" ht="12.5" x14ac:dyDescent="0.25">
      <c r="A118" s="36"/>
      <c r="B118" s="22"/>
      <c r="C118" s="22" t="s">
        <v>35</v>
      </c>
      <c r="D118" s="155">
        <v>644268</v>
      </c>
      <c r="E118" s="147">
        <v>1785579</v>
      </c>
      <c r="F118" s="147">
        <v>1481</v>
      </c>
      <c r="G118" s="147">
        <v>605754</v>
      </c>
      <c r="H118" s="147">
        <v>173422</v>
      </c>
      <c r="I118" s="147">
        <v>10041</v>
      </c>
      <c r="J118" s="147"/>
      <c r="K118" s="156">
        <f t="shared" si="6"/>
        <v>3220545</v>
      </c>
      <c r="L118" s="36"/>
      <c r="M118" s="6"/>
      <c r="N118" s="6"/>
    </row>
    <row r="119" spans="1:14" ht="12.5" x14ac:dyDescent="0.25">
      <c r="A119" s="36"/>
      <c r="B119" s="34"/>
      <c r="C119" s="22" t="s">
        <v>36</v>
      </c>
      <c r="D119" s="155">
        <v>614707</v>
      </c>
      <c r="E119" s="147">
        <v>1789881</v>
      </c>
      <c r="F119" s="147">
        <v>1462</v>
      </c>
      <c r="G119" s="147">
        <v>643271</v>
      </c>
      <c r="H119" s="147">
        <v>169859</v>
      </c>
      <c r="I119" s="147">
        <v>9842</v>
      </c>
      <c r="J119" s="147"/>
      <c r="K119" s="156">
        <f t="shared" si="6"/>
        <v>3229022</v>
      </c>
      <c r="L119" s="36"/>
      <c r="M119" s="6"/>
      <c r="N119" s="6"/>
    </row>
    <row r="120" spans="1:14" ht="13.15" customHeight="1" thickBot="1" x14ac:dyDescent="0.3">
      <c r="A120" s="36"/>
      <c r="B120" s="35"/>
      <c r="C120" s="27" t="s">
        <v>37</v>
      </c>
      <c r="D120" s="157">
        <v>586272</v>
      </c>
      <c r="E120" s="150">
        <v>1782843</v>
      </c>
      <c r="F120" s="150">
        <v>1441</v>
      </c>
      <c r="G120" s="150">
        <v>702759</v>
      </c>
      <c r="H120" s="150">
        <v>167789</v>
      </c>
      <c r="I120" s="150">
        <v>9784</v>
      </c>
      <c r="J120" s="150"/>
      <c r="K120" s="158">
        <f t="shared" si="6"/>
        <v>3250888</v>
      </c>
      <c r="L120" s="36"/>
      <c r="M120" s="6"/>
      <c r="N120" s="6"/>
    </row>
    <row r="121" spans="1:14" ht="13.15" customHeight="1" x14ac:dyDescent="0.25">
      <c r="A121" s="36"/>
      <c r="B121" s="21">
        <v>2019</v>
      </c>
      <c r="C121" s="21" t="s">
        <v>38</v>
      </c>
      <c r="D121" s="159">
        <v>564627</v>
      </c>
      <c r="E121" s="144">
        <v>1786485</v>
      </c>
      <c r="F121" s="144">
        <v>1554</v>
      </c>
      <c r="G121" s="144">
        <v>728965</v>
      </c>
      <c r="H121" s="144">
        <v>162444</v>
      </c>
      <c r="I121" s="144">
        <v>76552</v>
      </c>
      <c r="J121" s="144"/>
      <c r="K121" s="160">
        <f t="shared" si="6"/>
        <v>3320627</v>
      </c>
      <c r="L121" s="36"/>
      <c r="M121" s="6"/>
      <c r="N121" s="6"/>
    </row>
    <row r="122" spans="1:14" ht="13.15" customHeight="1" x14ac:dyDescent="0.25">
      <c r="A122" s="36"/>
      <c r="B122" s="34"/>
      <c r="C122" s="22" t="s">
        <v>39</v>
      </c>
      <c r="D122" s="155">
        <v>546576</v>
      </c>
      <c r="E122" s="147">
        <v>1793857</v>
      </c>
      <c r="F122" s="147">
        <v>1375</v>
      </c>
      <c r="G122" s="147">
        <v>747124</v>
      </c>
      <c r="H122" s="147">
        <v>156820</v>
      </c>
      <c r="I122" s="147">
        <v>80526</v>
      </c>
      <c r="J122" s="147"/>
      <c r="K122" s="156">
        <f t="shared" si="6"/>
        <v>3326278</v>
      </c>
      <c r="L122" s="36"/>
      <c r="M122" s="6"/>
      <c r="N122" s="6"/>
    </row>
    <row r="123" spans="1:14" ht="13.15" customHeight="1" x14ac:dyDescent="0.25">
      <c r="A123" s="36"/>
      <c r="B123" s="34"/>
      <c r="C123" s="22" t="s">
        <v>40</v>
      </c>
      <c r="D123" s="155">
        <v>531836</v>
      </c>
      <c r="E123" s="147">
        <v>1806038</v>
      </c>
      <c r="F123" s="147">
        <v>1356</v>
      </c>
      <c r="G123" s="147">
        <v>781942</v>
      </c>
      <c r="H123" s="147">
        <v>148902</v>
      </c>
      <c r="I123" s="147">
        <v>86930</v>
      </c>
      <c r="J123" s="147"/>
      <c r="K123" s="156">
        <f t="shared" si="6"/>
        <v>3357004</v>
      </c>
      <c r="L123" s="36"/>
      <c r="M123" s="6"/>
      <c r="N123" s="6"/>
    </row>
    <row r="124" spans="1:14" ht="13.15" customHeight="1" x14ac:dyDescent="0.25">
      <c r="A124" s="36"/>
      <c r="B124" s="22"/>
      <c r="C124" s="22" t="s">
        <v>41</v>
      </c>
      <c r="D124" s="155">
        <v>513847</v>
      </c>
      <c r="E124" s="147">
        <v>1809630</v>
      </c>
      <c r="F124" s="147">
        <v>1352</v>
      </c>
      <c r="G124" s="147">
        <v>802686</v>
      </c>
      <c r="H124" s="147">
        <v>142635</v>
      </c>
      <c r="I124" s="147">
        <v>94253</v>
      </c>
      <c r="J124" s="147"/>
      <c r="K124" s="156">
        <f t="shared" ref="K124:K135" si="7">SUM(D124:J124)</f>
        <v>3364403</v>
      </c>
      <c r="L124" s="36"/>
      <c r="M124" s="6"/>
      <c r="N124" s="6"/>
    </row>
    <row r="125" spans="1:14" ht="13.15" customHeight="1" x14ac:dyDescent="0.25">
      <c r="A125" s="36"/>
      <c r="B125" s="34"/>
      <c r="C125" s="22" t="s">
        <v>42</v>
      </c>
      <c r="D125" s="155">
        <v>493385</v>
      </c>
      <c r="E125" s="147">
        <v>1812180</v>
      </c>
      <c r="F125" s="147">
        <v>1345</v>
      </c>
      <c r="G125" s="147">
        <v>827110</v>
      </c>
      <c r="H125" s="147">
        <v>137511</v>
      </c>
      <c r="I125" s="147">
        <v>99453</v>
      </c>
      <c r="J125" s="147"/>
      <c r="K125" s="156">
        <f t="shared" si="7"/>
        <v>3370984</v>
      </c>
      <c r="L125" s="36"/>
      <c r="M125" s="6"/>
      <c r="N125" s="6"/>
    </row>
    <row r="126" spans="1:14" ht="13.15" customHeight="1" x14ac:dyDescent="0.25">
      <c r="A126" s="36"/>
      <c r="B126" s="34"/>
      <c r="C126" s="22" t="s">
        <v>43</v>
      </c>
      <c r="D126" s="155">
        <v>483230</v>
      </c>
      <c r="E126" s="147">
        <v>1817946</v>
      </c>
      <c r="F126" s="147">
        <v>1329</v>
      </c>
      <c r="G126" s="147">
        <v>854076</v>
      </c>
      <c r="H126" s="147">
        <v>134304</v>
      </c>
      <c r="I126" s="147">
        <v>104165</v>
      </c>
      <c r="J126" s="147"/>
      <c r="K126" s="156">
        <f t="shared" si="7"/>
        <v>3395050</v>
      </c>
      <c r="L126" s="36"/>
      <c r="M126" s="6"/>
      <c r="N126" s="6"/>
    </row>
    <row r="127" spans="1:14" ht="13.15" customHeight="1" x14ac:dyDescent="0.25">
      <c r="A127" s="36"/>
      <c r="B127" s="22"/>
      <c r="C127" s="22" t="s">
        <v>32</v>
      </c>
      <c r="D127" s="155">
        <v>470865</v>
      </c>
      <c r="E127" s="147">
        <v>1820107</v>
      </c>
      <c r="F127" s="147">
        <v>1152</v>
      </c>
      <c r="G127" s="147">
        <v>877549</v>
      </c>
      <c r="H127" s="147">
        <v>130444</v>
      </c>
      <c r="I127" s="147">
        <v>110535</v>
      </c>
      <c r="J127" s="147"/>
      <c r="K127" s="156">
        <f t="shared" si="7"/>
        <v>3410652</v>
      </c>
      <c r="L127" s="36"/>
      <c r="M127" s="6"/>
      <c r="N127" s="6"/>
    </row>
    <row r="128" spans="1:14" ht="13.15" customHeight="1" x14ac:dyDescent="0.25">
      <c r="A128" s="36"/>
      <c r="B128" s="34"/>
      <c r="C128" s="22" t="s">
        <v>33</v>
      </c>
      <c r="D128" s="155">
        <v>459166</v>
      </c>
      <c r="E128" s="147">
        <v>1829928</v>
      </c>
      <c r="F128" s="147">
        <v>1115</v>
      </c>
      <c r="G128" s="147">
        <v>893328</v>
      </c>
      <c r="H128" s="147">
        <v>127278</v>
      </c>
      <c r="I128" s="147">
        <v>115002</v>
      </c>
      <c r="J128" s="147"/>
      <c r="K128" s="156">
        <f t="shared" si="7"/>
        <v>3425817</v>
      </c>
      <c r="L128" s="36"/>
      <c r="M128" s="6"/>
      <c r="N128" s="6"/>
    </row>
    <row r="129" spans="1:14" ht="13.15" customHeight="1" x14ac:dyDescent="0.25">
      <c r="A129" s="36"/>
      <c r="B129" s="34"/>
      <c r="C129" s="22" t="s">
        <v>34</v>
      </c>
      <c r="D129" s="155">
        <v>443884</v>
      </c>
      <c r="E129" s="147">
        <v>1830385</v>
      </c>
      <c r="F129" s="147">
        <v>1111</v>
      </c>
      <c r="G129" s="147">
        <v>908997</v>
      </c>
      <c r="H129" s="147">
        <v>123161</v>
      </c>
      <c r="I129" s="147">
        <v>119316</v>
      </c>
      <c r="J129" s="147"/>
      <c r="K129" s="156">
        <f t="shared" si="7"/>
        <v>3426854</v>
      </c>
      <c r="L129" s="36"/>
      <c r="M129" s="6"/>
      <c r="N129" s="6"/>
    </row>
    <row r="130" spans="1:14" ht="13.15" customHeight="1" x14ac:dyDescent="0.25">
      <c r="A130" s="36"/>
      <c r="B130" s="22"/>
      <c r="C130" s="22" t="s">
        <v>35</v>
      </c>
      <c r="D130" s="155">
        <v>431601</v>
      </c>
      <c r="E130" s="147">
        <v>1831228</v>
      </c>
      <c r="F130" s="147">
        <v>1096</v>
      </c>
      <c r="G130" s="147">
        <v>922967</v>
      </c>
      <c r="H130" s="147">
        <v>119638</v>
      </c>
      <c r="I130" s="147">
        <v>122509</v>
      </c>
      <c r="J130" s="147"/>
      <c r="K130" s="156">
        <f t="shared" si="7"/>
        <v>3429039</v>
      </c>
      <c r="L130" s="36"/>
      <c r="M130" s="6"/>
      <c r="N130" s="6"/>
    </row>
    <row r="131" spans="1:14" ht="13.15" customHeight="1" x14ac:dyDescent="0.25">
      <c r="A131" s="36"/>
      <c r="B131" s="34"/>
      <c r="C131" s="22" t="s">
        <v>36</v>
      </c>
      <c r="D131" s="155">
        <v>417487</v>
      </c>
      <c r="E131" s="147">
        <v>1830237</v>
      </c>
      <c r="F131" s="147">
        <v>1077</v>
      </c>
      <c r="G131" s="147">
        <v>941105</v>
      </c>
      <c r="H131" s="147">
        <v>115589</v>
      </c>
      <c r="I131" s="147">
        <v>125817</v>
      </c>
      <c r="J131" s="147"/>
      <c r="K131" s="156">
        <f t="shared" si="7"/>
        <v>3431312</v>
      </c>
      <c r="L131" s="36"/>
      <c r="M131" s="6"/>
      <c r="N131" s="6"/>
    </row>
    <row r="132" spans="1:14" ht="13.15" customHeight="1" thickBot="1" x14ac:dyDescent="0.3">
      <c r="A132" s="36"/>
      <c r="B132" s="35"/>
      <c r="C132" s="27" t="s">
        <v>37</v>
      </c>
      <c r="D132" s="157">
        <v>402740</v>
      </c>
      <c r="E132" s="150">
        <v>1827474</v>
      </c>
      <c r="F132" s="150">
        <v>1063</v>
      </c>
      <c r="G132" s="150">
        <v>957235</v>
      </c>
      <c r="H132" s="150">
        <v>112292</v>
      </c>
      <c r="I132" s="150">
        <v>128864</v>
      </c>
      <c r="J132" s="150"/>
      <c r="K132" s="158">
        <f t="shared" si="7"/>
        <v>3429668</v>
      </c>
      <c r="L132" s="36"/>
      <c r="M132" s="6"/>
      <c r="N132" s="6"/>
    </row>
    <row r="133" spans="1:14" ht="13.15" customHeight="1" x14ac:dyDescent="0.25">
      <c r="A133" s="36"/>
      <c r="B133" s="21">
        <v>2020</v>
      </c>
      <c r="C133" s="21" t="s">
        <v>38</v>
      </c>
      <c r="D133" s="159">
        <v>383005</v>
      </c>
      <c r="E133" s="144">
        <v>1824990</v>
      </c>
      <c r="F133" s="144">
        <v>1043</v>
      </c>
      <c r="G133" s="144">
        <v>975131</v>
      </c>
      <c r="H133" s="144">
        <v>107172</v>
      </c>
      <c r="I133" s="144">
        <v>136573</v>
      </c>
      <c r="J133" s="144"/>
      <c r="K133" s="160">
        <f t="shared" si="7"/>
        <v>3427914</v>
      </c>
      <c r="L133" s="36"/>
      <c r="M133" s="6"/>
      <c r="N133" s="6"/>
    </row>
    <row r="134" spans="1:14" ht="13.15" customHeight="1" x14ac:dyDescent="0.25">
      <c r="A134" s="36"/>
      <c r="B134" s="34"/>
      <c r="C134" s="22" t="s">
        <v>39</v>
      </c>
      <c r="D134" s="155">
        <v>364848</v>
      </c>
      <c r="E134" s="147">
        <v>1827868</v>
      </c>
      <c r="F134" s="147">
        <v>1037</v>
      </c>
      <c r="G134" s="147">
        <v>999380</v>
      </c>
      <c r="H134" s="147">
        <v>102298</v>
      </c>
      <c r="I134" s="147">
        <v>142787</v>
      </c>
      <c r="J134" s="147"/>
      <c r="K134" s="156">
        <f t="shared" si="7"/>
        <v>3438218</v>
      </c>
      <c r="L134" s="36"/>
      <c r="M134" s="6"/>
      <c r="N134" s="6"/>
    </row>
    <row r="135" spans="1:14" ht="13.15" customHeight="1" x14ac:dyDescent="0.25">
      <c r="A135" s="36"/>
      <c r="B135" s="34"/>
      <c r="C135" s="22" t="s">
        <v>40</v>
      </c>
      <c r="D135" s="155">
        <v>351094</v>
      </c>
      <c r="E135" s="147">
        <v>1842074</v>
      </c>
      <c r="F135" s="147">
        <v>1036</v>
      </c>
      <c r="G135" s="147">
        <v>1044538</v>
      </c>
      <c r="H135" s="147">
        <v>98251</v>
      </c>
      <c r="I135" s="147">
        <v>146903</v>
      </c>
      <c r="J135" s="147"/>
      <c r="K135" s="156">
        <f t="shared" si="7"/>
        <v>3483896</v>
      </c>
      <c r="L135" s="36"/>
      <c r="M135" s="6"/>
      <c r="N135" s="6"/>
    </row>
    <row r="136" spans="1:14" ht="13.15" customHeight="1" x14ac:dyDescent="0.25">
      <c r="A136" s="36"/>
      <c r="B136" s="22"/>
      <c r="C136" s="22" t="s">
        <v>41</v>
      </c>
      <c r="D136" s="155">
        <v>329802</v>
      </c>
      <c r="E136" s="147">
        <v>1864983</v>
      </c>
      <c r="F136" s="147">
        <v>1033</v>
      </c>
      <c r="G136" s="147">
        <v>1085147</v>
      </c>
      <c r="H136" s="147">
        <v>92288</v>
      </c>
      <c r="I136" s="147">
        <v>154128</v>
      </c>
      <c r="J136" s="147"/>
      <c r="K136" s="156">
        <f t="shared" ref="K136:K147" si="8">SUM(D136:J136)</f>
        <v>3527381</v>
      </c>
      <c r="L136" s="36"/>
      <c r="M136" s="6"/>
      <c r="N136" s="6"/>
    </row>
    <row r="137" spans="1:14" ht="13.15" customHeight="1" x14ac:dyDescent="0.25">
      <c r="A137" s="36"/>
      <c r="B137" s="34"/>
      <c r="C137" s="22" t="s">
        <v>42</v>
      </c>
      <c r="D137" s="155">
        <v>312342</v>
      </c>
      <c r="E137" s="147">
        <v>1874091</v>
      </c>
      <c r="F137" s="147">
        <v>1025</v>
      </c>
      <c r="G137" s="147">
        <v>1129087</v>
      </c>
      <c r="H137" s="147">
        <v>87050</v>
      </c>
      <c r="I137" s="147">
        <v>151978</v>
      </c>
      <c r="J137" s="147"/>
      <c r="K137" s="156">
        <f t="shared" si="8"/>
        <v>3555573</v>
      </c>
      <c r="L137" s="36"/>
      <c r="M137" s="6"/>
      <c r="N137" s="6"/>
    </row>
    <row r="138" spans="1:14" ht="13.15" customHeight="1" x14ac:dyDescent="0.25">
      <c r="A138" s="36"/>
      <c r="B138" s="34"/>
      <c r="C138" s="22" t="s">
        <v>43</v>
      </c>
      <c r="D138" s="155">
        <v>298568</v>
      </c>
      <c r="E138" s="147">
        <v>1871514</v>
      </c>
      <c r="F138" s="147">
        <v>1015</v>
      </c>
      <c r="G138" s="147">
        <v>1175000</v>
      </c>
      <c r="H138" s="147">
        <v>82939</v>
      </c>
      <c r="I138" s="147">
        <v>154100</v>
      </c>
      <c r="J138" s="147"/>
      <c r="K138" s="156">
        <f t="shared" si="8"/>
        <v>3583136</v>
      </c>
      <c r="L138" s="36"/>
      <c r="M138" s="6"/>
      <c r="N138" s="6"/>
    </row>
    <row r="139" spans="1:14" ht="13.15" customHeight="1" x14ac:dyDescent="0.25">
      <c r="A139" s="36"/>
      <c r="B139" s="22"/>
      <c r="C139" s="22" t="s">
        <v>32</v>
      </c>
      <c r="D139" s="155">
        <v>285461</v>
      </c>
      <c r="E139" s="147">
        <v>1855902</v>
      </c>
      <c r="F139" s="147">
        <v>945</v>
      </c>
      <c r="G139" s="147">
        <v>1215206</v>
      </c>
      <c r="H139" s="147">
        <v>78642</v>
      </c>
      <c r="I139" s="147">
        <v>159359</v>
      </c>
      <c r="J139" s="147"/>
      <c r="K139" s="156">
        <f t="shared" si="8"/>
        <v>3595515</v>
      </c>
      <c r="L139" s="36"/>
      <c r="M139" s="6"/>
      <c r="N139" s="6"/>
    </row>
    <row r="140" spans="1:14" ht="13.15" customHeight="1" x14ac:dyDescent="0.25">
      <c r="A140" s="36"/>
      <c r="B140" s="34"/>
      <c r="C140" s="22" t="s">
        <v>33</v>
      </c>
      <c r="D140" s="155">
        <v>274869</v>
      </c>
      <c r="E140" s="147">
        <v>1841578</v>
      </c>
      <c r="F140" s="147">
        <v>919</v>
      </c>
      <c r="G140" s="147">
        <v>1272705</v>
      </c>
      <c r="H140" s="147">
        <v>74812</v>
      </c>
      <c r="I140" s="147">
        <v>160154</v>
      </c>
      <c r="J140" s="147"/>
      <c r="K140" s="156">
        <f t="shared" si="8"/>
        <v>3625037</v>
      </c>
      <c r="L140" s="36"/>
      <c r="M140" s="6"/>
      <c r="N140" s="6"/>
    </row>
    <row r="141" spans="1:14" ht="13.15" customHeight="1" x14ac:dyDescent="0.25">
      <c r="A141" s="36"/>
      <c r="B141" s="34"/>
      <c r="C141" s="22" t="s">
        <v>34</v>
      </c>
      <c r="D141" s="155">
        <v>264959</v>
      </c>
      <c r="E141" s="147">
        <v>1833071</v>
      </c>
      <c r="F141" s="147">
        <v>907</v>
      </c>
      <c r="G141" s="147">
        <v>1337604</v>
      </c>
      <c r="H141" s="147">
        <v>71671</v>
      </c>
      <c r="I141" s="147">
        <v>161841</v>
      </c>
      <c r="J141" s="147"/>
      <c r="K141" s="156">
        <f t="shared" si="8"/>
        <v>3670053</v>
      </c>
      <c r="L141" s="36"/>
      <c r="M141" s="6"/>
      <c r="N141" s="6"/>
    </row>
    <row r="142" spans="1:14" ht="13.15" customHeight="1" x14ac:dyDescent="0.25">
      <c r="A142" s="36"/>
      <c r="B142" s="22"/>
      <c r="C142" s="22" t="s">
        <v>35</v>
      </c>
      <c r="D142" s="155">
        <v>256177</v>
      </c>
      <c r="E142" s="147">
        <v>1821526</v>
      </c>
      <c r="F142" s="147">
        <v>899</v>
      </c>
      <c r="G142" s="147">
        <v>1404595</v>
      </c>
      <c r="H142" s="147">
        <v>67708</v>
      </c>
      <c r="I142" s="147">
        <v>163186</v>
      </c>
      <c r="J142" s="147"/>
      <c r="K142" s="156">
        <f t="shared" si="8"/>
        <v>3714091</v>
      </c>
      <c r="L142" s="36"/>
      <c r="M142" s="6"/>
      <c r="N142" s="6"/>
    </row>
    <row r="143" spans="1:14" ht="13.15" customHeight="1" x14ac:dyDescent="0.25">
      <c r="A143" s="36"/>
      <c r="B143" s="34"/>
      <c r="C143" s="22" t="s">
        <v>36</v>
      </c>
      <c r="D143" s="155">
        <v>245452</v>
      </c>
      <c r="E143" s="147">
        <v>1806440</v>
      </c>
      <c r="F143" s="147">
        <v>869</v>
      </c>
      <c r="G143" s="147">
        <v>1464722</v>
      </c>
      <c r="H143" s="147">
        <v>64434</v>
      </c>
      <c r="I143" s="147">
        <v>162111</v>
      </c>
      <c r="J143" s="147"/>
      <c r="K143" s="156">
        <f t="shared" si="8"/>
        <v>3744028</v>
      </c>
      <c r="L143" s="36"/>
      <c r="M143" s="6"/>
      <c r="N143" s="6"/>
    </row>
    <row r="144" spans="1:14" ht="13.15" customHeight="1" thickBot="1" x14ac:dyDescent="0.3">
      <c r="A144" s="36"/>
      <c r="B144" s="35"/>
      <c r="C144" s="27" t="s">
        <v>37</v>
      </c>
      <c r="D144" s="157">
        <v>237777</v>
      </c>
      <c r="E144" s="150">
        <v>1785536</v>
      </c>
      <c r="F144" s="150">
        <v>835</v>
      </c>
      <c r="G144" s="150">
        <v>1519550</v>
      </c>
      <c r="H144" s="150">
        <v>60991</v>
      </c>
      <c r="I144" s="150">
        <v>159137</v>
      </c>
      <c r="J144" s="150"/>
      <c r="K144" s="158">
        <f t="shared" si="8"/>
        <v>3763826</v>
      </c>
      <c r="L144" s="36"/>
      <c r="M144" s="6"/>
      <c r="N144" s="6"/>
    </row>
    <row r="145" spans="1:14" ht="13.15" customHeight="1" x14ac:dyDescent="0.25">
      <c r="A145" s="36"/>
      <c r="B145" s="21">
        <v>2021</v>
      </c>
      <c r="C145" s="21" t="s">
        <v>38</v>
      </c>
      <c r="D145" s="159">
        <v>229634</v>
      </c>
      <c r="E145" s="144">
        <v>1760225</v>
      </c>
      <c r="F145" s="144">
        <v>835</v>
      </c>
      <c r="G145" s="144">
        <v>1536698</v>
      </c>
      <c r="H145" s="144">
        <v>61889</v>
      </c>
      <c r="I145" s="144">
        <v>158224</v>
      </c>
      <c r="J145" s="144"/>
      <c r="K145" s="160">
        <f t="shared" si="8"/>
        <v>3747505</v>
      </c>
      <c r="L145" s="36"/>
      <c r="M145" s="6"/>
      <c r="N145" s="6"/>
    </row>
    <row r="146" spans="1:14" ht="13.15" customHeight="1" x14ac:dyDescent="0.25">
      <c r="A146" s="36"/>
      <c r="B146" s="34"/>
      <c r="C146" s="22" t="s">
        <v>39</v>
      </c>
      <c r="D146" s="155">
        <v>222535</v>
      </c>
      <c r="E146" s="147">
        <v>1753984</v>
      </c>
      <c r="F146" s="147">
        <v>824</v>
      </c>
      <c r="G146" s="147">
        <v>1641661</v>
      </c>
      <c r="H146" s="147">
        <v>55240</v>
      </c>
      <c r="I146" s="147">
        <v>158683</v>
      </c>
      <c r="J146" s="147"/>
      <c r="K146" s="156">
        <f t="shared" si="8"/>
        <v>3832927</v>
      </c>
      <c r="L146" s="36"/>
      <c r="M146" s="6"/>
      <c r="N146" s="6"/>
    </row>
    <row r="147" spans="1:14" ht="13.15" customHeight="1" x14ac:dyDescent="0.25">
      <c r="A147" s="36"/>
      <c r="B147" s="34"/>
      <c r="C147" s="22" t="s">
        <v>40</v>
      </c>
      <c r="D147" s="155">
        <v>213840</v>
      </c>
      <c r="E147" s="147">
        <v>1744597</v>
      </c>
      <c r="F147" s="147">
        <v>815</v>
      </c>
      <c r="G147" s="147">
        <v>1726549</v>
      </c>
      <c r="H147" s="147">
        <v>52267</v>
      </c>
      <c r="I147" s="147">
        <v>162295</v>
      </c>
      <c r="J147" s="147"/>
      <c r="K147" s="156">
        <f t="shared" si="8"/>
        <v>3900363</v>
      </c>
      <c r="L147" s="36"/>
      <c r="M147" s="6"/>
      <c r="N147" s="6"/>
    </row>
    <row r="148" spans="1:14" ht="13.15" customHeight="1" x14ac:dyDescent="0.25">
      <c r="A148" s="36"/>
      <c r="B148" s="22"/>
      <c r="C148" s="22" t="s">
        <v>41</v>
      </c>
      <c r="D148" s="155">
        <v>203959</v>
      </c>
      <c r="E148" s="147">
        <v>1731451</v>
      </c>
      <c r="F148" s="147">
        <v>811</v>
      </c>
      <c r="G148" s="147">
        <v>1820352</v>
      </c>
      <c r="H148" s="147">
        <v>48983</v>
      </c>
      <c r="I148" s="147">
        <v>163947</v>
      </c>
      <c r="J148" s="147"/>
      <c r="K148" s="156">
        <f t="shared" ref="K148:K159" si="9">SUM(D148:J148)</f>
        <v>3969503</v>
      </c>
      <c r="L148" s="36"/>
      <c r="M148" s="6"/>
      <c r="N148" s="6"/>
    </row>
    <row r="149" spans="1:14" ht="13.15" customHeight="1" x14ac:dyDescent="0.25">
      <c r="A149" s="36"/>
      <c r="B149" s="34"/>
      <c r="C149" s="22" t="s">
        <v>42</v>
      </c>
      <c r="D149" s="155">
        <v>195310</v>
      </c>
      <c r="E149" s="147">
        <v>1709809</v>
      </c>
      <c r="F149" s="147">
        <v>797</v>
      </c>
      <c r="G149" s="147">
        <v>1900050</v>
      </c>
      <c r="H149" s="147">
        <v>45527</v>
      </c>
      <c r="I149" s="147">
        <v>161896</v>
      </c>
      <c r="J149" s="147"/>
      <c r="K149" s="156">
        <f t="shared" si="9"/>
        <v>4013389</v>
      </c>
      <c r="L149" s="36"/>
      <c r="M149" s="6"/>
      <c r="N149" s="6"/>
    </row>
    <row r="150" spans="1:14" ht="13.15" customHeight="1" x14ac:dyDescent="0.25">
      <c r="A150" s="36"/>
      <c r="B150" s="34"/>
      <c r="C150" s="22" t="s">
        <v>43</v>
      </c>
      <c r="D150" s="155">
        <v>187083</v>
      </c>
      <c r="E150" s="147">
        <v>1690302</v>
      </c>
      <c r="F150" s="147">
        <v>795</v>
      </c>
      <c r="G150" s="147">
        <v>2009322</v>
      </c>
      <c r="H150" s="147">
        <v>43445</v>
      </c>
      <c r="I150" s="147">
        <v>154585</v>
      </c>
      <c r="J150" s="147"/>
      <c r="K150" s="156">
        <f t="shared" si="9"/>
        <v>4085532</v>
      </c>
      <c r="L150" s="36"/>
      <c r="M150" s="6"/>
      <c r="N150" s="6"/>
    </row>
    <row r="151" spans="1:14" ht="13.15" customHeight="1" x14ac:dyDescent="0.25">
      <c r="A151" s="36"/>
      <c r="B151" s="22"/>
      <c r="C151" s="22" t="s">
        <v>32</v>
      </c>
      <c r="D151" s="155">
        <v>179298</v>
      </c>
      <c r="E151" s="147">
        <v>1669716</v>
      </c>
      <c r="F151" s="147">
        <v>792</v>
      </c>
      <c r="G151" s="147">
        <v>2081897</v>
      </c>
      <c r="H151" s="147">
        <v>41140</v>
      </c>
      <c r="I151" s="147">
        <v>147428</v>
      </c>
      <c r="J151" s="147"/>
      <c r="K151" s="156">
        <f t="shared" si="9"/>
        <v>4120271</v>
      </c>
      <c r="L151" s="36"/>
      <c r="M151" s="6"/>
      <c r="N151" s="6"/>
    </row>
    <row r="152" spans="1:14" ht="13.15" customHeight="1" x14ac:dyDescent="0.25">
      <c r="A152" s="36"/>
      <c r="B152" s="34"/>
      <c r="C152" s="22" t="s">
        <v>33</v>
      </c>
      <c r="D152" s="155">
        <v>170221</v>
      </c>
      <c r="E152" s="147">
        <v>1655529</v>
      </c>
      <c r="F152" s="147">
        <v>789</v>
      </c>
      <c r="G152" s="147">
        <v>2134267</v>
      </c>
      <c r="H152" s="147">
        <v>39028</v>
      </c>
      <c r="I152" s="147">
        <v>141806</v>
      </c>
      <c r="J152" s="147"/>
      <c r="K152" s="156">
        <f t="shared" si="9"/>
        <v>4141640</v>
      </c>
      <c r="L152" s="36"/>
      <c r="M152" s="6"/>
      <c r="N152" s="6"/>
    </row>
    <row r="153" spans="1:14" ht="13.15" customHeight="1" x14ac:dyDescent="0.25">
      <c r="A153" s="36"/>
      <c r="B153" s="34"/>
      <c r="C153" s="22" t="s">
        <v>34</v>
      </c>
      <c r="D153" s="155">
        <v>161346</v>
      </c>
      <c r="E153" s="147">
        <v>1636365</v>
      </c>
      <c r="F153" s="147">
        <v>780</v>
      </c>
      <c r="G153" s="147">
        <v>2221712</v>
      </c>
      <c r="H153" s="147">
        <v>37215</v>
      </c>
      <c r="I153" s="147">
        <v>136664</v>
      </c>
      <c r="J153" s="147"/>
      <c r="K153" s="156">
        <f t="shared" si="9"/>
        <v>4194082</v>
      </c>
      <c r="L153" s="36"/>
      <c r="M153" s="6"/>
      <c r="N153" s="6"/>
    </row>
    <row r="154" spans="1:14" ht="13.15" customHeight="1" x14ac:dyDescent="0.25">
      <c r="A154" s="36"/>
      <c r="B154" s="22"/>
      <c r="C154" s="22" t="s">
        <v>35</v>
      </c>
      <c r="D154" s="155">
        <v>153084</v>
      </c>
      <c r="E154" s="147">
        <v>1621582</v>
      </c>
      <c r="F154" s="147">
        <v>776</v>
      </c>
      <c r="G154" s="147">
        <v>2287661</v>
      </c>
      <c r="H154" s="147">
        <v>35713</v>
      </c>
      <c r="I154" s="147">
        <v>132900</v>
      </c>
      <c r="J154" s="147"/>
      <c r="K154" s="156">
        <f t="shared" si="9"/>
        <v>4231716</v>
      </c>
      <c r="L154" s="36"/>
      <c r="M154" s="6"/>
      <c r="N154" s="6"/>
    </row>
    <row r="155" spans="1:14" ht="13.15" customHeight="1" x14ac:dyDescent="0.25">
      <c r="A155" s="36"/>
      <c r="B155" s="34"/>
      <c r="C155" s="22" t="s">
        <v>36</v>
      </c>
      <c r="D155" s="155">
        <v>143640</v>
      </c>
      <c r="E155" s="147">
        <v>1605993</v>
      </c>
      <c r="F155" s="147">
        <v>771</v>
      </c>
      <c r="G155" s="147">
        <v>2346186</v>
      </c>
      <c r="H155" s="147">
        <v>34278</v>
      </c>
      <c r="I155" s="147">
        <v>120614</v>
      </c>
      <c r="J155" s="147"/>
      <c r="K155" s="156">
        <f t="shared" si="9"/>
        <v>4251482</v>
      </c>
      <c r="L155" s="36"/>
      <c r="M155" s="6"/>
      <c r="N155" s="6"/>
    </row>
    <row r="156" spans="1:14" ht="13.15" customHeight="1" thickBot="1" x14ac:dyDescent="0.3">
      <c r="A156" s="36"/>
      <c r="B156" s="35"/>
      <c r="C156" s="27" t="s">
        <v>37</v>
      </c>
      <c r="D156" s="157">
        <v>136490</v>
      </c>
      <c r="E156" s="150">
        <v>1553157</v>
      </c>
      <c r="F156" s="150">
        <v>759</v>
      </c>
      <c r="G156" s="150">
        <v>2429655</v>
      </c>
      <c r="H156" s="150">
        <v>32997</v>
      </c>
      <c r="I156" s="150">
        <v>130628</v>
      </c>
      <c r="J156" s="150"/>
      <c r="K156" s="158">
        <f t="shared" si="9"/>
        <v>4283686</v>
      </c>
      <c r="L156" s="36"/>
      <c r="M156" s="6"/>
      <c r="N156" s="6"/>
    </row>
    <row r="157" spans="1:14" ht="13.15" customHeight="1" x14ac:dyDescent="0.25">
      <c r="A157" s="36"/>
      <c r="B157" s="21">
        <v>2022</v>
      </c>
      <c r="C157" s="21" t="s">
        <v>38</v>
      </c>
      <c r="D157" s="159">
        <v>127969</v>
      </c>
      <c r="E157" s="144">
        <v>1527146</v>
      </c>
      <c r="F157" s="144">
        <v>763</v>
      </c>
      <c r="G157" s="144">
        <v>2476581</v>
      </c>
      <c r="H157" s="144">
        <v>31184</v>
      </c>
      <c r="I157" s="144">
        <v>128414</v>
      </c>
      <c r="J157" s="144"/>
      <c r="K157" s="160">
        <f t="shared" si="9"/>
        <v>4292057</v>
      </c>
      <c r="L157" s="36"/>
      <c r="M157" s="6"/>
      <c r="N157" s="6"/>
    </row>
    <row r="158" spans="1:14" ht="13.15" customHeight="1" x14ac:dyDescent="0.25">
      <c r="A158" s="36"/>
      <c r="B158" s="34"/>
      <c r="C158" s="22" t="s">
        <v>39</v>
      </c>
      <c r="D158" s="155">
        <v>118662</v>
      </c>
      <c r="E158" s="147">
        <v>1519570</v>
      </c>
      <c r="F158" s="147">
        <v>761</v>
      </c>
      <c r="G158" s="147">
        <v>2488364</v>
      </c>
      <c r="H158" s="147">
        <v>29137</v>
      </c>
      <c r="I158" s="147">
        <v>126303</v>
      </c>
      <c r="J158" s="147"/>
      <c r="K158" s="156">
        <f t="shared" si="9"/>
        <v>4282797</v>
      </c>
      <c r="L158" s="36"/>
      <c r="M158" s="6"/>
      <c r="N158" s="6"/>
    </row>
    <row r="159" spans="1:14" ht="13.15" customHeight="1" x14ac:dyDescent="0.25">
      <c r="A159" s="36"/>
      <c r="B159" s="34"/>
      <c r="C159" s="22" t="s">
        <v>40</v>
      </c>
      <c r="D159" s="155">
        <v>114382</v>
      </c>
      <c r="E159" s="147">
        <v>1524308</v>
      </c>
      <c r="F159" s="147">
        <v>756</v>
      </c>
      <c r="G159" s="147">
        <v>2556066</v>
      </c>
      <c r="H159" s="147">
        <v>28270</v>
      </c>
      <c r="I159" s="147">
        <v>128285</v>
      </c>
      <c r="J159" s="147"/>
      <c r="K159" s="156">
        <f t="shared" si="9"/>
        <v>4352067</v>
      </c>
      <c r="L159" s="36"/>
      <c r="M159" s="6"/>
      <c r="N159" s="6"/>
    </row>
    <row r="160" spans="1:14" ht="13.15" customHeight="1" x14ac:dyDescent="0.25">
      <c r="A160" s="36"/>
      <c r="B160" s="22"/>
      <c r="C160" s="22" t="s">
        <v>41</v>
      </c>
      <c r="D160" s="155">
        <v>107596</v>
      </c>
      <c r="E160" s="147">
        <v>1498380</v>
      </c>
      <c r="F160" s="147">
        <v>720</v>
      </c>
      <c r="G160" s="147">
        <v>2607935</v>
      </c>
      <c r="H160" s="147">
        <v>27459</v>
      </c>
      <c r="I160" s="147">
        <v>125698</v>
      </c>
      <c r="J160" s="147"/>
      <c r="K160" s="156">
        <f t="shared" ref="K160:K170" si="10">SUM(D160:J160)</f>
        <v>4367788</v>
      </c>
      <c r="L160" s="36"/>
      <c r="M160" s="6"/>
      <c r="N160" s="6"/>
    </row>
    <row r="161" spans="1:14" ht="13.15" customHeight="1" x14ac:dyDescent="0.25">
      <c r="A161" s="36"/>
      <c r="B161" s="22"/>
      <c r="C161" s="22" t="s">
        <v>42</v>
      </c>
      <c r="D161" s="155">
        <v>101008</v>
      </c>
      <c r="E161" s="147">
        <v>1482213</v>
      </c>
      <c r="F161" s="147">
        <v>719</v>
      </c>
      <c r="G161" s="147">
        <v>2643941</v>
      </c>
      <c r="H161" s="147">
        <v>26358</v>
      </c>
      <c r="I161" s="147">
        <v>122842</v>
      </c>
      <c r="J161" s="147"/>
      <c r="K161" s="156">
        <f t="shared" si="10"/>
        <v>4377081</v>
      </c>
      <c r="L161" s="36"/>
      <c r="M161" s="6"/>
      <c r="N161" s="6"/>
    </row>
    <row r="162" spans="1:14" ht="13.15" customHeight="1" x14ac:dyDescent="0.25">
      <c r="A162" s="36"/>
      <c r="B162" s="34"/>
      <c r="C162" s="22" t="s">
        <v>43</v>
      </c>
      <c r="D162" s="155">
        <v>95103</v>
      </c>
      <c r="E162" s="147">
        <v>1466779</v>
      </c>
      <c r="F162" s="147">
        <v>717</v>
      </c>
      <c r="G162" s="147">
        <v>2709594</v>
      </c>
      <c r="H162" s="147">
        <v>25511</v>
      </c>
      <c r="I162" s="147">
        <v>120884</v>
      </c>
      <c r="J162" s="147"/>
      <c r="K162" s="156">
        <f t="shared" si="10"/>
        <v>4418588</v>
      </c>
      <c r="L162" s="36"/>
      <c r="M162" s="6"/>
      <c r="N162" s="6"/>
    </row>
    <row r="163" spans="1:14" ht="13.15" customHeight="1" x14ac:dyDescent="0.25">
      <c r="A163" s="36"/>
      <c r="B163" s="22"/>
      <c r="C163" s="22" t="s">
        <v>32</v>
      </c>
      <c r="D163" s="155">
        <v>89405</v>
      </c>
      <c r="E163" s="147">
        <v>1456580</v>
      </c>
      <c r="F163" s="147">
        <v>714</v>
      </c>
      <c r="G163" s="147">
        <v>2752585</v>
      </c>
      <c r="H163" s="147">
        <v>24983</v>
      </c>
      <c r="I163" s="147">
        <v>118782</v>
      </c>
      <c r="J163" s="147"/>
      <c r="K163" s="156">
        <f t="shared" si="10"/>
        <v>4443049</v>
      </c>
      <c r="L163" s="36"/>
      <c r="M163" s="6"/>
      <c r="N163" s="6"/>
    </row>
    <row r="164" spans="1:14" ht="13.15" customHeight="1" x14ac:dyDescent="0.25">
      <c r="A164" s="36"/>
      <c r="B164" s="34"/>
      <c r="C164" s="22" t="s">
        <v>33</v>
      </c>
      <c r="D164" s="155">
        <v>84875</v>
      </c>
      <c r="E164" s="147">
        <v>1437856</v>
      </c>
      <c r="F164" s="147">
        <v>710</v>
      </c>
      <c r="G164" s="147">
        <v>2801554</v>
      </c>
      <c r="H164" s="147">
        <v>24108</v>
      </c>
      <c r="I164" s="147">
        <v>122755</v>
      </c>
      <c r="J164" s="147"/>
      <c r="K164" s="156">
        <f t="shared" si="10"/>
        <v>4471858</v>
      </c>
      <c r="L164" s="36"/>
      <c r="M164" s="6"/>
      <c r="N164" s="6"/>
    </row>
    <row r="165" spans="1:14" ht="13.15" customHeight="1" x14ac:dyDescent="0.25">
      <c r="A165" s="36"/>
      <c r="B165" s="34"/>
      <c r="C165" s="22" t="s">
        <v>34</v>
      </c>
      <c r="D165" s="155">
        <v>80730</v>
      </c>
      <c r="E165" s="147">
        <v>1421609</v>
      </c>
      <c r="F165" s="147">
        <v>706</v>
      </c>
      <c r="G165" s="147">
        <v>2834952</v>
      </c>
      <c r="H165" s="147">
        <v>23464</v>
      </c>
      <c r="I165" s="147">
        <v>115695</v>
      </c>
      <c r="J165" s="147"/>
      <c r="K165" s="156">
        <f t="shared" si="10"/>
        <v>4477156</v>
      </c>
      <c r="L165" s="36"/>
      <c r="M165" s="6"/>
      <c r="N165" s="6"/>
    </row>
    <row r="166" spans="1:14" ht="13.15" customHeight="1" x14ac:dyDescent="0.25">
      <c r="A166" s="36"/>
      <c r="B166" s="22"/>
      <c r="C166" s="22" t="s">
        <v>35</v>
      </c>
      <c r="D166" s="155">
        <v>76674</v>
      </c>
      <c r="E166" s="147">
        <v>1407548</v>
      </c>
      <c r="F166" s="147">
        <v>706</v>
      </c>
      <c r="G166" s="147">
        <v>2878299</v>
      </c>
      <c r="H166" s="147">
        <v>22702</v>
      </c>
      <c r="I166" s="147">
        <v>113932</v>
      </c>
      <c r="J166" s="147"/>
      <c r="K166" s="156">
        <f t="shared" si="10"/>
        <v>4499861</v>
      </c>
      <c r="L166" s="36"/>
      <c r="M166" s="6"/>
      <c r="N166" s="6"/>
    </row>
    <row r="167" spans="1:14" ht="13.15" customHeight="1" x14ac:dyDescent="0.25">
      <c r="A167" s="36"/>
      <c r="B167" s="34"/>
      <c r="C167" s="22" t="s">
        <v>36</v>
      </c>
      <c r="D167" s="155">
        <v>75123</v>
      </c>
      <c r="E167" s="147">
        <v>1389816</v>
      </c>
      <c r="F167" s="147">
        <v>703</v>
      </c>
      <c r="G167" s="147">
        <v>2920808</v>
      </c>
      <c r="H167" s="147">
        <v>19927</v>
      </c>
      <c r="I167" s="147">
        <v>113642</v>
      </c>
      <c r="J167" s="147"/>
      <c r="K167" s="156">
        <f t="shared" si="10"/>
        <v>4520019</v>
      </c>
      <c r="L167" s="36"/>
      <c r="M167" s="6"/>
      <c r="N167" s="6"/>
    </row>
    <row r="168" spans="1:14" ht="13.15" customHeight="1" thickBot="1" x14ac:dyDescent="0.3">
      <c r="A168" s="36"/>
      <c r="B168" s="35"/>
      <c r="C168" s="27" t="s">
        <v>37</v>
      </c>
      <c r="D168" s="157">
        <v>64200</v>
      </c>
      <c r="E168" s="150">
        <v>1308266</v>
      </c>
      <c r="F168" s="150">
        <v>695</v>
      </c>
      <c r="G168" s="150">
        <v>2952440</v>
      </c>
      <c r="H168" s="150">
        <v>19684</v>
      </c>
      <c r="I168" s="150">
        <v>110889</v>
      </c>
      <c r="J168" s="150"/>
      <c r="K168" s="158">
        <f t="shared" si="10"/>
        <v>4456174</v>
      </c>
      <c r="L168" s="36"/>
      <c r="M168" s="6"/>
      <c r="N168" s="6"/>
    </row>
    <row r="169" spans="1:14" ht="13.15" customHeight="1" x14ac:dyDescent="0.25">
      <c r="A169" s="36"/>
      <c r="B169" s="21">
        <v>2023</v>
      </c>
      <c r="C169" s="21" t="s">
        <v>38</v>
      </c>
      <c r="D169" s="159">
        <v>62570</v>
      </c>
      <c r="E169" s="144">
        <v>1258077</v>
      </c>
      <c r="F169" s="144">
        <v>694</v>
      </c>
      <c r="G169" s="144">
        <v>2975024</v>
      </c>
      <c r="H169" s="144">
        <v>19606</v>
      </c>
      <c r="I169" s="144">
        <v>108000</v>
      </c>
      <c r="J169" s="144"/>
      <c r="K169" s="160">
        <f t="shared" si="10"/>
        <v>4423971</v>
      </c>
      <c r="L169" s="36"/>
      <c r="M169" s="6"/>
      <c r="N169" s="6"/>
    </row>
    <row r="170" spans="1:14" ht="13.15" customHeight="1" x14ac:dyDescent="0.25">
      <c r="A170" s="36"/>
      <c r="B170" s="34"/>
      <c r="C170" s="22" t="s">
        <v>39</v>
      </c>
      <c r="D170" s="155">
        <v>62446</v>
      </c>
      <c r="E170" s="147">
        <v>1241628</v>
      </c>
      <c r="F170" s="147">
        <v>689</v>
      </c>
      <c r="G170" s="147">
        <v>2991802</v>
      </c>
      <c r="H170" s="147">
        <v>19711</v>
      </c>
      <c r="I170" s="147">
        <v>107563</v>
      </c>
      <c r="J170" s="147"/>
      <c r="K170" s="156">
        <f t="shared" si="10"/>
        <v>4423839</v>
      </c>
      <c r="L170" s="36"/>
      <c r="M170" s="6"/>
      <c r="N170" s="6"/>
    </row>
    <row r="171" spans="1:14" ht="13.15" customHeight="1" x14ac:dyDescent="0.25">
      <c r="A171" s="36"/>
      <c r="B171" s="22"/>
      <c r="C171" s="22" t="s">
        <v>40</v>
      </c>
      <c r="D171" s="155">
        <v>66782</v>
      </c>
      <c r="E171" s="147">
        <v>1233610</v>
      </c>
      <c r="F171" s="147">
        <v>685</v>
      </c>
      <c r="G171" s="147">
        <v>3043977</v>
      </c>
      <c r="H171" s="147">
        <v>16193</v>
      </c>
      <c r="I171" s="147">
        <v>108410</v>
      </c>
      <c r="J171" s="147"/>
      <c r="K171" s="156">
        <f t="shared" ref="K171:K181" si="11">SUM(D171:J171)</f>
        <v>4469657</v>
      </c>
      <c r="L171" s="36"/>
      <c r="M171" s="6"/>
      <c r="N171" s="6"/>
    </row>
    <row r="172" spans="1:14" ht="13.15" customHeight="1" x14ac:dyDescent="0.25">
      <c r="A172" s="36"/>
      <c r="B172" s="22"/>
      <c r="C172" s="22" t="s">
        <v>41</v>
      </c>
      <c r="D172" s="155">
        <v>61455</v>
      </c>
      <c r="E172" s="147">
        <v>1224448</v>
      </c>
      <c r="F172" s="147">
        <v>683</v>
      </c>
      <c r="G172" s="147">
        <v>3058772</v>
      </c>
      <c r="H172" s="147">
        <v>16214</v>
      </c>
      <c r="I172" s="147">
        <v>107388</v>
      </c>
      <c r="J172" s="147"/>
      <c r="K172" s="156">
        <f t="shared" si="11"/>
        <v>4468960</v>
      </c>
      <c r="L172" s="36"/>
      <c r="M172" s="6"/>
      <c r="N172" s="6"/>
    </row>
    <row r="173" spans="1:14" ht="13.15" customHeight="1" x14ac:dyDescent="0.25">
      <c r="A173" s="36"/>
      <c r="B173" s="22"/>
      <c r="C173" s="22" t="s">
        <v>42</v>
      </c>
      <c r="D173" s="155">
        <v>59097</v>
      </c>
      <c r="E173" s="147">
        <v>1209454</v>
      </c>
      <c r="F173" s="147">
        <v>682</v>
      </c>
      <c r="G173" s="147">
        <v>3064018</v>
      </c>
      <c r="H173" s="147">
        <v>16317</v>
      </c>
      <c r="I173" s="147">
        <v>109290</v>
      </c>
      <c r="J173" s="147"/>
      <c r="K173" s="156">
        <f t="shared" si="11"/>
        <v>4458858</v>
      </c>
      <c r="L173" s="36"/>
      <c r="M173" s="6"/>
      <c r="N173" s="6"/>
    </row>
    <row r="174" spans="1:14" ht="13.15" customHeight="1" x14ac:dyDescent="0.25">
      <c r="A174" s="36"/>
      <c r="B174" s="22"/>
      <c r="C174" s="22" t="s">
        <v>43</v>
      </c>
      <c r="D174" s="155">
        <v>56064</v>
      </c>
      <c r="E174" s="147">
        <v>1203102</v>
      </c>
      <c r="F174" s="147">
        <v>682</v>
      </c>
      <c r="G174" s="147">
        <v>3070790</v>
      </c>
      <c r="H174" s="147">
        <v>16353</v>
      </c>
      <c r="I174" s="147">
        <v>108872</v>
      </c>
      <c r="J174" s="147"/>
      <c r="K174" s="156">
        <f t="shared" si="11"/>
        <v>4455863</v>
      </c>
      <c r="L174" s="36"/>
      <c r="M174" s="6"/>
      <c r="N174" s="6"/>
    </row>
    <row r="175" spans="1:14" ht="13.15" customHeight="1" x14ac:dyDescent="0.25">
      <c r="A175" s="36"/>
      <c r="B175" s="22"/>
      <c r="C175" s="22" t="s">
        <v>32</v>
      </c>
      <c r="D175" s="155">
        <v>53096</v>
      </c>
      <c r="E175" s="147">
        <v>1199579</v>
      </c>
      <c r="F175" s="147">
        <v>678</v>
      </c>
      <c r="G175" s="147">
        <v>3078883</v>
      </c>
      <c r="H175" s="147">
        <v>16332</v>
      </c>
      <c r="I175" s="147">
        <v>109289</v>
      </c>
      <c r="J175" s="147"/>
      <c r="K175" s="156">
        <f t="shared" si="11"/>
        <v>4457857</v>
      </c>
      <c r="L175" s="36"/>
      <c r="M175" s="6"/>
      <c r="N175" s="6"/>
    </row>
    <row r="176" spans="1:14" ht="13.15" customHeight="1" x14ac:dyDescent="0.25">
      <c r="A176" s="36"/>
      <c r="B176" s="34"/>
      <c r="C176" s="22" t="s">
        <v>33</v>
      </c>
      <c r="D176" s="155">
        <v>49699</v>
      </c>
      <c r="E176" s="147">
        <v>1220067</v>
      </c>
      <c r="F176" s="147">
        <v>676</v>
      </c>
      <c r="G176" s="147">
        <v>3104783</v>
      </c>
      <c r="H176" s="147">
        <v>15893</v>
      </c>
      <c r="I176" s="147">
        <v>108612</v>
      </c>
      <c r="J176" s="147"/>
      <c r="K176" s="156">
        <f t="shared" si="11"/>
        <v>4499730</v>
      </c>
      <c r="L176" s="36"/>
      <c r="M176" s="6"/>
      <c r="N176" s="6"/>
    </row>
    <row r="177" spans="1:14" ht="13.15" customHeight="1" x14ac:dyDescent="0.25">
      <c r="A177" s="36"/>
      <c r="B177" s="22"/>
      <c r="C177" s="22" t="s">
        <v>34</v>
      </c>
      <c r="D177" s="155">
        <v>47166</v>
      </c>
      <c r="E177" s="147">
        <v>1219250</v>
      </c>
      <c r="F177" s="147">
        <v>674</v>
      </c>
      <c r="G177" s="147">
        <v>3111298</v>
      </c>
      <c r="H177" s="147">
        <v>16371</v>
      </c>
      <c r="I177" s="147">
        <v>108550</v>
      </c>
      <c r="J177" s="147"/>
      <c r="K177" s="156">
        <f t="shared" si="11"/>
        <v>4503309</v>
      </c>
      <c r="L177" s="36"/>
      <c r="M177" s="6"/>
      <c r="N177" s="6"/>
    </row>
    <row r="178" spans="1:14" ht="13.15" customHeight="1" x14ac:dyDescent="0.25">
      <c r="A178" s="36"/>
      <c r="B178" s="22"/>
      <c r="C178" s="22" t="s">
        <v>35</v>
      </c>
      <c r="D178" s="155">
        <v>43904</v>
      </c>
      <c r="E178" s="147">
        <v>1221017</v>
      </c>
      <c r="F178" s="147">
        <v>669</v>
      </c>
      <c r="G178" s="147">
        <v>3126156</v>
      </c>
      <c r="H178" s="147">
        <v>16388</v>
      </c>
      <c r="I178" s="147">
        <v>108872</v>
      </c>
      <c r="J178" s="147"/>
      <c r="K178" s="156">
        <f t="shared" si="11"/>
        <v>4517006</v>
      </c>
      <c r="L178" s="36"/>
      <c r="M178" s="6"/>
      <c r="N178" s="6"/>
    </row>
    <row r="179" spans="1:14" ht="13.15" customHeight="1" x14ac:dyDescent="0.25">
      <c r="A179" s="36"/>
      <c r="B179" s="22"/>
      <c r="C179" s="22" t="s">
        <v>36</v>
      </c>
      <c r="D179" s="155">
        <v>39150</v>
      </c>
      <c r="E179" s="147">
        <v>1218242</v>
      </c>
      <c r="F179" s="147">
        <v>668</v>
      </c>
      <c r="G179" s="147">
        <v>3135103</v>
      </c>
      <c r="H179" s="147">
        <v>17543</v>
      </c>
      <c r="I179" s="147">
        <v>108842</v>
      </c>
      <c r="J179" s="147"/>
      <c r="K179" s="156">
        <f t="shared" si="11"/>
        <v>4519548</v>
      </c>
      <c r="L179" s="36"/>
      <c r="M179" s="6"/>
      <c r="N179" s="6"/>
    </row>
    <row r="180" spans="1:14" ht="13.15" customHeight="1" thickBot="1" x14ac:dyDescent="0.3">
      <c r="A180" s="36"/>
      <c r="B180" s="27"/>
      <c r="C180" s="27" t="s">
        <v>37</v>
      </c>
      <c r="D180" s="157">
        <v>35670</v>
      </c>
      <c r="E180" s="150">
        <v>1216909</v>
      </c>
      <c r="F180" s="150">
        <v>666</v>
      </c>
      <c r="G180" s="150">
        <v>3139189</v>
      </c>
      <c r="H180" s="150">
        <v>17593</v>
      </c>
      <c r="I180" s="150">
        <v>110604</v>
      </c>
      <c r="J180" s="150"/>
      <c r="K180" s="158">
        <f t="shared" si="11"/>
        <v>4520631</v>
      </c>
      <c r="L180" s="36"/>
      <c r="M180" s="6"/>
      <c r="N180" s="6"/>
    </row>
    <row r="181" spans="1:14" ht="13.15" customHeight="1" x14ac:dyDescent="0.25">
      <c r="A181" s="36"/>
      <c r="B181" s="21">
        <v>2024</v>
      </c>
      <c r="C181" s="21" t="s">
        <v>38</v>
      </c>
      <c r="D181" s="159">
        <v>32190</v>
      </c>
      <c r="E181" s="144">
        <v>1216134</v>
      </c>
      <c r="F181" s="144">
        <v>637</v>
      </c>
      <c r="G181" s="144">
        <v>3145447</v>
      </c>
      <c r="H181" s="144">
        <v>17501</v>
      </c>
      <c r="I181" s="144">
        <v>112298</v>
      </c>
      <c r="J181" s="144"/>
      <c r="K181" s="160">
        <f t="shared" si="11"/>
        <v>4524207</v>
      </c>
      <c r="L181" s="36"/>
      <c r="M181" s="6"/>
      <c r="N181" s="6"/>
    </row>
    <row r="182" spans="1:14" ht="13.15" customHeight="1" x14ac:dyDescent="0.25">
      <c r="A182" s="36"/>
      <c r="B182" s="22"/>
      <c r="C182" s="22" t="s">
        <v>39</v>
      </c>
      <c r="D182" s="155">
        <v>29945</v>
      </c>
      <c r="E182" s="147">
        <v>1212279</v>
      </c>
      <c r="F182" s="147">
        <v>631</v>
      </c>
      <c r="G182" s="147">
        <v>3144696</v>
      </c>
      <c r="H182" s="147">
        <v>17498</v>
      </c>
      <c r="I182" s="147">
        <v>113668</v>
      </c>
      <c r="J182" s="147"/>
      <c r="K182" s="156">
        <f t="shared" ref="K182:K193" si="12">SUM(D182:J182)</f>
        <v>4518717</v>
      </c>
      <c r="L182" s="36"/>
      <c r="M182" s="6"/>
      <c r="N182" s="6"/>
    </row>
    <row r="183" spans="1:14" ht="13.15" customHeight="1" x14ac:dyDescent="0.25">
      <c r="A183" s="36"/>
      <c r="B183" s="22"/>
      <c r="C183" s="22" t="s">
        <v>40</v>
      </c>
      <c r="D183" s="155">
        <v>28523</v>
      </c>
      <c r="E183" s="147">
        <v>1212461</v>
      </c>
      <c r="F183" s="147">
        <v>629</v>
      </c>
      <c r="G183" s="147">
        <v>3169096</v>
      </c>
      <c r="H183" s="147">
        <v>17455</v>
      </c>
      <c r="I183" s="147">
        <v>115797</v>
      </c>
      <c r="J183" s="147"/>
      <c r="K183" s="156">
        <f t="shared" si="12"/>
        <v>4543961</v>
      </c>
      <c r="L183" s="36"/>
      <c r="M183" s="6"/>
      <c r="N183" s="6"/>
    </row>
    <row r="184" spans="1:14" ht="13.15" customHeight="1" x14ac:dyDescent="0.25">
      <c r="A184" s="36"/>
      <c r="B184" s="22"/>
      <c r="C184" s="22" t="s">
        <v>41</v>
      </c>
      <c r="D184" s="155">
        <v>27383</v>
      </c>
      <c r="E184" s="147">
        <v>1215353</v>
      </c>
      <c r="F184" s="147">
        <v>627</v>
      </c>
      <c r="G184" s="147">
        <v>3196972</v>
      </c>
      <c r="H184" s="147">
        <v>17445</v>
      </c>
      <c r="I184" s="147">
        <v>115896</v>
      </c>
      <c r="J184" s="147"/>
      <c r="K184" s="156">
        <f t="shared" si="12"/>
        <v>4573676</v>
      </c>
      <c r="L184" s="36"/>
      <c r="M184" s="6"/>
      <c r="N184" s="6"/>
    </row>
    <row r="185" spans="1:14" ht="13.15" customHeight="1" x14ac:dyDescent="0.25">
      <c r="A185" s="36"/>
      <c r="B185" s="22"/>
      <c r="C185" s="22" t="s">
        <v>42</v>
      </c>
      <c r="D185" s="155">
        <v>26024</v>
      </c>
      <c r="E185" s="147">
        <v>1216098</v>
      </c>
      <c r="F185" s="147">
        <v>625</v>
      </c>
      <c r="G185" s="147">
        <v>3215941</v>
      </c>
      <c r="H185" s="147">
        <v>17418</v>
      </c>
      <c r="I185" s="147">
        <v>116061</v>
      </c>
      <c r="J185" s="147"/>
      <c r="K185" s="156">
        <f t="shared" si="12"/>
        <v>4592167</v>
      </c>
      <c r="L185" s="36"/>
      <c r="M185" s="6"/>
      <c r="N185" s="6"/>
    </row>
    <row r="186" spans="1:14" ht="13.15" customHeight="1" x14ac:dyDescent="0.25">
      <c r="A186" s="36"/>
      <c r="B186" s="22"/>
      <c r="C186" s="22" t="s">
        <v>43</v>
      </c>
      <c r="D186" s="155">
        <v>25474</v>
      </c>
      <c r="E186" s="147">
        <v>1215136</v>
      </c>
      <c r="F186" s="147">
        <v>619</v>
      </c>
      <c r="G186" s="147">
        <v>3230714</v>
      </c>
      <c r="H186" s="147">
        <v>17388</v>
      </c>
      <c r="I186" s="147">
        <v>117386</v>
      </c>
      <c r="J186" s="147"/>
      <c r="K186" s="156">
        <f t="shared" si="12"/>
        <v>4606717</v>
      </c>
      <c r="L186" s="36"/>
      <c r="M186" s="6"/>
      <c r="N186" s="6"/>
    </row>
    <row r="187" spans="1:14" ht="13.15" customHeight="1" x14ac:dyDescent="0.25">
      <c r="A187" s="36"/>
      <c r="B187" s="22"/>
      <c r="C187" s="22" t="s">
        <v>32</v>
      </c>
      <c r="D187" s="155">
        <v>24716</v>
      </c>
      <c r="E187" s="147">
        <v>1204220</v>
      </c>
      <c r="F187" s="147">
        <v>616</v>
      </c>
      <c r="G187" s="147">
        <v>3251125</v>
      </c>
      <c r="H187" s="147">
        <v>18257</v>
      </c>
      <c r="I187" s="147">
        <v>117009</v>
      </c>
      <c r="J187" s="147"/>
      <c r="K187" s="156">
        <f t="shared" si="12"/>
        <v>4615943</v>
      </c>
      <c r="L187" s="36"/>
      <c r="M187" s="6"/>
      <c r="N187" s="6"/>
    </row>
    <row r="188" spans="1:14" ht="13.15" customHeight="1" x14ac:dyDescent="0.25">
      <c r="A188" s="36"/>
      <c r="B188" s="22"/>
      <c r="C188" s="22" t="s">
        <v>33</v>
      </c>
      <c r="D188" s="155">
        <v>23944</v>
      </c>
      <c r="E188" s="147">
        <v>1197403</v>
      </c>
      <c r="F188" s="147">
        <v>616</v>
      </c>
      <c r="G188" s="147">
        <v>3282132</v>
      </c>
      <c r="H188" s="147">
        <v>17589</v>
      </c>
      <c r="I188" s="147">
        <v>120106</v>
      </c>
      <c r="J188" s="147"/>
      <c r="K188" s="156">
        <f t="shared" si="12"/>
        <v>4641790</v>
      </c>
      <c r="L188" s="36"/>
      <c r="M188" s="6"/>
      <c r="N188" s="6"/>
    </row>
    <row r="189" spans="1:14" ht="13.15" customHeight="1" x14ac:dyDescent="0.25">
      <c r="A189" s="36"/>
      <c r="B189" s="22"/>
      <c r="C189" s="22" t="s">
        <v>34</v>
      </c>
      <c r="D189" s="155">
        <v>23024</v>
      </c>
      <c r="E189" s="147">
        <v>1185070</v>
      </c>
      <c r="F189" s="147">
        <v>603</v>
      </c>
      <c r="G189" s="147">
        <v>3299393</v>
      </c>
      <c r="H189" s="147">
        <v>17362</v>
      </c>
      <c r="I189" s="147">
        <v>121966</v>
      </c>
      <c r="J189" s="147"/>
      <c r="K189" s="156">
        <f t="shared" si="12"/>
        <v>4647418</v>
      </c>
      <c r="L189" s="36"/>
      <c r="M189" s="6"/>
      <c r="N189" s="6"/>
    </row>
    <row r="190" spans="1:14" ht="13.15" customHeight="1" x14ac:dyDescent="0.25">
      <c r="A190" s="36"/>
      <c r="B190" s="22"/>
      <c r="C190" s="22" t="s">
        <v>35</v>
      </c>
      <c r="D190" s="155">
        <v>15465</v>
      </c>
      <c r="E190" s="147">
        <v>1176115</v>
      </c>
      <c r="F190" s="147">
        <v>231</v>
      </c>
      <c r="G190" s="147">
        <v>3345890</v>
      </c>
      <c r="H190" s="147">
        <v>5651</v>
      </c>
      <c r="I190" s="147">
        <v>122249</v>
      </c>
      <c r="J190" s="147"/>
      <c r="K190" s="156">
        <f t="shared" si="12"/>
        <v>4665601</v>
      </c>
      <c r="L190" s="36"/>
      <c r="M190" s="6"/>
      <c r="N190" s="6"/>
    </row>
    <row r="191" spans="1:14" ht="13.15" customHeight="1" x14ac:dyDescent="0.25">
      <c r="A191" s="36"/>
      <c r="B191" s="22"/>
      <c r="C191" s="22" t="s">
        <v>36</v>
      </c>
      <c r="D191" s="155">
        <v>14751</v>
      </c>
      <c r="E191" s="147">
        <v>1155903</v>
      </c>
      <c r="F191" s="147">
        <v>232</v>
      </c>
      <c r="G191" s="147">
        <v>3365105</v>
      </c>
      <c r="H191" s="147">
        <v>5728</v>
      </c>
      <c r="I191" s="147">
        <v>122711</v>
      </c>
      <c r="J191" s="147"/>
      <c r="K191" s="156">
        <f t="shared" si="12"/>
        <v>4664430</v>
      </c>
      <c r="L191" s="36"/>
      <c r="M191" s="6"/>
      <c r="N191" s="6"/>
    </row>
    <row r="192" spans="1:14" ht="13.15" customHeight="1" thickBot="1" x14ac:dyDescent="0.3">
      <c r="A192" s="36"/>
      <c r="B192" s="27"/>
      <c r="C192" s="27" t="s">
        <v>37</v>
      </c>
      <c r="D192" s="157">
        <v>14167</v>
      </c>
      <c r="E192" s="150">
        <v>1149852</v>
      </c>
      <c r="F192" s="150">
        <v>232</v>
      </c>
      <c r="G192" s="150">
        <v>3398006</v>
      </c>
      <c r="H192" s="150">
        <v>5593</v>
      </c>
      <c r="I192" s="150">
        <v>122654</v>
      </c>
      <c r="J192" s="150"/>
      <c r="K192" s="158">
        <f t="shared" si="12"/>
        <v>4690504</v>
      </c>
      <c r="L192" s="36"/>
      <c r="M192" s="6"/>
      <c r="N192" s="6"/>
    </row>
    <row r="193" spans="1:14" ht="13.15" customHeight="1" x14ac:dyDescent="0.25">
      <c r="A193" s="36"/>
      <c r="B193" s="21">
        <v>2025</v>
      </c>
      <c r="C193" s="21" t="s">
        <v>38</v>
      </c>
      <c r="D193" s="159">
        <v>13246</v>
      </c>
      <c r="E193" s="144">
        <v>1128410</v>
      </c>
      <c r="F193" s="144">
        <v>234</v>
      </c>
      <c r="G193" s="144">
        <v>3402723</v>
      </c>
      <c r="H193" s="144">
        <v>5559</v>
      </c>
      <c r="I193" s="144">
        <v>125425</v>
      </c>
      <c r="J193" s="144"/>
      <c r="K193" s="160">
        <f t="shared" si="12"/>
        <v>4675597</v>
      </c>
      <c r="L193" s="36"/>
      <c r="M193" s="6"/>
      <c r="N193" s="6"/>
    </row>
    <row r="194" spans="1:14" ht="13.15" customHeight="1" x14ac:dyDescent="0.25">
      <c r="A194" s="36"/>
      <c r="B194" s="22"/>
      <c r="C194" s="22" t="s">
        <v>39</v>
      </c>
      <c r="D194" s="155">
        <v>12532</v>
      </c>
      <c r="E194" s="147">
        <v>1127658</v>
      </c>
      <c r="F194" s="147">
        <v>235</v>
      </c>
      <c r="G194" s="147">
        <v>3435925</v>
      </c>
      <c r="H194" s="147">
        <v>4773</v>
      </c>
      <c r="I194" s="147">
        <v>127811</v>
      </c>
      <c r="J194" s="147"/>
      <c r="K194" s="156">
        <f t="shared" ref="K194:K195" si="13">SUM(D194:J194)</f>
        <v>4708934</v>
      </c>
      <c r="L194" s="36"/>
      <c r="M194" s="6"/>
      <c r="N194" s="6"/>
    </row>
    <row r="195" spans="1:14" ht="13.15" customHeight="1" thickBot="1" x14ac:dyDescent="0.3">
      <c r="A195" s="36"/>
      <c r="B195" s="27"/>
      <c r="C195" s="27" t="s">
        <v>40</v>
      </c>
      <c r="D195" s="157">
        <v>12237</v>
      </c>
      <c r="E195" s="150">
        <v>1103585</v>
      </c>
      <c r="F195" s="150">
        <v>233</v>
      </c>
      <c r="G195" s="150">
        <v>3464277</v>
      </c>
      <c r="H195" s="150">
        <v>4783</v>
      </c>
      <c r="I195" s="150">
        <v>131032</v>
      </c>
      <c r="J195" s="150"/>
      <c r="K195" s="158">
        <f t="shared" si="13"/>
        <v>4716147</v>
      </c>
      <c r="L195" s="36"/>
      <c r="M195" s="6"/>
      <c r="N195" s="6"/>
    </row>
    <row r="196" spans="1:14" ht="13" thickBot="1" x14ac:dyDescent="0.3">
      <c r="A196" s="36"/>
      <c r="C196" s="102"/>
      <c r="D196" s="5"/>
      <c r="E196" s="6"/>
      <c r="F196" s="6"/>
      <c r="G196" s="6"/>
      <c r="H196" s="6"/>
      <c r="I196" s="6"/>
      <c r="J196" s="6"/>
      <c r="K196" s="6"/>
      <c r="M196" s="6"/>
      <c r="N196" s="6"/>
    </row>
    <row r="197" spans="1:14" ht="13" thickBot="1" x14ac:dyDescent="0.3">
      <c r="A197" s="36"/>
      <c r="B197" s="267" t="str">
        <f>VAR</f>
        <v>VAR. MAR.24-MAR.25</v>
      </c>
      <c r="C197" s="192"/>
      <c r="D197" s="190">
        <f t="shared" ref="D197:I197" si="14">+D195/D183-1</f>
        <v>-0.570977807383515</v>
      </c>
      <c r="E197" s="190">
        <f t="shared" si="14"/>
        <v>-8.9797527508101327E-2</v>
      </c>
      <c r="F197" s="190">
        <f t="shared" si="14"/>
        <v>-0.62957074721780604</v>
      </c>
      <c r="G197" s="190">
        <f t="shared" si="14"/>
        <v>9.3143596785960403E-2</v>
      </c>
      <c r="H197" s="190">
        <f t="shared" si="14"/>
        <v>-0.72598109424233748</v>
      </c>
      <c r="I197" s="190">
        <f t="shared" si="14"/>
        <v>0.13156644818086827</v>
      </c>
      <c r="J197" s="190"/>
      <c r="K197" s="191">
        <f>+K195/K183-1</f>
        <v>3.7893371003844489E-2</v>
      </c>
      <c r="M197" s="6"/>
      <c r="N197" s="6"/>
    </row>
    <row r="198" spans="1:14" ht="13" thickBot="1" x14ac:dyDescent="0.3">
      <c r="A198" s="36"/>
      <c r="B198" s="197" t="str">
        <f>"PART. TECN. "&amp;RIGHT(VAR,6)</f>
        <v>PART. TECN. MAR.25</v>
      </c>
      <c r="C198" s="198"/>
      <c r="D198" s="190">
        <f>+D195/$K$195</f>
        <v>2.5947028368708608E-3</v>
      </c>
      <c r="E198" s="190">
        <f t="shared" ref="E198:I198" si="15">+E195/$K$195</f>
        <v>0.23400139987154769</v>
      </c>
      <c r="F198" s="190">
        <f t="shared" si="15"/>
        <v>4.9404736535990079E-5</v>
      </c>
      <c r="G198" s="190">
        <f t="shared" si="15"/>
        <v>0.73455662005446398</v>
      </c>
      <c r="H198" s="190">
        <f t="shared" si="15"/>
        <v>1.0141753427109037E-3</v>
      </c>
      <c r="I198" s="190">
        <f t="shared" si="15"/>
        <v>2.7783697157870609E-2</v>
      </c>
      <c r="J198" s="190"/>
      <c r="K198" s="191">
        <f>+K195/$K$195</f>
        <v>1</v>
      </c>
      <c r="M198" s="6"/>
      <c r="N198" s="6"/>
    </row>
    <row r="199" spans="1:14" ht="12.5" x14ac:dyDescent="0.25">
      <c r="A199" s="36"/>
      <c r="C199" s="102"/>
      <c r="D199" s="5"/>
      <c r="E199" s="6"/>
      <c r="F199" s="6"/>
      <c r="G199" s="6"/>
      <c r="H199" s="6"/>
      <c r="I199" s="6"/>
      <c r="J199" s="6"/>
      <c r="K199" s="6"/>
      <c r="M199" s="6"/>
      <c r="N199" s="6"/>
    </row>
    <row r="200" spans="1:14" ht="12.5" x14ac:dyDescent="0.25">
      <c r="B200" s="25" t="s">
        <v>23</v>
      </c>
      <c r="D200" s="96"/>
      <c r="E200" s="96"/>
      <c r="F200" s="96"/>
      <c r="G200" s="96"/>
      <c r="H200" s="96"/>
      <c r="I200" s="1"/>
      <c r="J200" s="1"/>
      <c r="K200" s="6"/>
    </row>
    <row r="201" spans="1:14" ht="12.5" x14ac:dyDescent="0.25">
      <c r="D201" s="92"/>
      <c r="E201" s="92"/>
      <c r="F201" s="92"/>
      <c r="G201" s="92"/>
      <c r="H201" s="92"/>
      <c r="L201" s="44"/>
      <c r="M201" s="44"/>
      <c r="N201" s="44"/>
    </row>
    <row r="202" spans="1:14" ht="12.5" x14ac:dyDescent="0.25">
      <c r="D202" s="20"/>
      <c r="L202" s="44"/>
      <c r="M202" s="44"/>
      <c r="N202" s="44"/>
    </row>
    <row r="203" spans="1:14" ht="12.5" x14ac:dyDescent="0.25">
      <c r="D203" s="20"/>
      <c r="L203" s="44"/>
      <c r="M203" s="44"/>
      <c r="N203" s="44"/>
    </row>
    <row r="204" spans="1:14" ht="12.5" x14ac:dyDescent="0.25">
      <c r="D204" s="20"/>
      <c r="L204" s="44"/>
      <c r="M204" s="44"/>
      <c r="N204" s="44"/>
    </row>
    <row r="205" spans="1:14" ht="12.5" x14ac:dyDescent="0.25">
      <c r="D205" s="20"/>
      <c r="L205" s="44"/>
      <c r="M205" s="44"/>
      <c r="N205" s="44"/>
    </row>
    <row r="206" spans="1:14" ht="12.5" x14ac:dyDescent="0.25">
      <c r="D206" s="20"/>
      <c r="L206" s="44"/>
      <c r="M206" s="44"/>
      <c r="N206" s="44"/>
    </row>
    <row r="207" spans="1:14" ht="12.5" x14ac:dyDescent="0.25">
      <c r="D207" s="20"/>
      <c r="L207" s="44"/>
      <c r="M207" s="44"/>
      <c r="N207" s="44"/>
    </row>
    <row r="208" spans="1:14" ht="12.5" x14ac:dyDescent="0.25">
      <c r="D208" s="20"/>
      <c r="L208" s="44"/>
      <c r="M208" s="44"/>
      <c r="N208" s="44"/>
    </row>
    <row r="209" spans="4:14" ht="12.5" x14ac:dyDescent="0.25">
      <c r="D209" s="20"/>
      <c r="L209" s="44"/>
      <c r="M209" s="44"/>
      <c r="N209" s="44"/>
    </row>
    <row r="210" spans="4:14" ht="12.5" x14ac:dyDescent="0.25">
      <c r="D210" s="20"/>
      <c r="L210" s="44"/>
      <c r="M210" s="44"/>
      <c r="N210" s="44"/>
    </row>
    <row r="211" spans="4:14" ht="12.5" x14ac:dyDescent="0.25">
      <c r="D211" s="20"/>
      <c r="L211" s="44"/>
      <c r="M211" s="44"/>
      <c r="N211" s="44"/>
    </row>
    <row r="212" spans="4:14" ht="12.5" x14ac:dyDescent="0.25">
      <c r="D212" s="20"/>
      <c r="L212" s="44"/>
      <c r="M212" s="44"/>
      <c r="N212" s="44"/>
    </row>
    <row r="213" spans="4:14" ht="12.5" x14ac:dyDescent="0.25">
      <c r="D213" s="20"/>
      <c r="L213" s="44"/>
      <c r="M213" s="44"/>
      <c r="N213" s="44"/>
    </row>
    <row r="214" spans="4:14" ht="12.5" x14ac:dyDescent="0.25">
      <c r="D214" s="20"/>
      <c r="L214" s="44"/>
      <c r="M214" s="44"/>
      <c r="N214" s="44"/>
    </row>
    <row r="215" spans="4:14" ht="12.5" x14ac:dyDescent="0.25">
      <c r="D215" s="20"/>
      <c r="L215" s="44"/>
      <c r="M215" s="44"/>
      <c r="N215" s="44"/>
    </row>
    <row r="216" spans="4:14" ht="12.5" x14ac:dyDescent="0.25">
      <c r="D216" s="20"/>
      <c r="L216" s="44"/>
      <c r="M216" s="44"/>
      <c r="N216" s="44"/>
    </row>
    <row r="217" spans="4:14" ht="12.5" x14ac:dyDescent="0.25">
      <c r="D217" s="20"/>
      <c r="L217" s="44"/>
      <c r="M217" s="44"/>
      <c r="N217" s="44"/>
    </row>
    <row r="218" spans="4:14" ht="12.5" x14ac:dyDescent="0.25">
      <c r="D218" s="20"/>
      <c r="L218" s="44"/>
      <c r="M218" s="44"/>
      <c r="N218" s="44"/>
    </row>
    <row r="219" spans="4:14" ht="12.5" x14ac:dyDescent="0.25">
      <c r="D219" s="20"/>
      <c r="L219" s="44"/>
      <c r="M219" s="44"/>
      <c r="N219" s="44"/>
    </row>
    <row r="220" spans="4:14" ht="12.5" x14ac:dyDescent="0.25"/>
    <row r="221" spans="4:14" ht="12.5" x14ac:dyDescent="0.25"/>
    <row r="222" spans="4:14" ht="12.5" x14ac:dyDescent="0.25"/>
    <row r="223" spans="4:14" ht="12.5" x14ac:dyDescent="0.25"/>
    <row r="224" spans="4:14" ht="12.5" x14ac:dyDescent="0.25"/>
    <row r="225" ht="12.5" x14ac:dyDescent="0.25"/>
    <row r="226" ht="12.5" x14ac:dyDescent="0.25"/>
    <row r="227" ht="12.5" x14ac:dyDescent="0.25"/>
    <row r="228" ht="12.5" x14ac:dyDescent="0.25"/>
    <row r="229" ht="12.5" x14ac:dyDescent="0.25"/>
    <row r="230" ht="12.5" x14ac:dyDescent="0.25"/>
    <row r="231" ht="12.5" x14ac:dyDescent="0.25"/>
    <row r="232" ht="12.5" x14ac:dyDescent="0.25"/>
    <row r="233" ht="12.5" x14ac:dyDescent="0.25"/>
    <row r="234" ht="12.5" x14ac:dyDescent="0.25"/>
    <row r="235" ht="12.5" x14ac:dyDescent="0.25"/>
    <row r="236" ht="12.5" x14ac:dyDescent="0.25"/>
    <row r="237" ht="12.5" x14ac:dyDescent="0.25"/>
    <row r="238" ht="12.5" x14ac:dyDescent="0.25"/>
    <row r="239" ht="12.5" x14ac:dyDescent="0.25"/>
    <row r="240" ht="12.5" x14ac:dyDescent="0.25"/>
    <row r="241" ht="12.5" x14ac:dyDescent="0.25"/>
    <row r="242" ht="12.5" x14ac:dyDescent="0.25"/>
    <row r="243" ht="12.5" x14ac:dyDescent="0.25"/>
    <row r="244" ht="12.5" x14ac:dyDescent="0.25"/>
    <row r="245" ht="12.5" x14ac:dyDescent="0.25"/>
    <row r="246" ht="12.5" x14ac:dyDescent="0.25"/>
    <row r="247" ht="12.5" x14ac:dyDescent="0.25"/>
    <row r="248" ht="12.5" x14ac:dyDescent="0.25"/>
    <row r="249" ht="12.5" x14ac:dyDescent="0.25"/>
    <row r="250" ht="12.5" x14ac:dyDescent="0.25"/>
    <row r="251" ht="12.5" x14ac:dyDescent="0.25"/>
    <row r="252" ht="12.5" x14ac:dyDescent="0.25"/>
    <row r="253" ht="12.5" hidden="1" x14ac:dyDescent="0.25"/>
    <row r="254" ht="12.5" hidden="1" x14ac:dyDescent="0.25"/>
    <row r="255" ht="12.5" hidden="1" x14ac:dyDescent="0.25"/>
    <row r="256" ht="12.5" hidden="1" x14ac:dyDescent="0.25"/>
    <row r="257" ht="12.5" hidden="1" x14ac:dyDescent="0.25"/>
    <row r="258" ht="12.5" hidden="1" x14ac:dyDescent="0.25"/>
    <row r="259" ht="12.5" hidden="1" x14ac:dyDescent="0.25"/>
    <row r="260" ht="12.5" hidden="1" x14ac:dyDescent="0.25"/>
    <row r="261" ht="12.5" hidden="1" x14ac:dyDescent="0.25"/>
    <row r="262" ht="12.5" hidden="1" x14ac:dyDescent="0.25"/>
    <row r="263" ht="12.5" hidden="1" x14ac:dyDescent="0.25"/>
    <row r="264" ht="12.5" hidden="1" x14ac:dyDescent="0.25"/>
    <row r="265" ht="12.5" hidden="1" x14ac:dyDescent="0.25"/>
    <row r="266" ht="12.5" hidden="1" x14ac:dyDescent="0.25"/>
    <row r="267" ht="12.5" hidden="1" x14ac:dyDescent="0.25"/>
    <row r="268" ht="12.5" hidden="1" x14ac:dyDescent="0.25"/>
    <row r="269" ht="12.5" hidden="1" x14ac:dyDescent="0.25"/>
    <row r="270" ht="12.5" hidden="1" x14ac:dyDescent="0.25"/>
    <row r="271" ht="12.5" hidden="1" x14ac:dyDescent="0.25"/>
    <row r="272" ht="12.5" hidden="1" x14ac:dyDescent="0.25"/>
    <row r="273" ht="12.5" hidden="1" x14ac:dyDescent="0.25"/>
    <row r="274" ht="12.5" hidden="1" x14ac:dyDescent="0.25"/>
    <row r="275" ht="12.5" hidden="1" x14ac:dyDescent="0.25"/>
    <row r="276" ht="12.5" hidden="1" x14ac:dyDescent="0.25"/>
    <row r="277" ht="12.5" hidden="1" x14ac:dyDescent="0.25"/>
    <row r="278" ht="12.5" hidden="1" x14ac:dyDescent="0.25"/>
    <row r="279" ht="12.5" hidden="1" x14ac:dyDescent="0.25"/>
    <row r="280" ht="12.5" hidden="1" x14ac:dyDescent="0.25"/>
    <row r="281" ht="12.5" hidden="1" x14ac:dyDescent="0.25"/>
    <row r="282" ht="12.5" hidden="1" x14ac:dyDescent="0.25"/>
    <row r="283" ht="12.5" hidden="1" x14ac:dyDescent="0.25"/>
    <row r="284" ht="12.5" hidden="1" x14ac:dyDescent="0.25"/>
    <row r="285" ht="12.5" hidden="1" x14ac:dyDescent="0.25"/>
    <row r="286" ht="12.5" hidden="1" x14ac:dyDescent="0.25"/>
    <row r="287" ht="12.5" hidden="1" x14ac:dyDescent="0.25"/>
    <row r="288" ht="12.5" hidden="1" x14ac:dyDescent="0.25"/>
    <row r="289" ht="12.5" hidden="1" x14ac:dyDescent="0.25"/>
    <row r="290" ht="12.5" hidden="1" x14ac:dyDescent="0.25"/>
    <row r="291" ht="12.5" hidden="1" x14ac:dyDescent="0.25"/>
    <row r="292" ht="12.5" hidden="1" x14ac:dyDescent="0.25"/>
    <row r="293" ht="12.5" hidden="1" x14ac:dyDescent="0.25"/>
    <row r="294" ht="12.5" hidden="1" x14ac:dyDescent="0.25"/>
    <row r="295" ht="12.5" hidden="1" x14ac:dyDescent="0.25"/>
    <row r="296" ht="12.5" hidden="1" x14ac:dyDescent="0.25"/>
    <row r="297" ht="12.5" hidden="1" x14ac:dyDescent="0.25"/>
    <row r="298" ht="12.5" hidden="1" x14ac:dyDescent="0.25"/>
    <row r="299" ht="12.5" hidden="1" x14ac:dyDescent="0.25"/>
  </sheetData>
  <phoneticPr fontId="6" type="noConversion"/>
  <hyperlinks>
    <hyperlink ref="B6" location="ÍNDICE!A1" display="&lt;&lt; VOLVER" xr:uid="{00000000-0004-0000-0C00-000000000000}"/>
    <hyperlink ref="B200" location="ÍNDICE!A1" display="&lt;&lt; VOLVER" xr:uid="{00000000-0004-0000-0C00-000001000000}"/>
  </hyperlinks>
  <pageMargins left="0.75" right="0.75" top="1" bottom="1" header="0" footer="0"/>
  <pageSetup paperSize="9" scale="71" orientation="portrait" r:id="rId1"/>
  <headerFooter alignWithMargins="0"/>
  <colBreaks count="1" manualBreakCount="1">
    <brk id="11"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EB14-C91D-439E-9E75-FCC1B9527EC9}">
  <sheetPr>
    <pageSetUpPr autoPageBreaks="0"/>
  </sheetPr>
  <dimension ref="A1:BX222"/>
  <sheetViews>
    <sheetView showGridLines="0" topLeftCell="B8" zoomScale="112" zoomScaleNormal="112" workbookViewId="0">
      <pane xSplit="2" ySplit="2" topLeftCell="D48" activePane="bottomRight" state="frozen"/>
      <selection activeCell="B8" sqref="B8"/>
      <selection pane="topRight" activeCell="D8" sqref="D8"/>
      <selection pane="bottomLeft" activeCell="B10" sqref="B10"/>
      <selection pane="bottomRight" activeCell="N55" sqref="N55"/>
    </sheetView>
  </sheetViews>
  <sheetFormatPr baseColWidth="10" defaultColWidth="11.54296875" defaultRowHeight="0" customHeight="1" zeroHeight="1" x14ac:dyDescent="0.25"/>
  <cols>
    <col min="1" max="1" width="20" style="118" customWidth="1"/>
    <col min="2" max="3" width="11.81640625" style="118" customWidth="1"/>
    <col min="4" max="8" width="11.453125" style="118" customWidth="1"/>
    <col min="9" max="9" width="14.54296875" style="118" customWidth="1"/>
    <col min="10" max="33" width="11.453125" style="118" customWidth="1"/>
    <col min="34" max="34" width="14.26953125" style="118" customWidth="1"/>
    <col min="35" max="71" width="11.453125" style="118" customWidth="1"/>
    <col min="72" max="72" width="13.90625" style="118" customWidth="1"/>
    <col min="73" max="73" width="13.54296875" style="118" customWidth="1"/>
    <col min="74" max="74" width="11.453125" style="118" customWidth="1"/>
    <col min="75" max="75" width="12.81640625" style="118" customWidth="1"/>
    <col min="76" max="281" width="11.453125" style="118" customWidth="1"/>
    <col min="282" max="16372" width="11.54296875" style="118"/>
    <col min="16373" max="16384" width="4.54296875" style="118" customWidth="1"/>
  </cols>
  <sheetData>
    <row r="1" spans="1:75" ht="12.5" x14ac:dyDescent="0.25"/>
    <row r="2" spans="1:75" ht="12.5" x14ac:dyDescent="0.25">
      <c r="A2" s="120"/>
      <c r="B2" s="120"/>
      <c r="E2" s="299"/>
      <c r="F2" s="299"/>
      <c r="G2" s="299"/>
      <c r="H2" s="299"/>
      <c r="I2" s="299"/>
      <c r="J2" s="120"/>
      <c r="K2" s="120"/>
      <c r="L2" s="120"/>
      <c r="M2" s="120"/>
      <c r="N2" s="120"/>
      <c r="O2" s="120"/>
      <c r="P2" s="120"/>
      <c r="Q2" s="120"/>
      <c r="R2" s="120"/>
      <c r="S2" s="120"/>
      <c r="T2" s="120"/>
      <c r="U2" s="120"/>
      <c r="V2" s="120"/>
      <c r="W2" s="120"/>
      <c r="X2" s="120"/>
      <c r="Y2" s="120"/>
      <c r="Z2" s="120"/>
      <c r="AA2" s="120"/>
      <c r="AB2" s="120"/>
      <c r="AC2" s="120"/>
      <c r="AD2" s="120"/>
      <c r="AE2" s="120"/>
      <c r="AF2" s="120"/>
      <c r="AG2" s="120"/>
      <c r="AH2" s="120"/>
      <c r="AI2" s="120"/>
    </row>
    <row r="3" spans="1:75" ht="14" x14ac:dyDescent="0.3">
      <c r="A3" s="120"/>
      <c r="B3" s="80" t="s">
        <v>464</v>
      </c>
      <c r="E3" s="299"/>
      <c r="F3" s="299"/>
      <c r="G3" s="299"/>
      <c r="H3" s="299"/>
      <c r="I3" s="299"/>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row>
    <row r="4" spans="1:75" ht="14" x14ac:dyDescent="0.3">
      <c r="B4" s="80" t="s">
        <v>529</v>
      </c>
    </row>
    <row r="5" spans="1:75" ht="12.5" x14ac:dyDescent="0.25">
      <c r="B5" s="2"/>
    </row>
    <row r="6" spans="1:75" ht="12.5" x14ac:dyDescent="0.25">
      <c r="B6" s="2"/>
    </row>
    <row r="7" spans="1:75" ht="13" thickBot="1" x14ac:dyDescent="0.3">
      <c r="B7" s="25" t="s">
        <v>23</v>
      </c>
    </row>
    <row r="8" spans="1:75" ht="18.5" thickBot="1" x14ac:dyDescent="0.45">
      <c r="B8" s="300"/>
      <c r="C8" s="300"/>
      <c r="D8" s="383" t="s">
        <v>530</v>
      </c>
      <c r="E8" s="384"/>
      <c r="F8" s="384"/>
      <c r="G8" s="384"/>
      <c r="H8" s="384"/>
      <c r="I8" s="384"/>
      <c r="J8" s="384"/>
      <c r="K8" s="384"/>
      <c r="L8" s="384"/>
      <c r="M8" s="384"/>
      <c r="N8" s="384"/>
      <c r="O8" s="384"/>
      <c r="P8" s="384"/>
      <c r="Q8" s="384"/>
      <c r="R8" s="384"/>
      <c r="S8" s="384"/>
      <c r="T8" s="384"/>
      <c r="U8" s="384"/>
      <c r="V8" s="384"/>
      <c r="W8" s="384"/>
      <c r="X8" s="384"/>
      <c r="Y8" s="384"/>
      <c r="Z8" s="384"/>
      <c r="AA8" s="384"/>
      <c r="AB8" s="384"/>
      <c r="AC8" s="384"/>
      <c r="AD8" s="384"/>
      <c r="AE8" s="384"/>
      <c r="AF8" s="384"/>
      <c r="AG8" s="384"/>
      <c r="AH8" s="385"/>
      <c r="AI8" s="383" t="s">
        <v>531</v>
      </c>
      <c r="AJ8" s="384"/>
      <c r="AK8" s="384"/>
      <c r="AL8" s="384"/>
      <c r="AM8" s="384"/>
      <c r="AN8" s="384"/>
      <c r="AO8" s="384"/>
      <c r="AP8" s="384"/>
      <c r="AQ8" s="384"/>
      <c r="AR8" s="384"/>
      <c r="AS8" s="384"/>
      <c r="AT8" s="384"/>
      <c r="AU8" s="385"/>
      <c r="AV8" s="383" t="s">
        <v>532</v>
      </c>
      <c r="AW8" s="384"/>
      <c r="AX8" s="384"/>
      <c r="AY8" s="384"/>
      <c r="AZ8" s="384"/>
      <c r="BA8" s="384"/>
      <c r="BB8" s="384"/>
      <c r="BC8" s="384"/>
      <c r="BD8" s="384"/>
      <c r="BE8" s="384"/>
      <c r="BF8" s="384"/>
      <c r="BG8" s="384"/>
      <c r="BH8" s="385"/>
      <c r="BI8" s="383" t="s">
        <v>533</v>
      </c>
      <c r="BJ8" s="384"/>
      <c r="BK8" s="384"/>
      <c r="BL8" s="384"/>
      <c r="BM8" s="384"/>
      <c r="BN8" s="384"/>
      <c r="BO8" s="384"/>
      <c r="BP8" s="384"/>
      <c r="BQ8" s="384"/>
      <c r="BR8" s="384"/>
      <c r="BS8" s="385"/>
      <c r="BT8" s="386" t="s">
        <v>534</v>
      </c>
      <c r="BU8" s="387"/>
      <c r="BV8" s="301"/>
    </row>
    <row r="9" spans="1:75" ht="46.5" thickBot="1" x14ac:dyDescent="0.3">
      <c r="B9" s="199" t="s">
        <v>0</v>
      </c>
      <c r="C9" s="302" t="s">
        <v>31</v>
      </c>
      <c r="D9" s="303" t="s">
        <v>81</v>
      </c>
      <c r="E9" s="304" t="s">
        <v>47</v>
      </c>
      <c r="F9" s="304" t="s">
        <v>57</v>
      </c>
      <c r="G9" s="304" t="s">
        <v>50</v>
      </c>
      <c r="H9" s="304" t="s">
        <v>462</v>
      </c>
      <c r="I9" s="304" t="s">
        <v>500</v>
      </c>
      <c r="J9" s="304" t="s">
        <v>52</v>
      </c>
      <c r="K9" s="305" t="s">
        <v>496</v>
      </c>
      <c r="L9" s="304" t="s">
        <v>495</v>
      </c>
      <c r="M9" s="304" t="s">
        <v>54</v>
      </c>
      <c r="N9" s="304" t="s">
        <v>82</v>
      </c>
      <c r="O9" s="304" t="s">
        <v>55</v>
      </c>
      <c r="P9" s="304" t="s">
        <v>489</v>
      </c>
      <c r="Q9" s="304" t="s">
        <v>56</v>
      </c>
      <c r="R9" s="304" t="s">
        <v>67</v>
      </c>
      <c r="S9" s="304" t="s">
        <v>497</v>
      </c>
      <c r="T9" s="304" t="s">
        <v>74</v>
      </c>
      <c r="U9" s="304" t="s">
        <v>520</v>
      </c>
      <c r="V9" s="304" t="s">
        <v>76</v>
      </c>
      <c r="W9" s="304" t="s">
        <v>522</v>
      </c>
      <c r="X9" s="304" t="s">
        <v>527</v>
      </c>
      <c r="Y9" s="348" t="s">
        <v>544</v>
      </c>
      <c r="Z9" s="348" t="s">
        <v>541</v>
      </c>
      <c r="AA9" s="304" t="s">
        <v>542</v>
      </c>
      <c r="AB9" s="348" t="s">
        <v>545</v>
      </c>
      <c r="AC9" s="304" t="s">
        <v>546</v>
      </c>
      <c r="AD9" s="304" t="s">
        <v>528</v>
      </c>
      <c r="AE9" s="304" t="s">
        <v>524</v>
      </c>
      <c r="AF9" s="304" t="s">
        <v>521</v>
      </c>
      <c r="AG9" s="304" t="s">
        <v>93</v>
      </c>
      <c r="AH9" s="301" t="s">
        <v>535</v>
      </c>
      <c r="AI9" s="303" t="s">
        <v>57</v>
      </c>
      <c r="AJ9" s="304" t="s">
        <v>50</v>
      </c>
      <c r="AK9" s="304" t="s">
        <v>462</v>
      </c>
      <c r="AL9" s="304" t="s">
        <v>500</v>
      </c>
      <c r="AM9" s="304" t="s">
        <v>52</v>
      </c>
      <c r="AN9" s="305" t="s">
        <v>496</v>
      </c>
      <c r="AO9" s="305" t="s">
        <v>53</v>
      </c>
      <c r="AP9" s="304" t="s">
        <v>54</v>
      </c>
      <c r="AQ9" s="304" t="s">
        <v>82</v>
      </c>
      <c r="AR9" s="304" t="s">
        <v>55</v>
      </c>
      <c r="AS9" s="350" t="s">
        <v>541</v>
      </c>
      <c r="AT9" s="306" t="s">
        <v>524</v>
      </c>
      <c r="AU9" s="301" t="s">
        <v>536</v>
      </c>
      <c r="AV9" s="303" t="s">
        <v>57</v>
      </c>
      <c r="AW9" s="304" t="s">
        <v>50</v>
      </c>
      <c r="AX9" s="304" t="s">
        <v>462</v>
      </c>
      <c r="AY9" s="304" t="s">
        <v>500</v>
      </c>
      <c r="AZ9" s="304" t="s">
        <v>496</v>
      </c>
      <c r="BA9" s="305" t="s">
        <v>54</v>
      </c>
      <c r="BB9" s="304" t="s">
        <v>82</v>
      </c>
      <c r="BC9" s="304" t="s">
        <v>55</v>
      </c>
      <c r="BD9" s="348" t="s">
        <v>541</v>
      </c>
      <c r="BE9" s="304" t="s">
        <v>542</v>
      </c>
      <c r="BF9" s="304" t="s">
        <v>528</v>
      </c>
      <c r="BG9" s="304" t="s">
        <v>524</v>
      </c>
      <c r="BH9" s="301" t="s">
        <v>537</v>
      </c>
      <c r="BI9" s="303" t="s">
        <v>57</v>
      </c>
      <c r="BJ9" s="304" t="s">
        <v>50</v>
      </c>
      <c r="BK9" s="304" t="s">
        <v>462</v>
      </c>
      <c r="BL9" s="304" t="s">
        <v>500</v>
      </c>
      <c r="BM9" s="304" t="s">
        <v>496</v>
      </c>
      <c r="BN9" s="305" t="s">
        <v>54</v>
      </c>
      <c r="BO9" s="304" t="s">
        <v>82</v>
      </c>
      <c r="BP9" s="304" t="s">
        <v>55</v>
      </c>
      <c r="BQ9" s="348" t="s">
        <v>541</v>
      </c>
      <c r="BR9" s="303" t="s">
        <v>524</v>
      </c>
      <c r="BS9" s="301" t="s">
        <v>538</v>
      </c>
      <c r="BT9" s="301" t="s">
        <v>521</v>
      </c>
      <c r="BU9" s="301" t="s">
        <v>539</v>
      </c>
      <c r="BV9" s="307" t="s">
        <v>25</v>
      </c>
    </row>
    <row r="10" spans="1:75" ht="12.5" x14ac:dyDescent="0.25">
      <c r="B10" s="21">
        <v>2022</v>
      </c>
      <c r="C10" s="21" t="s">
        <v>38</v>
      </c>
      <c r="D10" s="308">
        <v>10</v>
      </c>
      <c r="E10" s="309">
        <v>33850</v>
      </c>
      <c r="F10" s="309"/>
      <c r="G10" s="309">
        <v>82565</v>
      </c>
      <c r="H10" s="309">
        <v>233272</v>
      </c>
      <c r="I10" s="309">
        <v>588618</v>
      </c>
      <c r="J10" s="309">
        <v>13</v>
      </c>
      <c r="K10" s="310">
        <v>155640</v>
      </c>
      <c r="L10" s="309">
        <v>3184</v>
      </c>
      <c r="M10" s="309">
        <v>39780</v>
      </c>
      <c r="N10" s="309">
        <v>8744</v>
      </c>
      <c r="O10" s="309">
        <v>283957</v>
      </c>
      <c r="P10" s="309">
        <v>5446</v>
      </c>
      <c r="Q10" s="309">
        <v>68</v>
      </c>
      <c r="R10" s="309">
        <v>588</v>
      </c>
      <c r="S10" s="309">
        <v>35</v>
      </c>
      <c r="T10" s="309">
        <v>6</v>
      </c>
      <c r="U10" s="309">
        <v>13591</v>
      </c>
      <c r="V10" s="309">
        <v>0</v>
      </c>
      <c r="W10" s="309">
        <v>2228</v>
      </c>
      <c r="X10" s="309"/>
      <c r="Y10" s="309"/>
      <c r="Z10" s="309"/>
      <c r="AA10" s="309"/>
      <c r="AB10" s="309"/>
      <c r="AC10" s="309"/>
      <c r="AD10" s="309"/>
      <c r="AE10" s="309">
        <v>343305</v>
      </c>
      <c r="AF10" s="309">
        <v>57812</v>
      </c>
      <c r="AG10" s="309">
        <v>685</v>
      </c>
      <c r="AH10" s="311">
        <f t="shared" ref="AH10:AH36" si="0">SUM(D10:AG10)</f>
        <v>1853397</v>
      </c>
      <c r="AI10" s="308"/>
      <c r="AJ10" s="309">
        <v>14072</v>
      </c>
      <c r="AK10" s="309">
        <v>19703</v>
      </c>
      <c r="AL10" s="309">
        <v>133766</v>
      </c>
      <c r="AM10" s="309">
        <v>4019</v>
      </c>
      <c r="AN10" s="310">
        <v>18225</v>
      </c>
      <c r="AO10" s="310">
        <v>86</v>
      </c>
      <c r="AP10" s="309">
        <v>14294</v>
      </c>
      <c r="AQ10" s="309">
        <v>812</v>
      </c>
      <c r="AR10" s="310">
        <v>27649</v>
      </c>
      <c r="AS10" s="310"/>
      <c r="AT10" s="312">
        <v>34242</v>
      </c>
      <c r="AU10" s="311">
        <f t="shared" ref="AU10:AU36" si="1">SUM(AI10:AT10)</f>
        <v>266868</v>
      </c>
      <c r="AV10" s="308"/>
      <c r="AW10" s="313">
        <v>85766</v>
      </c>
      <c r="AX10" s="309">
        <v>114335</v>
      </c>
      <c r="AY10" s="309">
        <v>268586</v>
      </c>
      <c r="AZ10" s="309">
        <v>51027</v>
      </c>
      <c r="BA10" s="310">
        <v>20112</v>
      </c>
      <c r="BB10" s="309">
        <v>8206</v>
      </c>
      <c r="BC10" s="309">
        <v>402947</v>
      </c>
      <c r="BD10" s="309"/>
      <c r="BE10" s="309"/>
      <c r="BF10" s="309"/>
      <c r="BG10" s="309">
        <v>149983</v>
      </c>
      <c r="BH10" s="311">
        <f t="shared" ref="BH10:BH36" si="2">SUM(AV10:BG10)</f>
        <v>1100962</v>
      </c>
      <c r="BI10" s="308"/>
      <c r="BJ10" s="309">
        <v>42189</v>
      </c>
      <c r="BK10" s="309">
        <v>77612</v>
      </c>
      <c r="BL10" s="309">
        <v>286408</v>
      </c>
      <c r="BM10" s="310">
        <v>23697</v>
      </c>
      <c r="BN10" s="309">
        <v>16683</v>
      </c>
      <c r="BO10" s="309">
        <v>1711</v>
      </c>
      <c r="BP10" s="309">
        <v>492466</v>
      </c>
      <c r="BQ10" s="309"/>
      <c r="BR10" s="314">
        <v>90446</v>
      </c>
      <c r="BS10" s="311">
        <f t="shared" ref="BS10:BS36" si="3">SUM(BI10:BR10)</f>
        <v>1031212</v>
      </c>
      <c r="BT10" s="315">
        <v>43725</v>
      </c>
      <c r="BU10" s="311">
        <f>BT10</f>
        <v>43725</v>
      </c>
      <c r="BV10" s="311">
        <f t="shared" ref="BV10:BV36" si="4">+AH10+AU10+BH10+BS10+BU10</f>
        <v>4296164</v>
      </c>
      <c r="BW10" s="289"/>
    </row>
    <row r="11" spans="1:75" ht="12.5" x14ac:dyDescent="0.25">
      <c r="B11" s="34"/>
      <c r="C11" s="22" t="s">
        <v>39</v>
      </c>
      <c r="D11" s="316">
        <v>10</v>
      </c>
      <c r="E11" s="317">
        <v>34699</v>
      </c>
      <c r="F11" s="317">
        <v>3802</v>
      </c>
      <c r="G11" s="317">
        <v>83689</v>
      </c>
      <c r="H11" s="317">
        <v>233547</v>
      </c>
      <c r="I11" s="317">
        <v>581899</v>
      </c>
      <c r="J11" s="317">
        <v>13</v>
      </c>
      <c r="K11" s="318">
        <v>157841</v>
      </c>
      <c r="L11" s="317">
        <v>3252</v>
      </c>
      <c r="M11" s="317">
        <v>41069</v>
      </c>
      <c r="N11" s="317">
        <v>8825</v>
      </c>
      <c r="O11" s="317">
        <v>282018</v>
      </c>
      <c r="P11" s="317">
        <v>5446</v>
      </c>
      <c r="Q11" s="317">
        <v>61</v>
      </c>
      <c r="R11" s="317">
        <v>631</v>
      </c>
      <c r="S11" s="317">
        <v>35</v>
      </c>
      <c r="T11" s="317">
        <v>6</v>
      </c>
      <c r="U11" s="317">
        <v>12241</v>
      </c>
      <c r="V11" s="317">
        <v>0</v>
      </c>
      <c r="W11" s="317">
        <v>2742</v>
      </c>
      <c r="X11" s="317"/>
      <c r="Y11" s="317"/>
      <c r="Z11" s="317"/>
      <c r="AA11" s="317"/>
      <c r="AB11" s="317"/>
      <c r="AC11" s="317"/>
      <c r="AD11" s="317"/>
      <c r="AE11" s="317">
        <v>347088</v>
      </c>
      <c r="AF11" s="317">
        <v>57128</v>
      </c>
      <c r="AG11" s="317">
        <v>681</v>
      </c>
      <c r="AH11" s="319">
        <f t="shared" si="0"/>
        <v>1856723</v>
      </c>
      <c r="AI11" s="316">
        <v>128</v>
      </c>
      <c r="AJ11" s="317">
        <v>13980</v>
      </c>
      <c r="AK11" s="317">
        <v>19501</v>
      </c>
      <c r="AL11" s="317">
        <v>129511</v>
      </c>
      <c r="AM11" s="317">
        <v>4007</v>
      </c>
      <c r="AN11" s="318">
        <v>18205</v>
      </c>
      <c r="AO11" s="318">
        <v>85</v>
      </c>
      <c r="AP11" s="317">
        <v>14261</v>
      </c>
      <c r="AQ11" s="317">
        <v>804</v>
      </c>
      <c r="AR11" s="318">
        <v>27566</v>
      </c>
      <c r="AS11" s="318"/>
      <c r="AT11" s="320">
        <v>33355</v>
      </c>
      <c r="AU11" s="319">
        <f t="shared" si="1"/>
        <v>261403</v>
      </c>
      <c r="AV11" s="316">
        <v>212</v>
      </c>
      <c r="AW11" s="321">
        <v>85326</v>
      </c>
      <c r="AX11" s="317">
        <v>114514</v>
      </c>
      <c r="AY11" s="317">
        <v>270294</v>
      </c>
      <c r="AZ11" s="317">
        <v>51175</v>
      </c>
      <c r="BA11" s="318">
        <v>20392</v>
      </c>
      <c r="BB11" s="317">
        <v>8245</v>
      </c>
      <c r="BC11" s="317">
        <v>399839</v>
      </c>
      <c r="BD11" s="317"/>
      <c r="BE11" s="317"/>
      <c r="BF11" s="317"/>
      <c r="BG11" s="317">
        <v>150275</v>
      </c>
      <c r="BH11" s="319">
        <f t="shared" si="2"/>
        <v>1100272</v>
      </c>
      <c r="BI11" s="316">
        <v>346</v>
      </c>
      <c r="BJ11" s="317">
        <v>41766</v>
      </c>
      <c r="BK11" s="317">
        <v>77108</v>
      </c>
      <c r="BL11" s="317">
        <v>279128</v>
      </c>
      <c r="BM11" s="318">
        <v>23314</v>
      </c>
      <c r="BN11" s="317">
        <v>16676</v>
      </c>
      <c r="BO11" s="317">
        <v>1723</v>
      </c>
      <c r="BP11" s="317">
        <v>488725</v>
      </c>
      <c r="BQ11" s="317"/>
      <c r="BR11" s="322">
        <v>95458</v>
      </c>
      <c r="BS11" s="319">
        <f t="shared" si="3"/>
        <v>1024244</v>
      </c>
      <c r="BT11" s="323">
        <v>44376</v>
      </c>
      <c r="BU11" s="319">
        <f t="shared" ref="BU11:BU36" si="5">BT11</f>
        <v>44376</v>
      </c>
      <c r="BV11" s="319">
        <f t="shared" si="4"/>
        <v>4287018</v>
      </c>
      <c r="BW11" s="289"/>
    </row>
    <row r="12" spans="1:75" ht="12.5" x14ac:dyDescent="0.25">
      <c r="B12" s="34"/>
      <c r="C12" s="22" t="s">
        <v>40</v>
      </c>
      <c r="D12" s="316">
        <v>11</v>
      </c>
      <c r="E12" s="317">
        <v>35460</v>
      </c>
      <c r="F12" s="317">
        <v>3431</v>
      </c>
      <c r="G12" s="317">
        <v>85781</v>
      </c>
      <c r="H12" s="317">
        <v>229641</v>
      </c>
      <c r="I12" s="317">
        <v>602177</v>
      </c>
      <c r="J12" s="317">
        <v>13</v>
      </c>
      <c r="K12" s="318">
        <v>161676</v>
      </c>
      <c r="L12" s="317">
        <v>3376</v>
      </c>
      <c r="M12" s="317">
        <v>41556</v>
      </c>
      <c r="N12" s="317">
        <v>8984</v>
      </c>
      <c r="O12" s="317">
        <v>284672</v>
      </c>
      <c r="P12" s="317">
        <v>5437</v>
      </c>
      <c r="Q12" s="317">
        <v>58</v>
      </c>
      <c r="R12" s="317">
        <v>619</v>
      </c>
      <c r="S12" s="317">
        <v>35</v>
      </c>
      <c r="T12" s="317">
        <v>6</v>
      </c>
      <c r="U12" s="317">
        <v>15668</v>
      </c>
      <c r="V12" s="317"/>
      <c r="W12" s="317">
        <v>3111</v>
      </c>
      <c r="X12" s="317"/>
      <c r="Y12" s="317"/>
      <c r="Z12" s="317"/>
      <c r="AA12" s="317"/>
      <c r="AB12" s="317"/>
      <c r="AC12" s="317"/>
      <c r="AD12" s="317"/>
      <c r="AE12" s="317">
        <v>354186</v>
      </c>
      <c r="AF12" s="317">
        <v>57553</v>
      </c>
      <c r="AG12" s="317">
        <v>673</v>
      </c>
      <c r="AH12" s="319">
        <f t="shared" si="0"/>
        <v>1894124</v>
      </c>
      <c r="AI12" s="316">
        <v>122</v>
      </c>
      <c r="AJ12" s="317">
        <v>13856</v>
      </c>
      <c r="AK12" s="317">
        <v>19213</v>
      </c>
      <c r="AL12" s="317">
        <v>128942</v>
      </c>
      <c r="AM12" s="317">
        <v>3996</v>
      </c>
      <c r="AN12" s="318">
        <v>18132</v>
      </c>
      <c r="AO12" s="318">
        <v>83</v>
      </c>
      <c r="AP12" s="317">
        <v>14192</v>
      </c>
      <c r="AQ12" s="317">
        <v>797</v>
      </c>
      <c r="AR12" s="318">
        <v>27723</v>
      </c>
      <c r="AS12" s="318"/>
      <c r="AT12" s="320">
        <v>32639</v>
      </c>
      <c r="AU12" s="319">
        <f t="shared" si="1"/>
        <v>259695</v>
      </c>
      <c r="AV12" s="316">
        <v>185</v>
      </c>
      <c r="AW12" s="321">
        <v>84780</v>
      </c>
      <c r="AX12" s="317">
        <v>115885</v>
      </c>
      <c r="AY12" s="317">
        <v>286661</v>
      </c>
      <c r="AZ12" s="317">
        <v>51800</v>
      </c>
      <c r="BA12" s="318">
        <v>20133</v>
      </c>
      <c r="BB12" s="317">
        <v>8268</v>
      </c>
      <c r="BC12" s="317">
        <v>403939</v>
      </c>
      <c r="BD12" s="317"/>
      <c r="BE12" s="317"/>
      <c r="BF12" s="317"/>
      <c r="BG12" s="317">
        <v>151325</v>
      </c>
      <c r="BH12" s="319">
        <f t="shared" si="2"/>
        <v>1122976</v>
      </c>
      <c r="BI12" s="316">
        <v>300</v>
      </c>
      <c r="BJ12" s="317">
        <v>41242</v>
      </c>
      <c r="BK12" s="317">
        <v>76482</v>
      </c>
      <c r="BL12" s="317">
        <v>278740</v>
      </c>
      <c r="BM12" s="318">
        <v>22827</v>
      </c>
      <c r="BN12" s="317">
        <v>16396</v>
      </c>
      <c r="BO12" s="317">
        <v>1710</v>
      </c>
      <c r="BP12" s="317">
        <v>493690</v>
      </c>
      <c r="BQ12" s="317"/>
      <c r="BR12" s="322">
        <v>101635</v>
      </c>
      <c r="BS12" s="319">
        <f t="shared" si="3"/>
        <v>1033022</v>
      </c>
      <c r="BT12" s="323">
        <v>46479</v>
      </c>
      <c r="BU12" s="319">
        <f t="shared" si="5"/>
        <v>46479</v>
      </c>
      <c r="BV12" s="319">
        <f t="shared" si="4"/>
        <v>4356296</v>
      </c>
      <c r="BW12" s="289"/>
    </row>
    <row r="13" spans="1:75" ht="12.5" x14ac:dyDescent="0.25">
      <c r="B13" s="22"/>
      <c r="C13" s="22" t="s">
        <v>41</v>
      </c>
      <c r="D13" s="316">
        <v>11</v>
      </c>
      <c r="E13" s="317">
        <v>35740</v>
      </c>
      <c r="F13" s="317">
        <v>3084</v>
      </c>
      <c r="G13" s="317">
        <v>87146</v>
      </c>
      <c r="H13" s="317">
        <v>228547</v>
      </c>
      <c r="I13" s="317">
        <v>605708</v>
      </c>
      <c r="J13" s="317">
        <v>182</v>
      </c>
      <c r="K13" s="318">
        <v>164872</v>
      </c>
      <c r="L13" s="317">
        <v>3423</v>
      </c>
      <c r="M13" s="317">
        <v>42984</v>
      </c>
      <c r="N13" s="317">
        <v>9082</v>
      </c>
      <c r="O13" s="317">
        <v>300859</v>
      </c>
      <c r="P13" s="317">
        <v>5494</v>
      </c>
      <c r="Q13" s="317">
        <v>58</v>
      </c>
      <c r="R13" s="317">
        <v>574</v>
      </c>
      <c r="S13" s="317">
        <v>35</v>
      </c>
      <c r="T13" s="317">
        <v>6</v>
      </c>
      <c r="U13" s="317">
        <v>15738</v>
      </c>
      <c r="V13" s="317"/>
      <c r="W13" s="317">
        <v>3324</v>
      </c>
      <c r="X13" s="317"/>
      <c r="Y13" s="317"/>
      <c r="Z13" s="317"/>
      <c r="AA13" s="317"/>
      <c r="AB13" s="317"/>
      <c r="AC13" s="317"/>
      <c r="AD13" s="317"/>
      <c r="AE13" s="317">
        <v>358663</v>
      </c>
      <c r="AF13" s="317">
        <v>57521</v>
      </c>
      <c r="AG13" s="317">
        <v>674</v>
      </c>
      <c r="AH13" s="319">
        <f t="shared" si="0"/>
        <v>1923725</v>
      </c>
      <c r="AI13" s="316">
        <v>113</v>
      </c>
      <c r="AJ13" s="317">
        <v>13657</v>
      </c>
      <c r="AK13" s="317">
        <v>18391</v>
      </c>
      <c r="AL13" s="317">
        <v>126891</v>
      </c>
      <c r="AM13" s="317">
        <v>3939</v>
      </c>
      <c r="AN13" s="318">
        <v>18054</v>
      </c>
      <c r="AO13" s="318">
        <v>83</v>
      </c>
      <c r="AP13" s="317">
        <v>14387</v>
      </c>
      <c r="AQ13" s="317">
        <v>798</v>
      </c>
      <c r="AR13" s="318">
        <v>28917</v>
      </c>
      <c r="AS13" s="318"/>
      <c r="AT13" s="320">
        <v>32078</v>
      </c>
      <c r="AU13" s="319">
        <f t="shared" si="1"/>
        <v>257308</v>
      </c>
      <c r="AV13" s="316">
        <v>170</v>
      </c>
      <c r="AW13" s="321">
        <v>83517</v>
      </c>
      <c r="AX13" s="317">
        <v>113784</v>
      </c>
      <c r="AY13" s="317">
        <v>292968</v>
      </c>
      <c r="AZ13" s="317">
        <v>51915</v>
      </c>
      <c r="BA13" s="318">
        <v>20485</v>
      </c>
      <c r="BB13" s="317">
        <v>8279</v>
      </c>
      <c r="BC13" s="317">
        <v>406635</v>
      </c>
      <c r="BD13" s="317"/>
      <c r="BE13" s="317"/>
      <c r="BF13" s="317"/>
      <c r="BG13" s="317">
        <v>153259</v>
      </c>
      <c r="BH13" s="319">
        <f t="shared" si="2"/>
        <v>1131012</v>
      </c>
      <c r="BI13" s="316">
        <v>283</v>
      </c>
      <c r="BJ13" s="317">
        <v>40590</v>
      </c>
      <c r="BK13" s="317">
        <v>75146</v>
      </c>
      <c r="BL13" s="317">
        <v>275519</v>
      </c>
      <c r="BM13" s="318">
        <v>22425</v>
      </c>
      <c r="BN13" s="317">
        <v>16337</v>
      </c>
      <c r="BO13" s="317">
        <v>1694</v>
      </c>
      <c r="BP13" s="317">
        <v>471191</v>
      </c>
      <c r="BQ13" s="317"/>
      <c r="BR13" s="322">
        <v>108645</v>
      </c>
      <c r="BS13" s="319">
        <f t="shared" si="3"/>
        <v>1011830</v>
      </c>
      <c r="BT13" s="323">
        <v>47986</v>
      </c>
      <c r="BU13" s="319">
        <f t="shared" si="5"/>
        <v>47986</v>
      </c>
      <c r="BV13" s="319">
        <f t="shared" si="4"/>
        <v>4371861</v>
      </c>
      <c r="BW13" s="289"/>
    </row>
    <row r="14" spans="1:75" ht="12.5" x14ac:dyDescent="0.25">
      <c r="B14" s="22"/>
      <c r="C14" s="22" t="s">
        <v>42</v>
      </c>
      <c r="D14" s="316">
        <v>11</v>
      </c>
      <c r="E14" s="317">
        <v>36241</v>
      </c>
      <c r="F14" s="317">
        <v>2862</v>
      </c>
      <c r="G14" s="317">
        <v>86647</v>
      </c>
      <c r="H14" s="317">
        <v>225694</v>
      </c>
      <c r="I14" s="317">
        <v>612283</v>
      </c>
      <c r="J14" s="317">
        <v>187</v>
      </c>
      <c r="K14" s="318">
        <v>167821</v>
      </c>
      <c r="L14" s="317">
        <v>3584</v>
      </c>
      <c r="M14" s="317">
        <v>43494</v>
      </c>
      <c r="N14" s="317">
        <v>9084</v>
      </c>
      <c r="O14" s="317">
        <v>304261</v>
      </c>
      <c r="P14" s="317">
        <v>5484</v>
      </c>
      <c r="Q14" s="317">
        <v>60</v>
      </c>
      <c r="R14" s="317">
        <v>598</v>
      </c>
      <c r="S14" s="317">
        <v>35</v>
      </c>
      <c r="T14" s="317">
        <v>6</v>
      </c>
      <c r="U14" s="317">
        <v>15191</v>
      </c>
      <c r="V14" s="317"/>
      <c r="W14" s="317">
        <v>3651</v>
      </c>
      <c r="X14" s="317"/>
      <c r="Y14" s="317"/>
      <c r="Z14" s="317"/>
      <c r="AA14" s="317"/>
      <c r="AB14" s="317"/>
      <c r="AC14" s="317"/>
      <c r="AD14" s="317"/>
      <c r="AE14" s="317">
        <v>361309</v>
      </c>
      <c r="AF14" s="317">
        <v>59487</v>
      </c>
      <c r="AG14" s="317">
        <v>674</v>
      </c>
      <c r="AH14" s="319">
        <f t="shared" si="0"/>
        <v>1938664</v>
      </c>
      <c r="AI14" s="316">
        <v>106</v>
      </c>
      <c r="AJ14" s="317">
        <v>13510</v>
      </c>
      <c r="AK14" s="317">
        <v>18260</v>
      </c>
      <c r="AL14" s="317">
        <v>124927</v>
      </c>
      <c r="AM14" s="317">
        <v>3896</v>
      </c>
      <c r="AN14" s="318">
        <v>18007</v>
      </c>
      <c r="AO14" s="318">
        <v>83</v>
      </c>
      <c r="AP14" s="317">
        <v>14053</v>
      </c>
      <c r="AQ14" s="317">
        <v>788</v>
      </c>
      <c r="AR14" s="318">
        <v>31333</v>
      </c>
      <c r="AS14" s="318"/>
      <c r="AT14" s="320">
        <v>31286</v>
      </c>
      <c r="AU14" s="319">
        <f t="shared" si="1"/>
        <v>256249</v>
      </c>
      <c r="AV14" s="316">
        <v>152</v>
      </c>
      <c r="AW14" s="321">
        <v>82620</v>
      </c>
      <c r="AX14" s="317">
        <v>112780</v>
      </c>
      <c r="AY14" s="317">
        <v>298785</v>
      </c>
      <c r="AZ14" s="317">
        <v>52030</v>
      </c>
      <c r="BA14" s="318">
        <v>20554</v>
      </c>
      <c r="BB14" s="317">
        <v>8229</v>
      </c>
      <c r="BC14" s="317">
        <v>404671</v>
      </c>
      <c r="BD14" s="317"/>
      <c r="BE14" s="317"/>
      <c r="BF14" s="317"/>
      <c r="BG14" s="317">
        <v>154993</v>
      </c>
      <c r="BH14" s="319">
        <f t="shared" si="2"/>
        <v>1134814</v>
      </c>
      <c r="BI14" s="316">
        <v>266</v>
      </c>
      <c r="BJ14" s="317">
        <v>40117</v>
      </c>
      <c r="BK14" s="317">
        <v>73706</v>
      </c>
      <c r="BL14" s="317">
        <v>272049</v>
      </c>
      <c r="BM14" s="318">
        <v>22115</v>
      </c>
      <c r="BN14" s="317">
        <v>16051</v>
      </c>
      <c r="BO14" s="317">
        <v>1682</v>
      </c>
      <c r="BP14" s="317">
        <v>460430</v>
      </c>
      <c r="BQ14" s="317"/>
      <c r="BR14" s="322">
        <v>114299</v>
      </c>
      <c r="BS14" s="319">
        <f t="shared" si="3"/>
        <v>1000715</v>
      </c>
      <c r="BT14" s="323">
        <v>50707</v>
      </c>
      <c r="BU14" s="319">
        <f t="shared" si="5"/>
        <v>50707</v>
      </c>
      <c r="BV14" s="319">
        <f t="shared" si="4"/>
        <v>4381149</v>
      </c>
      <c r="BW14" s="289"/>
    </row>
    <row r="15" spans="1:75" ht="12.5" x14ac:dyDescent="0.25">
      <c r="B15" s="34"/>
      <c r="C15" s="22" t="s">
        <v>43</v>
      </c>
      <c r="D15" s="316">
        <v>11</v>
      </c>
      <c r="E15" s="317">
        <v>36724</v>
      </c>
      <c r="F15" s="317">
        <v>2715</v>
      </c>
      <c r="G15" s="317">
        <v>86449</v>
      </c>
      <c r="H15" s="317">
        <v>223428</v>
      </c>
      <c r="I15" s="317">
        <v>621060</v>
      </c>
      <c r="J15" s="317">
        <v>194</v>
      </c>
      <c r="K15" s="318">
        <v>170147</v>
      </c>
      <c r="L15" s="317">
        <v>3934</v>
      </c>
      <c r="M15" s="317">
        <v>44275</v>
      </c>
      <c r="N15" s="317">
        <v>9100</v>
      </c>
      <c r="O15" s="317">
        <v>304728</v>
      </c>
      <c r="P15" s="317">
        <v>5756</v>
      </c>
      <c r="Q15" s="317">
        <v>59</v>
      </c>
      <c r="R15" s="317">
        <v>594</v>
      </c>
      <c r="S15" s="317">
        <v>35</v>
      </c>
      <c r="T15" s="317">
        <v>6</v>
      </c>
      <c r="U15" s="317">
        <v>15336</v>
      </c>
      <c r="V15" s="317"/>
      <c r="W15" s="317">
        <v>3885</v>
      </c>
      <c r="X15" s="317"/>
      <c r="Y15" s="317"/>
      <c r="Z15" s="317"/>
      <c r="AA15" s="317"/>
      <c r="AB15" s="317"/>
      <c r="AC15" s="317"/>
      <c r="AD15" s="317"/>
      <c r="AE15" s="317">
        <v>363803</v>
      </c>
      <c r="AF15" s="317">
        <v>77675</v>
      </c>
      <c r="AG15" s="317">
        <v>676</v>
      </c>
      <c r="AH15" s="319">
        <f t="shared" si="0"/>
        <v>1970590</v>
      </c>
      <c r="AI15" s="316">
        <v>103</v>
      </c>
      <c r="AJ15" s="317">
        <v>13393</v>
      </c>
      <c r="AK15" s="317">
        <v>17927</v>
      </c>
      <c r="AL15" s="317">
        <v>122619</v>
      </c>
      <c r="AM15" s="317">
        <v>3867</v>
      </c>
      <c r="AN15" s="318">
        <v>17803</v>
      </c>
      <c r="AO15" s="318">
        <v>79</v>
      </c>
      <c r="AP15" s="317">
        <v>13997</v>
      </c>
      <c r="AQ15" s="317">
        <v>784</v>
      </c>
      <c r="AR15" s="318">
        <v>31068</v>
      </c>
      <c r="AS15" s="318"/>
      <c r="AT15" s="320">
        <v>30390</v>
      </c>
      <c r="AU15" s="319">
        <f t="shared" si="1"/>
        <v>252030</v>
      </c>
      <c r="AV15" s="316">
        <v>140</v>
      </c>
      <c r="AW15" s="321">
        <v>81743</v>
      </c>
      <c r="AX15" s="317">
        <v>112104</v>
      </c>
      <c r="AY15" s="317">
        <v>306276</v>
      </c>
      <c r="AZ15" s="317">
        <v>51871</v>
      </c>
      <c r="BA15" s="318">
        <v>20677</v>
      </c>
      <c r="BB15" s="317">
        <v>8251</v>
      </c>
      <c r="BC15" s="317">
        <v>402954</v>
      </c>
      <c r="BD15" s="317"/>
      <c r="BE15" s="317"/>
      <c r="BF15" s="317"/>
      <c r="BG15" s="317">
        <v>157318</v>
      </c>
      <c r="BH15" s="319">
        <f t="shared" si="2"/>
        <v>1141334</v>
      </c>
      <c r="BI15" s="316">
        <v>247</v>
      </c>
      <c r="BJ15" s="317">
        <v>39705</v>
      </c>
      <c r="BK15" s="317">
        <v>72424</v>
      </c>
      <c r="BL15" s="317">
        <v>268576</v>
      </c>
      <c r="BM15" s="318">
        <v>21606</v>
      </c>
      <c r="BN15" s="317">
        <v>16021</v>
      </c>
      <c r="BO15" s="317">
        <v>1681</v>
      </c>
      <c r="BP15" s="317">
        <v>453532</v>
      </c>
      <c r="BQ15" s="317"/>
      <c r="BR15" s="322">
        <v>119808</v>
      </c>
      <c r="BS15" s="319">
        <f t="shared" si="3"/>
        <v>993600</v>
      </c>
      <c r="BT15" s="323">
        <v>65071</v>
      </c>
      <c r="BU15" s="319">
        <f t="shared" si="5"/>
        <v>65071</v>
      </c>
      <c r="BV15" s="319">
        <f t="shared" si="4"/>
        <v>4422625</v>
      </c>
      <c r="BW15" s="289"/>
    </row>
    <row r="16" spans="1:75" ht="12.5" x14ac:dyDescent="0.25">
      <c r="B16" s="22"/>
      <c r="C16" s="22" t="s">
        <v>32</v>
      </c>
      <c r="D16" s="316">
        <v>11</v>
      </c>
      <c r="E16" s="317">
        <v>37260</v>
      </c>
      <c r="F16" s="317">
        <v>2529</v>
      </c>
      <c r="G16" s="317">
        <v>87138</v>
      </c>
      <c r="H16" s="317">
        <v>220890</v>
      </c>
      <c r="I16" s="317">
        <v>643073</v>
      </c>
      <c r="J16" s="317">
        <v>192</v>
      </c>
      <c r="K16" s="318">
        <v>171653</v>
      </c>
      <c r="L16" s="317">
        <v>4030</v>
      </c>
      <c r="M16" s="317">
        <v>45034</v>
      </c>
      <c r="N16" s="317">
        <v>9130</v>
      </c>
      <c r="O16" s="317">
        <v>303713</v>
      </c>
      <c r="P16" s="317">
        <v>5770</v>
      </c>
      <c r="Q16" s="317">
        <v>54</v>
      </c>
      <c r="R16" s="317">
        <v>649</v>
      </c>
      <c r="S16" s="317">
        <v>35</v>
      </c>
      <c r="T16" s="317">
        <v>6</v>
      </c>
      <c r="U16" s="317">
        <v>14608</v>
      </c>
      <c r="V16" s="317"/>
      <c r="W16" s="317">
        <v>4250</v>
      </c>
      <c r="X16" s="317"/>
      <c r="Y16" s="317"/>
      <c r="Z16" s="317"/>
      <c r="AA16" s="317"/>
      <c r="AB16" s="317"/>
      <c r="AC16" s="317"/>
      <c r="AD16" s="317"/>
      <c r="AE16" s="317">
        <v>369741</v>
      </c>
      <c r="AF16" s="317">
        <v>80743</v>
      </c>
      <c r="AG16" s="317">
        <v>676</v>
      </c>
      <c r="AH16" s="319">
        <f t="shared" si="0"/>
        <v>2001185</v>
      </c>
      <c r="AI16" s="316">
        <v>95</v>
      </c>
      <c r="AJ16" s="317">
        <v>13226</v>
      </c>
      <c r="AK16" s="317">
        <v>17549</v>
      </c>
      <c r="AL16" s="317">
        <v>113112</v>
      </c>
      <c r="AM16" s="317">
        <v>3789</v>
      </c>
      <c r="AN16" s="318">
        <v>17725</v>
      </c>
      <c r="AO16" s="318">
        <v>79</v>
      </c>
      <c r="AP16" s="317">
        <v>13902</v>
      </c>
      <c r="AQ16" s="317">
        <v>783</v>
      </c>
      <c r="AR16" s="318">
        <v>30743</v>
      </c>
      <c r="AS16" s="318"/>
      <c r="AT16" s="320">
        <v>31535</v>
      </c>
      <c r="AU16" s="319">
        <f t="shared" si="1"/>
        <v>242538</v>
      </c>
      <c r="AV16" s="316">
        <v>132</v>
      </c>
      <c r="AW16" s="321">
        <v>81092</v>
      </c>
      <c r="AX16" s="317">
        <v>110616</v>
      </c>
      <c r="AY16" s="317">
        <v>313904</v>
      </c>
      <c r="AZ16" s="317">
        <v>51748</v>
      </c>
      <c r="BA16" s="318">
        <v>20574</v>
      </c>
      <c r="BB16" s="317">
        <v>8252</v>
      </c>
      <c r="BC16" s="317">
        <v>401757</v>
      </c>
      <c r="BD16" s="317"/>
      <c r="BE16" s="317"/>
      <c r="BF16" s="317"/>
      <c r="BG16" s="317">
        <v>157447</v>
      </c>
      <c r="BH16" s="319">
        <f t="shared" si="2"/>
        <v>1145522</v>
      </c>
      <c r="BI16" s="316">
        <v>228</v>
      </c>
      <c r="BJ16" s="317">
        <v>39282</v>
      </c>
      <c r="BK16" s="317">
        <v>71246</v>
      </c>
      <c r="BL16" s="317">
        <v>264309</v>
      </c>
      <c r="BM16" s="318">
        <v>21159</v>
      </c>
      <c r="BN16" s="317">
        <v>15698</v>
      </c>
      <c r="BO16" s="317">
        <v>1678</v>
      </c>
      <c r="BP16" s="317">
        <v>451694</v>
      </c>
      <c r="BQ16" s="317"/>
      <c r="BR16" s="322">
        <v>124919</v>
      </c>
      <c r="BS16" s="319">
        <f t="shared" si="3"/>
        <v>990213</v>
      </c>
      <c r="BT16" s="323">
        <v>67639</v>
      </c>
      <c r="BU16" s="319">
        <f t="shared" si="5"/>
        <v>67639</v>
      </c>
      <c r="BV16" s="319">
        <f t="shared" si="4"/>
        <v>4447097</v>
      </c>
      <c r="BW16" s="289"/>
    </row>
    <row r="17" spans="2:75" ht="12.5" x14ac:dyDescent="0.25">
      <c r="B17" s="34"/>
      <c r="C17" s="22" t="s">
        <v>33</v>
      </c>
      <c r="D17" s="316">
        <v>10</v>
      </c>
      <c r="E17" s="317">
        <v>37732</v>
      </c>
      <c r="F17" s="317">
        <v>2340</v>
      </c>
      <c r="G17" s="317">
        <v>87007</v>
      </c>
      <c r="H17" s="317">
        <v>223935</v>
      </c>
      <c r="I17" s="317">
        <v>651928</v>
      </c>
      <c r="J17" s="317">
        <v>193</v>
      </c>
      <c r="K17" s="318">
        <v>171849</v>
      </c>
      <c r="L17" s="317">
        <v>3856</v>
      </c>
      <c r="M17" s="317">
        <v>46217</v>
      </c>
      <c r="N17" s="317">
        <v>9220</v>
      </c>
      <c r="O17" s="317">
        <v>306712</v>
      </c>
      <c r="P17" s="317">
        <v>5774</v>
      </c>
      <c r="Q17" s="317">
        <v>46</v>
      </c>
      <c r="R17" s="317">
        <v>663</v>
      </c>
      <c r="S17" s="317">
        <v>35</v>
      </c>
      <c r="T17" s="317">
        <v>6</v>
      </c>
      <c r="U17" s="317">
        <v>14397</v>
      </c>
      <c r="V17" s="317"/>
      <c r="W17" s="317">
        <v>5415</v>
      </c>
      <c r="X17" s="317"/>
      <c r="Y17" s="317"/>
      <c r="Z17" s="317"/>
      <c r="AA17" s="317"/>
      <c r="AB17" s="317"/>
      <c r="AC17" s="317"/>
      <c r="AD17" s="317"/>
      <c r="AE17" s="317">
        <v>372753</v>
      </c>
      <c r="AF17" s="317">
        <v>83782</v>
      </c>
      <c r="AG17" s="317">
        <v>683</v>
      </c>
      <c r="AH17" s="319">
        <f t="shared" si="0"/>
        <v>2024553</v>
      </c>
      <c r="AI17" s="316">
        <v>88</v>
      </c>
      <c r="AJ17" s="317">
        <v>13134</v>
      </c>
      <c r="AK17" s="317">
        <v>17246</v>
      </c>
      <c r="AL17" s="317">
        <v>111528</v>
      </c>
      <c r="AM17" s="317">
        <v>3741</v>
      </c>
      <c r="AN17" s="318">
        <v>17544</v>
      </c>
      <c r="AO17" s="318">
        <v>79</v>
      </c>
      <c r="AP17" s="317">
        <v>13978</v>
      </c>
      <c r="AQ17" s="317">
        <v>785</v>
      </c>
      <c r="AR17" s="318">
        <v>30514</v>
      </c>
      <c r="AS17" s="318"/>
      <c r="AT17" s="320">
        <v>32674</v>
      </c>
      <c r="AU17" s="319">
        <f t="shared" si="1"/>
        <v>241311</v>
      </c>
      <c r="AV17" s="316">
        <v>128</v>
      </c>
      <c r="AW17" s="321">
        <v>80730</v>
      </c>
      <c r="AX17" s="317">
        <v>110273</v>
      </c>
      <c r="AY17" s="317">
        <v>323466</v>
      </c>
      <c r="AZ17" s="317">
        <v>50901</v>
      </c>
      <c r="BA17" s="318">
        <v>20514</v>
      </c>
      <c r="BB17" s="317">
        <v>8284</v>
      </c>
      <c r="BC17" s="317">
        <v>402565</v>
      </c>
      <c r="BD17" s="317"/>
      <c r="BE17" s="317"/>
      <c r="BF17" s="317"/>
      <c r="BG17" s="317">
        <v>160073</v>
      </c>
      <c r="BH17" s="319">
        <f t="shared" si="2"/>
        <v>1156934</v>
      </c>
      <c r="BI17" s="316">
        <v>222</v>
      </c>
      <c r="BJ17" s="317">
        <v>38915</v>
      </c>
      <c r="BK17" s="317">
        <v>69835</v>
      </c>
      <c r="BL17" s="317">
        <v>262052</v>
      </c>
      <c r="BM17" s="318">
        <v>20537</v>
      </c>
      <c r="BN17" s="317">
        <v>15546</v>
      </c>
      <c r="BO17" s="317">
        <v>1670</v>
      </c>
      <c r="BP17" s="317">
        <v>442026</v>
      </c>
      <c r="BQ17" s="317"/>
      <c r="BR17" s="322">
        <v>132099</v>
      </c>
      <c r="BS17" s="319">
        <f t="shared" si="3"/>
        <v>982902</v>
      </c>
      <c r="BT17" s="323">
        <v>70186</v>
      </c>
      <c r="BU17" s="319">
        <f t="shared" si="5"/>
        <v>70186</v>
      </c>
      <c r="BV17" s="319">
        <f t="shared" si="4"/>
        <v>4475886</v>
      </c>
      <c r="BW17" s="289"/>
    </row>
    <row r="18" spans="2:75" ht="12.5" x14ac:dyDescent="0.25">
      <c r="B18" s="34"/>
      <c r="C18" s="22" t="s">
        <v>34</v>
      </c>
      <c r="D18" s="316">
        <v>10</v>
      </c>
      <c r="E18" s="317">
        <v>38088</v>
      </c>
      <c r="F18" s="317">
        <v>2227</v>
      </c>
      <c r="G18" s="317">
        <v>87345</v>
      </c>
      <c r="H18" s="317">
        <v>207499</v>
      </c>
      <c r="I18" s="317">
        <v>656131</v>
      </c>
      <c r="J18" s="317">
        <v>200</v>
      </c>
      <c r="K18" s="318">
        <v>173495</v>
      </c>
      <c r="L18" s="317">
        <v>3862</v>
      </c>
      <c r="M18" s="317">
        <v>46658</v>
      </c>
      <c r="N18" s="317">
        <v>9294</v>
      </c>
      <c r="O18" s="317">
        <v>305356</v>
      </c>
      <c r="P18" s="317">
        <v>5787</v>
      </c>
      <c r="Q18" s="317">
        <v>56</v>
      </c>
      <c r="R18" s="317">
        <v>635</v>
      </c>
      <c r="S18" s="317">
        <v>35</v>
      </c>
      <c r="T18" s="317">
        <v>6</v>
      </c>
      <c r="U18" s="317">
        <v>14377</v>
      </c>
      <c r="V18" s="317"/>
      <c r="W18" s="317">
        <v>7101</v>
      </c>
      <c r="X18" s="317"/>
      <c r="Y18" s="317"/>
      <c r="Z18" s="317"/>
      <c r="AA18" s="317"/>
      <c r="AB18" s="317"/>
      <c r="AC18" s="317"/>
      <c r="AD18" s="317"/>
      <c r="AE18" s="317">
        <v>376576</v>
      </c>
      <c r="AF18" s="317">
        <v>86957</v>
      </c>
      <c r="AG18" s="317">
        <v>700</v>
      </c>
      <c r="AH18" s="319">
        <f t="shared" si="0"/>
        <v>2022395</v>
      </c>
      <c r="AI18" s="316">
        <v>86</v>
      </c>
      <c r="AJ18" s="317">
        <v>12988</v>
      </c>
      <c r="AK18" s="317">
        <v>11343</v>
      </c>
      <c r="AL18" s="317">
        <v>110065</v>
      </c>
      <c r="AM18" s="317">
        <v>3701</v>
      </c>
      <c r="AN18" s="318">
        <v>17438</v>
      </c>
      <c r="AO18" s="318">
        <v>79</v>
      </c>
      <c r="AP18" s="317">
        <v>13853</v>
      </c>
      <c r="AQ18" s="317">
        <v>769</v>
      </c>
      <c r="AR18" s="318">
        <v>30394</v>
      </c>
      <c r="AS18" s="318"/>
      <c r="AT18" s="320">
        <v>33490</v>
      </c>
      <c r="AU18" s="319">
        <f t="shared" si="1"/>
        <v>234206</v>
      </c>
      <c r="AV18" s="316">
        <v>123</v>
      </c>
      <c r="AW18" s="321">
        <v>79865</v>
      </c>
      <c r="AX18" s="317">
        <v>125127</v>
      </c>
      <c r="AY18" s="317">
        <v>332408</v>
      </c>
      <c r="AZ18" s="317">
        <v>50770</v>
      </c>
      <c r="BA18" s="318">
        <v>20551</v>
      </c>
      <c r="BB18" s="317">
        <v>8281</v>
      </c>
      <c r="BC18" s="317">
        <v>400915</v>
      </c>
      <c r="BD18" s="317"/>
      <c r="BE18" s="317"/>
      <c r="BF18" s="317"/>
      <c r="BG18" s="317">
        <v>160401</v>
      </c>
      <c r="BH18" s="319">
        <f t="shared" si="2"/>
        <v>1178441</v>
      </c>
      <c r="BI18" s="316">
        <v>206</v>
      </c>
      <c r="BJ18" s="317">
        <v>38584</v>
      </c>
      <c r="BK18" s="317">
        <v>64796</v>
      </c>
      <c r="BL18" s="317">
        <v>259938</v>
      </c>
      <c r="BM18" s="318">
        <v>20138</v>
      </c>
      <c r="BN18" s="317">
        <v>15295</v>
      </c>
      <c r="BO18" s="317">
        <v>1652</v>
      </c>
      <c r="BP18" s="317">
        <v>435339</v>
      </c>
      <c r="BQ18" s="317"/>
      <c r="BR18" s="322">
        <v>137335</v>
      </c>
      <c r="BS18" s="319">
        <f t="shared" si="3"/>
        <v>973283</v>
      </c>
      <c r="BT18" s="323">
        <v>72849</v>
      </c>
      <c r="BU18" s="319">
        <f t="shared" si="5"/>
        <v>72849</v>
      </c>
      <c r="BV18" s="319">
        <f t="shared" si="4"/>
        <v>4481174</v>
      </c>
      <c r="BW18" s="289"/>
    </row>
    <row r="19" spans="2:75" ht="12.5" x14ac:dyDescent="0.25">
      <c r="B19" s="22"/>
      <c r="C19" s="22" t="s">
        <v>35</v>
      </c>
      <c r="D19" s="316">
        <v>10</v>
      </c>
      <c r="E19" s="317">
        <v>38645</v>
      </c>
      <c r="F19" s="317">
        <v>2115</v>
      </c>
      <c r="G19" s="317">
        <v>86684</v>
      </c>
      <c r="H19" s="317">
        <v>211049</v>
      </c>
      <c r="I19" s="317">
        <v>663347</v>
      </c>
      <c r="J19" s="317">
        <v>203</v>
      </c>
      <c r="K19" s="318">
        <v>176519</v>
      </c>
      <c r="L19" s="317">
        <v>3834</v>
      </c>
      <c r="M19" s="317">
        <v>46562</v>
      </c>
      <c r="N19" s="317">
        <v>9426</v>
      </c>
      <c r="O19" s="317">
        <v>304241</v>
      </c>
      <c r="P19" s="317">
        <v>5791</v>
      </c>
      <c r="Q19" s="317">
        <v>56</v>
      </c>
      <c r="R19" s="317">
        <v>635</v>
      </c>
      <c r="S19" s="317">
        <v>35</v>
      </c>
      <c r="T19" s="317"/>
      <c r="U19" s="317">
        <v>13791</v>
      </c>
      <c r="V19" s="317"/>
      <c r="W19" s="317">
        <v>8671</v>
      </c>
      <c r="X19" s="317"/>
      <c r="Y19" s="317"/>
      <c r="Z19" s="317"/>
      <c r="AA19" s="317"/>
      <c r="AB19" s="317"/>
      <c r="AC19" s="317"/>
      <c r="AD19" s="317"/>
      <c r="AE19" s="317">
        <v>382486</v>
      </c>
      <c r="AF19" s="317">
        <v>89633</v>
      </c>
      <c r="AG19" s="317">
        <v>699</v>
      </c>
      <c r="AH19" s="319">
        <f t="shared" si="0"/>
        <v>2044432</v>
      </c>
      <c r="AI19" s="316">
        <v>82</v>
      </c>
      <c r="AJ19" s="317">
        <v>12872</v>
      </c>
      <c r="AK19" s="317">
        <v>16441</v>
      </c>
      <c r="AL19" s="317">
        <v>108957</v>
      </c>
      <c r="AM19" s="317">
        <v>3683</v>
      </c>
      <c r="AN19" s="318">
        <v>17414</v>
      </c>
      <c r="AO19" s="318">
        <v>78</v>
      </c>
      <c r="AP19" s="317">
        <v>13668</v>
      </c>
      <c r="AQ19" s="317">
        <v>765</v>
      </c>
      <c r="AR19" s="318">
        <v>30398</v>
      </c>
      <c r="AS19" s="318"/>
      <c r="AT19" s="320">
        <v>36002</v>
      </c>
      <c r="AU19" s="319">
        <f t="shared" si="1"/>
        <v>240360</v>
      </c>
      <c r="AV19" s="316">
        <v>114</v>
      </c>
      <c r="AW19" s="321">
        <v>79179</v>
      </c>
      <c r="AX19" s="317">
        <v>108846</v>
      </c>
      <c r="AY19" s="317">
        <v>343602</v>
      </c>
      <c r="AZ19" s="317">
        <v>50843</v>
      </c>
      <c r="BA19" s="318">
        <v>20326</v>
      </c>
      <c r="BB19" s="317">
        <v>8279</v>
      </c>
      <c r="BC19" s="317">
        <v>399263</v>
      </c>
      <c r="BD19" s="317"/>
      <c r="BE19" s="317"/>
      <c r="BF19" s="317"/>
      <c r="BG19" s="317">
        <v>163236</v>
      </c>
      <c r="BH19" s="319">
        <f t="shared" si="2"/>
        <v>1173688</v>
      </c>
      <c r="BI19" s="316">
        <v>202</v>
      </c>
      <c r="BJ19" s="317">
        <v>38307</v>
      </c>
      <c r="BK19" s="317">
        <v>67381</v>
      </c>
      <c r="BL19" s="317">
        <v>258402</v>
      </c>
      <c r="BM19" s="318">
        <v>19771</v>
      </c>
      <c r="BN19" s="317">
        <v>14945</v>
      </c>
      <c r="BO19" s="317">
        <v>1648</v>
      </c>
      <c r="BP19" s="317">
        <v>429154</v>
      </c>
      <c r="BQ19" s="317"/>
      <c r="BR19" s="322">
        <v>140492</v>
      </c>
      <c r="BS19" s="319">
        <f t="shared" si="3"/>
        <v>970302</v>
      </c>
      <c r="BT19" s="323">
        <v>75095</v>
      </c>
      <c r="BU19" s="319">
        <f t="shared" si="5"/>
        <v>75095</v>
      </c>
      <c r="BV19" s="319">
        <f t="shared" si="4"/>
        <v>4503877</v>
      </c>
      <c r="BW19" s="289"/>
    </row>
    <row r="20" spans="2:75" ht="12.5" x14ac:dyDescent="0.25">
      <c r="B20" s="34"/>
      <c r="C20" s="22" t="s">
        <v>36</v>
      </c>
      <c r="D20" s="316">
        <v>9</v>
      </c>
      <c r="E20" s="317">
        <v>39284</v>
      </c>
      <c r="F20" s="317">
        <v>2003</v>
      </c>
      <c r="G20" s="317">
        <v>87011</v>
      </c>
      <c r="H20" s="317">
        <v>207640</v>
      </c>
      <c r="I20" s="317">
        <v>932458</v>
      </c>
      <c r="J20" s="317">
        <v>205</v>
      </c>
      <c r="K20" s="318">
        <v>179345</v>
      </c>
      <c r="L20" s="317">
        <v>3753</v>
      </c>
      <c r="M20" s="317">
        <v>47707</v>
      </c>
      <c r="N20" s="317">
        <v>9469</v>
      </c>
      <c r="O20" s="317">
        <v>302318</v>
      </c>
      <c r="P20" s="317">
        <v>5869</v>
      </c>
      <c r="Q20" s="317">
        <v>56</v>
      </c>
      <c r="R20" s="317">
        <v>657</v>
      </c>
      <c r="S20" s="317">
        <v>35</v>
      </c>
      <c r="T20" s="317">
        <v>6</v>
      </c>
      <c r="U20" s="317">
        <v>13327</v>
      </c>
      <c r="V20" s="317"/>
      <c r="W20" s="317">
        <v>11484</v>
      </c>
      <c r="X20" s="317"/>
      <c r="Y20" s="317"/>
      <c r="Z20" s="317"/>
      <c r="AA20" s="317"/>
      <c r="AB20" s="317"/>
      <c r="AC20" s="317"/>
      <c r="AD20" s="317"/>
      <c r="AE20" s="317">
        <v>389241</v>
      </c>
      <c r="AF20" s="317">
        <v>92277</v>
      </c>
      <c r="AG20" s="317">
        <v>703</v>
      </c>
      <c r="AH20" s="319">
        <f t="shared" si="0"/>
        <v>2324857</v>
      </c>
      <c r="AI20" s="316">
        <v>75</v>
      </c>
      <c r="AJ20" s="317">
        <v>12732</v>
      </c>
      <c r="AK20" s="317">
        <v>16147</v>
      </c>
      <c r="AL20" s="317">
        <v>58161</v>
      </c>
      <c r="AM20" s="317">
        <v>3626</v>
      </c>
      <c r="AN20" s="318">
        <v>17338</v>
      </c>
      <c r="AO20" s="318">
        <v>78</v>
      </c>
      <c r="AP20" s="317">
        <v>13691</v>
      </c>
      <c r="AQ20" s="317">
        <v>762</v>
      </c>
      <c r="AR20" s="318">
        <v>29902</v>
      </c>
      <c r="AS20" s="318"/>
      <c r="AT20" s="320">
        <v>39998</v>
      </c>
      <c r="AU20" s="319">
        <f t="shared" si="1"/>
        <v>192510</v>
      </c>
      <c r="AV20" s="316">
        <v>103</v>
      </c>
      <c r="AW20" s="321">
        <v>78199</v>
      </c>
      <c r="AX20" s="317">
        <v>107719</v>
      </c>
      <c r="AY20" s="317">
        <v>209178</v>
      </c>
      <c r="AZ20" s="317">
        <v>51084</v>
      </c>
      <c r="BA20" s="318">
        <v>20447</v>
      </c>
      <c r="BB20" s="317">
        <v>8237</v>
      </c>
      <c r="BC20" s="317">
        <v>397588</v>
      </c>
      <c r="BD20" s="317"/>
      <c r="BE20" s="317"/>
      <c r="BF20" s="317"/>
      <c r="BG20" s="317">
        <v>167028</v>
      </c>
      <c r="BH20" s="319">
        <f t="shared" si="2"/>
        <v>1039583</v>
      </c>
      <c r="BI20" s="316">
        <v>191</v>
      </c>
      <c r="BJ20" s="317">
        <v>37906</v>
      </c>
      <c r="BK20" s="317">
        <v>66137</v>
      </c>
      <c r="BL20" s="317">
        <v>185376</v>
      </c>
      <c r="BM20" s="318">
        <v>19450</v>
      </c>
      <c r="BN20" s="317">
        <v>14844</v>
      </c>
      <c r="BO20" s="317">
        <v>1637</v>
      </c>
      <c r="BP20" s="317">
        <v>422042</v>
      </c>
      <c r="BQ20" s="317"/>
      <c r="BR20" s="322">
        <v>142184</v>
      </c>
      <c r="BS20" s="319">
        <f t="shared" si="3"/>
        <v>889767</v>
      </c>
      <c r="BT20" s="323">
        <v>77315</v>
      </c>
      <c r="BU20" s="319">
        <f t="shared" si="5"/>
        <v>77315</v>
      </c>
      <c r="BV20" s="319">
        <f t="shared" si="4"/>
        <v>4524032</v>
      </c>
      <c r="BW20" s="289"/>
    </row>
    <row r="21" spans="2:75" ht="13" thickBot="1" x14ac:dyDescent="0.3">
      <c r="B21" s="35"/>
      <c r="C21" s="27" t="s">
        <v>37</v>
      </c>
      <c r="D21" s="324">
        <v>10</v>
      </c>
      <c r="E21" s="325">
        <v>39633</v>
      </c>
      <c r="F21" s="325">
        <v>1916</v>
      </c>
      <c r="G21" s="325">
        <v>87039</v>
      </c>
      <c r="H21" s="325">
        <v>198210</v>
      </c>
      <c r="I21" s="325">
        <v>930309</v>
      </c>
      <c r="J21" s="325">
        <v>206</v>
      </c>
      <c r="K21" s="326">
        <v>181108</v>
      </c>
      <c r="L21" s="325">
        <v>3654</v>
      </c>
      <c r="M21" s="325">
        <v>48488</v>
      </c>
      <c r="N21" s="325">
        <v>9490</v>
      </c>
      <c r="O21" s="325">
        <v>295417</v>
      </c>
      <c r="P21" s="325">
        <v>6073</v>
      </c>
      <c r="Q21" s="325">
        <v>56</v>
      </c>
      <c r="R21" s="325">
        <v>657</v>
      </c>
      <c r="S21" s="325">
        <v>35</v>
      </c>
      <c r="T21" s="325"/>
      <c r="U21" s="325">
        <v>12837</v>
      </c>
      <c r="V21" s="325"/>
      <c r="W21" s="325">
        <v>13391</v>
      </c>
      <c r="X21" s="325"/>
      <c r="Y21" s="325"/>
      <c r="Z21" s="325"/>
      <c r="AA21" s="325"/>
      <c r="AB21" s="325"/>
      <c r="AC21" s="325"/>
      <c r="AD21" s="325"/>
      <c r="AE21" s="325">
        <v>393856</v>
      </c>
      <c r="AF21" s="325">
        <v>94858</v>
      </c>
      <c r="AG21" s="325">
        <v>701</v>
      </c>
      <c r="AH21" s="327">
        <f t="shared" si="0"/>
        <v>2317944</v>
      </c>
      <c r="AI21" s="324">
        <v>73</v>
      </c>
      <c r="AJ21" s="325">
        <v>12562</v>
      </c>
      <c r="AK21" s="325">
        <v>8206</v>
      </c>
      <c r="AL21" s="325">
        <v>51404</v>
      </c>
      <c r="AM21" s="325">
        <v>2889</v>
      </c>
      <c r="AN21" s="326">
        <v>17196</v>
      </c>
      <c r="AO21" s="326">
        <v>78</v>
      </c>
      <c r="AP21" s="325">
        <v>13649</v>
      </c>
      <c r="AQ21" s="325">
        <v>762</v>
      </c>
      <c r="AR21" s="326">
        <v>27985</v>
      </c>
      <c r="AS21" s="326"/>
      <c r="AT21" s="328">
        <v>42066</v>
      </c>
      <c r="AU21" s="327">
        <f t="shared" si="1"/>
        <v>176870</v>
      </c>
      <c r="AV21" s="324">
        <v>108</v>
      </c>
      <c r="AW21" s="329">
        <v>77251</v>
      </c>
      <c r="AX21" s="325">
        <v>99274</v>
      </c>
      <c r="AY21" s="325">
        <v>219554</v>
      </c>
      <c r="AZ21" s="325">
        <v>51285</v>
      </c>
      <c r="BA21" s="326">
        <v>20406</v>
      </c>
      <c r="BB21" s="325">
        <v>8201</v>
      </c>
      <c r="BC21" s="325">
        <v>391706</v>
      </c>
      <c r="BD21" s="325"/>
      <c r="BE21" s="325"/>
      <c r="BF21" s="325"/>
      <c r="BG21" s="325">
        <v>169643</v>
      </c>
      <c r="BH21" s="327">
        <f t="shared" si="2"/>
        <v>1037428</v>
      </c>
      <c r="BI21" s="324">
        <v>177</v>
      </c>
      <c r="BJ21" s="325">
        <v>37468</v>
      </c>
      <c r="BK21" s="325">
        <v>33121</v>
      </c>
      <c r="BL21" s="325">
        <v>186366</v>
      </c>
      <c r="BM21" s="326">
        <v>19130</v>
      </c>
      <c r="BN21" s="325">
        <v>14744</v>
      </c>
      <c r="BO21" s="325">
        <v>1625</v>
      </c>
      <c r="BP21" s="325">
        <v>410246</v>
      </c>
      <c r="BQ21" s="325"/>
      <c r="BR21" s="330">
        <v>145629</v>
      </c>
      <c r="BS21" s="327">
        <f t="shared" si="3"/>
        <v>848506</v>
      </c>
      <c r="BT21" s="331">
        <v>79464</v>
      </c>
      <c r="BU21" s="327">
        <f t="shared" si="5"/>
        <v>79464</v>
      </c>
      <c r="BV21" s="327">
        <f t="shared" si="4"/>
        <v>4460212</v>
      </c>
      <c r="BW21" s="289"/>
    </row>
    <row r="22" spans="2:75" ht="12.5" x14ac:dyDescent="0.25">
      <c r="B22" s="21">
        <v>2023</v>
      </c>
      <c r="C22" s="21" t="s">
        <v>38</v>
      </c>
      <c r="D22" s="308">
        <v>10</v>
      </c>
      <c r="E22" s="309">
        <v>40081</v>
      </c>
      <c r="F22" s="309">
        <v>1793</v>
      </c>
      <c r="G22" s="309">
        <v>86953</v>
      </c>
      <c r="H22" s="309">
        <v>176060</v>
      </c>
      <c r="I22" s="309">
        <v>936031</v>
      </c>
      <c r="J22" s="309">
        <v>212</v>
      </c>
      <c r="K22" s="310">
        <v>182876</v>
      </c>
      <c r="L22" s="309">
        <v>3576</v>
      </c>
      <c r="M22" s="309">
        <v>48723</v>
      </c>
      <c r="N22" s="309">
        <v>9487</v>
      </c>
      <c r="O22" s="309">
        <v>290408</v>
      </c>
      <c r="P22" s="309">
        <v>6018</v>
      </c>
      <c r="Q22" s="309">
        <v>54</v>
      </c>
      <c r="R22" s="309">
        <v>680</v>
      </c>
      <c r="S22" s="309">
        <v>35</v>
      </c>
      <c r="T22" s="309"/>
      <c r="U22" s="309">
        <v>12447</v>
      </c>
      <c r="V22" s="309"/>
      <c r="W22" s="309">
        <v>16526</v>
      </c>
      <c r="X22" s="309"/>
      <c r="Y22" s="309"/>
      <c r="Z22" s="309"/>
      <c r="AA22" s="309"/>
      <c r="AB22" s="309"/>
      <c r="AC22" s="309"/>
      <c r="AD22" s="309"/>
      <c r="AE22" s="309">
        <v>399027</v>
      </c>
      <c r="AF22" s="309">
        <v>92842</v>
      </c>
      <c r="AG22" s="309">
        <v>715</v>
      </c>
      <c r="AH22" s="311">
        <f t="shared" si="0"/>
        <v>2304554</v>
      </c>
      <c r="AI22" s="308">
        <v>67</v>
      </c>
      <c r="AJ22" s="309">
        <v>12420</v>
      </c>
      <c r="AK22" s="309">
        <v>7692</v>
      </c>
      <c r="AL22" s="309">
        <v>51381</v>
      </c>
      <c r="AM22" s="309">
        <v>2893</v>
      </c>
      <c r="AN22" s="310">
        <v>17105</v>
      </c>
      <c r="AO22" s="310">
        <v>78</v>
      </c>
      <c r="AP22" s="309">
        <v>13489</v>
      </c>
      <c r="AQ22" s="309">
        <v>757</v>
      </c>
      <c r="AR22" s="310">
        <v>27802</v>
      </c>
      <c r="AS22" s="310"/>
      <c r="AT22" s="312">
        <v>41355</v>
      </c>
      <c r="AU22" s="311">
        <f t="shared" si="1"/>
        <v>175039</v>
      </c>
      <c r="AV22" s="308">
        <v>103</v>
      </c>
      <c r="AW22" s="313">
        <v>76015</v>
      </c>
      <c r="AX22" s="309">
        <v>87165</v>
      </c>
      <c r="AY22" s="309">
        <v>220983</v>
      </c>
      <c r="AZ22" s="309">
        <v>51572</v>
      </c>
      <c r="BA22" s="310">
        <v>20221</v>
      </c>
      <c r="BB22" s="309">
        <v>8135</v>
      </c>
      <c r="BC22" s="309">
        <v>386841</v>
      </c>
      <c r="BD22" s="309"/>
      <c r="BE22" s="309"/>
      <c r="BF22" s="309"/>
      <c r="BG22" s="309">
        <v>171266</v>
      </c>
      <c r="BH22" s="311">
        <f t="shared" si="2"/>
        <v>1022301</v>
      </c>
      <c r="BI22" s="308">
        <v>176</v>
      </c>
      <c r="BJ22" s="309">
        <v>37047</v>
      </c>
      <c r="BK22" s="309">
        <v>30267</v>
      </c>
      <c r="BL22" s="309">
        <v>187174</v>
      </c>
      <c r="BM22" s="310">
        <v>18741</v>
      </c>
      <c r="BN22" s="309">
        <v>14541</v>
      </c>
      <c r="BO22" s="309">
        <v>1616</v>
      </c>
      <c r="BP22" s="309">
        <v>400529</v>
      </c>
      <c r="BQ22" s="309"/>
      <c r="BR22" s="314">
        <v>150072</v>
      </c>
      <c r="BS22" s="311">
        <f t="shared" si="3"/>
        <v>840163</v>
      </c>
      <c r="BT22" s="315">
        <v>85920</v>
      </c>
      <c r="BU22" s="311">
        <f t="shared" si="5"/>
        <v>85920</v>
      </c>
      <c r="BV22" s="311">
        <f t="shared" si="4"/>
        <v>4427977</v>
      </c>
      <c r="BW22" s="289"/>
    </row>
    <row r="23" spans="2:75" ht="12.5" x14ac:dyDescent="0.25">
      <c r="B23" s="34"/>
      <c r="C23" s="22" t="s">
        <v>39</v>
      </c>
      <c r="D23" s="316">
        <v>10</v>
      </c>
      <c r="E23" s="317">
        <v>39697</v>
      </c>
      <c r="F23" s="317">
        <v>1686</v>
      </c>
      <c r="G23" s="317">
        <v>86470</v>
      </c>
      <c r="H23" s="317">
        <v>175858</v>
      </c>
      <c r="I23" s="317">
        <v>939332</v>
      </c>
      <c r="J23" s="317">
        <v>210</v>
      </c>
      <c r="K23" s="318">
        <v>184149</v>
      </c>
      <c r="L23" s="317">
        <v>3564</v>
      </c>
      <c r="M23" s="317">
        <v>49960</v>
      </c>
      <c r="N23" s="317">
        <v>9529</v>
      </c>
      <c r="O23" s="317">
        <v>285990</v>
      </c>
      <c r="P23" s="317">
        <v>6297</v>
      </c>
      <c r="Q23" s="317">
        <v>54</v>
      </c>
      <c r="R23" s="317">
        <v>689</v>
      </c>
      <c r="S23" s="317">
        <v>35</v>
      </c>
      <c r="T23" s="317"/>
      <c r="U23" s="317">
        <v>12071</v>
      </c>
      <c r="V23" s="317"/>
      <c r="W23" s="317">
        <v>18248</v>
      </c>
      <c r="X23" s="317"/>
      <c r="Y23" s="317"/>
      <c r="Z23" s="317"/>
      <c r="AA23" s="317"/>
      <c r="AB23" s="317"/>
      <c r="AC23" s="317"/>
      <c r="AD23" s="317"/>
      <c r="AE23" s="317">
        <v>400536</v>
      </c>
      <c r="AF23" s="317">
        <v>96143</v>
      </c>
      <c r="AG23" s="317">
        <v>720</v>
      </c>
      <c r="AH23" s="319">
        <f t="shared" si="0"/>
        <v>2311248</v>
      </c>
      <c r="AI23" s="316">
        <v>66</v>
      </c>
      <c r="AJ23" s="317">
        <v>12305</v>
      </c>
      <c r="AK23" s="317">
        <v>7432</v>
      </c>
      <c r="AL23" s="317">
        <v>51846</v>
      </c>
      <c r="AM23" s="317">
        <v>2869</v>
      </c>
      <c r="AN23" s="318">
        <v>16988</v>
      </c>
      <c r="AO23" s="318">
        <v>78</v>
      </c>
      <c r="AP23" s="317">
        <v>13555</v>
      </c>
      <c r="AQ23" s="317">
        <v>753</v>
      </c>
      <c r="AR23" s="318">
        <v>27555</v>
      </c>
      <c r="AS23" s="318"/>
      <c r="AT23" s="320">
        <v>40199</v>
      </c>
      <c r="AU23" s="319">
        <f t="shared" si="1"/>
        <v>173646</v>
      </c>
      <c r="AV23" s="316">
        <v>96</v>
      </c>
      <c r="AW23" s="321">
        <v>74846</v>
      </c>
      <c r="AX23" s="317">
        <v>86619</v>
      </c>
      <c r="AY23" s="317">
        <v>222133</v>
      </c>
      <c r="AZ23" s="317">
        <v>51618</v>
      </c>
      <c r="BA23" s="318">
        <v>20115</v>
      </c>
      <c r="BB23" s="317">
        <v>8094</v>
      </c>
      <c r="BC23" s="317">
        <v>383327</v>
      </c>
      <c r="BD23" s="317"/>
      <c r="BE23" s="317"/>
      <c r="BF23" s="317"/>
      <c r="BG23" s="317">
        <v>171058</v>
      </c>
      <c r="BH23" s="319">
        <f t="shared" si="2"/>
        <v>1017906</v>
      </c>
      <c r="BI23" s="316">
        <v>167</v>
      </c>
      <c r="BJ23" s="317">
        <v>36622</v>
      </c>
      <c r="BK23" s="317">
        <v>29475</v>
      </c>
      <c r="BL23" s="317">
        <v>188245</v>
      </c>
      <c r="BM23" s="318">
        <v>18381</v>
      </c>
      <c r="BN23" s="317">
        <v>14527</v>
      </c>
      <c r="BO23" s="317">
        <v>1603</v>
      </c>
      <c r="BP23" s="317">
        <v>393592</v>
      </c>
      <c r="BQ23" s="317"/>
      <c r="BR23" s="322">
        <v>152284</v>
      </c>
      <c r="BS23" s="319">
        <f t="shared" si="3"/>
        <v>834896</v>
      </c>
      <c r="BT23" s="323">
        <v>90137</v>
      </c>
      <c r="BU23" s="319">
        <f t="shared" si="5"/>
        <v>90137</v>
      </c>
      <c r="BV23" s="319">
        <f t="shared" si="4"/>
        <v>4427833</v>
      </c>
      <c r="BW23" s="289"/>
    </row>
    <row r="24" spans="2:75" ht="12.5" x14ac:dyDescent="0.25">
      <c r="B24" s="22"/>
      <c r="C24" s="22" t="s">
        <v>40</v>
      </c>
      <c r="D24" s="316">
        <v>10</v>
      </c>
      <c r="E24" s="317">
        <v>40669</v>
      </c>
      <c r="F24" s="317">
        <v>1583</v>
      </c>
      <c r="G24" s="317">
        <v>87524</v>
      </c>
      <c r="H24" s="317">
        <v>173192</v>
      </c>
      <c r="I24" s="317">
        <v>863210</v>
      </c>
      <c r="J24" s="317">
        <v>223</v>
      </c>
      <c r="K24" s="318">
        <v>187866</v>
      </c>
      <c r="L24" s="317">
        <v>3539</v>
      </c>
      <c r="M24" s="317">
        <v>50953</v>
      </c>
      <c r="N24" s="317">
        <v>9682</v>
      </c>
      <c r="O24" s="317">
        <v>286598</v>
      </c>
      <c r="P24" s="317">
        <v>6324</v>
      </c>
      <c r="Q24" s="317">
        <v>58</v>
      </c>
      <c r="R24" s="317">
        <v>691</v>
      </c>
      <c r="S24" s="317">
        <v>35</v>
      </c>
      <c r="T24" s="317"/>
      <c r="U24" s="317">
        <v>11685</v>
      </c>
      <c r="V24" s="317"/>
      <c r="W24" s="317">
        <v>21245</v>
      </c>
      <c r="X24" s="317"/>
      <c r="Y24" s="317"/>
      <c r="Z24" s="317"/>
      <c r="AA24" s="317"/>
      <c r="AB24" s="317"/>
      <c r="AC24" s="317"/>
      <c r="AD24" s="317"/>
      <c r="AE24" s="317">
        <v>408288</v>
      </c>
      <c r="AF24" s="317">
        <v>97818</v>
      </c>
      <c r="AG24" s="317">
        <v>716</v>
      </c>
      <c r="AH24" s="319">
        <f t="shared" si="0"/>
        <v>2251909</v>
      </c>
      <c r="AI24" s="316">
        <v>56</v>
      </c>
      <c r="AJ24" s="317">
        <v>12170</v>
      </c>
      <c r="AK24" s="317">
        <v>7037</v>
      </c>
      <c r="AL24" s="317">
        <v>63944</v>
      </c>
      <c r="AM24" s="317">
        <v>2855</v>
      </c>
      <c r="AN24" s="318">
        <v>16915</v>
      </c>
      <c r="AO24" s="318">
        <v>78</v>
      </c>
      <c r="AP24" s="317">
        <v>13565</v>
      </c>
      <c r="AQ24" s="317">
        <v>745</v>
      </c>
      <c r="AR24" s="318">
        <v>27468</v>
      </c>
      <c r="AS24" s="318"/>
      <c r="AT24" s="320">
        <v>42282</v>
      </c>
      <c r="AU24" s="319">
        <f t="shared" si="1"/>
        <v>187115</v>
      </c>
      <c r="AV24" s="316">
        <v>88</v>
      </c>
      <c r="AW24" s="321">
        <v>73523</v>
      </c>
      <c r="AX24" s="317">
        <v>87582</v>
      </c>
      <c r="AY24" s="317">
        <v>303234</v>
      </c>
      <c r="AZ24" s="317">
        <v>51903</v>
      </c>
      <c r="BA24" s="318">
        <v>19735</v>
      </c>
      <c r="BB24" s="317">
        <v>8027</v>
      </c>
      <c r="BC24" s="317">
        <v>386398</v>
      </c>
      <c r="BD24" s="317"/>
      <c r="BE24" s="317"/>
      <c r="BF24" s="317"/>
      <c r="BG24" s="317">
        <v>174944</v>
      </c>
      <c r="BH24" s="319">
        <f t="shared" si="2"/>
        <v>1105434</v>
      </c>
      <c r="BI24" s="316">
        <v>152</v>
      </c>
      <c r="BJ24" s="317">
        <v>36109</v>
      </c>
      <c r="BK24" s="317">
        <v>28135</v>
      </c>
      <c r="BL24" s="317">
        <v>197411</v>
      </c>
      <c r="BM24" s="318">
        <v>18062</v>
      </c>
      <c r="BN24" s="317">
        <v>14381</v>
      </c>
      <c r="BO24" s="317">
        <v>1589</v>
      </c>
      <c r="BP24" s="317">
        <v>387979</v>
      </c>
      <c r="BQ24" s="317"/>
      <c r="BR24" s="322">
        <v>152356</v>
      </c>
      <c r="BS24" s="319">
        <f t="shared" si="3"/>
        <v>836174</v>
      </c>
      <c r="BT24" s="323">
        <v>93014</v>
      </c>
      <c r="BU24" s="319">
        <f t="shared" si="5"/>
        <v>93014</v>
      </c>
      <c r="BV24" s="319">
        <f t="shared" si="4"/>
        <v>4473646</v>
      </c>
      <c r="BW24" s="289"/>
    </row>
    <row r="25" spans="2:75" ht="12.5" x14ac:dyDescent="0.25">
      <c r="B25" s="22"/>
      <c r="C25" s="22" t="s">
        <v>41</v>
      </c>
      <c r="D25" s="316">
        <v>10</v>
      </c>
      <c r="E25" s="317">
        <v>40907</v>
      </c>
      <c r="F25" s="317">
        <v>1474</v>
      </c>
      <c r="G25" s="317">
        <v>86880</v>
      </c>
      <c r="H25" s="317">
        <v>171820</v>
      </c>
      <c r="I25" s="317">
        <v>764403</v>
      </c>
      <c r="J25" s="317">
        <v>227</v>
      </c>
      <c r="K25" s="318">
        <v>188938</v>
      </c>
      <c r="L25" s="317">
        <v>3478</v>
      </c>
      <c r="M25" s="317">
        <v>52562</v>
      </c>
      <c r="N25" s="317">
        <v>9797</v>
      </c>
      <c r="O25" s="317">
        <v>283302</v>
      </c>
      <c r="P25" s="317">
        <v>6334</v>
      </c>
      <c r="Q25" s="317">
        <v>58</v>
      </c>
      <c r="R25" s="317">
        <v>686</v>
      </c>
      <c r="S25" s="317">
        <v>35</v>
      </c>
      <c r="T25" s="317"/>
      <c r="U25" s="317">
        <v>11133</v>
      </c>
      <c r="V25" s="317"/>
      <c r="W25" s="317">
        <v>23100</v>
      </c>
      <c r="X25" s="317"/>
      <c r="Y25" s="317"/>
      <c r="Z25" s="317"/>
      <c r="AA25" s="317"/>
      <c r="AB25" s="317"/>
      <c r="AC25" s="317"/>
      <c r="AD25" s="317"/>
      <c r="AE25" s="317">
        <v>414152</v>
      </c>
      <c r="AF25" s="317">
        <v>99508</v>
      </c>
      <c r="AG25" s="317">
        <v>724</v>
      </c>
      <c r="AH25" s="319">
        <f t="shared" si="0"/>
        <v>2159528</v>
      </c>
      <c r="AI25" s="316">
        <v>52</v>
      </c>
      <c r="AJ25" s="317">
        <v>12050</v>
      </c>
      <c r="AK25" s="317">
        <v>6611</v>
      </c>
      <c r="AL25" s="317">
        <v>86326</v>
      </c>
      <c r="AM25" s="317">
        <v>2800</v>
      </c>
      <c r="AN25" s="318">
        <v>16767</v>
      </c>
      <c r="AO25" s="318">
        <v>78</v>
      </c>
      <c r="AP25" s="317">
        <v>13675</v>
      </c>
      <c r="AQ25" s="317">
        <v>734</v>
      </c>
      <c r="AR25" s="318">
        <v>27386</v>
      </c>
      <c r="AS25" s="318"/>
      <c r="AT25" s="320">
        <v>42279</v>
      </c>
      <c r="AU25" s="319">
        <f t="shared" si="1"/>
        <v>208758</v>
      </c>
      <c r="AV25" s="316">
        <v>80</v>
      </c>
      <c r="AW25" s="321">
        <v>72367</v>
      </c>
      <c r="AX25" s="317">
        <v>88345</v>
      </c>
      <c r="AY25" s="317">
        <v>364906</v>
      </c>
      <c r="AZ25" s="317">
        <v>51971</v>
      </c>
      <c r="BA25" s="318">
        <v>19550</v>
      </c>
      <c r="BB25" s="317">
        <v>7945</v>
      </c>
      <c r="BC25" s="317">
        <v>385061</v>
      </c>
      <c r="BD25" s="317"/>
      <c r="BE25" s="317"/>
      <c r="BF25" s="317"/>
      <c r="BG25" s="317">
        <v>178730</v>
      </c>
      <c r="BH25" s="319">
        <f t="shared" si="2"/>
        <v>1168955</v>
      </c>
      <c r="BI25" s="316">
        <v>133</v>
      </c>
      <c r="BJ25" s="317">
        <v>35707</v>
      </c>
      <c r="BK25" s="317">
        <v>27319</v>
      </c>
      <c r="BL25" s="317">
        <v>207441</v>
      </c>
      <c r="BM25" s="318">
        <v>17774</v>
      </c>
      <c r="BN25" s="317">
        <v>14331</v>
      </c>
      <c r="BO25" s="317">
        <v>1576</v>
      </c>
      <c r="BP25" s="317">
        <v>383940</v>
      </c>
      <c r="BQ25" s="317"/>
      <c r="BR25" s="322">
        <v>152006</v>
      </c>
      <c r="BS25" s="319">
        <f t="shared" si="3"/>
        <v>840227</v>
      </c>
      <c r="BT25" s="323">
        <v>95475</v>
      </c>
      <c r="BU25" s="319">
        <f t="shared" si="5"/>
        <v>95475</v>
      </c>
      <c r="BV25" s="319">
        <f t="shared" si="4"/>
        <v>4472943</v>
      </c>
      <c r="BW25" s="289"/>
    </row>
    <row r="26" spans="2:75" ht="12.5" x14ac:dyDescent="0.25">
      <c r="B26" s="22"/>
      <c r="C26" s="22" t="s">
        <v>42</v>
      </c>
      <c r="D26" s="316">
        <v>10</v>
      </c>
      <c r="E26" s="317">
        <v>41397</v>
      </c>
      <c r="F26" s="317">
        <v>1353</v>
      </c>
      <c r="G26" s="317">
        <v>86918</v>
      </c>
      <c r="H26" s="317">
        <v>171436</v>
      </c>
      <c r="I26" s="317">
        <v>718984</v>
      </c>
      <c r="J26" s="317">
        <v>231</v>
      </c>
      <c r="K26" s="318">
        <v>190141</v>
      </c>
      <c r="L26" s="317">
        <v>3323</v>
      </c>
      <c r="M26" s="317">
        <v>53391</v>
      </c>
      <c r="N26" s="317">
        <v>9864</v>
      </c>
      <c r="O26" s="317">
        <v>277647</v>
      </c>
      <c r="P26" s="317">
        <v>6414</v>
      </c>
      <c r="Q26" s="317">
        <v>59</v>
      </c>
      <c r="R26" s="317">
        <v>697</v>
      </c>
      <c r="S26" s="317">
        <v>35</v>
      </c>
      <c r="T26" s="317"/>
      <c r="U26" s="317">
        <v>10720</v>
      </c>
      <c r="V26" s="317"/>
      <c r="W26" s="317">
        <v>26543</v>
      </c>
      <c r="X26" s="317"/>
      <c r="Y26" s="317"/>
      <c r="Z26" s="317"/>
      <c r="AA26" s="317"/>
      <c r="AB26" s="317"/>
      <c r="AC26" s="317"/>
      <c r="AD26" s="317"/>
      <c r="AE26" s="317">
        <v>418083</v>
      </c>
      <c r="AF26" s="317">
        <v>100233</v>
      </c>
      <c r="AG26" s="317">
        <v>728</v>
      </c>
      <c r="AH26" s="319">
        <f t="shared" si="0"/>
        <v>2118207</v>
      </c>
      <c r="AI26" s="316">
        <v>49</v>
      </c>
      <c r="AJ26" s="317">
        <v>11959</v>
      </c>
      <c r="AK26" s="317">
        <v>6534</v>
      </c>
      <c r="AL26" s="317">
        <v>94724</v>
      </c>
      <c r="AM26" s="317">
        <v>2774</v>
      </c>
      <c r="AN26" s="318">
        <v>16640</v>
      </c>
      <c r="AO26" s="318">
        <v>78</v>
      </c>
      <c r="AP26" s="317">
        <v>13414</v>
      </c>
      <c r="AQ26" s="317">
        <v>729</v>
      </c>
      <c r="AR26" s="318">
        <v>27171</v>
      </c>
      <c r="AS26" s="318"/>
      <c r="AT26" s="320">
        <v>42343</v>
      </c>
      <c r="AU26" s="319">
        <f t="shared" si="1"/>
        <v>216415</v>
      </c>
      <c r="AV26" s="316">
        <v>76</v>
      </c>
      <c r="AW26" s="321">
        <v>71379</v>
      </c>
      <c r="AX26" s="317">
        <v>89241</v>
      </c>
      <c r="AY26" s="317">
        <v>387743</v>
      </c>
      <c r="AZ26" s="317">
        <v>51918</v>
      </c>
      <c r="BA26" s="318">
        <v>19157</v>
      </c>
      <c r="BB26" s="317">
        <v>7886</v>
      </c>
      <c r="BC26" s="317">
        <v>382060</v>
      </c>
      <c r="BD26" s="317"/>
      <c r="BE26" s="317"/>
      <c r="BF26" s="317"/>
      <c r="BG26" s="317">
        <v>180589</v>
      </c>
      <c r="BH26" s="319">
        <f t="shared" si="2"/>
        <v>1190049</v>
      </c>
      <c r="BI26" s="316">
        <v>124</v>
      </c>
      <c r="BJ26" s="317">
        <v>35386</v>
      </c>
      <c r="BK26" s="317">
        <v>26662</v>
      </c>
      <c r="BL26" s="317">
        <v>219573</v>
      </c>
      <c r="BM26" s="318">
        <v>17424</v>
      </c>
      <c r="BN26" s="317">
        <v>13927</v>
      </c>
      <c r="BO26" s="317">
        <v>1576</v>
      </c>
      <c r="BP26" s="317">
        <v>376678</v>
      </c>
      <c r="BQ26" s="317"/>
      <c r="BR26" s="322">
        <v>149575</v>
      </c>
      <c r="BS26" s="319">
        <f t="shared" si="3"/>
        <v>840925</v>
      </c>
      <c r="BT26" s="323">
        <v>97242</v>
      </c>
      <c r="BU26" s="319">
        <f t="shared" si="5"/>
        <v>97242</v>
      </c>
      <c r="BV26" s="319">
        <f t="shared" si="4"/>
        <v>4462838</v>
      </c>
      <c r="BW26" s="289"/>
    </row>
    <row r="27" spans="2:75" ht="12.5" x14ac:dyDescent="0.25">
      <c r="B27" s="22"/>
      <c r="C27" s="22" t="s">
        <v>43</v>
      </c>
      <c r="D27" s="316">
        <v>10</v>
      </c>
      <c r="E27" s="317">
        <v>42126</v>
      </c>
      <c r="F27" s="317">
        <v>1260</v>
      </c>
      <c r="G27" s="317">
        <v>86989</v>
      </c>
      <c r="H27" s="317">
        <v>170134</v>
      </c>
      <c r="I27" s="317">
        <v>718736</v>
      </c>
      <c r="J27" s="317">
        <v>233</v>
      </c>
      <c r="K27" s="318">
        <v>191280</v>
      </c>
      <c r="L27" s="317">
        <v>3272</v>
      </c>
      <c r="M27" s="317">
        <v>54223</v>
      </c>
      <c r="N27" s="317">
        <v>9956</v>
      </c>
      <c r="O27" s="317">
        <v>275075</v>
      </c>
      <c r="P27" s="317">
        <v>6473</v>
      </c>
      <c r="Q27" s="317">
        <v>59</v>
      </c>
      <c r="R27" s="317">
        <v>696</v>
      </c>
      <c r="S27" s="317">
        <v>35</v>
      </c>
      <c r="T27" s="317"/>
      <c r="U27" s="317">
        <v>10274</v>
      </c>
      <c r="V27" s="317"/>
      <c r="W27" s="317">
        <v>28671</v>
      </c>
      <c r="X27" s="317"/>
      <c r="Y27" s="317"/>
      <c r="Z27" s="317"/>
      <c r="AA27" s="317"/>
      <c r="AB27" s="317"/>
      <c r="AC27" s="317"/>
      <c r="AD27" s="317"/>
      <c r="AE27" s="317">
        <v>423112</v>
      </c>
      <c r="AF27" s="317">
        <v>101271</v>
      </c>
      <c r="AG27" s="317">
        <v>734</v>
      </c>
      <c r="AH27" s="319">
        <f t="shared" si="0"/>
        <v>2124619</v>
      </c>
      <c r="AI27" s="316">
        <v>46</v>
      </c>
      <c r="AJ27" s="317">
        <v>11868</v>
      </c>
      <c r="AK27" s="317">
        <v>6360</v>
      </c>
      <c r="AL27" s="317">
        <v>92535</v>
      </c>
      <c r="AM27" s="317">
        <v>2746</v>
      </c>
      <c r="AN27" s="318">
        <v>16433</v>
      </c>
      <c r="AO27" s="318">
        <v>78</v>
      </c>
      <c r="AP27" s="317">
        <v>13415</v>
      </c>
      <c r="AQ27" s="317">
        <v>730</v>
      </c>
      <c r="AR27" s="318">
        <v>27100</v>
      </c>
      <c r="AS27" s="318"/>
      <c r="AT27" s="320">
        <v>40424</v>
      </c>
      <c r="AU27" s="319">
        <f t="shared" si="1"/>
        <v>211735</v>
      </c>
      <c r="AV27" s="316">
        <v>64</v>
      </c>
      <c r="AW27" s="321">
        <v>70453</v>
      </c>
      <c r="AX27" s="317">
        <v>89488</v>
      </c>
      <c r="AY27" s="317">
        <v>386230</v>
      </c>
      <c r="AZ27" s="317">
        <v>51901</v>
      </c>
      <c r="BA27" s="318">
        <v>18975</v>
      </c>
      <c r="BB27" s="317">
        <v>7825</v>
      </c>
      <c r="BC27" s="317">
        <v>382377</v>
      </c>
      <c r="BD27" s="317"/>
      <c r="BE27" s="317"/>
      <c r="BF27" s="317"/>
      <c r="BG27" s="317">
        <v>181725</v>
      </c>
      <c r="BH27" s="319">
        <f t="shared" si="2"/>
        <v>1189038</v>
      </c>
      <c r="BI27" s="316">
        <v>115</v>
      </c>
      <c r="BJ27" s="317">
        <v>35040</v>
      </c>
      <c r="BK27" s="317">
        <v>26477</v>
      </c>
      <c r="BL27" s="317">
        <v>218312</v>
      </c>
      <c r="BM27" s="318">
        <v>17032</v>
      </c>
      <c r="BN27" s="317">
        <v>13698</v>
      </c>
      <c r="BO27" s="317">
        <v>1569</v>
      </c>
      <c r="BP27" s="317">
        <v>373194</v>
      </c>
      <c r="BQ27" s="317"/>
      <c r="BR27" s="322">
        <v>150280</v>
      </c>
      <c r="BS27" s="319">
        <f t="shared" si="3"/>
        <v>835717</v>
      </c>
      <c r="BT27" s="323">
        <v>98733</v>
      </c>
      <c r="BU27" s="319">
        <f t="shared" si="5"/>
        <v>98733</v>
      </c>
      <c r="BV27" s="319">
        <f t="shared" si="4"/>
        <v>4459842</v>
      </c>
      <c r="BW27" s="289"/>
    </row>
    <row r="28" spans="2:75" ht="12.5" x14ac:dyDescent="0.25">
      <c r="B28" s="22"/>
      <c r="C28" s="22" t="s">
        <v>32</v>
      </c>
      <c r="D28" s="316">
        <v>10</v>
      </c>
      <c r="E28" s="317">
        <v>42381</v>
      </c>
      <c r="F28" s="317">
        <v>1212</v>
      </c>
      <c r="G28" s="317">
        <v>87232</v>
      </c>
      <c r="H28" s="317">
        <v>171738</v>
      </c>
      <c r="I28" s="317">
        <v>725618</v>
      </c>
      <c r="J28" s="317">
        <v>230</v>
      </c>
      <c r="K28" s="318">
        <v>192392</v>
      </c>
      <c r="L28" s="317">
        <v>3235</v>
      </c>
      <c r="M28" s="317">
        <v>54238</v>
      </c>
      <c r="N28" s="317">
        <v>10043</v>
      </c>
      <c r="O28" s="317">
        <v>272467</v>
      </c>
      <c r="P28" s="317">
        <v>6466</v>
      </c>
      <c r="Q28" s="317">
        <v>59</v>
      </c>
      <c r="R28" s="317">
        <v>699</v>
      </c>
      <c r="S28" s="317">
        <v>35</v>
      </c>
      <c r="T28" s="317"/>
      <c r="U28" s="317">
        <v>9876</v>
      </c>
      <c r="V28" s="317"/>
      <c r="W28" s="317">
        <v>30925</v>
      </c>
      <c r="X28" s="317"/>
      <c r="Y28" s="317"/>
      <c r="Z28" s="317"/>
      <c r="AA28" s="317"/>
      <c r="AB28" s="317"/>
      <c r="AC28" s="317"/>
      <c r="AD28" s="317"/>
      <c r="AE28" s="317">
        <v>428660</v>
      </c>
      <c r="AF28" s="317">
        <v>102569</v>
      </c>
      <c r="AG28" s="317">
        <v>734</v>
      </c>
      <c r="AH28" s="319">
        <f t="shared" si="0"/>
        <v>2140819</v>
      </c>
      <c r="AI28" s="316">
        <v>42</v>
      </c>
      <c r="AJ28" s="317">
        <v>11765</v>
      </c>
      <c r="AK28" s="317">
        <v>6179</v>
      </c>
      <c r="AL28" s="317">
        <v>92044</v>
      </c>
      <c r="AM28" s="317">
        <v>2723</v>
      </c>
      <c r="AN28" s="318">
        <v>16297</v>
      </c>
      <c r="AO28" s="318">
        <v>78</v>
      </c>
      <c r="AP28" s="317">
        <v>13328</v>
      </c>
      <c r="AQ28" s="317">
        <v>722</v>
      </c>
      <c r="AR28" s="318">
        <v>27089</v>
      </c>
      <c r="AS28" s="318"/>
      <c r="AT28" s="320">
        <v>36710</v>
      </c>
      <c r="AU28" s="319">
        <f t="shared" si="1"/>
        <v>206977</v>
      </c>
      <c r="AV28" s="316">
        <v>59</v>
      </c>
      <c r="AW28" s="321">
        <v>69582</v>
      </c>
      <c r="AX28" s="317">
        <v>90632</v>
      </c>
      <c r="AY28" s="317">
        <v>387565</v>
      </c>
      <c r="AZ28" s="317">
        <v>51777</v>
      </c>
      <c r="BA28" s="318">
        <v>18852</v>
      </c>
      <c r="BB28" s="317">
        <v>7767</v>
      </c>
      <c r="BC28" s="317">
        <v>382461</v>
      </c>
      <c r="BD28" s="317"/>
      <c r="BE28" s="317"/>
      <c r="BF28" s="317"/>
      <c r="BG28" s="317">
        <v>181955</v>
      </c>
      <c r="BH28" s="319">
        <f t="shared" si="2"/>
        <v>1190650</v>
      </c>
      <c r="BI28" s="316">
        <v>111</v>
      </c>
      <c r="BJ28" s="317">
        <v>34727</v>
      </c>
      <c r="BK28" s="317">
        <v>26567</v>
      </c>
      <c r="BL28" s="317">
        <v>207700</v>
      </c>
      <c r="BM28" s="318">
        <v>16690</v>
      </c>
      <c r="BN28" s="317">
        <v>13671</v>
      </c>
      <c r="BO28" s="317">
        <v>1563</v>
      </c>
      <c r="BP28" s="317">
        <v>369585</v>
      </c>
      <c r="BQ28" s="317"/>
      <c r="BR28" s="322">
        <v>153130</v>
      </c>
      <c r="BS28" s="319">
        <f t="shared" si="3"/>
        <v>823744</v>
      </c>
      <c r="BT28" s="323">
        <v>99641</v>
      </c>
      <c r="BU28" s="319">
        <f t="shared" si="5"/>
        <v>99641</v>
      </c>
      <c r="BV28" s="319">
        <f t="shared" si="4"/>
        <v>4461831</v>
      </c>
      <c r="BW28" s="289"/>
    </row>
    <row r="29" spans="2:75" ht="12.5" x14ac:dyDescent="0.25">
      <c r="B29" s="34"/>
      <c r="C29" s="22" t="s">
        <v>33</v>
      </c>
      <c r="D29" s="316">
        <v>10</v>
      </c>
      <c r="E29" s="317">
        <v>42208</v>
      </c>
      <c r="F29" s="317">
        <v>1148</v>
      </c>
      <c r="G29" s="317">
        <v>87751</v>
      </c>
      <c r="H29" s="317">
        <v>172572</v>
      </c>
      <c r="I29" s="317">
        <v>722398</v>
      </c>
      <c r="J29" s="317">
        <v>240</v>
      </c>
      <c r="K29" s="318">
        <v>193021</v>
      </c>
      <c r="L29" s="317">
        <v>3213</v>
      </c>
      <c r="M29" s="317">
        <v>55571</v>
      </c>
      <c r="N29" s="317">
        <v>10131</v>
      </c>
      <c r="O29" s="317">
        <v>284325</v>
      </c>
      <c r="P29" s="317">
        <v>6505</v>
      </c>
      <c r="Q29" s="317">
        <v>59</v>
      </c>
      <c r="R29" s="317">
        <v>698</v>
      </c>
      <c r="S29" s="317">
        <v>35</v>
      </c>
      <c r="T29" s="317"/>
      <c r="U29" s="317">
        <v>9444</v>
      </c>
      <c r="V29" s="317">
        <v>3</v>
      </c>
      <c r="W29" s="317">
        <v>32355</v>
      </c>
      <c r="X29" s="317"/>
      <c r="Y29" s="317"/>
      <c r="Z29" s="317"/>
      <c r="AA29" s="317"/>
      <c r="AB29" s="317"/>
      <c r="AC29" s="317"/>
      <c r="AD29" s="317"/>
      <c r="AE29" s="317">
        <v>434779</v>
      </c>
      <c r="AF29" s="317">
        <v>103203</v>
      </c>
      <c r="AG29" s="317">
        <v>735</v>
      </c>
      <c r="AH29" s="319">
        <f t="shared" si="0"/>
        <v>2160404</v>
      </c>
      <c r="AI29" s="316">
        <v>38</v>
      </c>
      <c r="AJ29" s="317">
        <v>11661</v>
      </c>
      <c r="AK29" s="317">
        <v>5985</v>
      </c>
      <c r="AL29" s="317">
        <v>92020</v>
      </c>
      <c r="AM29" s="317">
        <v>2697</v>
      </c>
      <c r="AN29" s="318">
        <v>16198</v>
      </c>
      <c r="AO29" s="318">
        <v>78</v>
      </c>
      <c r="AP29" s="317">
        <v>13453</v>
      </c>
      <c r="AQ29" s="317">
        <v>716</v>
      </c>
      <c r="AR29" s="318">
        <v>27363</v>
      </c>
      <c r="AS29" s="318"/>
      <c r="AT29" s="320">
        <v>36720</v>
      </c>
      <c r="AU29" s="319">
        <f t="shared" si="1"/>
        <v>206929</v>
      </c>
      <c r="AV29" s="316">
        <v>56</v>
      </c>
      <c r="AW29" s="321">
        <v>68781</v>
      </c>
      <c r="AX29" s="317">
        <v>90650</v>
      </c>
      <c r="AY29" s="317">
        <v>387663</v>
      </c>
      <c r="AZ29" s="317">
        <v>51508</v>
      </c>
      <c r="BA29" s="318">
        <v>18534</v>
      </c>
      <c r="BB29" s="317">
        <v>7751</v>
      </c>
      <c r="BC29" s="317">
        <v>397967</v>
      </c>
      <c r="BD29" s="317"/>
      <c r="BE29" s="317"/>
      <c r="BF29" s="317"/>
      <c r="BG29" s="317">
        <v>183327</v>
      </c>
      <c r="BH29" s="319">
        <f t="shared" si="2"/>
        <v>1206237</v>
      </c>
      <c r="BI29" s="316">
        <v>105</v>
      </c>
      <c r="BJ29" s="317">
        <v>34411</v>
      </c>
      <c r="BK29" s="317">
        <v>26728</v>
      </c>
      <c r="BL29" s="317">
        <v>207753</v>
      </c>
      <c r="BM29" s="318">
        <v>16354</v>
      </c>
      <c r="BN29" s="317">
        <v>13596</v>
      </c>
      <c r="BO29" s="317">
        <v>1557</v>
      </c>
      <c r="BP29" s="317">
        <v>377382</v>
      </c>
      <c r="BQ29" s="317"/>
      <c r="BR29" s="322">
        <v>151481</v>
      </c>
      <c r="BS29" s="319">
        <f t="shared" si="3"/>
        <v>829367</v>
      </c>
      <c r="BT29" s="323">
        <v>100764</v>
      </c>
      <c r="BU29" s="319">
        <f t="shared" si="5"/>
        <v>100764</v>
      </c>
      <c r="BV29" s="319">
        <f t="shared" si="4"/>
        <v>4503701</v>
      </c>
      <c r="BW29" s="289"/>
    </row>
    <row r="30" spans="2:75" ht="12.5" x14ac:dyDescent="0.25">
      <c r="B30" s="22"/>
      <c r="C30" s="22" t="s">
        <v>34</v>
      </c>
      <c r="D30" s="316">
        <v>10</v>
      </c>
      <c r="E30" s="317">
        <v>43039</v>
      </c>
      <c r="F30" s="317">
        <v>1102</v>
      </c>
      <c r="G30" s="317">
        <v>87617</v>
      </c>
      <c r="H30" s="317">
        <v>173595</v>
      </c>
      <c r="I30" s="317">
        <v>722305</v>
      </c>
      <c r="J30" s="317">
        <v>240</v>
      </c>
      <c r="K30" s="318">
        <v>193355</v>
      </c>
      <c r="L30" s="317">
        <v>3164</v>
      </c>
      <c r="M30" s="317">
        <v>55598</v>
      </c>
      <c r="N30" s="317">
        <v>10227</v>
      </c>
      <c r="O30" s="317">
        <v>283621</v>
      </c>
      <c r="P30" s="317">
        <v>6544</v>
      </c>
      <c r="Q30" s="317">
        <v>60</v>
      </c>
      <c r="R30" s="317">
        <v>698</v>
      </c>
      <c r="S30" s="317">
        <v>35</v>
      </c>
      <c r="T30" s="317"/>
      <c r="U30" s="317">
        <v>9165</v>
      </c>
      <c r="V30" s="317">
        <v>3</v>
      </c>
      <c r="W30" s="317">
        <v>34052</v>
      </c>
      <c r="X30" s="317"/>
      <c r="Y30" s="317"/>
      <c r="Z30" s="317"/>
      <c r="AA30" s="317"/>
      <c r="AB30" s="317"/>
      <c r="AC30" s="317"/>
      <c r="AD30" s="317"/>
      <c r="AE30" s="317">
        <v>438447</v>
      </c>
      <c r="AF30" s="317">
        <v>103853</v>
      </c>
      <c r="AG30" s="317">
        <v>736</v>
      </c>
      <c r="AH30" s="319">
        <f t="shared" si="0"/>
        <v>2167466</v>
      </c>
      <c r="AI30" s="316">
        <v>35</v>
      </c>
      <c r="AJ30" s="317">
        <v>11555</v>
      </c>
      <c r="AK30" s="317">
        <v>5434</v>
      </c>
      <c r="AL30" s="317">
        <v>91214</v>
      </c>
      <c r="AM30" s="317">
        <v>2667</v>
      </c>
      <c r="AN30" s="318">
        <v>16102</v>
      </c>
      <c r="AO30" s="318">
        <v>78</v>
      </c>
      <c r="AP30" s="317">
        <v>13484</v>
      </c>
      <c r="AQ30" s="317">
        <v>715</v>
      </c>
      <c r="AR30" s="318">
        <v>27375</v>
      </c>
      <c r="AS30" s="318"/>
      <c r="AT30" s="320">
        <v>36688</v>
      </c>
      <c r="AU30" s="319">
        <f t="shared" si="1"/>
        <v>205347</v>
      </c>
      <c r="AV30" s="316">
        <v>47</v>
      </c>
      <c r="AW30" s="321">
        <v>67865</v>
      </c>
      <c r="AX30" s="317">
        <v>91253</v>
      </c>
      <c r="AY30" s="317">
        <v>387523</v>
      </c>
      <c r="AZ30" s="317">
        <v>51402</v>
      </c>
      <c r="BA30" s="318">
        <v>18092</v>
      </c>
      <c r="BB30" s="317">
        <v>7712</v>
      </c>
      <c r="BC30" s="317">
        <v>398782</v>
      </c>
      <c r="BD30" s="317"/>
      <c r="BE30" s="317"/>
      <c r="BF30" s="317"/>
      <c r="BG30" s="317">
        <v>188715</v>
      </c>
      <c r="BH30" s="319">
        <f t="shared" si="2"/>
        <v>1211391</v>
      </c>
      <c r="BI30" s="316">
        <v>86</v>
      </c>
      <c r="BJ30" s="317">
        <v>34145</v>
      </c>
      <c r="BK30" s="317">
        <v>27107</v>
      </c>
      <c r="BL30" s="317">
        <v>204893</v>
      </c>
      <c r="BM30" s="318">
        <v>15977</v>
      </c>
      <c r="BN30" s="317">
        <v>13458</v>
      </c>
      <c r="BO30" s="317">
        <v>1543</v>
      </c>
      <c r="BP30" s="317">
        <v>376305</v>
      </c>
      <c r="BQ30" s="317"/>
      <c r="BR30" s="322">
        <v>148044</v>
      </c>
      <c r="BS30" s="319">
        <f t="shared" si="3"/>
        <v>821558</v>
      </c>
      <c r="BT30" s="323">
        <v>101507</v>
      </c>
      <c r="BU30" s="319">
        <f t="shared" si="5"/>
        <v>101507</v>
      </c>
      <c r="BV30" s="319">
        <f t="shared" si="4"/>
        <v>4507269</v>
      </c>
      <c r="BW30" s="289"/>
    </row>
    <row r="31" spans="2:75" ht="12.5" x14ac:dyDescent="0.25">
      <c r="B31" s="22"/>
      <c r="C31" s="22" t="s">
        <v>35</v>
      </c>
      <c r="D31" s="316">
        <v>10</v>
      </c>
      <c r="E31" s="317">
        <v>43350</v>
      </c>
      <c r="F31" s="317">
        <v>1024</v>
      </c>
      <c r="G31" s="317">
        <v>87751</v>
      </c>
      <c r="H31" s="317">
        <v>172884</v>
      </c>
      <c r="I31" s="317">
        <v>721622</v>
      </c>
      <c r="J31" s="317">
        <v>243</v>
      </c>
      <c r="K31" s="318">
        <v>194429</v>
      </c>
      <c r="L31" s="317">
        <v>3133</v>
      </c>
      <c r="M31" s="317">
        <v>55598</v>
      </c>
      <c r="N31" s="317">
        <v>10131</v>
      </c>
      <c r="O31" s="317">
        <v>283428</v>
      </c>
      <c r="P31" s="317">
        <v>6547</v>
      </c>
      <c r="Q31" s="317">
        <v>60</v>
      </c>
      <c r="R31" s="317">
        <v>698</v>
      </c>
      <c r="S31" s="317">
        <v>35</v>
      </c>
      <c r="T31" s="317"/>
      <c r="U31" s="317">
        <v>8964</v>
      </c>
      <c r="V31" s="317">
        <v>3</v>
      </c>
      <c r="W31" s="317">
        <v>36391</v>
      </c>
      <c r="X31" s="317"/>
      <c r="Y31" s="317"/>
      <c r="Z31" s="317"/>
      <c r="AA31" s="317"/>
      <c r="AB31" s="317"/>
      <c r="AC31" s="317"/>
      <c r="AD31" s="317"/>
      <c r="AE31" s="317">
        <v>442595</v>
      </c>
      <c r="AF31" s="317">
        <v>105202</v>
      </c>
      <c r="AG31" s="317">
        <v>736</v>
      </c>
      <c r="AH31" s="319">
        <f t="shared" si="0"/>
        <v>2174834</v>
      </c>
      <c r="AI31" s="316">
        <v>31</v>
      </c>
      <c r="AJ31" s="317">
        <v>11661</v>
      </c>
      <c r="AK31" s="317">
        <v>5718</v>
      </c>
      <c r="AL31" s="317">
        <v>89884</v>
      </c>
      <c r="AM31" s="317">
        <v>2628</v>
      </c>
      <c r="AN31" s="318">
        <v>15957</v>
      </c>
      <c r="AO31" s="318">
        <v>78</v>
      </c>
      <c r="AP31" s="317">
        <v>13484</v>
      </c>
      <c r="AQ31" s="317">
        <v>716</v>
      </c>
      <c r="AR31" s="318">
        <v>27495</v>
      </c>
      <c r="AS31" s="318"/>
      <c r="AT31" s="320">
        <v>38660</v>
      </c>
      <c r="AU31" s="319">
        <f t="shared" si="1"/>
        <v>206312</v>
      </c>
      <c r="AV31" s="316">
        <v>42</v>
      </c>
      <c r="AW31" s="321">
        <v>68781</v>
      </c>
      <c r="AX31" s="317">
        <v>92051</v>
      </c>
      <c r="AY31" s="317">
        <v>388737</v>
      </c>
      <c r="AZ31" s="317">
        <v>51145</v>
      </c>
      <c r="BA31" s="318">
        <v>18092</v>
      </c>
      <c r="BB31" s="317">
        <v>7751</v>
      </c>
      <c r="BC31" s="317">
        <v>401330</v>
      </c>
      <c r="BD31" s="317"/>
      <c r="BE31" s="317"/>
      <c r="BF31" s="317"/>
      <c r="BG31" s="317">
        <v>196701</v>
      </c>
      <c r="BH31" s="319">
        <f t="shared" si="2"/>
        <v>1224630</v>
      </c>
      <c r="BI31" s="316">
        <v>89</v>
      </c>
      <c r="BJ31" s="317">
        <v>34411</v>
      </c>
      <c r="BK31" s="317">
        <v>27910</v>
      </c>
      <c r="BL31" s="317">
        <v>201980</v>
      </c>
      <c r="BM31" s="318">
        <v>15616</v>
      </c>
      <c r="BN31" s="317">
        <v>13458</v>
      </c>
      <c r="BO31" s="317">
        <v>1557</v>
      </c>
      <c r="BP31" s="317">
        <v>374952</v>
      </c>
      <c r="BQ31" s="317"/>
      <c r="BR31" s="322">
        <v>142335</v>
      </c>
      <c r="BS31" s="319">
        <f t="shared" si="3"/>
        <v>812308</v>
      </c>
      <c r="BT31" s="323">
        <v>102877</v>
      </c>
      <c r="BU31" s="319">
        <f t="shared" si="5"/>
        <v>102877</v>
      </c>
      <c r="BV31" s="319">
        <f t="shared" si="4"/>
        <v>4520961</v>
      </c>
      <c r="BW31" s="289"/>
    </row>
    <row r="32" spans="2:75" ht="12.5" x14ac:dyDescent="0.25">
      <c r="B32" s="22"/>
      <c r="C32" s="22" t="s">
        <v>36</v>
      </c>
      <c r="D32" s="316">
        <v>10</v>
      </c>
      <c r="E32" s="317">
        <v>44001</v>
      </c>
      <c r="F32" s="317">
        <v>958</v>
      </c>
      <c r="G32" s="317">
        <v>86014</v>
      </c>
      <c r="H32" s="317">
        <v>172246</v>
      </c>
      <c r="I32" s="317">
        <v>717513</v>
      </c>
      <c r="J32" s="317">
        <v>243</v>
      </c>
      <c r="K32" s="318">
        <v>195317</v>
      </c>
      <c r="L32" s="317">
        <v>3100</v>
      </c>
      <c r="M32" s="317">
        <v>56196</v>
      </c>
      <c r="N32" s="317">
        <v>10341</v>
      </c>
      <c r="O32" s="317">
        <v>282317</v>
      </c>
      <c r="P32" s="317">
        <v>6584</v>
      </c>
      <c r="Q32" s="317">
        <v>60</v>
      </c>
      <c r="R32" s="317">
        <v>698</v>
      </c>
      <c r="S32" s="317">
        <v>35</v>
      </c>
      <c r="T32" s="317"/>
      <c r="U32" s="317">
        <v>8655</v>
      </c>
      <c r="V32" s="317">
        <v>3</v>
      </c>
      <c r="W32" s="317">
        <v>38385</v>
      </c>
      <c r="X32" s="317">
        <v>3722</v>
      </c>
      <c r="Y32" s="317"/>
      <c r="Z32" s="317"/>
      <c r="AA32" s="317"/>
      <c r="AB32" s="317"/>
      <c r="AC32" s="317"/>
      <c r="AD32" s="317"/>
      <c r="AE32" s="317">
        <v>445884</v>
      </c>
      <c r="AF32" s="317">
        <v>106008</v>
      </c>
      <c r="AG32" s="317">
        <v>758</v>
      </c>
      <c r="AH32" s="319">
        <f t="shared" si="0"/>
        <v>2179048</v>
      </c>
      <c r="AI32" s="316">
        <v>30</v>
      </c>
      <c r="AJ32" s="317">
        <v>11488</v>
      </c>
      <c r="AK32" s="317">
        <v>5566</v>
      </c>
      <c r="AL32" s="317">
        <v>89106</v>
      </c>
      <c r="AM32" s="317">
        <v>2589</v>
      </c>
      <c r="AN32" s="318">
        <v>15846</v>
      </c>
      <c r="AO32" s="318">
        <v>78</v>
      </c>
      <c r="AP32" s="317">
        <v>13393</v>
      </c>
      <c r="AQ32" s="317">
        <v>707</v>
      </c>
      <c r="AR32" s="318">
        <v>27452</v>
      </c>
      <c r="AS32" s="318"/>
      <c r="AT32" s="320">
        <v>40039</v>
      </c>
      <c r="AU32" s="319">
        <f t="shared" si="1"/>
        <v>206294</v>
      </c>
      <c r="AV32" s="316">
        <v>36</v>
      </c>
      <c r="AW32" s="321">
        <v>67631</v>
      </c>
      <c r="AX32" s="317">
        <v>92532</v>
      </c>
      <c r="AY32" s="317">
        <v>389131</v>
      </c>
      <c r="AZ32" s="317">
        <v>50821</v>
      </c>
      <c r="BA32" s="318">
        <v>17605</v>
      </c>
      <c r="BB32" s="317">
        <v>7722</v>
      </c>
      <c r="BC32" s="317">
        <v>401672</v>
      </c>
      <c r="BD32" s="317"/>
      <c r="BE32" s="317"/>
      <c r="BF32" s="317"/>
      <c r="BG32" s="317">
        <v>203800</v>
      </c>
      <c r="BH32" s="319">
        <f t="shared" si="2"/>
        <v>1230950</v>
      </c>
      <c r="BI32" s="316">
        <v>79</v>
      </c>
      <c r="BJ32" s="317">
        <v>33954</v>
      </c>
      <c r="BK32" s="317">
        <v>29217</v>
      </c>
      <c r="BL32" s="317">
        <v>200139</v>
      </c>
      <c r="BM32" s="318">
        <v>15311</v>
      </c>
      <c r="BN32" s="317">
        <v>13147</v>
      </c>
      <c r="BO32" s="317">
        <v>1538</v>
      </c>
      <c r="BP32" s="317">
        <v>373076</v>
      </c>
      <c r="BQ32" s="317"/>
      <c r="BR32" s="322">
        <v>137560</v>
      </c>
      <c r="BS32" s="319">
        <f t="shared" si="3"/>
        <v>804021</v>
      </c>
      <c r="BT32" s="323">
        <v>103214</v>
      </c>
      <c r="BU32" s="319">
        <f t="shared" si="5"/>
        <v>103214</v>
      </c>
      <c r="BV32" s="319">
        <f t="shared" si="4"/>
        <v>4523527</v>
      </c>
      <c r="BW32" s="289"/>
    </row>
    <row r="33" spans="2:76" ht="13" thickBot="1" x14ac:dyDescent="0.3">
      <c r="B33" s="27"/>
      <c r="C33" s="27" t="s">
        <v>37</v>
      </c>
      <c r="D33" s="324">
        <v>10</v>
      </c>
      <c r="E33" s="325">
        <v>44068</v>
      </c>
      <c r="F33" s="325">
        <v>867</v>
      </c>
      <c r="G33" s="325">
        <v>89202</v>
      </c>
      <c r="H33" s="325">
        <v>173049</v>
      </c>
      <c r="I33" s="325">
        <v>714844</v>
      </c>
      <c r="J33" s="325">
        <v>242</v>
      </c>
      <c r="K33" s="326">
        <v>195777</v>
      </c>
      <c r="L33" s="325">
        <v>3037</v>
      </c>
      <c r="M33" s="325">
        <v>53542</v>
      </c>
      <c r="N33" s="325">
        <v>10583</v>
      </c>
      <c r="O33" s="325">
        <v>281381</v>
      </c>
      <c r="P33" s="325">
        <v>6648</v>
      </c>
      <c r="Q33" s="325">
        <v>68</v>
      </c>
      <c r="R33" s="325">
        <v>698</v>
      </c>
      <c r="S33" s="325">
        <v>35</v>
      </c>
      <c r="T33" s="325"/>
      <c r="U33" s="325">
        <v>8481</v>
      </c>
      <c r="V33" s="325">
        <v>3</v>
      </c>
      <c r="W33" s="325">
        <v>40934</v>
      </c>
      <c r="X33" s="325">
        <v>3798</v>
      </c>
      <c r="Y33" s="325"/>
      <c r="Z33" s="325"/>
      <c r="AA33" s="325"/>
      <c r="AB33" s="325"/>
      <c r="AC33" s="325"/>
      <c r="AD33" s="325">
        <v>320</v>
      </c>
      <c r="AE33" s="325">
        <v>448114</v>
      </c>
      <c r="AF33" s="325">
        <v>106406</v>
      </c>
      <c r="AG33" s="325">
        <v>758</v>
      </c>
      <c r="AH33" s="327">
        <f t="shared" si="0"/>
        <v>2182865</v>
      </c>
      <c r="AI33" s="324">
        <v>26</v>
      </c>
      <c r="AJ33" s="325">
        <v>11366</v>
      </c>
      <c r="AK33" s="325">
        <v>5505</v>
      </c>
      <c r="AL33" s="325">
        <v>88251</v>
      </c>
      <c r="AM33" s="325">
        <v>2574</v>
      </c>
      <c r="AN33" s="326">
        <v>15745</v>
      </c>
      <c r="AO33" s="326">
        <v>78</v>
      </c>
      <c r="AP33" s="325">
        <v>12957</v>
      </c>
      <c r="AQ33" s="325">
        <v>695</v>
      </c>
      <c r="AR33" s="326">
        <v>27378</v>
      </c>
      <c r="AS33" s="326"/>
      <c r="AT33" s="328">
        <v>41227</v>
      </c>
      <c r="AU33" s="327">
        <f t="shared" si="1"/>
        <v>205802</v>
      </c>
      <c r="AV33" s="324">
        <v>27</v>
      </c>
      <c r="AW33" s="329">
        <v>66725</v>
      </c>
      <c r="AX33" s="325">
        <v>92680</v>
      </c>
      <c r="AY33" s="325">
        <v>389278</v>
      </c>
      <c r="AZ33" s="325">
        <v>50324</v>
      </c>
      <c r="BA33" s="326">
        <v>16861</v>
      </c>
      <c r="BB33" s="325">
        <v>7656</v>
      </c>
      <c r="BC33" s="325">
        <v>402395</v>
      </c>
      <c r="BD33" s="325"/>
      <c r="BE33" s="325"/>
      <c r="BF33" s="325">
        <v>1790</v>
      </c>
      <c r="BG33" s="325">
        <v>209583</v>
      </c>
      <c r="BH33" s="327">
        <f t="shared" si="2"/>
        <v>1237319</v>
      </c>
      <c r="BI33" s="324">
        <v>45</v>
      </c>
      <c r="BJ33" s="325">
        <v>33638</v>
      </c>
      <c r="BK33" s="325">
        <v>30481</v>
      </c>
      <c r="BL33" s="325">
        <v>197945</v>
      </c>
      <c r="BM33" s="326">
        <v>15055</v>
      </c>
      <c r="BN33" s="325">
        <v>12804</v>
      </c>
      <c r="BO33" s="325">
        <v>1519</v>
      </c>
      <c r="BP33" s="325">
        <v>371206</v>
      </c>
      <c r="BQ33" s="325"/>
      <c r="BR33" s="330">
        <v>132893</v>
      </c>
      <c r="BS33" s="327">
        <f t="shared" si="3"/>
        <v>795586</v>
      </c>
      <c r="BT33" s="331">
        <v>103007</v>
      </c>
      <c r="BU33" s="327">
        <f t="shared" si="5"/>
        <v>103007</v>
      </c>
      <c r="BV33" s="327">
        <f t="shared" si="4"/>
        <v>4524579</v>
      </c>
      <c r="BW33" s="289"/>
    </row>
    <row r="34" spans="2:76" ht="12.5" x14ac:dyDescent="0.25">
      <c r="B34" s="21">
        <v>2024</v>
      </c>
      <c r="C34" s="21" t="s">
        <v>38</v>
      </c>
      <c r="D34" s="308">
        <v>10</v>
      </c>
      <c r="E34" s="309">
        <v>44415</v>
      </c>
      <c r="F34" s="309">
        <v>960</v>
      </c>
      <c r="G34" s="309">
        <v>93317</v>
      </c>
      <c r="H34" s="309">
        <v>172852</v>
      </c>
      <c r="I34" s="309">
        <v>712581</v>
      </c>
      <c r="J34" s="309">
        <v>240</v>
      </c>
      <c r="K34" s="310">
        <v>196498</v>
      </c>
      <c r="L34" s="309">
        <v>3040</v>
      </c>
      <c r="M34" s="309">
        <v>54013</v>
      </c>
      <c r="N34" s="309">
        <v>10288</v>
      </c>
      <c r="O34" s="309">
        <v>281877</v>
      </c>
      <c r="P34" s="309">
        <v>6647</v>
      </c>
      <c r="Q34" s="309">
        <v>29</v>
      </c>
      <c r="R34" s="309">
        <v>799</v>
      </c>
      <c r="S34" s="309">
        <v>35</v>
      </c>
      <c r="T34" s="309">
        <v>1191</v>
      </c>
      <c r="U34" s="309">
        <v>8164</v>
      </c>
      <c r="V34" s="309">
        <v>3</v>
      </c>
      <c r="W34" s="309">
        <v>45047</v>
      </c>
      <c r="X34" s="309">
        <v>3812</v>
      </c>
      <c r="Y34" s="309"/>
      <c r="Z34" s="309"/>
      <c r="AA34" s="309"/>
      <c r="AB34" s="309"/>
      <c r="AC34" s="309"/>
      <c r="AD34" s="309">
        <v>647</v>
      </c>
      <c r="AE34" s="309">
        <v>450775</v>
      </c>
      <c r="AF34" s="309">
        <v>106236</v>
      </c>
      <c r="AG34" s="309">
        <v>757</v>
      </c>
      <c r="AH34" s="311">
        <f t="shared" si="0"/>
        <v>2194233</v>
      </c>
      <c r="AI34" s="308">
        <v>28</v>
      </c>
      <c r="AJ34" s="309">
        <v>11117</v>
      </c>
      <c r="AK34" s="309">
        <v>5434</v>
      </c>
      <c r="AL34" s="309">
        <v>87530</v>
      </c>
      <c r="AM34" s="309">
        <v>2438</v>
      </c>
      <c r="AN34" s="310">
        <v>15628</v>
      </c>
      <c r="AO34" s="310">
        <v>78</v>
      </c>
      <c r="AP34" s="309">
        <v>12955</v>
      </c>
      <c r="AQ34" s="309">
        <v>670</v>
      </c>
      <c r="AR34" s="310">
        <v>27430</v>
      </c>
      <c r="AS34" s="310"/>
      <c r="AT34" s="312">
        <v>40893</v>
      </c>
      <c r="AU34" s="311">
        <f t="shared" si="1"/>
        <v>204201</v>
      </c>
      <c r="AV34" s="308">
        <v>33</v>
      </c>
      <c r="AW34" s="313">
        <v>63323</v>
      </c>
      <c r="AX34" s="309">
        <v>91525</v>
      </c>
      <c r="AY34" s="309">
        <v>390234</v>
      </c>
      <c r="AZ34" s="309">
        <v>49915</v>
      </c>
      <c r="BA34" s="310">
        <v>16527</v>
      </c>
      <c r="BB34" s="309">
        <v>7278</v>
      </c>
      <c r="BC34" s="309">
        <v>404239</v>
      </c>
      <c r="BD34" s="309"/>
      <c r="BE34" s="309"/>
      <c r="BF34" s="309">
        <v>3354</v>
      </c>
      <c r="BG34" s="309">
        <v>213224</v>
      </c>
      <c r="BH34" s="311">
        <f t="shared" si="2"/>
        <v>1239652</v>
      </c>
      <c r="BI34" s="308">
        <v>76</v>
      </c>
      <c r="BJ34" s="309">
        <v>32774</v>
      </c>
      <c r="BK34" s="309">
        <v>31892</v>
      </c>
      <c r="BL34" s="309">
        <v>195117</v>
      </c>
      <c r="BM34" s="310">
        <v>14646</v>
      </c>
      <c r="BN34" s="309">
        <v>12671</v>
      </c>
      <c r="BO34" s="309">
        <v>1470</v>
      </c>
      <c r="BP34" s="309">
        <v>369289</v>
      </c>
      <c r="BQ34" s="309"/>
      <c r="BR34" s="314">
        <v>130077</v>
      </c>
      <c r="BS34" s="311">
        <f t="shared" si="3"/>
        <v>788012</v>
      </c>
      <c r="BT34" s="315">
        <v>102223</v>
      </c>
      <c r="BU34" s="311">
        <f t="shared" si="5"/>
        <v>102223</v>
      </c>
      <c r="BV34" s="311">
        <f t="shared" si="4"/>
        <v>4528321</v>
      </c>
      <c r="BW34" s="289"/>
      <c r="BX34" s="289"/>
    </row>
    <row r="35" spans="2:76" ht="12.5" x14ac:dyDescent="0.25">
      <c r="B35" s="22"/>
      <c r="C35" s="22" t="s">
        <v>39</v>
      </c>
      <c r="D35" s="316">
        <v>10</v>
      </c>
      <c r="E35" s="317">
        <v>44437</v>
      </c>
      <c r="F35" s="317">
        <v>865</v>
      </c>
      <c r="G35" s="317">
        <v>88756</v>
      </c>
      <c r="H35" s="317">
        <v>172825</v>
      </c>
      <c r="I35" s="317">
        <v>710401</v>
      </c>
      <c r="J35" s="317">
        <v>237</v>
      </c>
      <c r="K35" s="318">
        <v>198906</v>
      </c>
      <c r="L35" s="317">
        <v>3021</v>
      </c>
      <c r="M35" s="317">
        <v>54522</v>
      </c>
      <c r="N35" s="317">
        <v>10164</v>
      </c>
      <c r="O35" s="317">
        <v>281990</v>
      </c>
      <c r="P35" s="317">
        <v>6564</v>
      </c>
      <c r="Q35" s="317">
        <v>27</v>
      </c>
      <c r="R35" s="317">
        <v>773</v>
      </c>
      <c r="S35" s="317">
        <v>35</v>
      </c>
      <c r="T35" s="317">
        <v>1168</v>
      </c>
      <c r="U35" s="317">
        <v>8042</v>
      </c>
      <c r="V35" s="317">
        <v>3</v>
      </c>
      <c r="W35" s="317">
        <v>47607</v>
      </c>
      <c r="X35" s="317">
        <v>3899</v>
      </c>
      <c r="Y35" s="317"/>
      <c r="Z35" s="317"/>
      <c r="AA35" s="317"/>
      <c r="AB35" s="317"/>
      <c r="AC35" s="317"/>
      <c r="AD35" s="317">
        <v>1124</v>
      </c>
      <c r="AE35" s="317">
        <v>451067</v>
      </c>
      <c r="AF35" s="317">
        <v>106700</v>
      </c>
      <c r="AG35" s="317">
        <v>754</v>
      </c>
      <c r="AH35" s="319">
        <f t="shared" si="0"/>
        <v>2193897</v>
      </c>
      <c r="AI35" s="316">
        <v>22</v>
      </c>
      <c r="AJ35" s="317">
        <v>10967</v>
      </c>
      <c r="AK35" s="317">
        <v>5267</v>
      </c>
      <c r="AL35" s="317">
        <v>86656</v>
      </c>
      <c r="AM35" s="317">
        <v>2404</v>
      </c>
      <c r="AN35" s="318">
        <v>15602</v>
      </c>
      <c r="AO35" s="318">
        <v>78</v>
      </c>
      <c r="AP35" s="317">
        <v>13120</v>
      </c>
      <c r="AQ35" s="317">
        <v>640</v>
      </c>
      <c r="AR35" s="318">
        <v>27395</v>
      </c>
      <c r="AS35" s="318"/>
      <c r="AT35" s="320">
        <v>40893</v>
      </c>
      <c r="AU35" s="319">
        <f t="shared" si="1"/>
        <v>203044</v>
      </c>
      <c r="AV35" s="316">
        <v>30</v>
      </c>
      <c r="AW35" s="321">
        <v>61869</v>
      </c>
      <c r="AX35" s="317">
        <v>90854</v>
      </c>
      <c r="AY35" s="317">
        <v>391826</v>
      </c>
      <c r="AZ35" s="317">
        <v>50135</v>
      </c>
      <c r="BA35" s="318">
        <v>16267</v>
      </c>
      <c r="BB35" s="317">
        <v>7027</v>
      </c>
      <c r="BC35" s="317">
        <v>404894</v>
      </c>
      <c r="BD35" s="317"/>
      <c r="BE35" s="317"/>
      <c r="BF35" s="317">
        <v>5568</v>
      </c>
      <c r="BG35" s="317">
        <v>213224</v>
      </c>
      <c r="BH35" s="319">
        <f t="shared" si="2"/>
        <v>1241694</v>
      </c>
      <c r="BI35" s="316">
        <v>55</v>
      </c>
      <c r="BJ35" s="317">
        <v>32318</v>
      </c>
      <c r="BK35" s="317">
        <v>33212</v>
      </c>
      <c r="BL35" s="317">
        <v>192459</v>
      </c>
      <c r="BM35" s="318">
        <v>14389</v>
      </c>
      <c r="BN35" s="317">
        <v>12613</v>
      </c>
      <c r="BO35" s="317">
        <v>1437</v>
      </c>
      <c r="BP35" s="317">
        <v>365611</v>
      </c>
      <c r="BQ35" s="317"/>
      <c r="BR35" s="322">
        <v>130077</v>
      </c>
      <c r="BS35" s="319">
        <f t="shared" si="3"/>
        <v>782171</v>
      </c>
      <c r="BT35" s="323">
        <v>101916</v>
      </c>
      <c r="BU35" s="319">
        <f t="shared" si="5"/>
        <v>101916</v>
      </c>
      <c r="BV35" s="319">
        <f t="shared" si="4"/>
        <v>4522722</v>
      </c>
      <c r="BW35" s="289"/>
      <c r="BX35" s="289"/>
    </row>
    <row r="36" spans="2:76" ht="12.5" x14ac:dyDescent="0.25">
      <c r="B36" s="22"/>
      <c r="C36" s="22" t="s">
        <v>40</v>
      </c>
      <c r="D36" s="316">
        <v>10</v>
      </c>
      <c r="E36" s="317">
        <v>44449</v>
      </c>
      <c r="F36" s="317">
        <v>824</v>
      </c>
      <c r="G36" s="317">
        <v>88919</v>
      </c>
      <c r="H36" s="317">
        <v>174076</v>
      </c>
      <c r="I36" s="317">
        <v>712770</v>
      </c>
      <c r="J36" s="317">
        <v>242</v>
      </c>
      <c r="K36" s="318">
        <v>208351</v>
      </c>
      <c r="L36" s="317">
        <v>2975</v>
      </c>
      <c r="M36" s="317">
        <v>56162</v>
      </c>
      <c r="N36" s="317">
        <v>10287</v>
      </c>
      <c r="O36" s="317">
        <v>283925</v>
      </c>
      <c r="P36" s="317">
        <v>6647</v>
      </c>
      <c r="Q36" s="317">
        <v>27</v>
      </c>
      <c r="R36" s="317">
        <v>788</v>
      </c>
      <c r="S36" s="317">
        <v>35</v>
      </c>
      <c r="T36" s="317">
        <v>1137</v>
      </c>
      <c r="U36" s="317">
        <v>7891</v>
      </c>
      <c r="V36" s="317">
        <v>3</v>
      </c>
      <c r="W36" s="317">
        <v>50423</v>
      </c>
      <c r="X36" s="317">
        <v>3955</v>
      </c>
      <c r="Y36" s="317"/>
      <c r="Z36" s="317"/>
      <c r="AA36" s="317"/>
      <c r="AB36" s="317"/>
      <c r="AC36" s="317"/>
      <c r="AD36" s="317">
        <v>1774</v>
      </c>
      <c r="AE36" s="317">
        <v>458062</v>
      </c>
      <c r="AF36" s="317">
        <v>107834</v>
      </c>
      <c r="AG36" s="317">
        <v>752</v>
      </c>
      <c r="AH36" s="319">
        <f t="shared" si="0"/>
        <v>2222318</v>
      </c>
      <c r="AI36" s="316">
        <v>21</v>
      </c>
      <c r="AJ36" s="317">
        <v>10838</v>
      </c>
      <c r="AK36" s="317">
        <v>5169</v>
      </c>
      <c r="AL36" s="317">
        <v>86085</v>
      </c>
      <c r="AM36" s="317">
        <v>2363</v>
      </c>
      <c r="AN36" s="318">
        <v>15646</v>
      </c>
      <c r="AO36" s="318">
        <v>78</v>
      </c>
      <c r="AP36" s="317">
        <v>13166</v>
      </c>
      <c r="AQ36" s="317">
        <v>639</v>
      </c>
      <c r="AR36" s="318">
        <v>27354</v>
      </c>
      <c r="AS36" s="318"/>
      <c r="AT36" s="320">
        <v>37418</v>
      </c>
      <c r="AU36" s="319">
        <f t="shared" si="1"/>
        <v>198777</v>
      </c>
      <c r="AV36" s="316">
        <v>28</v>
      </c>
      <c r="AW36" s="321">
        <v>60744</v>
      </c>
      <c r="AX36" s="317">
        <v>91995</v>
      </c>
      <c r="AY36" s="317">
        <v>393173</v>
      </c>
      <c r="AZ36" s="317">
        <v>51674</v>
      </c>
      <c r="BA36" s="318">
        <v>16132</v>
      </c>
      <c r="BB36" s="317">
        <v>6885</v>
      </c>
      <c r="BC36" s="317">
        <v>407423</v>
      </c>
      <c r="BD36" s="317"/>
      <c r="BE36" s="317"/>
      <c r="BF36" s="317">
        <v>7834</v>
      </c>
      <c r="BG36" s="317">
        <v>214877</v>
      </c>
      <c r="BH36" s="319">
        <f t="shared" si="2"/>
        <v>1250765</v>
      </c>
      <c r="BI36" s="316">
        <v>61</v>
      </c>
      <c r="BJ36" s="317">
        <v>31931</v>
      </c>
      <c r="BK36" s="317">
        <v>33909</v>
      </c>
      <c r="BL36" s="317">
        <v>189941</v>
      </c>
      <c r="BM36" s="318">
        <v>14254</v>
      </c>
      <c r="BN36" s="317">
        <v>12550</v>
      </c>
      <c r="BO36" s="317">
        <v>1409</v>
      </c>
      <c r="BP36" s="317">
        <v>360766</v>
      </c>
      <c r="BQ36" s="317"/>
      <c r="BR36" s="322">
        <v>129101</v>
      </c>
      <c r="BS36" s="319">
        <f t="shared" si="3"/>
        <v>773922</v>
      </c>
      <c r="BT36" s="323">
        <v>102277</v>
      </c>
      <c r="BU36" s="319">
        <f t="shared" si="5"/>
        <v>102277</v>
      </c>
      <c r="BV36" s="319">
        <f t="shared" si="4"/>
        <v>4548059</v>
      </c>
      <c r="BW36" s="289"/>
      <c r="BX36" s="289"/>
    </row>
    <row r="37" spans="2:76" ht="12.5" x14ac:dyDescent="0.25">
      <c r="B37" s="22"/>
      <c r="C37" s="22" t="s">
        <v>41</v>
      </c>
      <c r="D37" s="316">
        <v>9</v>
      </c>
      <c r="E37" s="317">
        <v>46586</v>
      </c>
      <c r="F37" s="317">
        <v>749</v>
      </c>
      <c r="G37" s="317">
        <v>89531</v>
      </c>
      <c r="H37" s="317">
        <v>173773</v>
      </c>
      <c r="I37" s="317">
        <v>710218</v>
      </c>
      <c r="J37" s="317">
        <v>245</v>
      </c>
      <c r="K37" s="318">
        <v>219060</v>
      </c>
      <c r="L37" s="317">
        <v>2974</v>
      </c>
      <c r="M37" s="317">
        <v>57796</v>
      </c>
      <c r="N37" s="317">
        <v>10387</v>
      </c>
      <c r="O37" s="317">
        <v>285282</v>
      </c>
      <c r="P37" s="317">
        <v>6682</v>
      </c>
      <c r="Q37" s="317">
        <v>26</v>
      </c>
      <c r="R37" s="317">
        <v>798</v>
      </c>
      <c r="S37" s="317">
        <v>35</v>
      </c>
      <c r="T37" s="317">
        <v>1127</v>
      </c>
      <c r="U37" s="317">
        <v>7710</v>
      </c>
      <c r="V37" s="317">
        <v>3</v>
      </c>
      <c r="W37" s="317">
        <v>52523</v>
      </c>
      <c r="X37" s="317">
        <v>4044</v>
      </c>
      <c r="Y37" s="317"/>
      <c r="Z37" s="317"/>
      <c r="AA37" s="317"/>
      <c r="AB37" s="317"/>
      <c r="AC37" s="317"/>
      <c r="AD37" s="317">
        <v>3058</v>
      </c>
      <c r="AE37" s="317">
        <v>463052</v>
      </c>
      <c r="AF37" s="317">
        <v>108044</v>
      </c>
      <c r="AG37" s="317">
        <v>737</v>
      </c>
      <c r="AH37" s="319">
        <f t="shared" ref="AH37" si="6">SUM(D37:AG37)</f>
        <v>2244449</v>
      </c>
      <c r="AI37" s="316">
        <v>16</v>
      </c>
      <c r="AJ37" s="317">
        <v>10723</v>
      </c>
      <c r="AK37" s="317">
        <v>4973</v>
      </c>
      <c r="AL37" s="317">
        <v>85116</v>
      </c>
      <c r="AM37" s="317">
        <v>2345</v>
      </c>
      <c r="AN37" s="318">
        <v>15729</v>
      </c>
      <c r="AO37" s="318"/>
      <c r="AP37" s="317">
        <v>13211</v>
      </c>
      <c r="AQ37" s="317">
        <v>625</v>
      </c>
      <c r="AR37" s="318">
        <v>27378</v>
      </c>
      <c r="AS37" s="318"/>
      <c r="AT37" s="320">
        <v>39734</v>
      </c>
      <c r="AU37" s="319">
        <f t="shared" ref="AU37" si="7">SUM(AI37:AT37)</f>
        <v>199850</v>
      </c>
      <c r="AV37" s="316">
        <v>25</v>
      </c>
      <c r="AW37" s="321">
        <v>59464</v>
      </c>
      <c r="AX37" s="317">
        <v>94419</v>
      </c>
      <c r="AY37" s="317">
        <v>392882</v>
      </c>
      <c r="AZ37" s="317">
        <v>54454</v>
      </c>
      <c r="BA37" s="318">
        <v>15962</v>
      </c>
      <c r="BB37" s="317">
        <v>6724</v>
      </c>
      <c r="BC37" s="317">
        <v>411226</v>
      </c>
      <c r="BD37" s="317"/>
      <c r="BE37" s="317"/>
      <c r="BF37" s="317">
        <v>10894</v>
      </c>
      <c r="BG37" s="317">
        <v>222609</v>
      </c>
      <c r="BH37" s="319">
        <f t="shared" ref="BH37" si="8">SUM(AV37:BG37)</f>
        <v>1268659</v>
      </c>
      <c r="BI37" s="316">
        <v>60</v>
      </c>
      <c r="BJ37" s="317">
        <v>31555</v>
      </c>
      <c r="BK37" s="317">
        <v>34926</v>
      </c>
      <c r="BL37" s="317">
        <v>187147</v>
      </c>
      <c r="BM37" s="318">
        <v>14064</v>
      </c>
      <c r="BN37" s="317">
        <v>12516</v>
      </c>
      <c r="BO37" s="317">
        <v>1393</v>
      </c>
      <c r="BP37" s="317">
        <v>357131</v>
      </c>
      <c r="BQ37" s="317"/>
      <c r="BR37" s="322">
        <v>123639</v>
      </c>
      <c r="BS37" s="319">
        <f t="shared" ref="BS37" si="9">SUM(BI37:BR37)</f>
        <v>762431</v>
      </c>
      <c r="BT37" s="323">
        <v>102348</v>
      </c>
      <c r="BU37" s="319">
        <f t="shared" ref="BU37:BU46" si="10">BT37</f>
        <v>102348</v>
      </c>
      <c r="BV37" s="319">
        <f t="shared" ref="BV37:BV46" si="11">+AH37+AU37+BH37+BS37+BU37</f>
        <v>4577737</v>
      </c>
      <c r="BW37" s="289"/>
      <c r="BX37" s="289"/>
    </row>
    <row r="38" spans="2:76" ht="12.5" x14ac:dyDescent="0.25">
      <c r="B38" s="22"/>
      <c r="C38" s="22" t="s">
        <v>42</v>
      </c>
      <c r="D38" s="316">
        <v>9</v>
      </c>
      <c r="E38" s="317">
        <v>47206</v>
      </c>
      <c r="F38" s="317">
        <v>705</v>
      </c>
      <c r="G38" s="317">
        <v>90448</v>
      </c>
      <c r="H38" s="317">
        <v>172251</v>
      </c>
      <c r="I38" s="317">
        <v>706211</v>
      </c>
      <c r="J38" s="317">
        <v>254</v>
      </c>
      <c r="K38" s="318">
        <v>226946</v>
      </c>
      <c r="L38" s="317">
        <v>2944</v>
      </c>
      <c r="M38" s="317">
        <v>58412</v>
      </c>
      <c r="N38" s="317">
        <v>10471</v>
      </c>
      <c r="O38" s="317">
        <v>286056</v>
      </c>
      <c r="P38" s="317">
        <v>6697</v>
      </c>
      <c r="Q38" s="317">
        <v>26</v>
      </c>
      <c r="R38" s="317">
        <v>719</v>
      </c>
      <c r="S38" s="317">
        <v>35</v>
      </c>
      <c r="T38" s="317">
        <v>1118</v>
      </c>
      <c r="U38" s="317">
        <v>7556</v>
      </c>
      <c r="V38" s="317">
        <v>3</v>
      </c>
      <c r="W38" s="317">
        <v>54117</v>
      </c>
      <c r="X38" s="317">
        <v>4123</v>
      </c>
      <c r="Y38" s="317"/>
      <c r="Z38" s="317"/>
      <c r="AA38" s="317"/>
      <c r="AB38" s="317"/>
      <c r="AC38" s="317"/>
      <c r="AD38" s="317">
        <v>4412</v>
      </c>
      <c r="AE38" s="317">
        <v>467763</v>
      </c>
      <c r="AF38" s="317">
        <v>107842</v>
      </c>
      <c r="AG38" s="317">
        <v>729</v>
      </c>
      <c r="AH38" s="319">
        <f t="shared" ref="AH38" si="12">SUM(D38:AG38)</f>
        <v>2257053</v>
      </c>
      <c r="AI38" s="316">
        <v>14</v>
      </c>
      <c r="AJ38" s="317">
        <v>10587</v>
      </c>
      <c r="AK38" s="317">
        <v>4832</v>
      </c>
      <c r="AL38" s="317">
        <v>84341</v>
      </c>
      <c r="AM38" s="317">
        <v>2303</v>
      </c>
      <c r="AN38" s="318">
        <v>15608</v>
      </c>
      <c r="AO38" s="318">
        <v>78</v>
      </c>
      <c r="AP38" s="317">
        <v>13363</v>
      </c>
      <c r="AQ38" s="317">
        <v>618</v>
      </c>
      <c r="AR38" s="318">
        <v>27442</v>
      </c>
      <c r="AS38" s="318"/>
      <c r="AT38" s="320">
        <v>7667</v>
      </c>
      <c r="AU38" s="319">
        <f t="shared" ref="AU38" si="13">SUM(AI38:AT38)</f>
        <v>166853</v>
      </c>
      <c r="AV38" s="316">
        <v>23</v>
      </c>
      <c r="AW38" s="321">
        <v>58113</v>
      </c>
      <c r="AX38" s="317">
        <v>94869</v>
      </c>
      <c r="AY38" s="317">
        <v>390744</v>
      </c>
      <c r="AZ38" s="317">
        <v>58206</v>
      </c>
      <c r="BA38" s="318">
        <v>15775</v>
      </c>
      <c r="BB38" s="317">
        <v>6582</v>
      </c>
      <c r="BC38" s="317">
        <v>414302</v>
      </c>
      <c r="BD38" s="317"/>
      <c r="BE38" s="317"/>
      <c r="BF38" s="317">
        <v>13045</v>
      </c>
      <c r="BG38" s="317">
        <v>232255</v>
      </c>
      <c r="BH38" s="319">
        <f t="shared" ref="BH38" si="14">SUM(AV38:BG38)</f>
        <v>1283914</v>
      </c>
      <c r="BI38" s="316">
        <v>56</v>
      </c>
      <c r="BJ38" s="317">
        <v>31196</v>
      </c>
      <c r="BK38" s="317">
        <v>35251</v>
      </c>
      <c r="BL38" s="317">
        <v>184706</v>
      </c>
      <c r="BM38" s="318">
        <v>14055</v>
      </c>
      <c r="BN38" s="317">
        <v>12468</v>
      </c>
      <c r="BO38" s="317">
        <v>1369</v>
      </c>
      <c r="BP38" s="317">
        <v>354292</v>
      </c>
      <c r="BQ38" s="317"/>
      <c r="BR38" s="322">
        <v>153175</v>
      </c>
      <c r="BS38" s="319">
        <f t="shared" ref="BS38" si="15">SUM(BI38:BR38)</f>
        <v>786568</v>
      </c>
      <c r="BT38" s="323">
        <v>101901</v>
      </c>
      <c r="BU38" s="319">
        <f t="shared" si="10"/>
        <v>101901</v>
      </c>
      <c r="BV38" s="319">
        <f t="shared" si="11"/>
        <v>4596289</v>
      </c>
      <c r="BW38" s="289"/>
      <c r="BX38" s="289"/>
    </row>
    <row r="39" spans="2:76" ht="12.5" x14ac:dyDescent="0.25">
      <c r="B39" s="22"/>
      <c r="C39" s="22" t="s">
        <v>43</v>
      </c>
      <c r="D39" s="316">
        <v>10</v>
      </c>
      <c r="E39" s="317">
        <v>48087</v>
      </c>
      <c r="F39" s="317">
        <v>665</v>
      </c>
      <c r="G39" s="317">
        <v>90933</v>
      </c>
      <c r="H39" s="317">
        <v>170633</v>
      </c>
      <c r="I39" s="317">
        <v>704221</v>
      </c>
      <c r="J39" s="317">
        <v>252</v>
      </c>
      <c r="K39" s="318">
        <v>239233</v>
      </c>
      <c r="L39" s="317">
        <v>2932</v>
      </c>
      <c r="M39" s="317">
        <v>59194</v>
      </c>
      <c r="N39" s="317">
        <v>10530</v>
      </c>
      <c r="O39" s="317">
        <v>285269</v>
      </c>
      <c r="P39" s="317">
        <v>6716</v>
      </c>
      <c r="Q39" s="317">
        <v>21</v>
      </c>
      <c r="R39" s="317">
        <v>710</v>
      </c>
      <c r="S39" s="317">
        <v>35</v>
      </c>
      <c r="T39" s="317">
        <v>1100</v>
      </c>
      <c r="U39" s="317">
        <v>7450</v>
      </c>
      <c r="V39" s="317">
        <v>3</v>
      </c>
      <c r="W39" s="317">
        <v>57655</v>
      </c>
      <c r="X39" s="317">
        <v>4255</v>
      </c>
      <c r="Y39" s="317"/>
      <c r="Z39" s="317"/>
      <c r="AA39" s="317"/>
      <c r="AB39" s="317"/>
      <c r="AC39" s="317"/>
      <c r="AD39" s="317">
        <v>4282</v>
      </c>
      <c r="AE39" s="317">
        <v>471711</v>
      </c>
      <c r="AF39" s="317">
        <v>107724</v>
      </c>
      <c r="AG39" s="317">
        <v>720</v>
      </c>
      <c r="AH39" s="319">
        <f t="shared" ref="AH39" si="16">SUM(D39:AG39)</f>
        <v>2274341</v>
      </c>
      <c r="AI39" s="316">
        <v>14</v>
      </c>
      <c r="AJ39" s="317">
        <v>10459</v>
      </c>
      <c r="AK39" s="317">
        <v>4699</v>
      </c>
      <c r="AL39" s="317">
        <v>83353</v>
      </c>
      <c r="AM39" s="317">
        <v>2273</v>
      </c>
      <c r="AN39" s="318">
        <v>15634</v>
      </c>
      <c r="AO39" s="318">
        <v>78</v>
      </c>
      <c r="AP39" s="317">
        <v>13409</v>
      </c>
      <c r="AQ39" s="317">
        <v>612</v>
      </c>
      <c r="AR39" s="318">
        <v>27609</v>
      </c>
      <c r="AS39" s="318"/>
      <c r="AT39" s="320">
        <v>45444</v>
      </c>
      <c r="AU39" s="319">
        <f t="shared" ref="AU39" si="17">SUM(AI39:AT39)</f>
        <v>203584</v>
      </c>
      <c r="AV39" s="316">
        <v>19</v>
      </c>
      <c r="AW39" s="321">
        <v>56928</v>
      </c>
      <c r="AX39" s="317">
        <v>96493</v>
      </c>
      <c r="AY39" s="317">
        <v>388136</v>
      </c>
      <c r="AZ39" s="317">
        <v>58083</v>
      </c>
      <c r="BA39" s="318">
        <v>15578</v>
      </c>
      <c r="BB39" s="317">
        <v>6461</v>
      </c>
      <c r="BC39" s="317">
        <v>415415</v>
      </c>
      <c r="BD39" s="317"/>
      <c r="BE39" s="317"/>
      <c r="BF39" s="317">
        <v>12507</v>
      </c>
      <c r="BG39" s="317">
        <v>240518</v>
      </c>
      <c r="BH39" s="319">
        <f t="shared" ref="BH39" si="18">SUM(AV39:BG39)</f>
        <v>1290138</v>
      </c>
      <c r="BI39" s="316">
        <v>46</v>
      </c>
      <c r="BJ39" s="317">
        <v>30928</v>
      </c>
      <c r="BK39" s="317">
        <v>36496</v>
      </c>
      <c r="BL39" s="317">
        <v>182146</v>
      </c>
      <c r="BM39" s="318">
        <v>13748</v>
      </c>
      <c r="BN39" s="317">
        <v>12344</v>
      </c>
      <c r="BO39" s="317">
        <v>1356</v>
      </c>
      <c r="BP39" s="317">
        <v>350775</v>
      </c>
      <c r="BQ39" s="317"/>
      <c r="BR39" s="322">
        <v>113417</v>
      </c>
      <c r="BS39" s="319">
        <f t="shared" ref="BS39" si="19">SUM(BI39:BR39)</f>
        <v>741256</v>
      </c>
      <c r="BT39" s="323">
        <v>101521</v>
      </c>
      <c r="BU39" s="319">
        <f t="shared" si="10"/>
        <v>101521</v>
      </c>
      <c r="BV39" s="319">
        <f t="shared" si="11"/>
        <v>4610840</v>
      </c>
      <c r="BW39" s="289"/>
    </row>
    <row r="40" spans="2:76" ht="12.5" x14ac:dyDescent="0.25">
      <c r="B40" s="22"/>
      <c r="C40" s="22" t="s">
        <v>32</v>
      </c>
      <c r="D40" s="316">
        <v>10</v>
      </c>
      <c r="E40" s="317">
        <v>48796</v>
      </c>
      <c r="F40" s="317"/>
      <c r="G40" s="317">
        <v>92234</v>
      </c>
      <c r="H40" s="317">
        <v>166577</v>
      </c>
      <c r="I40" s="317">
        <v>707539</v>
      </c>
      <c r="J40" s="317">
        <v>253</v>
      </c>
      <c r="K40" s="318">
        <v>250830</v>
      </c>
      <c r="L40" s="317">
        <v>2927</v>
      </c>
      <c r="M40" s="317">
        <v>59863</v>
      </c>
      <c r="N40" s="317">
        <v>10648</v>
      </c>
      <c r="O40" s="317">
        <v>283772</v>
      </c>
      <c r="P40" s="317">
        <v>6717</v>
      </c>
      <c r="Q40" s="317">
        <v>12</v>
      </c>
      <c r="R40" s="317">
        <v>725</v>
      </c>
      <c r="S40" s="317">
        <v>35</v>
      </c>
      <c r="T40" s="317">
        <v>1142</v>
      </c>
      <c r="U40" s="317">
        <v>7235</v>
      </c>
      <c r="V40" s="317">
        <v>3</v>
      </c>
      <c r="W40" s="317">
        <v>59847</v>
      </c>
      <c r="X40" s="317">
        <v>4365</v>
      </c>
      <c r="Y40" s="317"/>
      <c r="Z40" s="317"/>
      <c r="AA40" s="317"/>
      <c r="AB40" s="317"/>
      <c r="AC40" s="317"/>
      <c r="AD40" s="317">
        <v>4001</v>
      </c>
      <c r="AE40" s="317">
        <v>476994</v>
      </c>
      <c r="AF40" s="317">
        <v>107347</v>
      </c>
      <c r="AG40" s="317">
        <v>719</v>
      </c>
      <c r="AH40" s="319">
        <f t="shared" ref="AH40" si="20">SUM(D40:AG40)</f>
        <v>2292591</v>
      </c>
      <c r="AI40" s="316"/>
      <c r="AJ40" s="317">
        <v>10302</v>
      </c>
      <c r="AK40" s="317">
        <v>4545</v>
      </c>
      <c r="AL40" s="317">
        <v>82866</v>
      </c>
      <c r="AM40" s="317">
        <v>2236</v>
      </c>
      <c r="AN40" s="318">
        <v>15688</v>
      </c>
      <c r="AO40" s="318">
        <v>78</v>
      </c>
      <c r="AP40" s="317">
        <v>13401</v>
      </c>
      <c r="AQ40" s="317">
        <v>600</v>
      </c>
      <c r="AR40" s="318">
        <v>27856</v>
      </c>
      <c r="AS40" s="318"/>
      <c r="AT40" s="320">
        <v>47319</v>
      </c>
      <c r="AU40" s="319">
        <f t="shared" ref="AU40" si="21">SUM(AI40:AT40)</f>
        <v>204891</v>
      </c>
      <c r="AV40" s="316"/>
      <c r="AW40" s="321">
        <v>55580</v>
      </c>
      <c r="AX40" s="317">
        <v>95019</v>
      </c>
      <c r="AY40" s="317">
        <v>382888</v>
      </c>
      <c r="AZ40" s="317">
        <v>59724</v>
      </c>
      <c r="BA40" s="318">
        <v>15326</v>
      </c>
      <c r="BB40" s="317">
        <v>6311</v>
      </c>
      <c r="BC40" s="317">
        <v>416249</v>
      </c>
      <c r="BD40" s="317"/>
      <c r="BE40" s="317"/>
      <c r="BF40" s="317">
        <v>11636</v>
      </c>
      <c r="BG40" s="317">
        <v>249572</v>
      </c>
      <c r="BH40" s="319">
        <f t="shared" ref="BH40" si="22">SUM(AV40:BG40)</f>
        <v>1292305</v>
      </c>
      <c r="BI40" s="316"/>
      <c r="BJ40" s="317">
        <v>30558</v>
      </c>
      <c r="BK40" s="317">
        <v>37803</v>
      </c>
      <c r="BL40" s="317">
        <v>178506</v>
      </c>
      <c r="BM40" s="318">
        <v>13592</v>
      </c>
      <c r="BN40" s="317">
        <v>12243</v>
      </c>
      <c r="BO40" s="317">
        <v>1342</v>
      </c>
      <c r="BP40" s="317">
        <v>345266</v>
      </c>
      <c r="BQ40" s="317"/>
      <c r="BR40" s="322">
        <v>109614</v>
      </c>
      <c r="BS40" s="319">
        <f t="shared" ref="BS40" si="23">SUM(BI40:BR40)</f>
        <v>728924</v>
      </c>
      <c r="BT40" s="323">
        <v>101349</v>
      </c>
      <c r="BU40" s="319">
        <f t="shared" si="10"/>
        <v>101349</v>
      </c>
      <c r="BV40" s="319">
        <f t="shared" si="11"/>
        <v>4620060</v>
      </c>
      <c r="BW40" s="289"/>
    </row>
    <row r="41" spans="2:76" ht="12.5" x14ac:dyDescent="0.25">
      <c r="B41" s="22"/>
      <c r="C41" s="22" t="s">
        <v>33</v>
      </c>
      <c r="D41" s="316">
        <v>10</v>
      </c>
      <c r="E41" s="317">
        <v>49425</v>
      </c>
      <c r="F41" s="317"/>
      <c r="G41" s="317">
        <v>93101</v>
      </c>
      <c r="H41" s="317">
        <v>165589</v>
      </c>
      <c r="I41" s="317">
        <v>710974</v>
      </c>
      <c r="J41" s="317">
        <v>249</v>
      </c>
      <c r="K41" s="318">
        <v>260507</v>
      </c>
      <c r="L41" s="317">
        <v>2870</v>
      </c>
      <c r="M41" s="317">
        <v>61647</v>
      </c>
      <c r="N41" s="317">
        <v>10703</v>
      </c>
      <c r="O41" s="317">
        <v>284344</v>
      </c>
      <c r="P41" s="317">
        <v>6688</v>
      </c>
      <c r="Q41" s="317">
        <v>12</v>
      </c>
      <c r="R41" s="317">
        <v>718</v>
      </c>
      <c r="S41" s="317">
        <v>35</v>
      </c>
      <c r="T41" s="317">
        <v>1151</v>
      </c>
      <c r="U41" s="317">
        <v>7153</v>
      </c>
      <c r="V41" s="317">
        <v>3</v>
      </c>
      <c r="W41" s="317">
        <v>64631</v>
      </c>
      <c r="X41" s="317">
        <v>4504</v>
      </c>
      <c r="Y41" s="317"/>
      <c r="Z41" s="317"/>
      <c r="AA41" s="317"/>
      <c r="AB41" s="317"/>
      <c r="AC41" s="317"/>
      <c r="AD41" s="317">
        <v>9205</v>
      </c>
      <c r="AE41" s="317">
        <v>482219</v>
      </c>
      <c r="AF41" s="317">
        <v>106773</v>
      </c>
      <c r="AG41" s="317">
        <v>726</v>
      </c>
      <c r="AH41" s="319">
        <f t="shared" ref="AH41" si="24">SUM(D41:AG41)</f>
        <v>2323237</v>
      </c>
      <c r="AI41" s="316"/>
      <c r="AJ41" s="317">
        <v>10170</v>
      </c>
      <c r="AK41" s="317">
        <v>4387</v>
      </c>
      <c r="AL41" s="317">
        <v>82344</v>
      </c>
      <c r="AM41" s="317">
        <v>2218</v>
      </c>
      <c r="AN41" s="318">
        <v>15652</v>
      </c>
      <c r="AO41" s="318">
        <v>78</v>
      </c>
      <c r="AP41" s="317">
        <v>12473</v>
      </c>
      <c r="AQ41" s="317">
        <v>589</v>
      </c>
      <c r="AR41" s="318">
        <v>28111</v>
      </c>
      <c r="AS41" s="318"/>
      <c r="AT41" s="320">
        <v>47922</v>
      </c>
      <c r="AU41" s="319">
        <f t="shared" ref="AU41" si="25">SUM(AI41:AT41)</f>
        <v>203944</v>
      </c>
      <c r="AV41" s="316"/>
      <c r="AW41" s="321">
        <v>54381</v>
      </c>
      <c r="AX41" s="317">
        <v>93593</v>
      </c>
      <c r="AY41" s="317">
        <v>377881</v>
      </c>
      <c r="AZ41" s="317">
        <v>62326</v>
      </c>
      <c r="BA41" s="318">
        <v>15122</v>
      </c>
      <c r="BB41" s="317">
        <v>6189</v>
      </c>
      <c r="BC41" s="317">
        <v>419757</v>
      </c>
      <c r="BD41" s="317"/>
      <c r="BE41" s="317"/>
      <c r="BF41" s="317">
        <v>15518</v>
      </c>
      <c r="BG41" s="317">
        <v>255802</v>
      </c>
      <c r="BH41" s="319">
        <f t="shared" ref="BH41" si="26">SUM(AV41:BG41)</f>
        <v>1300569</v>
      </c>
      <c r="BI41" s="316"/>
      <c r="BJ41" s="317">
        <v>30244</v>
      </c>
      <c r="BK41" s="317">
        <v>37727</v>
      </c>
      <c r="BL41" s="317">
        <v>175334</v>
      </c>
      <c r="BM41" s="318">
        <v>13561</v>
      </c>
      <c r="BN41" s="317">
        <v>12164</v>
      </c>
      <c r="BO41" s="317">
        <v>1328</v>
      </c>
      <c r="BP41" s="317">
        <v>340417</v>
      </c>
      <c r="BQ41" s="317"/>
      <c r="BR41" s="322">
        <v>106402</v>
      </c>
      <c r="BS41" s="319">
        <f t="shared" ref="BS41" si="27">SUM(BI41:BR41)</f>
        <v>717177</v>
      </c>
      <c r="BT41" s="323">
        <v>100852</v>
      </c>
      <c r="BU41" s="319">
        <f t="shared" si="10"/>
        <v>100852</v>
      </c>
      <c r="BV41" s="319">
        <f t="shared" si="11"/>
        <v>4645779</v>
      </c>
      <c r="BW41" s="289"/>
    </row>
    <row r="42" spans="2:76" ht="12.5" x14ac:dyDescent="0.25">
      <c r="B42" s="22"/>
      <c r="C42" s="22" t="s">
        <v>34</v>
      </c>
      <c r="D42" s="316">
        <v>10</v>
      </c>
      <c r="E42" s="317">
        <v>49869</v>
      </c>
      <c r="F42" s="317"/>
      <c r="G42" s="317">
        <v>97011</v>
      </c>
      <c r="H42" s="317">
        <v>161509</v>
      </c>
      <c r="I42" s="317">
        <v>711050</v>
      </c>
      <c r="J42" s="317">
        <v>246</v>
      </c>
      <c r="K42" s="318">
        <v>268365</v>
      </c>
      <c r="L42" s="317">
        <v>2812</v>
      </c>
      <c r="M42" s="317">
        <v>62589</v>
      </c>
      <c r="N42" s="317">
        <v>11024</v>
      </c>
      <c r="O42" s="317">
        <v>282520</v>
      </c>
      <c r="P42" s="317">
        <v>6288</v>
      </c>
      <c r="Q42" s="317">
        <v>12</v>
      </c>
      <c r="R42" s="317">
        <v>696</v>
      </c>
      <c r="S42" s="317">
        <v>35</v>
      </c>
      <c r="T42" s="317">
        <v>1161</v>
      </c>
      <c r="U42" s="317">
        <v>6979</v>
      </c>
      <c r="V42" s="317">
        <v>3</v>
      </c>
      <c r="W42" s="317">
        <v>67691</v>
      </c>
      <c r="X42" s="317">
        <v>4647</v>
      </c>
      <c r="Y42" s="317">
        <v>88</v>
      </c>
      <c r="Z42" s="317">
        <v>1364</v>
      </c>
      <c r="AA42" s="317">
        <v>1911</v>
      </c>
      <c r="AB42" s="317">
        <v>2673</v>
      </c>
      <c r="AC42" s="317"/>
      <c r="AD42" s="317">
        <v>10216</v>
      </c>
      <c r="AE42" s="317">
        <v>486273</v>
      </c>
      <c r="AF42" s="317">
        <v>106421</v>
      </c>
      <c r="AG42" s="317">
        <v>717</v>
      </c>
      <c r="AH42" s="319">
        <f t="shared" ref="AH42" si="28">SUM(D42:AG42)</f>
        <v>2344180</v>
      </c>
      <c r="AI42" s="316"/>
      <c r="AJ42" s="317">
        <v>9759</v>
      </c>
      <c r="AK42" s="317">
        <v>4491</v>
      </c>
      <c r="AL42" s="317">
        <v>81768</v>
      </c>
      <c r="AM42" s="317">
        <v>2104</v>
      </c>
      <c r="AN42" s="318">
        <v>15592</v>
      </c>
      <c r="AO42" s="318">
        <v>78</v>
      </c>
      <c r="AP42" s="317">
        <v>12487</v>
      </c>
      <c r="AQ42" s="317">
        <v>556</v>
      </c>
      <c r="AR42" s="318">
        <v>28487</v>
      </c>
      <c r="AS42" s="318"/>
      <c r="AT42" s="320">
        <v>47904</v>
      </c>
      <c r="AU42" s="319">
        <f t="shared" ref="AU42" si="29">SUM(AI42:AT42)</f>
        <v>203226</v>
      </c>
      <c r="AV42" s="316"/>
      <c r="AW42" s="321">
        <v>50907</v>
      </c>
      <c r="AX42" s="317">
        <v>93408</v>
      </c>
      <c r="AY42" s="317">
        <v>372496</v>
      </c>
      <c r="AZ42" s="317">
        <v>63490</v>
      </c>
      <c r="BA42" s="318">
        <v>14858</v>
      </c>
      <c r="BB42" s="317">
        <v>5818</v>
      </c>
      <c r="BC42" s="317">
        <v>419128</v>
      </c>
      <c r="BD42" s="317">
        <v>144</v>
      </c>
      <c r="BE42" s="317">
        <v>3137</v>
      </c>
      <c r="BF42" s="317">
        <v>15633</v>
      </c>
      <c r="BG42" s="317">
        <v>260104</v>
      </c>
      <c r="BH42" s="319">
        <f t="shared" ref="BH42" si="30">SUM(AV42:BG42)</f>
        <v>1299123</v>
      </c>
      <c r="BI42" s="316"/>
      <c r="BJ42" s="317">
        <v>29331</v>
      </c>
      <c r="BK42" s="317">
        <v>37397</v>
      </c>
      <c r="BL42" s="317">
        <v>172737</v>
      </c>
      <c r="BM42" s="318">
        <v>13388</v>
      </c>
      <c r="BN42" s="317">
        <v>12018</v>
      </c>
      <c r="BO42" s="317">
        <v>1298</v>
      </c>
      <c r="BP42" s="317">
        <v>334562</v>
      </c>
      <c r="BQ42" s="317">
        <v>1</v>
      </c>
      <c r="BR42" s="322">
        <v>103455</v>
      </c>
      <c r="BS42" s="319">
        <f t="shared" ref="BS42" si="31">SUM(BI42:BR42)</f>
        <v>704187</v>
      </c>
      <c r="BT42" s="323">
        <v>100275</v>
      </c>
      <c r="BU42" s="319">
        <f t="shared" si="10"/>
        <v>100275</v>
      </c>
      <c r="BV42" s="319">
        <f t="shared" si="11"/>
        <v>4650991</v>
      </c>
      <c r="BW42" s="289"/>
    </row>
    <row r="43" spans="2:76" ht="12.5" x14ac:dyDescent="0.25">
      <c r="B43" s="22"/>
      <c r="C43" s="22" t="s">
        <v>35</v>
      </c>
      <c r="D43" s="316">
        <v>10</v>
      </c>
      <c r="E43" s="317">
        <v>51516</v>
      </c>
      <c r="F43" s="317">
        <v>505</v>
      </c>
      <c r="G43" s="317">
        <v>96704</v>
      </c>
      <c r="H43" s="317">
        <v>157798</v>
      </c>
      <c r="I43" s="317">
        <v>718815</v>
      </c>
      <c r="J43" s="317">
        <v>243</v>
      </c>
      <c r="K43" s="318">
        <v>279726</v>
      </c>
      <c r="L43" s="317">
        <v>2726</v>
      </c>
      <c r="M43" s="317">
        <v>62910</v>
      </c>
      <c r="N43" s="317">
        <v>10947</v>
      </c>
      <c r="O43" s="317">
        <v>282508</v>
      </c>
      <c r="P43" s="317">
        <v>6260</v>
      </c>
      <c r="Q43" s="317">
        <v>24</v>
      </c>
      <c r="R43" s="317">
        <v>713</v>
      </c>
      <c r="S43" s="317">
        <v>35</v>
      </c>
      <c r="T43" s="317">
        <v>1158</v>
      </c>
      <c r="U43" s="317">
        <v>6899</v>
      </c>
      <c r="V43" s="317">
        <v>3</v>
      </c>
      <c r="W43" s="317">
        <v>70117</v>
      </c>
      <c r="X43" s="317">
        <v>4734</v>
      </c>
      <c r="Y43" s="317">
        <v>107</v>
      </c>
      <c r="Z43" s="317">
        <v>1367</v>
      </c>
      <c r="AA43" s="317">
        <v>2057</v>
      </c>
      <c r="AB43" s="317">
        <v>2673</v>
      </c>
      <c r="AC43" s="317">
        <v>3247</v>
      </c>
      <c r="AD43" s="317">
        <v>10285</v>
      </c>
      <c r="AE43" s="317">
        <v>490978</v>
      </c>
      <c r="AF43" s="317">
        <v>106061</v>
      </c>
      <c r="AG43" s="317">
        <v>717</v>
      </c>
      <c r="AH43" s="319">
        <f t="shared" ref="AH43" si="32">SUM(D43:AG43)</f>
        <v>2371843</v>
      </c>
      <c r="AI43" s="316">
        <v>4</v>
      </c>
      <c r="AJ43" s="317">
        <v>9780</v>
      </c>
      <c r="AK43" s="317">
        <v>4146</v>
      </c>
      <c r="AL43" s="317">
        <v>81279</v>
      </c>
      <c r="AM43" s="317">
        <v>2169</v>
      </c>
      <c r="AN43" s="318">
        <v>9004</v>
      </c>
      <c r="AO43" s="318">
        <v>78</v>
      </c>
      <c r="AP43" s="317">
        <v>12528</v>
      </c>
      <c r="AQ43" s="317">
        <v>557</v>
      </c>
      <c r="AR43" s="318">
        <v>28881</v>
      </c>
      <c r="AS43" s="318">
        <v>147</v>
      </c>
      <c r="AT43" s="320">
        <v>49224</v>
      </c>
      <c r="AU43" s="319">
        <f t="shared" ref="AU43" si="33">SUM(AI43:AT43)</f>
        <v>197797</v>
      </c>
      <c r="AV43" s="316">
        <v>15</v>
      </c>
      <c r="AW43" s="321">
        <v>50922</v>
      </c>
      <c r="AX43" s="317">
        <v>94006</v>
      </c>
      <c r="AY43" s="317">
        <v>369261</v>
      </c>
      <c r="AZ43" s="317">
        <v>65335</v>
      </c>
      <c r="BA43" s="318">
        <v>14610</v>
      </c>
      <c r="BB43" s="317">
        <v>5819</v>
      </c>
      <c r="BC43" s="317">
        <v>420534</v>
      </c>
      <c r="BD43" s="317"/>
      <c r="BE43" s="317">
        <v>3291</v>
      </c>
      <c r="BF43" s="317">
        <v>15137</v>
      </c>
      <c r="BG43" s="317">
        <v>265643</v>
      </c>
      <c r="BH43" s="319">
        <f t="shared" ref="BH43" si="34">SUM(AV43:BG43)</f>
        <v>1304573</v>
      </c>
      <c r="BI43" s="316">
        <v>29</v>
      </c>
      <c r="BJ43" s="317">
        <v>29335</v>
      </c>
      <c r="BK43" s="317">
        <v>36821</v>
      </c>
      <c r="BL43" s="317">
        <v>169730</v>
      </c>
      <c r="BM43" s="318">
        <v>13224</v>
      </c>
      <c r="BN43" s="317">
        <v>11927</v>
      </c>
      <c r="BO43" s="317">
        <v>1299</v>
      </c>
      <c r="BP43" s="317">
        <v>329691</v>
      </c>
      <c r="BQ43" s="317"/>
      <c r="BR43" s="322">
        <v>99505</v>
      </c>
      <c r="BS43" s="319">
        <f t="shared" ref="BS43" si="35">SUM(BI43:BR43)</f>
        <v>691561</v>
      </c>
      <c r="BT43" s="323">
        <v>100348</v>
      </c>
      <c r="BU43" s="319">
        <f t="shared" si="10"/>
        <v>100348</v>
      </c>
      <c r="BV43" s="319">
        <f t="shared" si="11"/>
        <v>4666122</v>
      </c>
      <c r="BW43" s="289"/>
    </row>
    <row r="44" spans="2:76" ht="12.5" x14ac:dyDescent="0.25">
      <c r="B44" s="22"/>
      <c r="C44" s="22" t="s">
        <v>36</v>
      </c>
      <c r="D44" s="316">
        <v>10</v>
      </c>
      <c r="E44" s="317">
        <v>52014</v>
      </c>
      <c r="F44" s="317">
        <v>491</v>
      </c>
      <c r="G44" s="317">
        <v>96608</v>
      </c>
      <c r="H44" s="317">
        <v>150052</v>
      </c>
      <c r="I44" s="317">
        <v>723198</v>
      </c>
      <c r="J44" s="317">
        <v>242</v>
      </c>
      <c r="K44" s="318">
        <v>287832</v>
      </c>
      <c r="L44" s="317">
        <v>2656</v>
      </c>
      <c r="M44" s="317">
        <v>63810</v>
      </c>
      <c r="N44" s="317">
        <v>10898</v>
      </c>
      <c r="O44" s="317">
        <v>281820</v>
      </c>
      <c r="P44" s="317">
        <v>6269</v>
      </c>
      <c r="Q44" s="317">
        <v>19</v>
      </c>
      <c r="R44" s="317">
        <v>699</v>
      </c>
      <c r="S44" s="317">
        <v>35</v>
      </c>
      <c r="T44" s="317">
        <v>1158</v>
      </c>
      <c r="U44" s="317">
        <v>6811</v>
      </c>
      <c r="V44" s="317">
        <v>3</v>
      </c>
      <c r="W44" s="317">
        <v>72556</v>
      </c>
      <c r="X44" s="317">
        <v>4720</v>
      </c>
      <c r="Y44" s="317">
        <v>104</v>
      </c>
      <c r="Z44" s="317">
        <v>1389</v>
      </c>
      <c r="AA44" s="317">
        <v>2080</v>
      </c>
      <c r="AB44" s="317">
        <v>2749</v>
      </c>
      <c r="AC44" s="317">
        <v>3374</v>
      </c>
      <c r="AD44" s="317">
        <v>10057</v>
      </c>
      <c r="AE44" s="317">
        <v>496127</v>
      </c>
      <c r="AF44" s="317">
        <v>105446</v>
      </c>
      <c r="AG44" s="317">
        <v>707</v>
      </c>
      <c r="AH44" s="319">
        <f t="shared" ref="AH44" si="36">SUM(D44:AG44)</f>
        <v>2383934</v>
      </c>
      <c r="AI44" s="316">
        <v>3</v>
      </c>
      <c r="AJ44" s="317">
        <v>9793</v>
      </c>
      <c r="AK44" s="317">
        <v>3246</v>
      </c>
      <c r="AL44" s="317">
        <v>80634</v>
      </c>
      <c r="AM44" s="317">
        <v>2155</v>
      </c>
      <c r="AN44" s="318">
        <v>9127</v>
      </c>
      <c r="AO44" s="318">
        <v>78</v>
      </c>
      <c r="AP44" s="317">
        <v>12600</v>
      </c>
      <c r="AQ44" s="317">
        <v>559</v>
      </c>
      <c r="AR44" s="318">
        <v>29268</v>
      </c>
      <c r="AS44" s="318">
        <v>154</v>
      </c>
      <c r="AT44" s="320">
        <v>49885</v>
      </c>
      <c r="AU44" s="319">
        <f t="shared" ref="AU44" si="37">SUM(AI44:AT44)</f>
        <v>197502</v>
      </c>
      <c r="AV44" s="316">
        <v>14</v>
      </c>
      <c r="AW44" s="321">
        <v>50945</v>
      </c>
      <c r="AX44" s="317">
        <v>92306</v>
      </c>
      <c r="AY44" s="317">
        <v>367766</v>
      </c>
      <c r="AZ44" s="317">
        <v>66256</v>
      </c>
      <c r="BA44" s="318">
        <v>14372</v>
      </c>
      <c r="BB44" s="317">
        <v>5820</v>
      </c>
      <c r="BC44" s="317">
        <v>421917</v>
      </c>
      <c r="BD44" s="317"/>
      <c r="BE44" s="317">
        <v>3354</v>
      </c>
      <c r="BF44" s="317">
        <v>13878</v>
      </c>
      <c r="BG44" s="317">
        <v>270016</v>
      </c>
      <c r="BH44" s="319">
        <f t="shared" ref="BH44" si="38">SUM(AV44:BG44)</f>
        <v>1306644</v>
      </c>
      <c r="BI44" s="316">
        <v>28</v>
      </c>
      <c r="BJ44" s="317">
        <v>29337</v>
      </c>
      <c r="BK44" s="317">
        <v>35786</v>
      </c>
      <c r="BL44" s="317">
        <v>166771</v>
      </c>
      <c r="BM44" s="318">
        <v>13073</v>
      </c>
      <c r="BN44" s="317">
        <v>11771</v>
      </c>
      <c r="BO44" s="317">
        <v>1299</v>
      </c>
      <c r="BP44" s="317">
        <v>322020</v>
      </c>
      <c r="BQ44" s="317"/>
      <c r="BR44" s="322">
        <v>96799</v>
      </c>
      <c r="BS44" s="319">
        <f t="shared" ref="BS44" si="39">SUM(BI44:BR44)</f>
        <v>676884</v>
      </c>
      <c r="BT44" s="323">
        <v>99987</v>
      </c>
      <c r="BU44" s="319">
        <f t="shared" si="10"/>
        <v>99987</v>
      </c>
      <c r="BV44" s="319">
        <f t="shared" si="11"/>
        <v>4664951</v>
      </c>
      <c r="BW44" s="289"/>
    </row>
    <row r="45" spans="2:76" ht="13" thickBot="1" x14ac:dyDescent="0.3">
      <c r="B45" s="27"/>
      <c r="C45" s="27" t="s">
        <v>37</v>
      </c>
      <c r="D45" s="324">
        <v>10</v>
      </c>
      <c r="E45" s="325">
        <v>52521</v>
      </c>
      <c r="F45" s="325">
        <v>456</v>
      </c>
      <c r="G45" s="325">
        <v>98133</v>
      </c>
      <c r="H45" s="325">
        <v>158950</v>
      </c>
      <c r="I45" s="325">
        <v>726097</v>
      </c>
      <c r="J45" s="325">
        <v>232</v>
      </c>
      <c r="K45" s="326">
        <v>293440</v>
      </c>
      <c r="L45" s="325">
        <v>2711</v>
      </c>
      <c r="M45" s="325">
        <v>64486</v>
      </c>
      <c r="N45" s="325">
        <v>10994</v>
      </c>
      <c r="O45" s="325">
        <v>295646</v>
      </c>
      <c r="P45" s="325">
        <v>6262</v>
      </c>
      <c r="Q45" s="325">
        <v>22</v>
      </c>
      <c r="R45" s="325">
        <v>699</v>
      </c>
      <c r="S45" s="325">
        <v>35</v>
      </c>
      <c r="T45" s="325">
        <v>1247</v>
      </c>
      <c r="U45" s="325">
        <v>6375</v>
      </c>
      <c r="V45" s="325">
        <v>3</v>
      </c>
      <c r="W45" s="325">
        <v>74271</v>
      </c>
      <c r="X45" s="325">
        <v>4737</v>
      </c>
      <c r="Y45" s="325">
        <v>87</v>
      </c>
      <c r="Z45" s="325">
        <v>1383</v>
      </c>
      <c r="AA45" s="325">
        <v>2128</v>
      </c>
      <c r="AB45" s="325">
        <v>2801</v>
      </c>
      <c r="AC45" s="325">
        <v>3411</v>
      </c>
      <c r="AD45" s="325">
        <v>10410</v>
      </c>
      <c r="AE45" s="325">
        <v>500731</v>
      </c>
      <c r="AF45" s="325">
        <v>104895</v>
      </c>
      <c r="AG45" s="325">
        <v>699</v>
      </c>
      <c r="AH45" s="327">
        <f t="shared" ref="AH45" si="40">SUM(D45:AG45)</f>
        <v>2423872</v>
      </c>
      <c r="AI45" s="324">
        <v>3</v>
      </c>
      <c r="AJ45" s="325">
        <v>9668</v>
      </c>
      <c r="AK45" s="325">
        <v>3845</v>
      </c>
      <c r="AL45" s="325">
        <v>79900</v>
      </c>
      <c r="AM45" s="325">
        <v>2040</v>
      </c>
      <c r="AN45" s="326">
        <v>9144</v>
      </c>
      <c r="AO45" s="326">
        <v>78</v>
      </c>
      <c r="AP45" s="325">
        <v>12673</v>
      </c>
      <c r="AQ45" s="325">
        <v>549</v>
      </c>
      <c r="AR45" s="326">
        <v>29520</v>
      </c>
      <c r="AS45" s="326">
        <v>165</v>
      </c>
      <c r="AT45" s="328">
        <v>50811</v>
      </c>
      <c r="AU45" s="327">
        <f t="shared" ref="AU45" si="41">SUM(AI45:AT45)</f>
        <v>198396</v>
      </c>
      <c r="AV45" s="324">
        <v>12</v>
      </c>
      <c r="AW45" s="329">
        <v>49834</v>
      </c>
      <c r="AX45" s="325">
        <v>89856</v>
      </c>
      <c r="AY45" s="325">
        <v>366828</v>
      </c>
      <c r="AZ45" s="325">
        <v>67021</v>
      </c>
      <c r="BA45" s="326">
        <v>14205</v>
      </c>
      <c r="BB45" s="325">
        <v>5696</v>
      </c>
      <c r="BC45" s="325">
        <v>423421</v>
      </c>
      <c r="BD45" s="325"/>
      <c r="BE45" s="325">
        <v>3407</v>
      </c>
      <c r="BF45" s="325">
        <v>13354</v>
      </c>
      <c r="BG45" s="325">
        <v>274803</v>
      </c>
      <c r="BH45" s="327">
        <f t="shared" ref="BH45" si="42">SUM(AV45:BG45)</f>
        <v>1308437</v>
      </c>
      <c r="BI45" s="324">
        <v>25</v>
      </c>
      <c r="BJ45" s="325">
        <v>29011</v>
      </c>
      <c r="BK45" s="325">
        <v>32680</v>
      </c>
      <c r="BL45" s="325">
        <v>163639</v>
      </c>
      <c r="BM45" s="326">
        <v>12896</v>
      </c>
      <c r="BN45" s="325">
        <v>11708</v>
      </c>
      <c r="BO45" s="325">
        <v>1286</v>
      </c>
      <c r="BP45" s="325">
        <v>315139</v>
      </c>
      <c r="BQ45" s="325"/>
      <c r="BR45" s="330">
        <v>94044</v>
      </c>
      <c r="BS45" s="327">
        <f t="shared" ref="BS45" si="43">SUM(BI45:BR45)</f>
        <v>660428</v>
      </c>
      <c r="BT45" s="331">
        <v>99758</v>
      </c>
      <c r="BU45" s="327">
        <f t="shared" si="10"/>
        <v>99758</v>
      </c>
      <c r="BV45" s="327">
        <f t="shared" si="11"/>
        <v>4690891</v>
      </c>
      <c r="BW45" s="289"/>
    </row>
    <row r="46" spans="2:76" ht="12.5" x14ac:dyDescent="0.25">
      <c r="B46" s="21">
        <v>2025</v>
      </c>
      <c r="C46" s="21" t="s">
        <v>38</v>
      </c>
      <c r="D46" s="308">
        <v>10</v>
      </c>
      <c r="E46" s="309">
        <v>52861</v>
      </c>
      <c r="F46" s="309">
        <v>368</v>
      </c>
      <c r="G46" s="309">
        <v>99465</v>
      </c>
      <c r="H46" s="309">
        <v>146031</v>
      </c>
      <c r="I46" s="309">
        <v>728453</v>
      </c>
      <c r="J46" s="309">
        <v>225</v>
      </c>
      <c r="K46" s="310">
        <v>300764</v>
      </c>
      <c r="L46" s="309">
        <v>2841</v>
      </c>
      <c r="M46" s="309">
        <v>62169</v>
      </c>
      <c r="N46" s="309">
        <v>11049</v>
      </c>
      <c r="O46" s="309">
        <v>283272</v>
      </c>
      <c r="P46" s="309">
        <v>6302</v>
      </c>
      <c r="Q46" s="309">
        <v>17</v>
      </c>
      <c r="R46" s="309">
        <v>812</v>
      </c>
      <c r="S46" s="309">
        <v>35</v>
      </c>
      <c r="T46" s="309">
        <v>1244</v>
      </c>
      <c r="U46" s="309">
        <v>6189</v>
      </c>
      <c r="V46" s="309"/>
      <c r="W46" s="309">
        <v>78130</v>
      </c>
      <c r="X46" s="309">
        <v>4682</v>
      </c>
      <c r="Y46" s="309">
        <v>92</v>
      </c>
      <c r="Z46" s="309">
        <v>1371</v>
      </c>
      <c r="AA46" s="309">
        <v>2135</v>
      </c>
      <c r="AB46" s="309">
        <v>2815</v>
      </c>
      <c r="AC46" s="309">
        <v>3552</v>
      </c>
      <c r="AD46" s="309">
        <v>10496</v>
      </c>
      <c r="AE46" s="309">
        <v>506571</v>
      </c>
      <c r="AF46" s="309">
        <v>103823</v>
      </c>
      <c r="AG46" s="309">
        <v>699</v>
      </c>
      <c r="AH46" s="311">
        <f t="shared" ref="AH46" si="44">SUM(D46:AG46)</f>
        <v>2416473</v>
      </c>
      <c r="AI46" s="308">
        <v>2</v>
      </c>
      <c r="AJ46" s="309">
        <v>9535</v>
      </c>
      <c r="AK46" s="309">
        <v>3731</v>
      </c>
      <c r="AL46" s="309">
        <v>78917</v>
      </c>
      <c r="AM46" s="309">
        <v>2016</v>
      </c>
      <c r="AN46" s="310">
        <v>9153</v>
      </c>
      <c r="AO46" s="310">
        <v>78</v>
      </c>
      <c r="AP46" s="309">
        <v>12536</v>
      </c>
      <c r="AQ46" s="309">
        <v>545</v>
      </c>
      <c r="AR46" s="310">
        <v>29780</v>
      </c>
      <c r="AS46" s="310">
        <v>173</v>
      </c>
      <c r="AT46" s="312">
        <v>51106</v>
      </c>
      <c r="AU46" s="311">
        <f t="shared" ref="AU46" si="45">SUM(AI46:AT46)</f>
        <v>197572</v>
      </c>
      <c r="AV46" s="308">
        <v>10</v>
      </c>
      <c r="AW46" s="313">
        <v>48728</v>
      </c>
      <c r="AX46" s="309">
        <v>93090</v>
      </c>
      <c r="AY46" s="309">
        <v>365240</v>
      </c>
      <c r="AZ46" s="309">
        <v>67639</v>
      </c>
      <c r="BA46" s="310">
        <v>13544</v>
      </c>
      <c r="BB46" s="309">
        <v>5557</v>
      </c>
      <c r="BC46" s="309">
        <v>427358</v>
      </c>
      <c r="BD46" s="309"/>
      <c r="BE46" s="309">
        <v>3452</v>
      </c>
      <c r="BF46" s="309">
        <v>13011</v>
      </c>
      <c r="BG46" s="309">
        <v>278535</v>
      </c>
      <c r="BH46" s="311">
        <f t="shared" ref="BH46" si="46">SUM(AV46:BG46)</f>
        <v>1316164</v>
      </c>
      <c r="BI46" s="308">
        <v>16</v>
      </c>
      <c r="BJ46" s="309">
        <v>28673</v>
      </c>
      <c r="BK46" s="309">
        <v>31407</v>
      </c>
      <c r="BL46" s="309">
        <v>159391</v>
      </c>
      <c r="BM46" s="310">
        <v>12755</v>
      </c>
      <c r="BN46" s="309">
        <v>11432</v>
      </c>
      <c r="BO46" s="309">
        <v>1270</v>
      </c>
      <c r="BP46" s="309">
        <v>309818</v>
      </c>
      <c r="BQ46" s="309"/>
      <c r="BR46" s="314">
        <v>91700</v>
      </c>
      <c r="BS46" s="311">
        <f t="shared" ref="BS46" si="47">SUM(BI46:BR46)</f>
        <v>646462</v>
      </c>
      <c r="BT46" s="315">
        <v>99297</v>
      </c>
      <c r="BU46" s="311">
        <f t="shared" si="10"/>
        <v>99297</v>
      </c>
      <c r="BV46" s="311">
        <f t="shared" si="11"/>
        <v>4675968</v>
      </c>
      <c r="BW46" s="289"/>
    </row>
    <row r="47" spans="2:76" ht="12.5" x14ac:dyDescent="0.25">
      <c r="B47" s="22"/>
      <c r="C47" s="22" t="s">
        <v>39</v>
      </c>
      <c r="D47" s="316">
        <v>10</v>
      </c>
      <c r="E47" s="317">
        <v>53555</v>
      </c>
      <c r="F47" s="317">
        <v>0</v>
      </c>
      <c r="G47" s="317">
        <v>100566</v>
      </c>
      <c r="H47" s="317">
        <v>152384</v>
      </c>
      <c r="I47" s="317">
        <v>729093</v>
      </c>
      <c r="J47" s="317">
        <v>224</v>
      </c>
      <c r="K47" s="318">
        <v>307172</v>
      </c>
      <c r="L47" s="317">
        <v>2723</v>
      </c>
      <c r="M47" s="317">
        <v>67324</v>
      </c>
      <c r="N47" s="317">
        <v>11207</v>
      </c>
      <c r="O47" s="317">
        <v>286090</v>
      </c>
      <c r="P47" s="317">
        <v>6347</v>
      </c>
      <c r="Q47" s="317">
        <v>16</v>
      </c>
      <c r="R47" s="317">
        <v>866</v>
      </c>
      <c r="S47" s="317">
        <v>35</v>
      </c>
      <c r="T47" s="317">
        <v>1227</v>
      </c>
      <c r="U47" s="317">
        <v>6088</v>
      </c>
      <c r="V47" s="317"/>
      <c r="W47" s="317">
        <v>81963</v>
      </c>
      <c r="X47" s="317"/>
      <c r="Y47" s="317">
        <v>122</v>
      </c>
      <c r="Z47" s="317">
        <v>1403</v>
      </c>
      <c r="AA47" s="317">
        <v>2212</v>
      </c>
      <c r="AB47" s="317">
        <v>2815</v>
      </c>
      <c r="AC47" s="317">
        <v>3608</v>
      </c>
      <c r="AD47" s="317">
        <v>10694</v>
      </c>
      <c r="AE47" s="317">
        <v>511622</v>
      </c>
      <c r="AF47" s="317">
        <v>109201</v>
      </c>
      <c r="AG47" s="317">
        <v>699</v>
      </c>
      <c r="AH47" s="319">
        <f t="shared" ref="AH47:AH48" si="48">SUM(D47:AG47)</f>
        <v>2449266</v>
      </c>
      <c r="AI47" s="316"/>
      <c r="AJ47" s="317">
        <v>9408</v>
      </c>
      <c r="AK47" s="317">
        <v>3649</v>
      </c>
      <c r="AL47" s="317">
        <v>77905</v>
      </c>
      <c r="AM47" s="317">
        <v>2010</v>
      </c>
      <c r="AN47" s="318">
        <v>9269</v>
      </c>
      <c r="AO47" s="318">
        <v>78</v>
      </c>
      <c r="AP47" s="317">
        <v>12897</v>
      </c>
      <c r="AQ47" s="317">
        <v>536</v>
      </c>
      <c r="AR47" s="318">
        <v>30119</v>
      </c>
      <c r="AS47" s="318"/>
      <c r="AT47" s="320">
        <v>50335</v>
      </c>
      <c r="AU47" s="319">
        <f t="shared" ref="AU47:AU48" si="49">SUM(AI47:AT47)</f>
        <v>196206</v>
      </c>
      <c r="AV47" s="316"/>
      <c r="AW47" s="321">
        <v>47725</v>
      </c>
      <c r="AX47" s="317">
        <v>96059</v>
      </c>
      <c r="AY47" s="317">
        <v>362858</v>
      </c>
      <c r="AZ47" s="317">
        <v>67964</v>
      </c>
      <c r="BA47" s="318">
        <v>13688</v>
      </c>
      <c r="BB47" s="317">
        <v>5439</v>
      </c>
      <c r="BC47" s="317">
        <v>432782</v>
      </c>
      <c r="BD47" s="317">
        <v>164</v>
      </c>
      <c r="BE47" s="317">
        <v>3489</v>
      </c>
      <c r="BF47" s="317">
        <v>12586</v>
      </c>
      <c r="BG47" s="317">
        <v>281428</v>
      </c>
      <c r="BH47" s="319">
        <f t="shared" ref="BH47:BH48" si="50">SUM(AV47:BG47)</f>
        <v>1324182</v>
      </c>
      <c r="BI47" s="316"/>
      <c r="BJ47" s="317">
        <v>28309</v>
      </c>
      <c r="BK47" s="317">
        <v>30235</v>
      </c>
      <c r="BL47" s="317">
        <v>155162</v>
      </c>
      <c r="BM47" s="318">
        <v>12667</v>
      </c>
      <c r="BN47" s="317">
        <v>11406</v>
      </c>
      <c r="BO47" s="317">
        <v>1256</v>
      </c>
      <c r="BP47" s="317">
        <v>306441</v>
      </c>
      <c r="BQ47" s="317"/>
      <c r="BR47" s="322">
        <v>90176</v>
      </c>
      <c r="BS47" s="319">
        <f t="shared" ref="BS47:BS48" si="51">SUM(BI47:BR47)</f>
        <v>635652</v>
      </c>
      <c r="BT47" s="323">
        <v>104016</v>
      </c>
      <c r="BU47" s="319">
        <f t="shared" ref="BU47:BU48" si="52">BT47</f>
        <v>104016</v>
      </c>
      <c r="BV47" s="319">
        <f t="shared" ref="BV47:BV48" si="53">+AH47+AU47+BH47+BS47+BU47</f>
        <v>4709322</v>
      </c>
      <c r="BW47" s="289"/>
    </row>
    <row r="48" spans="2:76" ht="13" thickBot="1" x14ac:dyDescent="0.3">
      <c r="B48" s="27"/>
      <c r="C48" s="27" t="s">
        <v>40</v>
      </c>
      <c r="D48" s="324">
        <v>10</v>
      </c>
      <c r="E48" s="325">
        <v>54476</v>
      </c>
      <c r="F48" s="325">
        <v>0</v>
      </c>
      <c r="G48" s="325">
        <v>102943</v>
      </c>
      <c r="H48" s="325">
        <v>146696</v>
      </c>
      <c r="I48" s="325">
        <v>738379</v>
      </c>
      <c r="J48" s="325">
        <v>227</v>
      </c>
      <c r="K48" s="326">
        <v>313332</v>
      </c>
      <c r="L48" s="325">
        <v>2799</v>
      </c>
      <c r="M48" s="325">
        <v>65131</v>
      </c>
      <c r="N48" s="325">
        <v>11346</v>
      </c>
      <c r="O48" s="325">
        <v>288778</v>
      </c>
      <c r="P48" s="325">
        <v>6369</v>
      </c>
      <c r="Q48" s="325">
        <v>15</v>
      </c>
      <c r="R48" s="325">
        <v>1183</v>
      </c>
      <c r="S48" s="325">
        <v>35</v>
      </c>
      <c r="T48" s="325">
        <v>1230</v>
      </c>
      <c r="U48" s="325">
        <v>5966</v>
      </c>
      <c r="V48" s="325"/>
      <c r="W48" s="325">
        <v>86343</v>
      </c>
      <c r="X48" s="325"/>
      <c r="Y48" s="325">
        <v>145</v>
      </c>
      <c r="Z48" s="325">
        <v>1400</v>
      </c>
      <c r="AA48" s="325">
        <v>2244</v>
      </c>
      <c r="AB48" s="325">
        <v>2815</v>
      </c>
      <c r="AC48" s="325">
        <v>3737</v>
      </c>
      <c r="AD48" s="325">
        <v>11126</v>
      </c>
      <c r="AE48" s="325">
        <v>519832</v>
      </c>
      <c r="AF48" s="325">
        <v>104325</v>
      </c>
      <c r="AG48" s="325">
        <v>706</v>
      </c>
      <c r="AH48" s="327">
        <f t="shared" si="48"/>
        <v>2471588</v>
      </c>
      <c r="AI48" s="324"/>
      <c r="AJ48" s="325">
        <v>9270</v>
      </c>
      <c r="AK48" s="325">
        <v>3525</v>
      </c>
      <c r="AL48" s="325">
        <v>77176</v>
      </c>
      <c r="AM48" s="325">
        <v>2005</v>
      </c>
      <c r="AN48" s="326">
        <v>9103</v>
      </c>
      <c r="AO48" s="326"/>
      <c r="AP48" s="325">
        <v>12721</v>
      </c>
      <c r="AQ48" s="325">
        <v>529</v>
      </c>
      <c r="AR48" s="326">
        <v>30438</v>
      </c>
      <c r="AS48" s="326"/>
      <c r="AT48" s="328">
        <v>50773</v>
      </c>
      <c r="AU48" s="327">
        <f t="shared" si="49"/>
        <v>195540</v>
      </c>
      <c r="AV48" s="324"/>
      <c r="AW48" s="329">
        <v>46536</v>
      </c>
      <c r="AX48" s="325">
        <v>98465</v>
      </c>
      <c r="AY48" s="325">
        <v>364317</v>
      </c>
      <c r="AZ48" s="325">
        <v>67027</v>
      </c>
      <c r="BA48" s="326">
        <v>13117</v>
      </c>
      <c r="BB48" s="325">
        <v>5310</v>
      </c>
      <c r="BC48" s="325">
        <v>432938</v>
      </c>
      <c r="BD48" s="325">
        <v>158</v>
      </c>
      <c r="BE48" s="325">
        <v>3574</v>
      </c>
      <c r="BF48" s="325">
        <v>12604</v>
      </c>
      <c r="BG48" s="325">
        <v>287496</v>
      </c>
      <c r="BH48" s="327">
        <f t="shared" si="50"/>
        <v>1331542</v>
      </c>
      <c r="BI48" s="324"/>
      <c r="BJ48" s="325">
        <v>27954</v>
      </c>
      <c r="BK48" s="325">
        <v>28567</v>
      </c>
      <c r="BL48" s="325">
        <v>150812</v>
      </c>
      <c r="BM48" s="326">
        <v>12322</v>
      </c>
      <c r="BN48" s="325">
        <v>11152</v>
      </c>
      <c r="BO48" s="325">
        <v>1236</v>
      </c>
      <c r="BP48" s="325">
        <v>298429</v>
      </c>
      <c r="BQ48" s="325"/>
      <c r="BR48" s="330">
        <v>87621</v>
      </c>
      <c r="BS48" s="327">
        <f t="shared" si="51"/>
        <v>618093</v>
      </c>
      <c r="BT48" s="331">
        <v>99722</v>
      </c>
      <c r="BU48" s="327">
        <f t="shared" si="52"/>
        <v>99722</v>
      </c>
      <c r="BV48" s="327">
        <f t="shared" si="53"/>
        <v>4716485</v>
      </c>
      <c r="BW48" s="289"/>
    </row>
    <row r="49" spans="2:74" ht="13" thickBot="1" x14ac:dyDescent="0.3">
      <c r="C49" s="332"/>
      <c r="D49" s="333"/>
      <c r="E49" s="333"/>
      <c r="F49" s="333"/>
      <c r="G49" s="333"/>
      <c r="H49" s="333"/>
      <c r="I49" s="333"/>
      <c r="J49" s="333"/>
      <c r="K49" s="333"/>
      <c r="L49" s="333"/>
      <c r="M49" s="333"/>
      <c r="N49" s="333"/>
      <c r="O49" s="333"/>
      <c r="P49" s="333"/>
      <c r="Q49" s="333"/>
      <c r="R49" s="333"/>
      <c r="S49" s="333"/>
      <c r="T49" s="333"/>
      <c r="U49" s="333"/>
      <c r="V49" s="333"/>
      <c r="W49" s="333"/>
      <c r="X49" s="333"/>
      <c r="Y49" s="333"/>
      <c r="Z49" s="333"/>
      <c r="AA49" s="333"/>
      <c r="AB49" s="333"/>
      <c r="AC49" s="333"/>
      <c r="AD49" s="333"/>
      <c r="AE49" s="333"/>
      <c r="AF49" s="333"/>
      <c r="AG49" s="333"/>
      <c r="AH49" s="334"/>
      <c r="AI49" s="335"/>
    </row>
    <row r="50" spans="2:74" ht="13" thickBot="1" x14ac:dyDescent="0.3">
      <c r="B50" s="267" t="str">
        <f>VAR</f>
        <v>VAR. MAR.24-MAR.25</v>
      </c>
      <c r="C50" s="337"/>
      <c r="D50" s="190">
        <f t="shared" ref="D50:X50" si="54">+D48/D36-1</f>
        <v>0</v>
      </c>
      <c r="E50" s="190">
        <f t="shared" si="54"/>
        <v>0.22558437760129579</v>
      </c>
      <c r="F50" s="190">
        <f t="shared" si="54"/>
        <v>-1</v>
      </c>
      <c r="G50" s="190">
        <f t="shared" si="54"/>
        <v>0.15771657351072332</v>
      </c>
      <c r="H50" s="190">
        <f t="shared" si="54"/>
        <v>-0.15728762149865572</v>
      </c>
      <c r="I50" s="190">
        <f t="shared" si="54"/>
        <v>3.592884100060334E-2</v>
      </c>
      <c r="J50" s="190">
        <f t="shared" si="54"/>
        <v>-6.1983471074380181E-2</v>
      </c>
      <c r="K50" s="190">
        <f t="shared" si="54"/>
        <v>0.50386607215708112</v>
      </c>
      <c r="L50" s="190">
        <f t="shared" si="54"/>
        <v>-5.9159663865546164E-2</v>
      </c>
      <c r="M50" s="190">
        <f t="shared" si="54"/>
        <v>0.15969872867775359</v>
      </c>
      <c r="N50" s="190">
        <f t="shared" si="54"/>
        <v>0.10294546515018954</v>
      </c>
      <c r="O50" s="190">
        <f t="shared" si="54"/>
        <v>1.7092542044554015E-2</v>
      </c>
      <c r="P50" s="190">
        <f t="shared" si="54"/>
        <v>-4.1823378967955516E-2</v>
      </c>
      <c r="Q50" s="190">
        <f t="shared" si="54"/>
        <v>-0.44444444444444442</v>
      </c>
      <c r="R50" s="190">
        <f t="shared" si="54"/>
        <v>0.50126903553299496</v>
      </c>
      <c r="S50" s="190">
        <f t="shared" si="54"/>
        <v>0</v>
      </c>
      <c r="T50" s="190">
        <f t="shared" si="54"/>
        <v>8.1794195250659563E-2</v>
      </c>
      <c r="U50" s="190">
        <f t="shared" si="54"/>
        <v>-0.24394880243315165</v>
      </c>
      <c r="V50" s="190">
        <f t="shared" si="54"/>
        <v>-1</v>
      </c>
      <c r="W50" s="190">
        <f t="shared" si="54"/>
        <v>0.71237332169843137</v>
      </c>
      <c r="X50" s="190">
        <f t="shared" si="54"/>
        <v>-1</v>
      </c>
      <c r="Y50" s="190"/>
      <c r="Z50" s="190"/>
      <c r="AA50" s="190"/>
      <c r="AB50" s="190"/>
      <c r="AC50" s="190"/>
      <c r="AD50" s="190">
        <f t="shared" ref="AD50:AR50" si="55">+AD48/AD36-1</f>
        <v>5.2717023675310033</v>
      </c>
      <c r="AE50" s="190">
        <f t="shared" si="55"/>
        <v>0.13485074072942083</v>
      </c>
      <c r="AF50" s="190">
        <f t="shared" si="55"/>
        <v>-3.2540757089600691E-2</v>
      </c>
      <c r="AG50" s="190">
        <f t="shared" si="55"/>
        <v>-6.1170212765957466E-2</v>
      </c>
      <c r="AH50" s="191">
        <f t="shared" si="55"/>
        <v>0.11216666561671196</v>
      </c>
      <c r="AI50" s="189">
        <f t="shared" si="55"/>
        <v>-1</v>
      </c>
      <c r="AJ50" s="338">
        <f t="shared" si="55"/>
        <v>-0.14467613950913449</v>
      </c>
      <c r="AK50" s="338">
        <f t="shared" si="55"/>
        <v>-0.31804991294254203</v>
      </c>
      <c r="AL50" s="338">
        <f t="shared" si="55"/>
        <v>-0.10349073590056335</v>
      </c>
      <c r="AM50" s="338">
        <f t="shared" si="55"/>
        <v>-0.15150232754972492</v>
      </c>
      <c r="AN50" s="338">
        <f t="shared" si="55"/>
        <v>-0.4181899527035664</v>
      </c>
      <c r="AO50" s="338">
        <f t="shared" si="55"/>
        <v>-1</v>
      </c>
      <c r="AP50" s="338">
        <f t="shared" si="55"/>
        <v>-3.3799179705301552E-2</v>
      </c>
      <c r="AQ50" s="338">
        <f t="shared" si="55"/>
        <v>-0.17214397496087641</v>
      </c>
      <c r="AR50" s="338">
        <f t="shared" si="55"/>
        <v>0.11274402281202023</v>
      </c>
      <c r="AS50" s="338"/>
      <c r="AT50" s="338">
        <f t="shared" ref="AT50:BC50" si="56">+AT48/AT36-1</f>
        <v>0.35691378480944991</v>
      </c>
      <c r="AU50" s="339">
        <f t="shared" si="56"/>
        <v>-1.6284580207971744E-2</v>
      </c>
      <c r="AV50" s="340">
        <f t="shared" si="56"/>
        <v>-1</v>
      </c>
      <c r="AW50" s="338">
        <f t="shared" si="56"/>
        <v>-0.23389964440932443</v>
      </c>
      <c r="AX50" s="338">
        <f t="shared" si="56"/>
        <v>7.0329909234197574E-2</v>
      </c>
      <c r="AY50" s="338">
        <f t="shared" si="56"/>
        <v>-7.3392628690169492E-2</v>
      </c>
      <c r="AZ50" s="338">
        <f t="shared" si="56"/>
        <v>0.29711266787939783</v>
      </c>
      <c r="BA50" s="338">
        <f t="shared" si="56"/>
        <v>-0.18689561120753784</v>
      </c>
      <c r="BB50" s="338">
        <f t="shared" si="56"/>
        <v>-0.22875816993464049</v>
      </c>
      <c r="BC50" s="338">
        <f t="shared" si="56"/>
        <v>6.2625330430535309E-2</v>
      </c>
      <c r="BD50" s="338"/>
      <c r="BE50" s="338"/>
      <c r="BF50" s="338">
        <f t="shared" ref="BF50:BP50" si="57">+BF48/BF36-1</f>
        <v>0.60888435026806231</v>
      </c>
      <c r="BG50" s="338">
        <f t="shared" si="57"/>
        <v>0.33795613304355521</v>
      </c>
      <c r="BH50" s="339">
        <f t="shared" si="57"/>
        <v>6.4582075769628933E-2</v>
      </c>
      <c r="BI50" s="340">
        <f t="shared" si="57"/>
        <v>-1</v>
      </c>
      <c r="BJ50" s="338">
        <f t="shared" si="57"/>
        <v>-0.12454981052895309</v>
      </c>
      <c r="BK50" s="338">
        <f t="shared" si="57"/>
        <v>-0.15753929635200092</v>
      </c>
      <c r="BL50" s="338">
        <f t="shared" si="57"/>
        <v>-0.20600607557083517</v>
      </c>
      <c r="BM50" s="338">
        <f t="shared" si="57"/>
        <v>-0.13554090079977554</v>
      </c>
      <c r="BN50" s="338">
        <f t="shared" si="57"/>
        <v>-0.11139442231075702</v>
      </c>
      <c r="BO50" s="338">
        <f t="shared" si="57"/>
        <v>-0.12278211497515967</v>
      </c>
      <c r="BP50" s="338">
        <f t="shared" si="57"/>
        <v>-0.17279067317873631</v>
      </c>
      <c r="BQ50" s="338"/>
      <c r="BR50" s="338">
        <f>+BR48/BR36-1</f>
        <v>-0.32129882804935672</v>
      </c>
      <c r="BS50" s="339">
        <f>+BS48/BS36-1</f>
        <v>-0.20134974842425979</v>
      </c>
      <c r="BT50" s="338">
        <f>+BT48/BT36-1</f>
        <v>-2.4981178564095541E-2</v>
      </c>
      <c r="BU50" s="338">
        <f>+BU48/BU36-1</f>
        <v>-2.4981178564095541E-2</v>
      </c>
      <c r="BV50" s="339">
        <f>+BV48/BV36-1</f>
        <v>3.7032501117509664E-2</v>
      </c>
    </row>
    <row r="51" spans="2:74" ht="13" thickBot="1" x14ac:dyDescent="0.3">
      <c r="B51" s="336" t="str">
        <f>"PART. EMP. SERV. "&amp;RIGHT(VAR,6)</f>
        <v>PART. EMP. SERV. MAR.25</v>
      </c>
      <c r="C51" s="337"/>
      <c r="D51" s="213">
        <f>D48/$AH$48</f>
        <v>4.0459817736613063E-6</v>
      </c>
      <c r="E51" s="190">
        <f t="shared" ref="E51:AH51" si="58">E48/$AH$48</f>
        <v>2.204089031019733E-2</v>
      </c>
      <c r="F51" s="214">
        <f t="shared" si="58"/>
        <v>0</v>
      </c>
      <c r="G51" s="190">
        <f t="shared" si="58"/>
        <v>4.165055017260158E-2</v>
      </c>
      <c r="H51" s="190">
        <f t="shared" si="58"/>
        <v>5.9352934226901896E-2</v>
      </c>
      <c r="I51" s="190">
        <f t="shared" si="58"/>
        <v>0.29874679760542616</v>
      </c>
      <c r="J51" s="214">
        <f t="shared" si="58"/>
        <v>9.1843786262111647E-5</v>
      </c>
      <c r="K51" s="190">
        <f t="shared" si="58"/>
        <v>0.12677355611048444</v>
      </c>
      <c r="L51" s="190">
        <f t="shared" si="58"/>
        <v>1.1324702984477995E-3</v>
      </c>
      <c r="M51" s="190">
        <f t="shared" si="58"/>
        <v>2.6351883890033453E-2</v>
      </c>
      <c r="N51" s="190">
        <f t="shared" si="58"/>
        <v>4.5905709203961174E-3</v>
      </c>
      <c r="O51" s="190">
        <f t="shared" si="58"/>
        <v>0.11683905246343647</v>
      </c>
      <c r="P51" s="190">
        <f t="shared" si="58"/>
        <v>2.5768857916448856E-3</v>
      </c>
      <c r="Q51" s="215">
        <f t="shared" si="58"/>
        <v>6.0689726604919586E-6</v>
      </c>
      <c r="R51" s="214">
        <f t="shared" si="58"/>
        <v>4.7863964382413251E-4</v>
      </c>
      <c r="S51" s="215">
        <f t="shared" si="58"/>
        <v>1.416093620781457E-5</v>
      </c>
      <c r="T51" s="190">
        <f t="shared" si="58"/>
        <v>4.9765575816034067E-4</v>
      </c>
      <c r="U51" s="190">
        <f t="shared" si="58"/>
        <v>2.4138327261663353E-3</v>
      </c>
      <c r="V51" s="213">
        <f t="shared" si="58"/>
        <v>0</v>
      </c>
      <c r="W51" s="190">
        <f t="shared" si="58"/>
        <v>3.4934220428323816E-2</v>
      </c>
      <c r="X51" s="190">
        <f t="shared" si="58"/>
        <v>0</v>
      </c>
      <c r="Y51" s="190">
        <f t="shared" si="58"/>
        <v>5.866673571808894E-5</v>
      </c>
      <c r="Z51" s="190">
        <f t="shared" si="58"/>
        <v>5.6643744831258284E-4</v>
      </c>
      <c r="AA51" s="190">
        <f t="shared" si="58"/>
        <v>9.0791831000959706E-4</v>
      </c>
      <c r="AB51" s="190">
        <f t="shared" si="58"/>
        <v>1.1389438692856577E-3</v>
      </c>
      <c r="AC51" s="190">
        <f t="shared" si="58"/>
        <v>1.5119833888172301E-3</v>
      </c>
      <c r="AD51" s="190">
        <f t="shared" si="58"/>
        <v>4.501559321375569E-3</v>
      </c>
      <c r="AE51" s="190">
        <f t="shared" si="58"/>
        <v>0.2103230797365904</v>
      </c>
      <c r="AF51" s="190">
        <f t="shared" si="58"/>
        <v>4.2209704853721573E-2</v>
      </c>
      <c r="AG51" s="214">
        <f t="shared" si="58"/>
        <v>2.856463132204882E-4</v>
      </c>
      <c r="AH51" s="191">
        <f t="shared" si="58"/>
        <v>1</v>
      </c>
      <c r="AI51" s="341">
        <f>AI48/$AU$48</f>
        <v>0</v>
      </c>
      <c r="AJ51" s="338">
        <f t="shared" ref="AJ51:AU51" si="59">AJ48/$AU$48</f>
        <v>4.7407180116600181E-2</v>
      </c>
      <c r="AK51" s="338">
        <f t="shared" si="59"/>
        <v>1.8027002147898128E-2</v>
      </c>
      <c r="AL51" s="338">
        <f t="shared" si="59"/>
        <v>0.39468139511097472</v>
      </c>
      <c r="AM51" s="338">
        <f t="shared" si="59"/>
        <v>1.0253656540861205E-2</v>
      </c>
      <c r="AN51" s="338">
        <f t="shared" si="59"/>
        <v>4.6553134908458631E-2</v>
      </c>
      <c r="AO51" s="342">
        <f t="shared" si="59"/>
        <v>0</v>
      </c>
      <c r="AP51" s="338">
        <f t="shared" si="59"/>
        <v>6.5055743070471517E-2</v>
      </c>
      <c r="AQ51" s="338">
        <f t="shared" si="59"/>
        <v>2.7053288329753505E-3</v>
      </c>
      <c r="AR51" s="338">
        <f t="shared" si="59"/>
        <v>0.15566124578091439</v>
      </c>
      <c r="AS51" s="338">
        <f t="shared" si="59"/>
        <v>0</v>
      </c>
      <c r="AT51" s="338">
        <f t="shared" si="59"/>
        <v>0.25965531349084586</v>
      </c>
      <c r="AU51" s="339">
        <f t="shared" si="59"/>
        <v>1</v>
      </c>
      <c r="AV51" s="343">
        <f>AV48/$BH$48</f>
        <v>0</v>
      </c>
      <c r="AW51" s="338">
        <f t="shared" ref="AW51:BH51" si="60">AW48/$BH$48</f>
        <v>3.4948953919590971E-2</v>
      </c>
      <c r="AX51" s="338">
        <f t="shared" si="60"/>
        <v>7.3948099271371082E-2</v>
      </c>
      <c r="AY51" s="338">
        <f t="shared" si="60"/>
        <v>0.27360533877264104</v>
      </c>
      <c r="AZ51" s="338">
        <f t="shared" si="60"/>
        <v>5.0337878940356372E-2</v>
      </c>
      <c r="BA51" s="338">
        <f t="shared" si="60"/>
        <v>9.8509847980762146E-3</v>
      </c>
      <c r="BB51" s="338">
        <f t="shared" si="60"/>
        <v>3.9878576868022184E-3</v>
      </c>
      <c r="BC51" s="338">
        <f t="shared" si="60"/>
        <v>0.32514032602801862</v>
      </c>
      <c r="BD51" s="338">
        <f t="shared" si="60"/>
        <v>1.1865941892933156E-4</v>
      </c>
      <c r="BE51" s="338">
        <f t="shared" si="60"/>
        <v>2.6841060965407024E-3</v>
      </c>
      <c r="BF51" s="338">
        <f t="shared" si="60"/>
        <v>9.4657171910461704E-3</v>
      </c>
      <c r="BG51" s="338">
        <f t="shared" si="60"/>
        <v>0.21591207787662725</v>
      </c>
      <c r="BH51" s="339">
        <f t="shared" si="60"/>
        <v>1</v>
      </c>
      <c r="BI51" s="344">
        <f>BI48/$BS$48</f>
        <v>0</v>
      </c>
      <c r="BJ51" s="338">
        <f t="shared" ref="BJ51:BS51" si="61">BJ48/$BS$48</f>
        <v>4.5226203823696437E-2</v>
      </c>
      <c r="BK51" s="338">
        <f t="shared" si="61"/>
        <v>4.6217963963351795E-2</v>
      </c>
      <c r="BL51" s="338">
        <f t="shared" si="61"/>
        <v>0.24399564466835896</v>
      </c>
      <c r="BM51" s="338">
        <f t="shared" si="61"/>
        <v>1.9935511322729752E-2</v>
      </c>
      <c r="BN51" s="338">
        <f t="shared" si="61"/>
        <v>1.804259229598135E-2</v>
      </c>
      <c r="BO51" s="338">
        <f t="shared" si="61"/>
        <v>1.9996990744111324E-3</v>
      </c>
      <c r="BP51" s="338">
        <f t="shared" si="61"/>
        <v>0.48282216430213576</v>
      </c>
      <c r="BQ51" s="338">
        <f t="shared" si="61"/>
        <v>0</v>
      </c>
      <c r="BR51" s="338">
        <f t="shared" si="61"/>
        <v>0.14176022054933482</v>
      </c>
      <c r="BS51" s="339">
        <f t="shared" si="61"/>
        <v>1</v>
      </c>
      <c r="BT51" s="338"/>
      <c r="BU51" s="338"/>
      <c r="BV51" s="339"/>
    </row>
    <row r="52" spans="2:74" ht="12.5" x14ac:dyDescent="0.25">
      <c r="C52" s="332"/>
      <c r="D52" s="333"/>
      <c r="E52" s="333"/>
      <c r="F52" s="333"/>
      <c r="G52" s="333"/>
      <c r="H52" s="333"/>
      <c r="I52" s="333"/>
      <c r="J52" s="333"/>
      <c r="K52" s="333"/>
      <c r="L52" s="333"/>
      <c r="M52" s="333"/>
      <c r="N52" s="333"/>
      <c r="O52" s="333"/>
      <c r="P52" s="333"/>
      <c r="Q52" s="333"/>
      <c r="R52" s="333"/>
      <c r="S52" s="333"/>
      <c r="T52" s="333"/>
      <c r="U52" s="333"/>
      <c r="V52" s="333"/>
      <c r="W52" s="333"/>
      <c r="X52" s="333"/>
      <c r="Y52" s="333"/>
      <c r="Z52" s="333"/>
      <c r="AA52" s="333"/>
      <c r="AB52" s="333"/>
      <c r="AC52" s="333"/>
      <c r="AD52" s="333"/>
      <c r="AE52" s="333"/>
      <c r="AF52" s="333"/>
      <c r="AG52" s="333"/>
      <c r="AH52" s="334"/>
      <c r="AI52" s="335"/>
    </row>
    <row r="53" spans="2:74" ht="12.5" x14ac:dyDescent="0.25">
      <c r="C53" s="25" t="s">
        <v>23</v>
      </c>
      <c r="AI53" s="335"/>
      <c r="BF53" s="289"/>
    </row>
    <row r="54" spans="2:74" ht="12.5" x14ac:dyDescent="0.25"/>
    <row r="55" spans="2:74" ht="12.5" x14ac:dyDescent="0.25"/>
    <row r="56" spans="2:74" ht="12.5" x14ac:dyDescent="0.25"/>
    <row r="57" spans="2:74" ht="12.5" x14ac:dyDescent="0.25"/>
    <row r="58" spans="2:74" ht="12.5" x14ac:dyDescent="0.25"/>
    <row r="59" spans="2:74" ht="12.5" x14ac:dyDescent="0.25"/>
    <row r="60" spans="2:74" ht="12.5" x14ac:dyDescent="0.25"/>
    <row r="61" spans="2:74" ht="12.5" x14ac:dyDescent="0.25"/>
    <row r="62" spans="2:74" ht="12.5" x14ac:dyDescent="0.25"/>
    <row r="63" spans="2:74" ht="12.5" x14ac:dyDescent="0.25"/>
    <row r="64" spans="2:74" ht="12.5" x14ac:dyDescent="0.25"/>
    <row r="65" ht="12.5" x14ac:dyDescent="0.25"/>
    <row r="66" ht="12.5" x14ac:dyDescent="0.25"/>
    <row r="67" ht="12.5" x14ac:dyDescent="0.25"/>
    <row r="68" ht="12.5" x14ac:dyDescent="0.25"/>
    <row r="69" ht="12.5" hidden="1" x14ac:dyDescent="0.25"/>
    <row r="70" ht="12.5" hidden="1" x14ac:dyDescent="0.25"/>
    <row r="71" ht="12.5" hidden="1" x14ac:dyDescent="0.25"/>
    <row r="72" ht="12.5" hidden="1" x14ac:dyDescent="0.25"/>
    <row r="73" ht="12.5" hidden="1" x14ac:dyDescent="0.25"/>
    <row r="74" ht="12.5" hidden="1" x14ac:dyDescent="0.25"/>
    <row r="75" ht="12.5" hidden="1" x14ac:dyDescent="0.25"/>
    <row r="76" ht="12.5" hidden="1" x14ac:dyDescent="0.25"/>
    <row r="77" ht="12.5" hidden="1" x14ac:dyDescent="0.25"/>
    <row r="78" ht="12.5" hidden="1" x14ac:dyDescent="0.25"/>
    <row r="79" ht="12.5" hidden="1" x14ac:dyDescent="0.25"/>
    <row r="80" ht="12.5" hidden="1" x14ac:dyDescent="0.25"/>
    <row r="81" ht="12.5" hidden="1" x14ac:dyDescent="0.25"/>
    <row r="82" ht="12.5" hidden="1" x14ac:dyDescent="0.25"/>
    <row r="83" ht="12.5" hidden="1" x14ac:dyDescent="0.25"/>
    <row r="84" ht="12.5" hidden="1" x14ac:dyDescent="0.25"/>
    <row r="85" ht="12.5" hidden="1" x14ac:dyDescent="0.25"/>
    <row r="86" ht="12.5" hidden="1" x14ac:dyDescent="0.25"/>
    <row r="87" ht="12.5" hidden="1" x14ac:dyDescent="0.25"/>
    <row r="88" ht="12.5" hidden="1" x14ac:dyDescent="0.25"/>
    <row r="89" ht="12.5" hidden="1" x14ac:dyDescent="0.25"/>
    <row r="90" ht="12.5" hidden="1" x14ac:dyDescent="0.25"/>
    <row r="91" ht="12.5" hidden="1" x14ac:dyDescent="0.25"/>
    <row r="92" ht="12.5" hidden="1" x14ac:dyDescent="0.25"/>
    <row r="93" ht="12.5" hidden="1" x14ac:dyDescent="0.25"/>
    <row r="94" ht="12.5" hidden="1" x14ac:dyDescent="0.25"/>
    <row r="95" ht="12.5" hidden="1" x14ac:dyDescent="0.25"/>
    <row r="96" ht="12.5" hidden="1" x14ac:dyDescent="0.25"/>
    <row r="97" ht="12.5" hidden="1" x14ac:dyDescent="0.25"/>
    <row r="98" ht="12.5" hidden="1" x14ac:dyDescent="0.25"/>
    <row r="99" ht="12.5" hidden="1" x14ac:dyDescent="0.25"/>
    <row r="100" ht="12.5" hidden="1" x14ac:dyDescent="0.25"/>
    <row r="101" ht="12.5" hidden="1" x14ac:dyDescent="0.25"/>
    <row r="102" ht="12.5" hidden="1" x14ac:dyDescent="0.25"/>
    <row r="103" ht="12.5" hidden="1" x14ac:dyDescent="0.25"/>
    <row r="104" ht="12.5" hidden="1" x14ac:dyDescent="0.25"/>
    <row r="105" ht="12.5" hidden="1" x14ac:dyDescent="0.25"/>
    <row r="106" ht="12.5" hidden="1" x14ac:dyDescent="0.25"/>
    <row r="107" ht="12.5" hidden="1" x14ac:dyDescent="0.25"/>
    <row r="108" ht="12.5" hidden="1" x14ac:dyDescent="0.25"/>
    <row r="109" ht="12.5" hidden="1" x14ac:dyDescent="0.25"/>
    <row r="110" ht="12.5" hidden="1" x14ac:dyDescent="0.25"/>
    <row r="111" ht="12.5" hidden="1" x14ac:dyDescent="0.25"/>
    <row r="112" ht="12.5" hidden="1" x14ac:dyDescent="0.25"/>
    <row r="113" ht="12.5" hidden="1" x14ac:dyDescent="0.25"/>
    <row r="114" ht="12.5" hidden="1" x14ac:dyDescent="0.25"/>
    <row r="115" ht="12.5" hidden="1" x14ac:dyDescent="0.25"/>
    <row r="116" ht="12.5" hidden="1" x14ac:dyDescent="0.25"/>
    <row r="117" ht="12.5" hidden="1" x14ac:dyDescent="0.25"/>
    <row r="118" ht="12.5" hidden="1" x14ac:dyDescent="0.25"/>
    <row r="119" ht="12.5" hidden="1" x14ac:dyDescent="0.25"/>
    <row r="120" ht="12.5" hidden="1" x14ac:dyDescent="0.25"/>
    <row r="121" ht="12.5" hidden="1" x14ac:dyDescent="0.25"/>
    <row r="122" ht="12.5" hidden="1" x14ac:dyDescent="0.25"/>
    <row r="123" ht="12.5" hidden="1" x14ac:dyDescent="0.25"/>
    <row r="124" ht="12.5" hidden="1" x14ac:dyDescent="0.25"/>
    <row r="125" ht="12.5" hidden="1" x14ac:dyDescent="0.25"/>
    <row r="126" ht="12.5" hidden="1" x14ac:dyDescent="0.25"/>
    <row r="127" ht="12.5" hidden="1" x14ac:dyDescent="0.25"/>
    <row r="128" ht="12.5" hidden="1" x14ac:dyDescent="0.25"/>
    <row r="129" ht="12.5" hidden="1" x14ac:dyDescent="0.25"/>
    <row r="130" ht="12.5" hidden="1" x14ac:dyDescent="0.25"/>
    <row r="131" ht="12.5" hidden="1" x14ac:dyDescent="0.25"/>
    <row r="132" ht="12.5" hidden="1" x14ac:dyDescent="0.25"/>
    <row r="133" ht="12.5" hidden="1" x14ac:dyDescent="0.25"/>
    <row r="134" ht="12.5" hidden="1" x14ac:dyDescent="0.25"/>
    <row r="135" ht="13.15" hidden="1" customHeight="1" x14ac:dyDescent="0.25"/>
    <row r="136" ht="13.15" hidden="1" customHeight="1" x14ac:dyDescent="0.25"/>
    <row r="137" ht="13.15" hidden="1" customHeight="1" x14ac:dyDescent="0.25"/>
    <row r="138" ht="13.15" hidden="1" customHeight="1" x14ac:dyDescent="0.25"/>
    <row r="139" ht="13.15" hidden="1" customHeight="1" x14ac:dyDescent="0.25"/>
    <row r="140" ht="13.15" hidden="1" customHeight="1" x14ac:dyDescent="0.25"/>
    <row r="141" ht="13.15" hidden="1" customHeight="1" x14ac:dyDescent="0.25"/>
    <row r="142" ht="13.15" hidden="1" customHeight="1" x14ac:dyDescent="0.25"/>
    <row r="143" ht="13.15" hidden="1" customHeight="1" x14ac:dyDescent="0.25"/>
    <row r="144" ht="13.15" hidden="1" customHeight="1" x14ac:dyDescent="0.25"/>
    <row r="145" ht="13.15" hidden="1" customHeight="1" x14ac:dyDescent="0.25"/>
    <row r="146" ht="13.15" hidden="1" customHeight="1" x14ac:dyDescent="0.25"/>
    <row r="147" ht="13.15" hidden="1" customHeight="1" x14ac:dyDescent="0.25"/>
    <row r="148" ht="13.15" hidden="1" customHeight="1" x14ac:dyDescent="0.25"/>
    <row r="149" ht="13.15" hidden="1" customHeight="1" x14ac:dyDescent="0.25"/>
    <row r="150" ht="13.15" hidden="1" customHeight="1" x14ac:dyDescent="0.25"/>
    <row r="151" ht="13.15" hidden="1" customHeight="1" x14ac:dyDescent="0.25"/>
    <row r="152" ht="13.15" hidden="1" customHeight="1" x14ac:dyDescent="0.25"/>
    <row r="153" ht="13.15" hidden="1" customHeight="1" x14ac:dyDescent="0.25"/>
    <row r="154" ht="13.15" hidden="1" customHeight="1" x14ac:dyDescent="0.25"/>
    <row r="155" ht="13.15" hidden="1" customHeight="1" x14ac:dyDescent="0.25"/>
    <row r="156" ht="13.15" hidden="1" customHeight="1" x14ac:dyDescent="0.25"/>
    <row r="157" ht="13.15" hidden="1" customHeight="1" x14ac:dyDescent="0.25"/>
    <row r="158" ht="13.15" hidden="1" customHeight="1" x14ac:dyDescent="0.25"/>
    <row r="159" ht="13.15" hidden="1" customHeight="1" x14ac:dyDescent="0.25"/>
    <row r="160" ht="13.15" hidden="1" customHeight="1" x14ac:dyDescent="0.25"/>
    <row r="161" ht="13.15" hidden="1" customHeight="1" x14ac:dyDescent="0.25"/>
    <row r="162" ht="13.15" hidden="1" customHeight="1" x14ac:dyDescent="0.25"/>
    <row r="163" ht="13.15" hidden="1" customHeight="1" x14ac:dyDescent="0.25"/>
    <row r="164" ht="13.15" hidden="1" customHeight="1" x14ac:dyDescent="0.25"/>
    <row r="165" ht="13.15" hidden="1" customHeight="1" x14ac:dyDescent="0.25"/>
    <row r="166" ht="13.15" hidden="1" customHeight="1" x14ac:dyDescent="0.25"/>
    <row r="167" ht="13.15" hidden="1" customHeight="1" x14ac:dyDescent="0.25"/>
    <row r="168" ht="13.15" hidden="1" customHeight="1" x14ac:dyDescent="0.25"/>
    <row r="169" ht="13.15" hidden="1" customHeight="1" x14ac:dyDescent="0.25"/>
    <row r="170" ht="13.15" hidden="1" customHeight="1" x14ac:dyDescent="0.25"/>
    <row r="171" ht="13.15" hidden="1" customHeight="1" x14ac:dyDescent="0.25"/>
    <row r="172" ht="13.15" hidden="1" customHeight="1" x14ac:dyDescent="0.25"/>
    <row r="173" ht="13.15" hidden="1" customHeight="1" x14ac:dyDescent="0.25"/>
    <row r="174" ht="13.15" hidden="1" customHeight="1" x14ac:dyDescent="0.25"/>
    <row r="175" ht="13.15" hidden="1" customHeight="1" x14ac:dyDescent="0.25"/>
    <row r="176" ht="13.15" hidden="1" customHeight="1" x14ac:dyDescent="0.25"/>
    <row r="177" ht="13.15" hidden="1" customHeight="1" x14ac:dyDescent="0.25"/>
    <row r="178" ht="13.15" hidden="1" customHeight="1" x14ac:dyDescent="0.25"/>
    <row r="179" ht="13.15" hidden="1" customHeight="1" x14ac:dyDescent="0.25"/>
    <row r="180" ht="13.15" hidden="1" customHeight="1" x14ac:dyDescent="0.25"/>
    <row r="181" ht="13.15" hidden="1" customHeight="1" x14ac:dyDescent="0.25"/>
    <row r="182" ht="13.15" hidden="1" customHeight="1" x14ac:dyDescent="0.25"/>
    <row r="183" ht="13.15" hidden="1" customHeight="1" x14ac:dyDescent="0.25"/>
    <row r="184" ht="13.15" hidden="1" customHeight="1" x14ac:dyDescent="0.25"/>
    <row r="185" ht="13.15" hidden="1" customHeight="1" x14ac:dyDescent="0.25"/>
    <row r="186" ht="13.15" hidden="1" customHeight="1" x14ac:dyDescent="0.25"/>
    <row r="187" ht="13.15" hidden="1" customHeight="1" x14ac:dyDescent="0.25"/>
    <row r="188" ht="13.15" hidden="1" customHeight="1" x14ac:dyDescent="0.25"/>
    <row r="189" ht="13.15" hidden="1" customHeight="1" x14ac:dyDescent="0.25"/>
    <row r="190" ht="13.15" hidden="1" customHeight="1" x14ac:dyDescent="0.25"/>
    <row r="191" ht="13.15" hidden="1" customHeight="1" x14ac:dyDescent="0.25"/>
    <row r="192" ht="13.15" hidden="1" customHeight="1" x14ac:dyDescent="0.25"/>
    <row r="193" ht="13.15" hidden="1" customHeight="1" x14ac:dyDescent="0.25"/>
    <row r="194" ht="13.15" hidden="1" customHeight="1" x14ac:dyDescent="0.25"/>
    <row r="195" ht="13.15" hidden="1" customHeight="1" x14ac:dyDescent="0.25"/>
    <row r="196" ht="13.15" hidden="1" customHeight="1" x14ac:dyDescent="0.25"/>
    <row r="197" ht="13.15" hidden="1" customHeight="1" x14ac:dyDescent="0.25"/>
    <row r="198" ht="13.15" hidden="1" customHeight="1" x14ac:dyDescent="0.25"/>
    <row r="199" ht="13.15" hidden="1" customHeight="1" x14ac:dyDescent="0.25"/>
    <row r="200" ht="13.15" hidden="1" customHeight="1" x14ac:dyDescent="0.25"/>
    <row r="201" ht="13.15" hidden="1" customHeight="1" x14ac:dyDescent="0.25"/>
    <row r="202" ht="13.15" hidden="1" customHeight="1" x14ac:dyDescent="0.25"/>
    <row r="203" ht="13.15" hidden="1" customHeight="1" x14ac:dyDescent="0.25"/>
    <row r="204" ht="13.15" hidden="1" customHeight="1" x14ac:dyDescent="0.25"/>
    <row r="205" ht="13.15" hidden="1" customHeight="1" x14ac:dyDescent="0.25"/>
    <row r="206" ht="13.15" hidden="1" customHeight="1" x14ac:dyDescent="0.25"/>
    <row r="207" ht="13.15" hidden="1" customHeight="1" x14ac:dyDescent="0.25"/>
    <row r="208" ht="13.15" hidden="1" customHeight="1" x14ac:dyDescent="0.25"/>
    <row r="209" ht="13.15" hidden="1" customHeight="1" x14ac:dyDescent="0.25"/>
    <row r="210" ht="13.15" hidden="1" customHeight="1" x14ac:dyDescent="0.25"/>
    <row r="211" ht="13.15" hidden="1" customHeight="1" x14ac:dyDescent="0.25"/>
    <row r="212" ht="13.15" hidden="1" customHeight="1" x14ac:dyDescent="0.25"/>
    <row r="213" ht="13.15" hidden="1" customHeight="1" x14ac:dyDescent="0.25"/>
    <row r="214" ht="13.15" hidden="1" customHeight="1" x14ac:dyDescent="0.25"/>
    <row r="215" ht="13.15" hidden="1" customHeight="1" x14ac:dyDescent="0.25"/>
    <row r="216" ht="13.15" hidden="1" customHeight="1" x14ac:dyDescent="0.25"/>
    <row r="217" ht="13.15" hidden="1" customHeight="1" x14ac:dyDescent="0.25"/>
    <row r="218" ht="13.15" hidden="1" customHeight="1" x14ac:dyDescent="0.25"/>
    <row r="219" ht="13.15" hidden="1" customHeight="1" x14ac:dyDescent="0.25"/>
    <row r="220" ht="13.15" hidden="1" customHeight="1" x14ac:dyDescent="0.25"/>
    <row r="221" ht="13.15" hidden="1" customHeight="1" x14ac:dyDescent="0.25"/>
    <row r="222" ht="13.15" hidden="1" customHeight="1" x14ac:dyDescent="0.25"/>
  </sheetData>
  <mergeCells count="5">
    <mergeCell ref="D8:AH8"/>
    <mergeCell ref="AI8:AU8"/>
    <mergeCell ref="AV8:BH8"/>
    <mergeCell ref="BI8:BS8"/>
    <mergeCell ref="BT8:BU8"/>
  </mergeCells>
  <phoneticPr fontId="6" type="noConversion"/>
  <hyperlinks>
    <hyperlink ref="C53" location="ÍNDICE!A1" display="&lt;&lt; VOLVER" xr:uid="{1660F965-63F0-4280-A49E-6F2D3A9C6A92}"/>
    <hyperlink ref="B7" location="ÍNDICE!A1" display="&lt;&lt; VOLVER" xr:uid="{2158348C-CE91-405F-82DC-C89C07D98FE3}"/>
  </hyperlinks>
  <pageMargins left="0.75" right="0.75" top="1" bottom="1" header="0" footer="0"/>
  <headerFooter alignWithMargins="0"/>
  <ignoredErrors>
    <ignoredError sqref="BS37 BH37 AH37 AU37" 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C334"/>
  <sheetViews>
    <sheetView showGridLines="0" tabSelected="1" topLeftCell="A211" zoomScaleNormal="100" zoomScaleSheetLayoutView="100" workbookViewId="0">
      <selection activeCell="J215" sqref="J215"/>
    </sheetView>
  </sheetViews>
  <sheetFormatPr baseColWidth="10" defaultColWidth="0" defaultRowHeight="11.5" zeroHeight="1" x14ac:dyDescent="0.25"/>
  <cols>
    <col min="1" max="1" width="20.1796875" style="1" customWidth="1"/>
    <col min="2" max="2" width="8.1796875" style="1" customWidth="1"/>
    <col min="3" max="3" width="10.7265625" style="1" customWidth="1"/>
    <col min="4" max="4" width="9" style="1" bestFit="1" customWidth="1"/>
    <col min="5" max="5" width="11.453125" style="1" bestFit="1" customWidth="1"/>
    <col min="6" max="6" width="10.81640625" style="1" bestFit="1" customWidth="1"/>
    <col min="7" max="7" width="12.26953125" style="1" bestFit="1" customWidth="1"/>
    <col min="8" max="8" width="10.81640625" style="1" bestFit="1" customWidth="1"/>
    <col min="9" max="9" width="12.54296875" style="1" bestFit="1" customWidth="1"/>
    <col min="10" max="10" width="3.453125" style="1" customWidth="1"/>
    <col min="11" max="11" width="13" style="1" bestFit="1" customWidth="1"/>
    <col min="12" max="12" width="7.54296875" style="1" customWidth="1"/>
    <col min="13" max="27" width="5.7265625" style="1" customWidth="1"/>
    <col min="28" max="16383" width="5.7265625" style="1" hidden="1"/>
    <col min="16384" max="16384" width="12.26953125" style="1" hidden="1"/>
  </cols>
  <sheetData>
    <row r="1" spans="1:12" ht="30.75" customHeight="1" x14ac:dyDescent="0.25">
      <c r="A1" s="16"/>
      <c r="B1" s="26"/>
      <c r="C1" s="16"/>
      <c r="D1" s="16"/>
      <c r="E1" s="16"/>
      <c r="F1" s="16"/>
      <c r="G1" s="16"/>
      <c r="H1" s="16"/>
      <c r="I1" s="16"/>
      <c r="J1" s="16"/>
      <c r="K1" s="16"/>
      <c r="L1" s="16"/>
    </row>
    <row r="2" spans="1:12" ht="14" x14ac:dyDescent="0.3">
      <c r="B2" s="26"/>
      <c r="C2" s="80" t="s">
        <v>28</v>
      </c>
      <c r="D2" s="17"/>
      <c r="E2" s="17"/>
      <c r="L2" s="26"/>
    </row>
    <row r="3" spans="1:12" ht="14" x14ac:dyDescent="0.3">
      <c r="B3" s="26"/>
      <c r="C3" s="80" t="s">
        <v>91</v>
      </c>
      <c r="D3" s="17"/>
      <c r="E3" s="17"/>
      <c r="L3" s="26"/>
    </row>
    <row r="4" spans="1:12" ht="12.5" x14ac:dyDescent="0.25">
      <c r="B4" s="26"/>
      <c r="C4" s="18"/>
      <c r="E4" s="17"/>
      <c r="K4" s="88"/>
      <c r="L4" s="79"/>
    </row>
    <row r="5" spans="1:12" ht="12.5" x14ac:dyDescent="0.25">
      <c r="B5" s="26"/>
      <c r="C5" s="18"/>
      <c r="E5" s="17"/>
      <c r="L5" s="79"/>
    </row>
    <row r="6" spans="1:12" ht="13" thickBot="1" x14ac:dyDescent="0.3">
      <c r="B6" s="26"/>
      <c r="C6" s="25" t="s">
        <v>23</v>
      </c>
      <c r="E6" s="17"/>
      <c r="L6" s="26"/>
    </row>
    <row r="7" spans="1:12" ht="13" thickBot="1" x14ac:dyDescent="0.3">
      <c r="A7" s="26"/>
      <c r="B7" s="26"/>
      <c r="C7" s="354" t="s">
        <v>78</v>
      </c>
      <c r="D7" s="355"/>
      <c r="E7" s="355"/>
      <c r="F7" s="355"/>
      <c r="G7" s="355"/>
      <c r="H7" s="356"/>
      <c r="K7" s="26"/>
      <c r="L7" s="26"/>
    </row>
    <row r="8" spans="1:12" ht="41.25" customHeight="1" thickBot="1" x14ac:dyDescent="0.3">
      <c r="A8" s="26"/>
      <c r="B8" s="26"/>
      <c r="C8" s="182" t="s">
        <v>0</v>
      </c>
      <c r="D8" s="182" t="s">
        <v>31</v>
      </c>
      <c r="E8" s="183" t="s">
        <v>25</v>
      </c>
      <c r="F8" s="184" t="s">
        <v>26</v>
      </c>
      <c r="G8" s="184" t="s">
        <v>6</v>
      </c>
      <c r="H8" s="185" t="s">
        <v>518</v>
      </c>
      <c r="K8" s="4"/>
      <c r="L8" s="26"/>
    </row>
    <row r="9" spans="1:12" ht="12.5" x14ac:dyDescent="0.25">
      <c r="A9" s="26"/>
      <c r="B9" s="26"/>
      <c r="C9" s="22">
        <v>2000</v>
      </c>
      <c r="D9" s="22" t="s">
        <v>37</v>
      </c>
      <c r="E9" s="81">
        <v>585489</v>
      </c>
      <c r="G9" s="13">
        <v>3.7810729879300782</v>
      </c>
      <c r="H9" s="130"/>
      <c r="K9" s="5"/>
      <c r="L9" s="26"/>
    </row>
    <row r="10" spans="1:12" ht="12.5" x14ac:dyDescent="0.25">
      <c r="A10" s="26"/>
      <c r="B10" s="26"/>
      <c r="C10" s="22">
        <v>2001</v>
      </c>
      <c r="D10" s="22" t="s">
        <v>37</v>
      </c>
      <c r="E10" s="81">
        <v>698127</v>
      </c>
      <c r="F10" s="8">
        <f t="shared" ref="F10:F21" si="0">+E10/E9-1</f>
        <v>0.19238277747318899</v>
      </c>
      <c r="G10" s="13">
        <v>4.4584172619453453</v>
      </c>
      <c r="H10" s="245">
        <f>+G10-G9</f>
        <v>0.67734427401526709</v>
      </c>
      <c r="K10" s="5"/>
      <c r="L10" s="26"/>
    </row>
    <row r="11" spans="1:12" ht="12.5" x14ac:dyDescent="0.25">
      <c r="A11" s="26"/>
      <c r="B11" s="26"/>
      <c r="C11" s="22">
        <v>2002</v>
      </c>
      <c r="D11" s="22" t="s">
        <v>37</v>
      </c>
      <c r="E11" s="28">
        <v>757760</v>
      </c>
      <c r="F11" s="8">
        <f t="shared" si="0"/>
        <v>8.5418555649616756E-2</v>
      </c>
      <c r="G11" s="13">
        <v>4.7860951606537183</v>
      </c>
      <c r="H11" s="245">
        <f t="shared" ref="H11:H28" si="1">+G11-G10</f>
        <v>0.32767789870837305</v>
      </c>
      <c r="K11" s="5"/>
      <c r="L11" s="26"/>
    </row>
    <row r="12" spans="1:12" ht="12.5" x14ac:dyDescent="0.25">
      <c r="A12" s="26"/>
      <c r="B12" s="26"/>
      <c r="C12" s="22">
        <v>2003</v>
      </c>
      <c r="D12" s="22" t="s">
        <v>37</v>
      </c>
      <c r="E12" s="28">
        <v>836007</v>
      </c>
      <c r="F12" s="8">
        <f t="shared" si="0"/>
        <v>0.1032609269425675</v>
      </c>
      <c r="G12" s="13">
        <v>5.222945268521328</v>
      </c>
      <c r="H12" s="245">
        <f t="shared" si="1"/>
        <v>0.43685010786760969</v>
      </c>
      <c r="K12" s="5"/>
      <c r="L12" s="26"/>
    </row>
    <row r="13" spans="1:12" ht="12.5" x14ac:dyDescent="0.25">
      <c r="A13" s="26"/>
      <c r="B13" s="26"/>
      <c r="C13" s="22">
        <v>2004</v>
      </c>
      <c r="D13" s="22" t="s">
        <v>37</v>
      </c>
      <c r="E13" s="28">
        <v>805315</v>
      </c>
      <c r="F13" s="8">
        <f t="shared" si="0"/>
        <v>-3.6712611258039707E-2</v>
      </c>
      <c r="G13" s="13">
        <v>4.9771240731337425</v>
      </c>
      <c r="H13" s="245">
        <f t="shared" si="1"/>
        <v>-0.24582119538758551</v>
      </c>
      <c r="K13" s="5"/>
      <c r="L13" s="26"/>
    </row>
    <row r="14" spans="1:12" ht="12.5" x14ac:dyDescent="0.25">
      <c r="A14" s="26"/>
      <c r="B14" s="26"/>
      <c r="C14" s="22">
        <v>2005</v>
      </c>
      <c r="D14" s="22" t="s">
        <v>37</v>
      </c>
      <c r="E14" s="28">
        <v>906079</v>
      </c>
      <c r="F14" s="8">
        <f t="shared" si="0"/>
        <v>0.12512370935596628</v>
      </c>
      <c r="G14" s="13">
        <v>5.5417757188145087</v>
      </c>
      <c r="H14" s="245">
        <f t="shared" si="1"/>
        <v>0.5646516456807662</v>
      </c>
      <c r="K14" s="5"/>
      <c r="L14" s="26"/>
    </row>
    <row r="15" spans="1:12" ht="12.5" x14ac:dyDescent="0.25">
      <c r="A15" s="26"/>
      <c r="B15" s="26"/>
      <c r="C15" s="22">
        <v>2006</v>
      </c>
      <c r="D15" s="22" t="s">
        <v>37</v>
      </c>
      <c r="E15" s="81">
        <v>1087738</v>
      </c>
      <c r="F15" s="8">
        <f t="shared" si="0"/>
        <v>0.20048914057162781</v>
      </c>
      <c r="G15" s="13">
        <v>6.5862147596536369</v>
      </c>
      <c r="H15" s="245">
        <f t="shared" si="1"/>
        <v>1.0444390408391282</v>
      </c>
      <c r="K15" s="5"/>
      <c r="L15" s="26"/>
    </row>
    <row r="16" spans="1:12" ht="12.5" x14ac:dyDescent="0.25">
      <c r="A16" s="26"/>
      <c r="B16" s="26"/>
      <c r="C16" s="22">
        <v>2007</v>
      </c>
      <c r="D16" s="22" t="s">
        <v>37</v>
      </c>
      <c r="E16" s="81">
        <v>1331919</v>
      </c>
      <c r="F16" s="8">
        <f t="shared" si="0"/>
        <v>0.22448512417512312</v>
      </c>
      <c r="G16" s="13">
        <v>7.9847549049729407</v>
      </c>
      <c r="H16" s="248">
        <f t="shared" si="1"/>
        <v>1.3985401453193038</v>
      </c>
      <c r="K16" s="5"/>
      <c r="L16" s="26"/>
    </row>
    <row r="17" spans="1:12" ht="12.5" x14ac:dyDescent="0.25">
      <c r="A17" s="26"/>
      <c r="B17" s="26"/>
      <c r="C17" s="22">
        <v>2008</v>
      </c>
      <c r="D17" s="22" t="s">
        <v>37</v>
      </c>
      <c r="E17" s="81">
        <v>1439009</v>
      </c>
      <c r="F17" s="8">
        <f t="shared" si="0"/>
        <v>8.0402787256582453E-2</v>
      </c>
      <c r="G17" s="13">
        <v>8.5420508166333526</v>
      </c>
      <c r="H17" s="248">
        <f t="shared" si="1"/>
        <v>0.55729591166041192</v>
      </c>
      <c r="K17" s="5"/>
      <c r="L17" s="26"/>
    </row>
    <row r="18" spans="1:12" ht="12.5" x14ac:dyDescent="0.25">
      <c r="A18" s="26"/>
      <c r="B18" s="26"/>
      <c r="C18" s="22">
        <v>2009</v>
      </c>
      <c r="D18" s="22" t="s">
        <v>37</v>
      </c>
      <c r="E18" s="81">
        <v>1695034</v>
      </c>
      <c r="F18" s="8">
        <f t="shared" si="0"/>
        <v>0.17791758077955033</v>
      </c>
      <c r="G18" s="13">
        <v>9.9640033351407293</v>
      </c>
      <c r="H18" s="248">
        <f t="shared" si="1"/>
        <v>1.4219525185073767</v>
      </c>
      <c r="K18" s="5"/>
      <c r="L18" s="26"/>
    </row>
    <row r="19" spans="1:12" ht="12.5" x14ac:dyDescent="0.25">
      <c r="A19" s="26"/>
      <c r="B19" s="26"/>
      <c r="C19" s="22">
        <v>2010</v>
      </c>
      <c r="D19" s="22" t="s">
        <v>37</v>
      </c>
      <c r="E19" s="81">
        <f>+E46</f>
        <v>1819564</v>
      </c>
      <c r="F19" s="8">
        <f t="shared" si="0"/>
        <v>7.3467552863246466E-2</v>
      </c>
      <c r="G19" s="13">
        <f>+G46</f>
        <v>10.596520806080466</v>
      </c>
      <c r="H19" s="248">
        <f t="shared" si="1"/>
        <v>0.63251747093973698</v>
      </c>
      <c r="K19" s="5"/>
      <c r="L19" s="26"/>
    </row>
    <row r="20" spans="1:12" ht="12.5" x14ac:dyDescent="0.25">
      <c r="A20" s="26"/>
      <c r="B20" s="26"/>
      <c r="C20" s="22">
        <v>2011</v>
      </c>
      <c r="D20" s="22" t="s">
        <v>37</v>
      </c>
      <c r="E20" s="81">
        <f>+E58</f>
        <v>2025042</v>
      </c>
      <c r="F20" s="8">
        <f t="shared" si="0"/>
        <v>0.11292705285442017</v>
      </c>
      <c r="G20" s="13">
        <f>+G58</f>
        <v>11.688212892642875</v>
      </c>
      <c r="H20" s="248">
        <f t="shared" si="1"/>
        <v>1.0916920865624089</v>
      </c>
      <c r="K20" s="5"/>
      <c r="L20" s="26"/>
    </row>
    <row r="21" spans="1:12" ht="12.5" x14ac:dyDescent="0.25">
      <c r="A21" s="26"/>
      <c r="B21" s="26"/>
      <c r="C21" s="22">
        <v>2012</v>
      </c>
      <c r="D21" s="22" t="s">
        <v>37</v>
      </c>
      <c r="E21" s="81">
        <f>+E70</f>
        <v>2186173</v>
      </c>
      <c r="F21" s="8">
        <f t="shared" si="0"/>
        <v>7.9569213873095013E-2</v>
      </c>
      <c r="G21" s="13">
        <f>+G70</f>
        <v>12.506909077074868</v>
      </c>
      <c r="H21" s="248">
        <f t="shared" si="1"/>
        <v>0.81869618443199244</v>
      </c>
      <c r="K21" s="5"/>
      <c r="L21" s="26"/>
    </row>
    <row r="22" spans="1:12" ht="12.5" x14ac:dyDescent="0.25">
      <c r="A22" s="26"/>
      <c r="B22" s="26"/>
      <c r="C22" s="22">
        <v>2013</v>
      </c>
      <c r="D22" s="22" t="s">
        <v>37</v>
      </c>
      <c r="E22" s="81">
        <f>+E82</f>
        <v>2309572</v>
      </c>
      <c r="F22" s="8">
        <f t="shared" ref="F22:F28" si="2">+E22/E21-1</f>
        <v>5.6445212707320058E-2</v>
      </c>
      <c r="G22" s="13">
        <f>+G82</f>
        <v>13.097333861217775</v>
      </c>
      <c r="H22" s="248">
        <f t="shared" si="1"/>
        <v>0.59042478414290755</v>
      </c>
      <c r="K22" s="5"/>
      <c r="L22" s="26"/>
    </row>
    <row r="23" spans="1:12" ht="12.5" x14ac:dyDescent="0.25">
      <c r="A23" s="26"/>
      <c r="B23" s="26"/>
      <c r="C23" s="22">
        <v>2014</v>
      </c>
      <c r="D23" s="22" t="s">
        <v>37</v>
      </c>
      <c r="E23" s="81">
        <f>+E94</f>
        <v>2501356</v>
      </c>
      <c r="F23" s="8">
        <f t="shared" si="2"/>
        <v>8.3038762160261737E-2</v>
      </c>
      <c r="G23" s="13">
        <f>+G94</f>
        <v>13.964124564928836</v>
      </c>
      <c r="H23" s="248">
        <f t="shared" si="1"/>
        <v>0.86679070371106093</v>
      </c>
      <c r="K23" s="5"/>
      <c r="L23" s="26"/>
    </row>
    <row r="24" spans="1:12" ht="12.5" x14ac:dyDescent="0.25">
      <c r="A24" s="26"/>
      <c r="B24" s="26"/>
      <c r="C24" s="22">
        <v>2015</v>
      </c>
      <c r="D24" s="22" t="s">
        <v>37</v>
      </c>
      <c r="E24" s="81">
        <f>+E106</f>
        <v>2729251</v>
      </c>
      <c r="F24" s="8">
        <f t="shared" si="2"/>
        <v>9.110858270474087E-2</v>
      </c>
      <c r="G24" s="13">
        <f>+G106</f>
        <v>15.079446706475721</v>
      </c>
      <c r="H24" s="248">
        <f t="shared" si="1"/>
        <v>1.1153221415468852</v>
      </c>
      <c r="K24" s="5"/>
      <c r="L24" s="26"/>
    </row>
    <row r="25" spans="1:12" ht="12.5" x14ac:dyDescent="0.25">
      <c r="A25" s="26"/>
      <c r="B25" s="26"/>
      <c r="C25" s="22">
        <v>2016</v>
      </c>
      <c r="D25" s="22" t="s">
        <v>37</v>
      </c>
      <c r="E25" s="81">
        <f>+E118</f>
        <v>2912133</v>
      </c>
      <c r="F25" s="8">
        <f t="shared" si="2"/>
        <v>6.7008127870979983E-2</v>
      </c>
      <c r="G25" s="13">
        <f>+G118</f>
        <v>15.928178354413726</v>
      </c>
      <c r="H25" s="248">
        <f t="shared" si="1"/>
        <v>0.84873164793800449</v>
      </c>
      <c r="K25" s="5"/>
      <c r="L25" s="26"/>
    </row>
    <row r="26" spans="1:12" ht="12.5" x14ac:dyDescent="0.25">
      <c r="A26" s="26"/>
      <c r="B26" s="26"/>
      <c r="C26" s="22">
        <v>2017</v>
      </c>
      <c r="D26" s="22" t="s">
        <v>37</v>
      </c>
      <c r="E26" s="81">
        <f>+E130</f>
        <v>3068528</v>
      </c>
      <c r="F26" s="8">
        <f t="shared" si="2"/>
        <v>5.3704621320523449E-2</v>
      </c>
      <c r="G26" s="13">
        <f>+G130</f>
        <v>16.510512327794999</v>
      </c>
      <c r="H26" s="248">
        <f t="shared" si="1"/>
        <v>0.58233397338127268</v>
      </c>
      <c r="K26" s="5"/>
      <c r="L26" s="26"/>
    </row>
    <row r="27" spans="1:12" ht="13.15" customHeight="1" x14ac:dyDescent="0.25">
      <c r="A27" s="26"/>
      <c r="B27" s="26"/>
      <c r="C27" s="22">
        <v>2018</v>
      </c>
      <c r="D27" s="22" t="s">
        <v>37</v>
      </c>
      <c r="E27" s="81">
        <f>+E142</f>
        <v>3256097</v>
      </c>
      <c r="F27" s="8">
        <f t="shared" si="2"/>
        <v>6.1126703096729074E-2</v>
      </c>
      <c r="G27" s="13">
        <f>+G142</f>
        <v>17.201350255203412</v>
      </c>
      <c r="H27" s="248">
        <f t="shared" si="1"/>
        <v>0.69083792740841332</v>
      </c>
      <c r="K27" s="5"/>
      <c r="L27" s="26"/>
    </row>
    <row r="28" spans="1:12" ht="13.15" customHeight="1" x14ac:dyDescent="0.25">
      <c r="A28" s="26"/>
      <c r="B28" s="26"/>
      <c r="C28" s="22">
        <v>2019</v>
      </c>
      <c r="D28" s="22" t="s">
        <v>37</v>
      </c>
      <c r="E28" s="81">
        <f>+E154</f>
        <v>3434767</v>
      </c>
      <c r="F28" s="8">
        <f t="shared" si="2"/>
        <v>5.4872443910608304E-2</v>
      </c>
      <c r="G28" s="13">
        <f>+G154</f>
        <v>17.812628822954448</v>
      </c>
      <c r="H28" s="248">
        <f t="shared" si="1"/>
        <v>0.61127856775103595</v>
      </c>
      <c r="K28" s="5"/>
      <c r="L28" s="26"/>
    </row>
    <row r="29" spans="1:12" ht="13.15" customHeight="1" x14ac:dyDescent="0.25">
      <c r="A29" s="26"/>
      <c r="B29" s="26"/>
      <c r="C29" s="22">
        <v>2020</v>
      </c>
      <c r="D29" s="22" t="s">
        <v>37</v>
      </c>
      <c r="E29" s="81">
        <f>+E166</f>
        <v>3802033</v>
      </c>
      <c r="F29" s="8">
        <f t="shared" ref="F29" si="3">+E29/E28-1</f>
        <v>0.10692603020816249</v>
      </c>
      <c r="G29" s="13">
        <f>+G166</f>
        <v>19.429515636140032</v>
      </c>
      <c r="H29" s="248">
        <f t="shared" ref="H29" si="4">+G29-G28</f>
        <v>1.6168868131855838</v>
      </c>
      <c r="K29" s="5"/>
      <c r="L29" s="26"/>
    </row>
    <row r="30" spans="1:12" ht="13.15" customHeight="1" x14ac:dyDescent="0.25">
      <c r="A30" s="26"/>
      <c r="B30" s="26"/>
      <c r="C30" s="22">
        <v>2021</v>
      </c>
      <c r="D30" s="22" t="s">
        <v>37</v>
      </c>
      <c r="E30" s="81">
        <f>E178</f>
        <v>4287491</v>
      </c>
      <c r="F30" s="8">
        <f t="shared" ref="F30:F33" si="5">+E30/E29-1</f>
        <v>0.12768379443313616</v>
      </c>
      <c r="G30" s="13">
        <f>G178</f>
        <v>21.705009395061488</v>
      </c>
      <c r="H30" s="248">
        <f t="shared" ref="H30:H33" si="6">+G30-G29</f>
        <v>2.2754937589214563</v>
      </c>
      <c r="K30" s="5"/>
      <c r="L30" s="26"/>
    </row>
    <row r="31" spans="1:12" ht="13.15" customHeight="1" x14ac:dyDescent="0.25">
      <c r="A31" s="26"/>
      <c r="B31" s="26"/>
      <c r="C31" s="22">
        <v>2022</v>
      </c>
      <c r="D31" s="22" t="s">
        <v>37</v>
      </c>
      <c r="E31" s="81">
        <f>E190</f>
        <v>4460212</v>
      </c>
      <c r="F31" s="8">
        <f t="shared" si="5"/>
        <v>4.0284865904091749E-2</v>
      </c>
      <c r="G31" s="13">
        <f>G190</f>
        <v>22.419067244253537</v>
      </c>
      <c r="H31" s="248">
        <f t="shared" si="6"/>
        <v>0.71405784919204862</v>
      </c>
      <c r="K31" s="5"/>
      <c r="L31" s="26"/>
    </row>
    <row r="32" spans="1:12" ht="13.15" customHeight="1" x14ac:dyDescent="0.25">
      <c r="A32" s="26"/>
      <c r="B32" s="26"/>
      <c r="C32" s="22">
        <v>2023</v>
      </c>
      <c r="D32" s="22" t="s">
        <v>37</v>
      </c>
      <c r="E32" s="81">
        <f>E202</f>
        <v>4524579</v>
      </c>
      <c r="F32" s="8">
        <f t="shared" si="5"/>
        <v>1.4431376804510565E-2</v>
      </c>
      <c r="G32" s="352">
        <f>G202</f>
        <v>22.596194207115122</v>
      </c>
      <c r="H32" s="248">
        <f t="shared" si="6"/>
        <v>0.17712696286158547</v>
      </c>
      <c r="K32" s="5"/>
      <c r="L32" s="26"/>
    </row>
    <row r="33" spans="1:18" ht="13.15" customHeight="1" thickBot="1" x14ac:dyDescent="0.3">
      <c r="A33" s="26"/>
      <c r="B33" s="26"/>
      <c r="C33" s="22">
        <v>2024</v>
      </c>
      <c r="D33" s="22" t="s">
        <v>37</v>
      </c>
      <c r="E33" s="83">
        <f>E214</f>
        <v>4690891</v>
      </c>
      <c r="F33" s="8">
        <f t="shared" si="5"/>
        <v>3.6757453013860575E-2</v>
      </c>
      <c r="G33" s="345">
        <f>G214</f>
        <v>23.283709735581514</v>
      </c>
      <c r="H33" s="353">
        <f t="shared" si="6"/>
        <v>0.68751552846639186</v>
      </c>
      <c r="K33" s="5"/>
      <c r="L33" s="26"/>
    </row>
    <row r="34" spans="1:18" ht="40.5" customHeight="1" thickBot="1" x14ac:dyDescent="0.3">
      <c r="A34" s="19"/>
      <c r="B34" s="26"/>
      <c r="C34" s="182" t="s">
        <v>0</v>
      </c>
      <c r="D34" s="182" t="s">
        <v>31</v>
      </c>
      <c r="E34" s="186" t="s">
        <v>29</v>
      </c>
      <c r="F34" s="184" t="s">
        <v>46</v>
      </c>
      <c r="G34" s="184" t="s">
        <v>6</v>
      </c>
      <c r="H34" s="185" t="s">
        <v>525</v>
      </c>
      <c r="K34" s="6"/>
      <c r="L34" s="26"/>
    </row>
    <row r="35" spans="1:18" ht="12.5" x14ac:dyDescent="0.25">
      <c r="A35" s="19"/>
      <c r="B35" s="26"/>
      <c r="C35" s="22">
        <v>2010</v>
      </c>
      <c r="D35" s="22" t="s">
        <v>38</v>
      </c>
      <c r="E35" s="81">
        <v>1698908</v>
      </c>
      <c r="F35" s="7">
        <f>+E35/E18-1</f>
        <v>2.2854998778785163E-3</v>
      </c>
      <c r="G35" s="13">
        <v>9.978692077391031</v>
      </c>
      <c r="H35" s="245">
        <f>+G35-G18</f>
        <v>1.4688742250301701E-2</v>
      </c>
      <c r="J35" s="6"/>
      <c r="K35" s="6"/>
      <c r="L35" s="26"/>
      <c r="N35" s="108"/>
      <c r="Q35" s="109"/>
      <c r="R35" s="110"/>
    </row>
    <row r="36" spans="1:18" ht="12.5" x14ac:dyDescent="0.25">
      <c r="A36" s="19"/>
      <c r="B36" s="26"/>
      <c r="C36" s="22"/>
      <c r="D36" s="22" t="s">
        <v>39</v>
      </c>
      <c r="E36" s="81">
        <v>1697983</v>
      </c>
      <c r="F36" s="7">
        <f t="shared" ref="F36:F46" si="7">+E36/E35-1</f>
        <v>-5.4446738728641808E-4</v>
      </c>
      <c r="G36" s="13">
        <v>9.9651913203840454</v>
      </c>
      <c r="H36" s="245">
        <f>+G36-G35</f>
        <v>-1.3500757006985609E-2</v>
      </c>
      <c r="J36" s="6"/>
      <c r="K36" s="6"/>
      <c r="L36" s="26"/>
      <c r="N36" s="108"/>
      <c r="Q36" s="109"/>
      <c r="R36" s="110"/>
    </row>
    <row r="37" spans="1:18" ht="12.5" x14ac:dyDescent="0.25">
      <c r="A37" s="19"/>
      <c r="B37" s="26"/>
      <c r="C37" s="23"/>
      <c r="D37" s="22" t="s">
        <v>40</v>
      </c>
      <c r="E37" s="81">
        <v>1708303</v>
      </c>
      <c r="F37" s="7">
        <f t="shared" si="7"/>
        <v>6.0777993654823614E-3</v>
      </c>
      <c r="G37" s="13">
        <v>10.017654156622806</v>
      </c>
      <c r="H37" s="245">
        <f t="shared" ref="H37:H100" si="8">+G37-G36</f>
        <v>5.2462836238760246E-2</v>
      </c>
      <c r="J37" s="6"/>
      <c r="K37" s="6"/>
      <c r="L37" s="26"/>
      <c r="N37" s="108"/>
      <c r="Q37" s="109"/>
      <c r="R37" s="110"/>
    </row>
    <row r="38" spans="1:18" ht="12.5" x14ac:dyDescent="0.25">
      <c r="A38" s="19"/>
      <c r="B38" s="26"/>
      <c r="C38" s="23"/>
      <c r="D38" s="22" t="s">
        <v>41</v>
      </c>
      <c r="E38" s="81">
        <v>1731518</v>
      </c>
      <c r="F38" s="7">
        <f t="shared" si="7"/>
        <v>1.358950958934102E-2</v>
      </c>
      <c r="G38" s="13">
        <v>10.14558870990234</v>
      </c>
      <c r="H38" s="245">
        <f t="shared" si="8"/>
        <v>0.12793455327953396</v>
      </c>
      <c r="J38" s="6"/>
      <c r="K38" s="6"/>
      <c r="L38" s="26"/>
      <c r="N38" s="108"/>
      <c r="Q38" s="109"/>
      <c r="R38" s="110"/>
    </row>
    <row r="39" spans="1:18" ht="12.5" x14ac:dyDescent="0.25">
      <c r="A39" s="19"/>
      <c r="B39" s="26"/>
      <c r="C39" s="23"/>
      <c r="D39" s="22" t="s">
        <v>42</v>
      </c>
      <c r="E39" s="81">
        <v>1752810</v>
      </c>
      <c r="F39" s="7">
        <f t="shared" si="7"/>
        <v>1.2296724608118481E-2</v>
      </c>
      <c r="G39" s="13">
        <v>10.262023197634559</v>
      </c>
      <c r="H39" s="245">
        <f t="shared" si="8"/>
        <v>0.11643448773221898</v>
      </c>
      <c r="J39" s="6"/>
      <c r="K39" s="6"/>
      <c r="L39" s="26"/>
      <c r="N39" s="108"/>
      <c r="Q39" s="109"/>
      <c r="R39" s="110"/>
    </row>
    <row r="40" spans="1:18" ht="12.5" x14ac:dyDescent="0.25">
      <c r="A40" s="19"/>
      <c r="B40" s="26"/>
      <c r="C40" s="23"/>
      <c r="D40" s="22" t="s">
        <v>43</v>
      </c>
      <c r="E40" s="81">
        <v>1749458</v>
      </c>
      <c r="F40" s="7">
        <f t="shared" si="7"/>
        <v>-1.9123578710755762E-3</v>
      </c>
      <c r="G40" s="13">
        <v>10.234128092592396</v>
      </c>
      <c r="H40" s="245">
        <f t="shared" si="8"/>
        <v>-2.7895105042162527E-2</v>
      </c>
      <c r="J40" s="6"/>
      <c r="K40" s="6"/>
      <c r="L40" s="26"/>
      <c r="N40" s="108"/>
      <c r="Q40" s="109"/>
      <c r="R40" s="110"/>
    </row>
    <row r="41" spans="1:18" ht="12.5" x14ac:dyDescent="0.25">
      <c r="A41" s="19"/>
      <c r="B41" s="26"/>
      <c r="C41" s="23"/>
      <c r="D41" s="22" t="s">
        <v>32</v>
      </c>
      <c r="E41" s="81">
        <v>1770485</v>
      </c>
      <c r="F41" s="7">
        <f t="shared" si="7"/>
        <v>1.201915107421847E-2</v>
      </c>
      <c r="G41" s="13">
        <v>10.34934400497648</v>
      </c>
      <c r="H41" s="245">
        <f t="shared" si="8"/>
        <v>0.11521591238408391</v>
      </c>
      <c r="J41" s="6"/>
      <c r="K41" s="6"/>
      <c r="L41" s="26"/>
      <c r="N41" s="108"/>
      <c r="Q41" s="109"/>
      <c r="R41" s="110"/>
    </row>
    <row r="42" spans="1:18" ht="12.5" x14ac:dyDescent="0.25">
      <c r="A42" s="19"/>
      <c r="B42" s="26"/>
      <c r="C42" s="23"/>
      <c r="D42" s="22" t="s">
        <v>33</v>
      </c>
      <c r="E42" s="81">
        <v>1793594</v>
      </c>
      <c r="F42" s="7">
        <f t="shared" si="7"/>
        <v>1.3052355710440944E-2</v>
      </c>
      <c r="G42" s="13">
        <v>10.476559904575376</v>
      </c>
      <c r="H42" s="245">
        <f t="shared" si="8"/>
        <v>0.12721589959889634</v>
      </c>
      <c r="J42" s="6"/>
      <c r="K42" s="6"/>
      <c r="L42" s="26"/>
      <c r="N42" s="108"/>
      <c r="Q42" s="109"/>
      <c r="R42" s="110"/>
    </row>
    <row r="43" spans="1:18" ht="12.5" x14ac:dyDescent="0.25">
      <c r="A43" s="19"/>
      <c r="B43" s="26"/>
      <c r="C43" s="23"/>
      <c r="D43" s="22" t="s">
        <v>34</v>
      </c>
      <c r="E43" s="81">
        <v>1808189</v>
      </c>
      <c r="F43" s="7">
        <f t="shared" si="7"/>
        <v>8.1372930551730782E-3</v>
      </c>
      <c r="G43" s="13">
        <v>10.553890906013342</v>
      </c>
      <c r="H43" s="245">
        <f t="shared" si="8"/>
        <v>7.7331001437965341E-2</v>
      </c>
      <c r="J43" s="6"/>
      <c r="K43" s="6"/>
      <c r="L43" s="26"/>
      <c r="N43" s="108"/>
      <c r="Q43" s="109"/>
      <c r="R43" s="110"/>
    </row>
    <row r="44" spans="1:18" ht="12.5" x14ac:dyDescent="0.25">
      <c r="A44" s="19"/>
      <c r="B44" s="26"/>
      <c r="C44" s="23"/>
      <c r="D44" s="22" t="s">
        <v>35</v>
      </c>
      <c r="E44" s="81">
        <v>1803662</v>
      </c>
      <c r="F44" s="7">
        <f t="shared" si="7"/>
        <v>-2.5036099655512123E-3</v>
      </c>
      <c r="G44" s="13">
        <v>10.519637614946435</v>
      </c>
      <c r="H44" s="245">
        <f t="shared" si="8"/>
        <v>-3.425329106690711E-2</v>
      </c>
      <c r="J44" s="6"/>
      <c r="K44" s="6"/>
      <c r="L44" s="26"/>
      <c r="N44" s="108"/>
      <c r="Q44" s="109"/>
      <c r="R44" s="110"/>
    </row>
    <row r="45" spans="1:18" ht="12.5" x14ac:dyDescent="0.25">
      <c r="A45" s="19"/>
      <c r="B45" s="26"/>
      <c r="C45" s="23"/>
      <c r="D45" s="22" t="s">
        <v>36</v>
      </c>
      <c r="E45" s="81">
        <v>1816980</v>
      </c>
      <c r="F45" s="7">
        <f t="shared" si="7"/>
        <v>7.3838668220542747E-3</v>
      </c>
      <c r="G45" s="13">
        <v>10.589378184081827</v>
      </c>
      <c r="H45" s="245">
        <f t="shared" si="8"/>
        <v>6.9740569135392505E-2</v>
      </c>
      <c r="J45" s="6"/>
      <c r="K45" s="6"/>
      <c r="L45" s="26"/>
      <c r="N45" s="108"/>
      <c r="Q45" s="109"/>
      <c r="R45" s="110"/>
    </row>
    <row r="46" spans="1:18" ht="13" thickBot="1" x14ac:dyDescent="0.3">
      <c r="A46" s="19"/>
      <c r="B46" s="26"/>
      <c r="C46" s="24"/>
      <c r="D46" s="27" t="s">
        <v>37</v>
      </c>
      <c r="E46" s="83">
        <v>1819564</v>
      </c>
      <c r="F46" s="29">
        <f t="shared" si="7"/>
        <v>1.4221400345628687E-3</v>
      </c>
      <c r="G46" s="30">
        <v>10.596520806080466</v>
      </c>
      <c r="H46" s="246">
        <f t="shared" si="8"/>
        <v>7.1426219986392425E-3</v>
      </c>
      <c r="J46" s="6"/>
      <c r="K46" s="6"/>
      <c r="L46" s="26"/>
      <c r="N46" s="108"/>
      <c r="Q46" s="109"/>
      <c r="R46" s="110"/>
    </row>
    <row r="47" spans="1:18" ht="12.5" x14ac:dyDescent="0.25">
      <c r="A47" s="19"/>
      <c r="B47" s="26"/>
      <c r="C47" s="22">
        <v>2011</v>
      </c>
      <c r="D47" s="22" t="s">
        <v>38</v>
      </c>
      <c r="E47" s="81">
        <v>1819146</v>
      </c>
      <c r="F47" s="7">
        <f t="shared" ref="F47:F52" si="9">+E47/E46-1</f>
        <v>-2.2972536277920952E-4</v>
      </c>
      <c r="G47" s="13">
        <v>10.586031920533632</v>
      </c>
      <c r="H47" s="245">
        <f t="shared" si="8"/>
        <v>-1.0488885546834581E-2</v>
      </c>
      <c r="J47" s="6"/>
      <c r="L47" s="98"/>
    </row>
    <row r="48" spans="1:18" ht="12.5" x14ac:dyDescent="0.25">
      <c r="A48" s="19"/>
      <c r="B48" s="26"/>
      <c r="C48" s="23"/>
      <c r="D48" s="22" t="s">
        <v>39</v>
      </c>
      <c r="E48" s="81">
        <v>1823656</v>
      </c>
      <c r="F48" s="7">
        <f t="shared" si="9"/>
        <v>2.4791852880416965E-3</v>
      </c>
      <c r="G48" s="13">
        <v>10.604464813991921</v>
      </c>
      <c r="H48" s="245">
        <f t="shared" si="8"/>
        <v>1.8432893458289357E-2</v>
      </c>
      <c r="J48" s="6"/>
      <c r="K48" s="6"/>
      <c r="L48" s="98"/>
    </row>
    <row r="49" spans="1:13" ht="12.5" x14ac:dyDescent="0.25">
      <c r="A49" s="19"/>
      <c r="B49" s="26"/>
      <c r="C49" s="23"/>
      <c r="D49" s="22" t="s">
        <v>40</v>
      </c>
      <c r="E49" s="81">
        <v>1855054</v>
      </c>
      <c r="F49" s="7">
        <f t="shared" si="9"/>
        <v>1.721706286711977E-2</v>
      </c>
      <c r="G49" s="13">
        <v>10.778989571776423</v>
      </c>
      <c r="H49" s="245">
        <f t="shared" si="8"/>
        <v>0.17452475778450172</v>
      </c>
      <c r="J49" s="6"/>
      <c r="K49" s="6"/>
      <c r="L49" s="98"/>
    </row>
    <row r="50" spans="1:13" ht="12.5" x14ac:dyDescent="0.25">
      <c r="A50" s="19"/>
      <c r="B50" s="26"/>
      <c r="C50" s="22"/>
      <c r="D50" s="22" t="s">
        <v>41</v>
      </c>
      <c r="E50" s="81">
        <v>1879451</v>
      </c>
      <c r="F50" s="7">
        <f t="shared" si="9"/>
        <v>1.315163871240399E-2</v>
      </c>
      <c r="G50" s="13">
        <v>10.912604231659611</v>
      </c>
      <c r="H50" s="245">
        <f t="shared" si="8"/>
        <v>0.13361465988318777</v>
      </c>
      <c r="J50" s="6"/>
      <c r="K50" s="6"/>
      <c r="L50" s="98"/>
    </row>
    <row r="51" spans="1:13" ht="12.5" x14ac:dyDescent="0.25">
      <c r="A51" s="19"/>
      <c r="B51" s="26"/>
      <c r="C51" s="23"/>
      <c r="D51" s="22" t="s">
        <v>42</v>
      </c>
      <c r="E51" s="81">
        <v>1910017</v>
      </c>
      <c r="F51" s="7">
        <f t="shared" si="9"/>
        <v>1.6263259856202694E-2</v>
      </c>
      <c r="G51" s="13">
        <v>11.081811884291337</v>
      </c>
      <c r="H51" s="245">
        <f t="shared" si="8"/>
        <v>0.16920765263172655</v>
      </c>
      <c r="J51" s="6"/>
      <c r="K51" s="6"/>
      <c r="L51" s="98"/>
    </row>
    <row r="52" spans="1:13" ht="12.5" x14ac:dyDescent="0.25">
      <c r="A52" s="19"/>
      <c r="B52" s="26"/>
      <c r="C52" s="23"/>
      <c r="D52" s="22" t="s">
        <v>43</v>
      </c>
      <c r="E52" s="81">
        <v>1932809</v>
      </c>
      <c r="F52" s="7">
        <f t="shared" si="9"/>
        <v>1.1932878084331078E-2</v>
      </c>
      <c r="G52" s="13">
        <v>11.205696743765374</v>
      </c>
      <c r="H52" s="245">
        <f t="shared" si="8"/>
        <v>0.12388485947403716</v>
      </c>
      <c r="J52" s="6"/>
      <c r="K52" s="6"/>
      <c r="L52" s="98"/>
      <c r="M52" s="1" t="s">
        <v>493</v>
      </c>
    </row>
    <row r="53" spans="1:13" ht="12.5" x14ac:dyDescent="0.25">
      <c r="A53" s="19"/>
      <c r="B53" s="26"/>
      <c r="C53" s="22"/>
      <c r="D53" s="22" t="s">
        <v>32</v>
      </c>
      <c r="E53" s="81">
        <v>1953417</v>
      </c>
      <c r="F53" s="7">
        <f t="shared" ref="F53:F58" si="10">+E53/E52-1</f>
        <v>1.0662202007544419E-2</v>
      </c>
      <c r="G53" s="13">
        <v>11.316744327555886</v>
      </c>
      <c r="H53" s="245">
        <f t="shared" si="8"/>
        <v>0.11104758379051205</v>
      </c>
      <c r="J53" s="6"/>
      <c r="K53" s="6"/>
      <c r="L53" s="98"/>
    </row>
    <row r="54" spans="1:13" ht="12.5" x14ac:dyDescent="0.25">
      <c r="A54" s="19"/>
      <c r="B54" s="26"/>
      <c r="C54" s="23"/>
      <c r="D54" s="22" t="s">
        <v>33</v>
      </c>
      <c r="E54" s="81">
        <v>1977708</v>
      </c>
      <c r="F54" s="7">
        <f t="shared" si="10"/>
        <v>1.2435132897891332E-2</v>
      </c>
      <c r="G54" s="13">
        <v>11.448947598762226</v>
      </c>
      <c r="H54" s="245">
        <f t="shared" si="8"/>
        <v>0.13220327120633968</v>
      </c>
      <c r="J54" s="6"/>
      <c r="K54" s="6"/>
      <c r="L54" s="98"/>
    </row>
    <row r="55" spans="1:13" ht="12.5" x14ac:dyDescent="0.25">
      <c r="A55" s="19"/>
      <c r="B55" s="26"/>
      <c r="C55" s="23"/>
      <c r="D55" s="22" t="s">
        <v>34</v>
      </c>
      <c r="E55" s="81">
        <v>1992753</v>
      </c>
      <c r="F55" s="7">
        <f t="shared" si="10"/>
        <v>7.6072908639697179E-3</v>
      </c>
      <c r="G55" s="13">
        <v>11.526925298468578</v>
      </c>
      <c r="H55" s="245">
        <f t="shared" si="8"/>
        <v>7.7977699706352155E-2</v>
      </c>
      <c r="J55" s="6"/>
      <c r="K55" s="6"/>
      <c r="L55" s="98"/>
    </row>
    <row r="56" spans="1:13" ht="12.5" x14ac:dyDescent="0.25">
      <c r="A56" s="19"/>
      <c r="B56" s="26"/>
      <c r="C56" s="22"/>
      <c r="D56" s="22" t="s">
        <v>35</v>
      </c>
      <c r="E56" s="81">
        <v>2005472</v>
      </c>
      <c r="F56" s="7">
        <f t="shared" si="10"/>
        <v>6.3826274505671687E-3</v>
      </c>
      <c r="G56" s="13">
        <v>11.597243751533004</v>
      </c>
      <c r="H56" s="245">
        <f t="shared" si="8"/>
        <v>7.0318453064425412E-2</v>
      </c>
      <c r="J56" s="6"/>
      <c r="K56" s="6"/>
      <c r="L56" s="98"/>
    </row>
    <row r="57" spans="1:13" ht="12.5" x14ac:dyDescent="0.25">
      <c r="A57" s="19"/>
      <c r="B57" s="26"/>
      <c r="C57" s="23"/>
      <c r="D57" s="22" t="s">
        <v>36</v>
      </c>
      <c r="E57" s="81">
        <v>2021209</v>
      </c>
      <c r="F57" s="7">
        <f t="shared" si="10"/>
        <v>7.8470305244850991E-3</v>
      </c>
      <c r="G57" s="13">
        <v>11.674729954854884</v>
      </c>
      <c r="H57" s="245">
        <f t="shared" si="8"/>
        <v>7.7486203321880609E-2</v>
      </c>
      <c r="J57" s="6"/>
      <c r="K57" s="6"/>
      <c r="L57" s="98"/>
    </row>
    <row r="58" spans="1:13" ht="13" thickBot="1" x14ac:dyDescent="0.3">
      <c r="A58" s="19"/>
      <c r="B58" s="26"/>
      <c r="C58" s="24"/>
      <c r="D58" s="27" t="s">
        <v>37</v>
      </c>
      <c r="E58" s="83">
        <v>2025042</v>
      </c>
      <c r="F58" s="29">
        <f t="shared" si="10"/>
        <v>1.8963897350545711E-3</v>
      </c>
      <c r="G58" s="30">
        <v>11.688212892642875</v>
      </c>
      <c r="H58" s="246">
        <f t="shared" si="8"/>
        <v>1.3482937787991034E-2</v>
      </c>
      <c r="J58" s="6"/>
      <c r="K58" s="14"/>
      <c r="L58" s="98"/>
    </row>
    <row r="59" spans="1:13" ht="12.5" x14ac:dyDescent="0.25">
      <c r="A59" s="19"/>
      <c r="B59" s="26"/>
      <c r="C59" s="21">
        <v>2012</v>
      </c>
      <c r="D59" s="21" t="s">
        <v>38</v>
      </c>
      <c r="E59" s="82">
        <v>2022882</v>
      </c>
      <c r="F59" s="32">
        <f t="shared" ref="F59:F64" si="11">+E59/E58-1</f>
        <v>-1.0666445436686711E-3</v>
      </c>
      <c r="G59" s="31">
        <v>11.667076322837763</v>
      </c>
      <c r="H59" s="247">
        <f t="shared" si="8"/>
        <v>-2.1136569805111804E-2</v>
      </c>
      <c r="J59" s="6"/>
      <c r="K59" s="14"/>
      <c r="L59" s="98"/>
    </row>
    <row r="60" spans="1:13" ht="12.5" x14ac:dyDescent="0.25">
      <c r="A60" s="19"/>
      <c r="B60" s="26"/>
      <c r="C60" s="23"/>
      <c r="D60" s="22" t="s">
        <v>39</v>
      </c>
      <c r="E60" s="81">
        <v>2029256</v>
      </c>
      <c r="F60" s="7">
        <f t="shared" si="11"/>
        <v>3.150949981264306E-3</v>
      </c>
      <c r="G60" s="13">
        <v>11.695229792458589</v>
      </c>
      <c r="H60" s="245">
        <f t="shared" si="8"/>
        <v>2.8153469620825433E-2</v>
      </c>
      <c r="J60" s="6"/>
      <c r="K60" s="14"/>
      <c r="L60" s="98"/>
    </row>
    <row r="61" spans="1:13" ht="12.5" x14ac:dyDescent="0.25">
      <c r="A61" s="19"/>
      <c r="B61" s="26"/>
      <c r="C61" s="23"/>
      <c r="D61" s="22" t="s">
        <v>40</v>
      </c>
      <c r="E61" s="81">
        <v>2031572</v>
      </c>
      <c r="F61" s="7">
        <f t="shared" si="11"/>
        <v>1.1413049905975026E-3</v>
      </c>
      <c r="G61" s="13">
        <v>11.700006075759237</v>
      </c>
      <c r="H61" s="245">
        <f t="shared" si="8"/>
        <v>4.7762833006483874E-3</v>
      </c>
      <c r="J61" s="6"/>
      <c r="K61" s="14"/>
      <c r="L61" s="98"/>
    </row>
    <row r="62" spans="1:13" ht="12.5" x14ac:dyDescent="0.25">
      <c r="A62" s="19"/>
      <c r="B62" s="26"/>
      <c r="C62" s="22"/>
      <c r="D62" s="22" t="s">
        <v>41</v>
      </c>
      <c r="E62" s="81">
        <v>2070145</v>
      </c>
      <c r="F62" s="7">
        <f t="shared" si="11"/>
        <v>1.8986774773426696E-2</v>
      </c>
      <c r="G62" s="13">
        <v>11.913195270358397</v>
      </c>
      <c r="H62" s="245">
        <f t="shared" si="8"/>
        <v>0.21318919459915975</v>
      </c>
      <c r="J62" s="6"/>
      <c r="K62" s="14"/>
      <c r="L62" s="98"/>
    </row>
    <row r="63" spans="1:13" ht="12.5" x14ac:dyDescent="0.25">
      <c r="A63" s="19"/>
      <c r="B63" s="26"/>
      <c r="C63" s="23"/>
      <c r="D63" s="22" t="s">
        <v>42</v>
      </c>
      <c r="E63" s="81">
        <v>2095838</v>
      </c>
      <c r="F63" s="7">
        <f t="shared" si="11"/>
        <v>1.2411207910556943E-2</v>
      </c>
      <c r="G63" s="13">
        <v>12.055338245093925</v>
      </c>
      <c r="H63" s="245">
        <f t="shared" si="8"/>
        <v>0.14214297473552762</v>
      </c>
      <c r="J63" s="6"/>
      <c r="K63" s="14"/>
      <c r="L63" s="98"/>
    </row>
    <row r="64" spans="1:13" ht="12.5" x14ac:dyDescent="0.25">
      <c r="A64" s="19"/>
      <c r="B64" s="26"/>
      <c r="C64" s="23"/>
      <c r="D64" s="22" t="s">
        <v>43</v>
      </c>
      <c r="E64" s="81">
        <v>2097445</v>
      </c>
      <c r="F64" s="7">
        <f t="shared" si="11"/>
        <v>7.667577360463973E-4</v>
      </c>
      <c r="G64" s="13">
        <v>12.052471379325988</v>
      </c>
      <c r="H64" s="245">
        <f t="shared" si="8"/>
        <v>-2.8668657679364884E-3</v>
      </c>
      <c r="J64" s="6"/>
      <c r="K64" s="14"/>
      <c r="L64" s="98"/>
    </row>
    <row r="65" spans="1:12" ht="12.5" x14ac:dyDescent="0.25">
      <c r="A65" s="19"/>
      <c r="B65" s="26"/>
      <c r="C65" s="23"/>
      <c r="D65" s="22" t="s">
        <v>32</v>
      </c>
      <c r="E65" s="81">
        <v>2123653</v>
      </c>
      <c r="F65" s="7">
        <f t="shared" ref="F65:F73" si="12">+E65/E64-1</f>
        <v>1.2495202496370483E-2</v>
      </c>
      <c r="G65" s="13">
        <v>12.194083381141608</v>
      </c>
      <c r="H65" s="245">
        <f t="shared" si="8"/>
        <v>0.14161200181561995</v>
      </c>
      <c r="J65" s="6"/>
      <c r="K65" s="14"/>
      <c r="L65" s="98"/>
    </row>
    <row r="66" spans="1:12" ht="12.5" x14ac:dyDescent="0.25">
      <c r="A66" s="19"/>
      <c r="B66" s="26"/>
      <c r="C66" s="23"/>
      <c r="D66" s="22" t="s">
        <v>33</v>
      </c>
      <c r="E66" s="81">
        <v>2152841</v>
      </c>
      <c r="F66" s="7">
        <f t="shared" si="12"/>
        <v>1.3744241643997457E-2</v>
      </c>
      <c r="G66" s="13">
        <v>12.35254501615257</v>
      </c>
      <c r="H66" s="245">
        <f t="shared" si="8"/>
        <v>0.158461635010962</v>
      </c>
      <c r="J66" s="6"/>
      <c r="K66" s="14"/>
      <c r="L66" s="98"/>
    </row>
    <row r="67" spans="1:12" ht="12.5" x14ac:dyDescent="0.25">
      <c r="A67" s="19"/>
      <c r="B67" s="26"/>
      <c r="C67" s="22"/>
      <c r="D67" s="22" t="s">
        <v>34</v>
      </c>
      <c r="E67" s="81">
        <v>2158206</v>
      </c>
      <c r="F67" s="7">
        <f t="shared" si="12"/>
        <v>2.4920558462051545E-3</v>
      </c>
      <c r="G67" s="13">
        <v>12.374205552793484</v>
      </c>
      <c r="H67" s="245">
        <f t="shared" si="8"/>
        <v>2.1660536640913719E-2</v>
      </c>
      <c r="J67" s="6"/>
      <c r="K67" s="14"/>
      <c r="L67" s="98"/>
    </row>
    <row r="68" spans="1:12" ht="12.5" x14ac:dyDescent="0.25">
      <c r="A68" s="19"/>
      <c r="B68" s="26"/>
      <c r="C68" s="22"/>
      <c r="D68" s="22" t="s">
        <v>35</v>
      </c>
      <c r="E68" s="81">
        <v>2177284</v>
      </c>
      <c r="F68" s="7">
        <f t="shared" si="12"/>
        <v>8.8397493103067326E-3</v>
      </c>
      <c r="G68" s="13">
        <v>12.47439487453466</v>
      </c>
      <c r="H68" s="245">
        <f t="shared" si="8"/>
        <v>0.10018932174117623</v>
      </c>
      <c r="J68" s="6"/>
      <c r="K68" s="14"/>
      <c r="L68" s="98"/>
    </row>
    <row r="69" spans="1:12" ht="12.5" x14ac:dyDescent="0.25">
      <c r="A69" s="19"/>
      <c r="B69" s="26"/>
      <c r="C69" s="23"/>
      <c r="D69" s="22" t="s">
        <v>36</v>
      </c>
      <c r="E69" s="81">
        <v>2187644</v>
      </c>
      <c r="F69" s="7">
        <f t="shared" si="12"/>
        <v>4.7582217110859748E-3</v>
      </c>
      <c r="G69" s="13">
        <v>12.52453662464926</v>
      </c>
      <c r="H69" s="245">
        <f t="shared" si="8"/>
        <v>5.0141750114599759E-2</v>
      </c>
      <c r="J69" s="6"/>
      <c r="K69" s="14"/>
      <c r="L69" s="98"/>
    </row>
    <row r="70" spans="1:12" ht="13" thickBot="1" x14ac:dyDescent="0.3">
      <c r="A70" s="19"/>
      <c r="B70" s="26"/>
      <c r="C70" s="24"/>
      <c r="D70" s="27" t="s">
        <v>37</v>
      </c>
      <c r="E70" s="83">
        <v>2186173</v>
      </c>
      <c r="F70" s="29">
        <f t="shared" si="12"/>
        <v>-6.7241287887787049E-4</v>
      </c>
      <c r="G70" s="30">
        <v>12.506909077074868</v>
      </c>
      <c r="H70" s="246">
        <f t="shared" si="8"/>
        <v>-1.7627547574392111E-2</v>
      </c>
      <c r="J70" s="6"/>
      <c r="K70" s="14"/>
      <c r="L70" s="98"/>
    </row>
    <row r="71" spans="1:12" ht="12.5" x14ac:dyDescent="0.25">
      <c r="A71" s="19"/>
      <c r="B71" s="26"/>
      <c r="C71" s="21">
        <v>2013</v>
      </c>
      <c r="D71" s="21" t="s">
        <v>38</v>
      </c>
      <c r="E71" s="82">
        <v>2189991</v>
      </c>
      <c r="F71" s="32">
        <f t="shared" si="12"/>
        <v>1.7464308634311809E-3</v>
      </c>
      <c r="G71" s="31">
        <v>12.519554550906848</v>
      </c>
      <c r="H71" s="247">
        <f t="shared" si="8"/>
        <v>1.264547383198078E-2</v>
      </c>
      <c r="J71" s="6"/>
      <c r="K71" s="14"/>
      <c r="L71" s="98"/>
    </row>
    <row r="72" spans="1:12" ht="12.5" x14ac:dyDescent="0.25">
      <c r="A72" s="19"/>
      <c r="B72" s="26"/>
      <c r="C72" s="23"/>
      <c r="D72" s="22" t="s">
        <v>39</v>
      </c>
      <c r="E72" s="81">
        <v>2194942</v>
      </c>
      <c r="F72" s="7">
        <f t="shared" si="12"/>
        <v>2.260739884319074E-3</v>
      </c>
      <c r="G72" s="13">
        <v>12.5386537426694</v>
      </c>
      <c r="H72" s="245">
        <f t="shared" si="8"/>
        <v>1.9099191762551371E-2</v>
      </c>
      <c r="J72" s="6"/>
      <c r="K72" s="14"/>
      <c r="L72" s="98"/>
    </row>
    <row r="73" spans="1:12" ht="12.5" x14ac:dyDescent="0.25">
      <c r="A73" s="19"/>
      <c r="B73" s="26"/>
      <c r="C73" s="23"/>
      <c r="D73" s="22" t="s">
        <v>40</v>
      </c>
      <c r="E73" s="81">
        <v>2235805</v>
      </c>
      <c r="F73" s="7">
        <f t="shared" si="12"/>
        <v>1.8616892838170696E-2</v>
      </c>
      <c r="G73" s="13">
        <v>12.762705218801933</v>
      </c>
      <c r="H73" s="245">
        <f t="shared" si="8"/>
        <v>0.22405147613253362</v>
      </c>
      <c r="J73" s="6"/>
      <c r="K73" s="14"/>
      <c r="L73" s="98"/>
    </row>
    <row r="74" spans="1:12" ht="12.5" x14ac:dyDescent="0.25">
      <c r="A74" s="19"/>
      <c r="B74" s="26"/>
      <c r="C74" s="22"/>
      <c r="D74" s="22" t="s">
        <v>41</v>
      </c>
      <c r="E74" s="81">
        <v>2225137</v>
      </c>
      <c r="F74" s="7">
        <f t="shared" ref="F74:F85" si="13">+E74/E73-1</f>
        <v>-4.7714357915829009E-3</v>
      </c>
      <c r="G74" s="13">
        <v>12.692499494113813</v>
      </c>
      <c r="H74" s="245">
        <f t="shared" si="8"/>
        <v>-7.0205724688120696E-2</v>
      </c>
      <c r="J74" s="6"/>
      <c r="K74" s="14"/>
      <c r="L74" s="98"/>
    </row>
    <row r="75" spans="1:12" ht="12.5" x14ac:dyDescent="0.25">
      <c r="A75" s="19"/>
      <c r="B75" s="26"/>
      <c r="C75" s="23"/>
      <c r="D75" s="22" t="s">
        <v>42</v>
      </c>
      <c r="E75" s="81">
        <v>2244527</v>
      </c>
      <c r="F75" s="7">
        <f t="shared" si="13"/>
        <v>8.7140701898356099E-3</v>
      </c>
      <c r="G75" s="13">
        <v>12.793726162121393</v>
      </c>
      <c r="H75" s="245">
        <f t="shared" si="8"/>
        <v>0.1012266680075804</v>
      </c>
      <c r="J75" s="6"/>
      <c r="K75" s="14"/>
      <c r="L75" s="98"/>
    </row>
    <row r="76" spans="1:12" ht="12.5" x14ac:dyDescent="0.25">
      <c r="A76" s="19"/>
      <c r="B76" s="26"/>
      <c r="C76" s="23"/>
      <c r="D76" s="22" t="s">
        <v>43</v>
      </c>
      <c r="E76" s="81">
        <v>2260443</v>
      </c>
      <c r="F76" s="7">
        <f t="shared" si="13"/>
        <v>7.0910263053196587E-3</v>
      </c>
      <c r="G76" s="13">
        <v>12.875017478967559</v>
      </c>
      <c r="H76" s="245">
        <f t="shared" si="8"/>
        <v>8.1291316846165529E-2</v>
      </c>
      <c r="J76" s="6"/>
      <c r="K76" s="14"/>
      <c r="L76" s="98"/>
    </row>
    <row r="77" spans="1:12" ht="12.5" x14ac:dyDescent="0.25">
      <c r="A77" s="19"/>
      <c r="B77" s="26"/>
      <c r="C77" s="22"/>
      <c r="D77" s="22" t="s">
        <v>32</v>
      </c>
      <c r="E77" s="81">
        <v>2283719</v>
      </c>
      <c r="F77" s="7">
        <f t="shared" si="13"/>
        <v>1.0297096631058711E-2</v>
      </c>
      <c r="G77" s="13">
        <v>12.998080038231038</v>
      </c>
      <c r="H77" s="245">
        <f t="shared" si="8"/>
        <v>0.12306255926347909</v>
      </c>
      <c r="J77" s="6"/>
      <c r="K77" s="14"/>
      <c r="L77" s="98"/>
    </row>
    <row r="78" spans="1:12" ht="12.5" x14ac:dyDescent="0.25">
      <c r="A78" s="19"/>
      <c r="B78" s="26"/>
      <c r="C78" s="23"/>
      <c r="D78" s="22" t="s">
        <v>33</v>
      </c>
      <c r="E78" s="81">
        <v>2285037</v>
      </c>
      <c r="F78" s="7">
        <f t="shared" si="13"/>
        <v>5.7712879736948608E-4</v>
      </c>
      <c r="G78" s="13">
        <v>12.996077286221082</v>
      </c>
      <c r="H78" s="245">
        <f t="shared" si="8"/>
        <v>-2.0027520099556995E-3</v>
      </c>
      <c r="J78" s="6"/>
      <c r="K78" s="14"/>
      <c r="L78" s="98"/>
    </row>
    <row r="79" spans="1:12" ht="12.5" x14ac:dyDescent="0.25">
      <c r="A79" s="19"/>
      <c r="B79" s="26"/>
      <c r="C79" s="23"/>
      <c r="D79" s="22" t="s">
        <v>34</v>
      </c>
      <c r="E79" s="81">
        <v>2288676</v>
      </c>
      <c r="F79" s="7">
        <f t="shared" si="13"/>
        <v>1.5925343878457898E-3</v>
      </c>
      <c r="G79" s="13">
        <v>13.00726843518097</v>
      </c>
      <c r="H79" s="245">
        <f t="shared" si="8"/>
        <v>1.1191148959888153E-2</v>
      </c>
      <c r="J79" s="6"/>
      <c r="K79" s="14"/>
      <c r="L79" s="98"/>
    </row>
    <row r="80" spans="1:12" ht="12.5" x14ac:dyDescent="0.25">
      <c r="A80" s="19"/>
      <c r="B80" s="26"/>
      <c r="C80" s="22"/>
      <c r="D80" s="22" t="s">
        <v>35</v>
      </c>
      <c r="E80" s="81">
        <v>2314409</v>
      </c>
      <c r="F80" s="7">
        <f t="shared" si="13"/>
        <v>1.1243618581223469E-2</v>
      </c>
      <c r="G80" s="13">
        <v>13.143918801216859</v>
      </c>
      <c r="H80" s="245">
        <f t="shared" si="8"/>
        <v>0.13665036603588909</v>
      </c>
      <c r="J80" s="6"/>
      <c r="K80" s="14"/>
      <c r="L80" s="98"/>
    </row>
    <row r="81" spans="1:13" ht="12.5" x14ac:dyDescent="0.25">
      <c r="A81" s="19"/>
      <c r="B81" s="26"/>
      <c r="C81" s="23"/>
      <c r="D81" s="22" t="s">
        <v>36</v>
      </c>
      <c r="E81" s="81">
        <v>2313618</v>
      </c>
      <c r="F81" s="7">
        <f t="shared" si="13"/>
        <v>-3.4177191671824758E-4</v>
      </c>
      <c r="G81" s="13">
        <v>13.129845453635074</v>
      </c>
      <c r="H81" s="245">
        <f t="shared" si="8"/>
        <v>-1.4073347581785356E-2</v>
      </c>
      <c r="J81" s="6"/>
      <c r="K81" s="14"/>
      <c r="L81" s="98"/>
    </row>
    <row r="82" spans="1:13" ht="13" thickBot="1" x14ac:dyDescent="0.3">
      <c r="A82" s="19"/>
      <c r="B82" s="26"/>
      <c r="C82" s="24"/>
      <c r="D82" s="27" t="s">
        <v>37</v>
      </c>
      <c r="E82" s="83">
        <v>2309572</v>
      </c>
      <c r="F82" s="29">
        <f t="shared" si="13"/>
        <v>-1.748776159244958E-3</v>
      </c>
      <c r="G82" s="30">
        <v>13.097333861217775</v>
      </c>
      <c r="H82" s="246">
        <f t="shared" si="8"/>
        <v>-3.2511592417298729E-2</v>
      </c>
      <c r="J82" s="6"/>
      <c r="K82" s="131"/>
      <c r="L82" s="98"/>
    </row>
    <row r="83" spans="1:13" ht="12.5" x14ac:dyDescent="0.25">
      <c r="A83" s="19"/>
      <c r="B83" s="26"/>
      <c r="C83" s="21">
        <v>2014</v>
      </c>
      <c r="D83" s="21" t="s">
        <v>38</v>
      </c>
      <c r="E83" s="82">
        <v>2308352</v>
      </c>
      <c r="F83" s="32">
        <f t="shared" si="13"/>
        <v>-5.282364005105844E-4</v>
      </c>
      <c r="G83" s="31">
        <v>13.080883886404756</v>
      </c>
      <c r="H83" s="247">
        <f t="shared" si="8"/>
        <v>-1.6449974813019352E-2</v>
      </c>
      <c r="J83" s="6"/>
      <c r="K83" s="131"/>
      <c r="L83" s="98"/>
      <c r="M83" s="108"/>
    </row>
    <row r="84" spans="1:13" ht="12.5" x14ac:dyDescent="0.25">
      <c r="A84" s="19"/>
      <c r="B84" s="26"/>
      <c r="C84" s="23"/>
      <c r="D84" s="22" t="s">
        <v>39</v>
      </c>
      <c r="E84" s="81">
        <v>2287815</v>
      </c>
      <c r="F84" s="7">
        <f t="shared" si="13"/>
        <v>-8.8968233614283854E-3</v>
      </c>
      <c r="G84" s="13">
        <v>12.955072633455812</v>
      </c>
      <c r="H84" s="245">
        <f t="shared" si="8"/>
        <v>-0.12581125294894413</v>
      </c>
      <c r="J84" s="6"/>
      <c r="K84" s="131"/>
      <c r="L84" s="98"/>
      <c r="M84" s="108"/>
    </row>
    <row r="85" spans="1:13" ht="12.5" x14ac:dyDescent="0.25">
      <c r="A85" s="19"/>
      <c r="B85" s="26"/>
      <c r="C85" s="23"/>
      <c r="D85" s="22" t="s">
        <v>40</v>
      </c>
      <c r="E85" s="81">
        <v>2352875</v>
      </c>
      <c r="F85" s="7">
        <f t="shared" si="13"/>
        <v>2.8437614055332183E-2</v>
      </c>
      <c r="G85" s="13">
        <v>13.313796906024388</v>
      </c>
      <c r="H85" s="245">
        <f t="shared" si="8"/>
        <v>0.3587242725685762</v>
      </c>
      <c r="J85" s="6"/>
      <c r="K85" s="131"/>
      <c r="L85" s="98"/>
      <c r="M85" s="108"/>
    </row>
    <row r="86" spans="1:13" ht="12.5" x14ac:dyDescent="0.25">
      <c r="A86" s="19"/>
      <c r="B86" s="26"/>
      <c r="C86" s="22"/>
      <c r="D86" s="22" t="s">
        <v>41</v>
      </c>
      <c r="E86" s="81">
        <v>2375672</v>
      </c>
      <c r="F86" s="7">
        <f>+E86/E85-1</f>
        <v>9.6889975030547415E-3</v>
      </c>
      <c r="G86" s="13">
        <v>13.433027522330557</v>
      </c>
      <c r="H86" s="245">
        <f t="shared" si="8"/>
        <v>0.11923061630616871</v>
      </c>
      <c r="J86" s="6"/>
      <c r="K86" s="131"/>
      <c r="L86" s="98"/>
      <c r="M86" s="108"/>
    </row>
    <row r="87" spans="1:13" ht="12.5" x14ac:dyDescent="0.25">
      <c r="A87" s="19"/>
      <c r="B87" s="26"/>
      <c r="C87" s="23"/>
      <c r="D87" s="22" t="s">
        <v>42</v>
      </c>
      <c r="E87" s="81">
        <v>2391033</v>
      </c>
      <c r="F87" s="7">
        <f>+E87/E86-1</f>
        <v>6.4659599473328999E-3</v>
      </c>
      <c r="G87" s="13">
        <v>13.510069333545722</v>
      </c>
      <c r="H87" s="245">
        <f t="shared" si="8"/>
        <v>7.7041811215165623E-2</v>
      </c>
      <c r="J87" s="6"/>
      <c r="K87" s="131"/>
      <c r="L87" s="98"/>
      <c r="M87" s="108"/>
    </row>
    <row r="88" spans="1:13" ht="12.5" x14ac:dyDescent="0.25">
      <c r="A88" s="19"/>
      <c r="B88" s="26"/>
      <c r="C88" s="23"/>
      <c r="D88" s="22" t="s">
        <v>43</v>
      </c>
      <c r="E88" s="81">
        <v>2428592</v>
      </c>
      <c r="F88" s="7">
        <f>+E88/E87-1</f>
        <v>1.5708273369710923E-2</v>
      </c>
      <c r="G88" s="13">
        <v>13.712333868819622</v>
      </c>
      <c r="H88" s="245">
        <f t="shared" si="8"/>
        <v>0.20226453527389943</v>
      </c>
      <c r="J88" s="6"/>
      <c r="K88" s="131"/>
      <c r="L88" s="98"/>
      <c r="M88" s="108"/>
    </row>
    <row r="89" spans="1:13" ht="12.5" x14ac:dyDescent="0.25">
      <c r="A89" s="19"/>
      <c r="B89" s="26"/>
      <c r="C89" s="22"/>
      <c r="D89" s="22" t="s">
        <v>32</v>
      </c>
      <c r="E89" s="81">
        <v>2447933</v>
      </c>
      <c r="F89" s="7">
        <f t="shared" ref="F89:F97" si="14">+E89/E88-1</f>
        <v>7.9638737177756269E-3</v>
      </c>
      <c r="G89" s="13">
        <v>13.725700818043039</v>
      </c>
      <c r="H89" s="245">
        <f t="shared" si="8"/>
        <v>1.3366949223417635E-2</v>
      </c>
      <c r="J89" s="6"/>
      <c r="K89" s="131"/>
      <c r="L89" s="98"/>
      <c r="M89" s="108"/>
    </row>
    <row r="90" spans="1:13" ht="12.5" x14ac:dyDescent="0.25">
      <c r="A90" s="19"/>
      <c r="B90" s="26"/>
      <c r="C90" s="23"/>
      <c r="D90" s="22" t="s">
        <v>33</v>
      </c>
      <c r="E90" s="81">
        <v>2469314</v>
      </c>
      <c r="F90" s="7">
        <f t="shared" si="14"/>
        <v>8.7343076791726038E-3</v>
      </c>
      <c r="G90" s="13">
        <v>13.833475268552517</v>
      </c>
      <c r="H90" s="245">
        <f t="shared" si="8"/>
        <v>0.10777445050947776</v>
      </c>
      <c r="J90" s="6"/>
      <c r="K90" s="131"/>
      <c r="L90" s="98"/>
      <c r="M90" s="108"/>
    </row>
    <row r="91" spans="1:13" ht="12.5" x14ac:dyDescent="0.25">
      <c r="A91" s="19"/>
      <c r="B91" s="26"/>
      <c r="C91" s="23"/>
      <c r="D91" s="22" t="s">
        <v>34</v>
      </c>
      <c r="E91" s="81">
        <v>2482996</v>
      </c>
      <c r="F91" s="7">
        <f t="shared" si="14"/>
        <v>5.540810119733619E-3</v>
      </c>
      <c r="G91" s="13">
        <v>13.897968068177507</v>
      </c>
      <c r="H91" s="245">
        <f t="shared" si="8"/>
        <v>6.4492799624989772E-2</v>
      </c>
      <c r="J91" s="6"/>
      <c r="K91" s="131"/>
      <c r="L91" s="98"/>
      <c r="M91" s="108"/>
    </row>
    <row r="92" spans="1:13" ht="12.5" x14ac:dyDescent="0.25">
      <c r="A92" s="19"/>
      <c r="B92" s="26"/>
      <c r="C92" s="22"/>
      <c r="D92" s="22" t="s">
        <v>35</v>
      </c>
      <c r="E92" s="81">
        <v>2496297</v>
      </c>
      <c r="F92" s="7">
        <f t="shared" si="14"/>
        <v>5.3568350492712025E-3</v>
      </c>
      <c r="G92" s="13">
        <v>13.960217554394891</v>
      </c>
      <c r="H92" s="245">
        <f t="shared" si="8"/>
        <v>6.2249486217384131E-2</v>
      </c>
      <c r="J92" s="6"/>
      <c r="K92" s="131"/>
      <c r="L92" s="98"/>
      <c r="M92" s="108"/>
    </row>
    <row r="93" spans="1:13" ht="12.5" x14ac:dyDescent="0.25">
      <c r="A93" s="19"/>
      <c r="B93" s="26"/>
      <c r="C93" s="23"/>
      <c r="D93" s="22" t="s">
        <v>36</v>
      </c>
      <c r="E93" s="81">
        <v>2503762</v>
      </c>
      <c r="F93" s="7">
        <f t="shared" si="14"/>
        <v>2.9904294240630236E-3</v>
      </c>
      <c r="G93" s="13">
        <v>13.989749829969128</v>
      </c>
      <c r="H93" s="245">
        <f t="shared" si="8"/>
        <v>2.9532275574236877E-2</v>
      </c>
      <c r="J93" s="6"/>
      <c r="K93" s="131"/>
      <c r="L93" s="98"/>
      <c r="M93" s="108"/>
    </row>
    <row r="94" spans="1:13" ht="13" thickBot="1" x14ac:dyDescent="0.3">
      <c r="A94" s="19"/>
      <c r="B94" s="26"/>
      <c r="C94" s="24"/>
      <c r="D94" s="27" t="s">
        <v>37</v>
      </c>
      <c r="E94" s="83">
        <v>2501356</v>
      </c>
      <c r="F94" s="29">
        <f t="shared" si="14"/>
        <v>-9.609539564863212E-4</v>
      </c>
      <c r="G94" s="30">
        <v>13.964124564928836</v>
      </c>
      <c r="H94" s="246">
        <f t="shared" si="8"/>
        <v>-2.5625265040291723E-2</v>
      </c>
      <c r="J94" s="6"/>
      <c r="K94" s="131"/>
      <c r="L94" s="132"/>
      <c r="M94" s="109"/>
    </row>
    <row r="95" spans="1:13" ht="12.5" x14ac:dyDescent="0.25">
      <c r="A95" s="19"/>
      <c r="B95" s="26"/>
      <c r="C95" s="21">
        <v>2015</v>
      </c>
      <c r="D95" s="21" t="s">
        <v>38</v>
      </c>
      <c r="E95" s="82">
        <v>2509751</v>
      </c>
      <c r="F95" s="32">
        <f t="shared" si="14"/>
        <v>3.3561796081804651E-3</v>
      </c>
      <c r="G95" s="31">
        <v>13.998789319252907</v>
      </c>
      <c r="H95" s="247">
        <f t="shared" si="8"/>
        <v>3.4664754324071012E-2</v>
      </c>
      <c r="J95" s="6"/>
      <c r="K95" s="131"/>
      <c r="L95" s="132"/>
      <c r="M95" s="109"/>
    </row>
    <row r="96" spans="1:13" ht="12.5" x14ac:dyDescent="0.25">
      <c r="A96" s="19"/>
      <c r="B96" s="26"/>
      <c r="C96" s="23"/>
      <c r="D96" s="22" t="s">
        <v>39</v>
      </c>
      <c r="E96" s="81">
        <v>2509990</v>
      </c>
      <c r="F96" s="7">
        <f t="shared" si="14"/>
        <v>9.5228570483607555E-5</v>
      </c>
      <c r="G96" s="13">
        <v>13.98794112067595</v>
      </c>
      <c r="H96" s="245">
        <f t="shared" si="8"/>
        <v>-1.0848198576956847E-2</v>
      </c>
      <c r="J96" s="6"/>
      <c r="K96" s="131"/>
      <c r="L96" s="132"/>
      <c r="M96" s="109"/>
    </row>
    <row r="97" spans="1:13" ht="12.5" x14ac:dyDescent="0.25">
      <c r="A97" s="19"/>
      <c r="B97" s="26"/>
      <c r="C97" s="23"/>
      <c r="D97" s="22" t="s">
        <v>40</v>
      </c>
      <c r="E97" s="81">
        <v>2556914</v>
      </c>
      <c r="F97" s="7">
        <f t="shared" si="14"/>
        <v>1.8694895198785755E-2</v>
      </c>
      <c r="G97" s="13">
        <v>14.237056777880591</v>
      </c>
      <c r="H97" s="245">
        <f t="shared" si="8"/>
        <v>0.24911565720464068</v>
      </c>
      <c r="J97" s="6"/>
      <c r="K97" s="131"/>
      <c r="L97" s="132"/>
      <c r="M97" s="109"/>
    </row>
    <row r="98" spans="1:13" ht="12.5" x14ac:dyDescent="0.25">
      <c r="A98" s="19"/>
      <c r="B98" s="26"/>
      <c r="C98" s="22"/>
      <c r="D98" s="22" t="s">
        <v>41</v>
      </c>
      <c r="E98" s="81">
        <v>2589176</v>
      </c>
      <c r="F98" s="7">
        <f t="shared" ref="F98:F109" si="15">+E98/E97-1</f>
        <v>1.2617553816827609E-2</v>
      </c>
      <c r="G98" s="13">
        <v>14.404171663023261</v>
      </c>
      <c r="H98" s="245">
        <f t="shared" si="8"/>
        <v>0.16711488514267003</v>
      </c>
      <c r="J98" s="6"/>
      <c r="K98" s="131"/>
      <c r="L98" s="132"/>
      <c r="M98" s="109"/>
    </row>
    <row r="99" spans="1:13" ht="12.5" x14ac:dyDescent="0.25">
      <c r="A99" s="19"/>
      <c r="B99" s="26"/>
      <c r="C99" s="23"/>
      <c r="D99" s="22" t="s">
        <v>42</v>
      </c>
      <c r="E99" s="81">
        <v>2612968</v>
      </c>
      <c r="F99" s="7">
        <f t="shared" si="15"/>
        <v>9.1890238438792071E-3</v>
      </c>
      <c r="G99" s="13">
        <v>14.523916863759357</v>
      </c>
      <c r="H99" s="245">
        <f t="shared" si="8"/>
        <v>0.11974520073609618</v>
      </c>
      <c r="J99" s="6"/>
      <c r="K99" s="131"/>
      <c r="L99" s="132"/>
      <c r="M99" s="109"/>
    </row>
    <row r="100" spans="1:13" ht="12.5" x14ac:dyDescent="0.25">
      <c r="A100" s="19"/>
      <c r="B100" s="26"/>
      <c r="C100" s="23"/>
      <c r="D100" s="22" t="s">
        <v>43</v>
      </c>
      <c r="E100" s="81">
        <v>2614855</v>
      </c>
      <c r="F100" s="7">
        <f t="shared" si="15"/>
        <v>7.2216728256901952E-4</v>
      </c>
      <c r="G100" s="13">
        <v>14.521803267026003</v>
      </c>
      <c r="H100" s="245">
        <f t="shared" si="8"/>
        <v>-2.113596733353873E-3</v>
      </c>
      <c r="J100" s="6"/>
      <c r="K100" s="131"/>
      <c r="L100" s="132"/>
      <c r="M100" s="109"/>
    </row>
    <row r="101" spans="1:13" ht="12.5" x14ac:dyDescent="0.25">
      <c r="A101" s="19"/>
      <c r="B101" s="26"/>
      <c r="C101" s="22"/>
      <c r="D101" s="22" t="s">
        <v>32</v>
      </c>
      <c r="E101" s="81">
        <v>2657179</v>
      </c>
      <c r="F101" s="7">
        <f t="shared" si="15"/>
        <v>1.6185983544020566E-2</v>
      </c>
      <c r="G101" s="13">
        <v>14.744196749058885</v>
      </c>
      <c r="H101" s="245">
        <f t="shared" ref="H101:H151" si="16">+G101-G100</f>
        <v>0.22239348203288145</v>
      </c>
      <c r="J101" s="6"/>
      <c r="K101" s="131"/>
      <c r="L101" s="132"/>
      <c r="M101" s="109"/>
    </row>
    <row r="102" spans="1:13" ht="12.5" x14ac:dyDescent="0.25">
      <c r="A102" s="19"/>
      <c r="B102" s="26"/>
      <c r="C102" s="23"/>
      <c r="D102" s="22" t="s">
        <v>33</v>
      </c>
      <c r="E102" s="81">
        <v>2679495</v>
      </c>
      <c r="F102" s="7">
        <f t="shared" si="15"/>
        <v>8.3983803876215291E-3</v>
      </c>
      <c r="G102" s="13">
        <v>14.855283516391598</v>
      </c>
      <c r="H102" s="245">
        <f t="shared" si="16"/>
        <v>0.11108676733271317</v>
      </c>
      <c r="J102" s="6"/>
      <c r="K102" s="131"/>
      <c r="L102" s="132"/>
      <c r="M102" s="109"/>
    </row>
    <row r="103" spans="1:13" ht="12.5" x14ac:dyDescent="0.25">
      <c r="A103" s="19"/>
      <c r="B103" s="26"/>
      <c r="C103" s="23"/>
      <c r="D103" s="22" t="s">
        <v>34</v>
      </c>
      <c r="E103" s="81">
        <v>2698253</v>
      </c>
      <c r="F103" s="7">
        <f t="shared" si="15"/>
        <v>7.0005728691413527E-3</v>
      </c>
      <c r="G103" s="13">
        <v>14.946471183344993</v>
      </c>
      <c r="H103" s="245">
        <f t="shared" si="16"/>
        <v>9.1187666953395308E-2</v>
      </c>
      <c r="J103" s="6"/>
      <c r="K103" s="131"/>
      <c r="L103" s="132"/>
      <c r="M103" s="109"/>
    </row>
    <row r="104" spans="1:13" ht="12.5" x14ac:dyDescent="0.25">
      <c r="A104" s="19"/>
      <c r="B104" s="26"/>
      <c r="C104" s="22"/>
      <c r="D104" s="22" t="s">
        <v>35</v>
      </c>
      <c r="E104" s="81">
        <v>2717125</v>
      </c>
      <c r="F104" s="7">
        <f t="shared" si="15"/>
        <v>6.9941551070267227E-3</v>
      </c>
      <c r="G104" s="13">
        <v>15.03813377947424</v>
      </c>
      <c r="H104" s="245">
        <f t="shared" si="16"/>
        <v>9.1662596129246765E-2</v>
      </c>
      <c r="J104" s="6"/>
      <c r="K104" s="131"/>
      <c r="L104" s="132"/>
      <c r="M104" s="109"/>
    </row>
    <row r="105" spans="1:13" ht="12.5" x14ac:dyDescent="0.25">
      <c r="A105" s="19"/>
      <c r="B105" s="26"/>
      <c r="C105" s="23"/>
      <c r="D105" s="22" t="s">
        <v>36</v>
      </c>
      <c r="E105" s="81">
        <v>2727811</v>
      </c>
      <c r="F105" s="7">
        <f t="shared" si="15"/>
        <v>3.9328334176749191E-3</v>
      </c>
      <c r="G105" s="13">
        <v>15.084372372416318</v>
      </c>
      <c r="H105" s="245">
        <f t="shared" si="16"/>
        <v>4.6238592942078327E-2</v>
      </c>
      <c r="J105" s="6"/>
      <c r="K105" s="131"/>
      <c r="L105" s="132"/>
      <c r="M105" s="109"/>
    </row>
    <row r="106" spans="1:13" ht="13" thickBot="1" x14ac:dyDescent="0.3">
      <c r="A106" s="19"/>
      <c r="B106" s="26"/>
      <c r="C106" s="24"/>
      <c r="D106" s="27" t="s">
        <v>37</v>
      </c>
      <c r="E106" s="83">
        <v>2729251</v>
      </c>
      <c r="F106" s="29">
        <f t="shared" si="15"/>
        <v>5.2789581096335247E-4</v>
      </c>
      <c r="G106" s="30">
        <v>15.079446706475721</v>
      </c>
      <c r="H106" s="246">
        <f t="shared" si="16"/>
        <v>-4.9256659405969572E-3</v>
      </c>
      <c r="J106" s="6"/>
      <c r="K106" s="131"/>
      <c r="L106" s="132"/>
      <c r="M106" s="109"/>
    </row>
    <row r="107" spans="1:13" ht="12.5" x14ac:dyDescent="0.25">
      <c r="A107" s="19"/>
      <c r="B107" s="26"/>
      <c r="C107" s="21">
        <v>2016</v>
      </c>
      <c r="D107" s="21" t="s">
        <v>38</v>
      </c>
      <c r="E107" s="82">
        <v>2733597</v>
      </c>
      <c r="F107" s="32">
        <f t="shared" si="15"/>
        <v>1.5923782752118587E-3</v>
      </c>
      <c r="G107" s="31">
        <v>15.090571752972961</v>
      </c>
      <c r="H107" s="247">
        <f t="shared" si="16"/>
        <v>1.1125046497239666E-2</v>
      </c>
      <c r="J107" s="6"/>
      <c r="K107" s="131"/>
      <c r="L107" s="132"/>
      <c r="M107" s="109"/>
    </row>
    <row r="108" spans="1:13" ht="12.5" x14ac:dyDescent="0.25">
      <c r="A108" s="19"/>
      <c r="B108" s="26"/>
      <c r="C108" s="23"/>
      <c r="D108" s="22" t="s">
        <v>39</v>
      </c>
      <c r="E108" s="81">
        <v>2736564</v>
      </c>
      <c r="F108" s="7">
        <f t="shared" si="15"/>
        <v>1.0853831051176321E-3</v>
      </c>
      <c r="G108" s="13">
        <v>15.094071677467475</v>
      </c>
      <c r="H108" s="245">
        <f t="shared" si="16"/>
        <v>3.499924494514417E-3</v>
      </c>
      <c r="J108" s="6"/>
      <c r="K108" s="131"/>
      <c r="L108" s="132"/>
      <c r="M108" s="109"/>
    </row>
    <row r="109" spans="1:13" ht="12.5" x14ac:dyDescent="0.25">
      <c r="A109" s="19"/>
      <c r="B109" s="26"/>
      <c r="C109" s="23"/>
      <c r="D109" s="22" t="s">
        <v>40</v>
      </c>
      <c r="E109" s="81">
        <v>2742987</v>
      </c>
      <c r="F109" s="7">
        <f t="shared" si="15"/>
        <v>2.347103886479518E-3</v>
      </c>
      <c r="G109" s="13">
        <v>15.116611668456516</v>
      </c>
      <c r="H109" s="245">
        <f t="shared" si="16"/>
        <v>2.2539990989040248E-2</v>
      </c>
      <c r="J109" s="6"/>
      <c r="K109" s="131"/>
      <c r="L109" s="132"/>
      <c r="M109" s="109"/>
    </row>
    <row r="110" spans="1:13" ht="12.5" x14ac:dyDescent="0.25">
      <c r="A110" s="19"/>
      <c r="B110" s="26"/>
      <c r="C110" s="22"/>
      <c r="D110" s="22" t="s">
        <v>41</v>
      </c>
      <c r="E110" s="81">
        <v>2771112</v>
      </c>
      <c r="F110" s="7">
        <f t="shared" ref="F110:F116" si="17">+E110/E109-1</f>
        <v>1.0253420814608338E-2</v>
      </c>
      <c r="G110" s="13">
        <v>15.258611307561583</v>
      </c>
      <c r="H110" s="245">
        <f t="shared" si="16"/>
        <v>0.14199963910506774</v>
      </c>
      <c r="J110" s="6"/>
      <c r="K110" s="131"/>
      <c r="L110" s="132"/>
      <c r="M110" s="109"/>
    </row>
    <row r="111" spans="1:13" ht="12.5" x14ac:dyDescent="0.25">
      <c r="A111" s="19"/>
      <c r="B111" s="26"/>
      <c r="C111" s="23"/>
      <c r="D111" s="22" t="s">
        <v>42</v>
      </c>
      <c r="E111" s="81">
        <v>2817799</v>
      </c>
      <c r="F111" s="7">
        <f t="shared" si="17"/>
        <v>1.6847749206816642E-2</v>
      </c>
      <c r="G111" s="13">
        <v>15.502490723665343</v>
      </c>
      <c r="H111" s="245">
        <f t="shared" si="16"/>
        <v>0.24387941610375918</v>
      </c>
      <c r="J111" s="6"/>
      <c r="K111" s="131"/>
      <c r="L111" s="132"/>
      <c r="M111" s="109"/>
    </row>
    <row r="112" spans="1:13" ht="12.5" x14ac:dyDescent="0.25">
      <c r="A112" s="19"/>
      <c r="B112" s="26"/>
      <c r="C112" s="23"/>
      <c r="D112" s="22" t="s">
        <v>43</v>
      </c>
      <c r="E112" s="81">
        <v>2830543</v>
      </c>
      <c r="F112" s="7">
        <f t="shared" si="17"/>
        <v>4.5226788709911148E-3</v>
      </c>
      <c r="G112" s="13">
        <v>15.559372520185368</v>
      </c>
      <c r="H112" s="245">
        <f t="shared" si="16"/>
        <v>5.6881796520025674E-2</v>
      </c>
      <c r="J112" s="6"/>
      <c r="K112" s="131"/>
      <c r="L112" s="132"/>
      <c r="M112" s="109"/>
    </row>
    <row r="113" spans="1:13" ht="12.5" x14ac:dyDescent="0.25">
      <c r="A113" s="19"/>
      <c r="B113" s="26"/>
      <c r="C113" s="22"/>
      <c r="D113" s="22" t="s">
        <v>32</v>
      </c>
      <c r="E113" s="81">
        <v>2860355</v>
      </c>
      <c r="F113" s="7">
        <f t="shared" si="17"/>
        <v>1.053225476525177E-2</v>
      </c>
      <c r="G113" s="13">
        <v>15.710147790205529</v>
      </c>
      <c r="H113" s="245">
        <f t="shared" si="16"/>
        <v>0.15077527002016033</v>
      </c>
      <c r="J113" s="6"/>
      <c r="K113" s="131"/>
      <c r="L113" s="132"/>
      <c r="M113" s="109"/>
    </row>
    <row r="114" spans="1:13" ht="12.5" x14ac:dyDescent="0.25">
      <c r="A114" s="19"/>
      <c r="B114" s="26"/>
      <c r="C114" s="23"/>
      <c r="D114" s="22" t="s">
        <v>33</v>
      </c>
      <c r="E114" s="81">
        <v>2860850</v>
      </c>
      <c r="F114" s="7">
        <f t="shared" si="17"/>
        <v>1.7305544241885684E-4</v>
      </c>
      <c r="G114" s="13">
        <v>15.69978605884863</v>
      </c>
      <c r="H114" s="245">
        <f t="shared" si="16"/>
        <v>-1.0361731356898218E-2</v>
      </c>
      <c r="J114" s="6"/>
      <c r="K114" s="131"/>
      <c r="L114" s="132"/>
      <c r="M114" s="109"/>
    </row>
    <row r="115" spans="1:13" ht="12.5" x14ac:dyDescent="0.25">
      <c r="A115" s="19"/>
      <c r="B115" s="26"/>
      <c r="C115" s="23"/>
      <c r="D115" s="22" t="s">
        <v>34</v>
      </c>
      <c r="E115" s="81">
        <v>2889096</v>
      </c>
      <c r="F115" s="7">
        <f t="shared" si="17"/>
        <v>9.8732894069943899E-3</v>
      </c>
      <c r="G115" s="13">
        <v>15.841606960008216</v>
      </c>
      <c r="H115" s="245">
        <f t="shared" si="16"/>
        <v>0.14182090115958523</v>
      </c>
      <c r="J115" s="6"/>
      <c r="K115" s="131"/>
      <c r="L115" s="132"/>
      <c r="M115" s="109"/>
    </row>
    <row r="116" spans="1:13" ht="12.5" x14ac:dyDescent="0.25">
      <c r="A116" s="19"/>
      <c r="B116" s="26"/>
      <c r="C116" s="23"/>
      <c r="D116" s="22" t="s">
        <v>35</v>
      </c>
      <c r="E116" s="81">
        <v>2903487</v>
      </c>
      <c r="F116" s="7">
        <f t="shared" si="17"/>
        <v>4.9811428903712152E-3</v>
      </c>
      <c r="G116" s="13">
        <v>15.907284977441975</v>
      </c>
      <c r="H116" s="245">
        <f t="shared" si="16"/>
        <v>6.567801743375945E-2</v>
      </c>
      <c r="J116" s="6"/>
      <c r="K116" s="131"/>
      <c r="L116" s="132"/>
      <c r="M116" s="109"/>
    </row>
    <row r="117" spans="1:13" ht="12.5" x14ac:dyDescent="0.25">
      <c r="A117" s="19"/>
      <c r="B117" s="26"/>
      <c r="C117" s="22"/>
      <c r="D117" s="22" t="s">
        <v>36</v>
      </c>
      <c r="E117" s="81">
        <v>2913091</v>
      </c>
      <c r="F117" s="7">
        <f>+E117/E116-1</f>
        <v>3.3077468574855828E-3</v>
      </c>
      <c r="G117" s="13">
        <v>15.946649240188199</v>
      </c>
      <c r="H117" s="245">
        <f t="shared" si="16"/>
        <v>3.9364262746223844E-2</v>
      </c>
      <c r="J117" s="6"/>
      <c r="K117" s="131"/>
      <c r="L117" s="132"/>
      <c r="M117" s="109"/>
    </row>
    <row r="118" spans="1:13" ht="13" thickBot="1" x14ac:dyDescent="0.3">
      <c r="A118" s="19"/>
      <c r="B118" s="26"/>
      <c r="C118" s="24"/>
      <c r="D118" s="27" t="s">
        <v>37</v>
      </c>
      <c r="E118" s="83">
        <v>2912133</v>
      </c>
      <c r="F118" s="29">
        <f>+E118/E117-1</f>
        <v>-3.2886030680123746E-4</v>
      </c>
      <c r="G118" s="30">
        <v>15.928178354413726</v>
      </c>
      <c r="H118" s="246">
        <f t="shared" si="16"/>
        <v>-1.8470885774473089E-2</v>
      </c>
      <c r="J118" s="6"/>
      <c r="K118" s="131"/>
      <c r="L118" s="132"/>
      <c r="M118" s="109"/>
    </row>
    <row r="119" spans="1:13" ht="12.5" x14ac:dyDescent="0.25">
      <c r="A119" s="19"/>
      <c r="B119" s="26"/>
      <c r="C119" s="21">
        <v>2017</v>
      </c>
      <c r="D119" s="21" t="s">
        <v>38</v>
      </c>
      <c r="E119" s="82">
        <v>2911642</v>
      </c>
      <c r="F119" s="32">
        <f>+E119/E118-1</f>
        <v>-1.6860493665638021E-4</v>
      </c>
      <c r="G119" s="31">
        <v>15.898298876254215</v>
      </c>
      <c r="H119" s="247">
        <f t="shared" si="16"/>
        <v>-2.9879478159511308E-2</v>
      </c>
      <c r="J119" s="6"/>
      <c r="K119" s="131"/>
      <c r="L119" s="132"/>
      <c r="M119" s="109"/>
    </row>
    <row r="120" spans="1:13" ht="12.5" x14ac:dyDescent="0.25">
      <c r="A120" s="19"/>
      <c r="B120" s="26"/>
      <c r="C120" s="23"/>
      <c r="D120" s="22" t="s">
        <v>39</v>
      </c>
      <c r="E120" s="81">
        <v>2929146</v>
      </c>
      <c r="F120" s="7">
        <f>+E120/E119-1</f>
        <v>6.0117280901978987E-3</v>
      </c>
      <c r="G120" s="13">
        <v>15.975553440253126</v>
      </c>
      <c r="H120" s="245">
        <f t="shared" si="16"/>
        <v>7.7254563998911507E-2</v>
      </c>
      <c r="J120" s="6"/>
      <c r="K120" s="131"/>
      <c r="L120" s="132"/>
      <c r="M120" s="109"/>
    </row>
    <row r="121" spans="1:13" ht="12.5" x14ac:dyDescent="0.25">
      <c r="A121" s="19"/>
      <c r="B121" s="26"/>
      <c r="C121" s="23"/>
      <c r="D121" s="22" t="s">
        <v>40</v>
      </c>
      <c r="E121" s="81">
        <v>2950873</v>
      </c>
      <c r="F121" s="7">
        <f>+E121/E120-1</f>
        <v>7.4175203284507774E-3</v>
      </c>
      <c r="G121" s="13">
        <v>16.075637084800441</v>
      </c>
      <c r="H121" s="245">
        <f t="shared" si="16"/>
        <v>0.10008364454731478</v>
      </c>
      <c r="J121" s="6"/>
      <c r="K121" s="131"/>
      <c r="L121" s="132"/>
      <c r="M121" s="109"/>
    </row>
    <row r="122" spans="1:13" ht="12.5" x14ac:dyDescent="0.25">
      <c r="A122" s="19"/>
      <c r="B122" s="26"/>
      <c r="C122" s="22"/>
      <c r="D122" s="22" t="s">
        <v>41</v>
      </c>
      <c r="E122" s="81">
        <v>2974123</v>
      </c>
      <c r="F122" s="7">
        <f t="shared" ref="F122:F133" si="18">+E122/E121-1</f>
        <v>7.8790242751891615E-3</v>
      </c>
      <c r="G122" s="13">
        <v>16.183779403205101</v>
      </c>
      <c r="H122" s="245">
        <f t="shared" si="16"/>
        <v>0.10814231840465993</v>
      </c>
      <c r="J122" s="6"/>
      <c r="K122" s="131"/>
      <c r="L122" s="132"/>
      <c r="M122" s="109"/>
    </row>
    <row r="123" spans="1:13" ht="12.5" x14ac:dyDescent="0.25">
      <c r="A123" s="19"/>
      <c r="B123" s="26"/>
      <c r="C123" s="23"/>
      <c r="D123" s="22" t="s">
        <v>42</v>
      </c>
      <c r="E123" s="81">
        <v>3005028</v>
      </c>
      <c r="F123" s="7">
        <f t="shared" si="18"/>
        <v>1.0391298544142336E-2</v>
      </c>
      <c r="G123" s="13">
        <v>16.333282164345722</v>
      </c>
      <c r="H123" s="245">
        <f t="shared" si="16"/>
        <v>0.14950276114062078</v>
      </c>
      <c r="J123" s="6"/>
      <c r="K123" s="131"/>
      <c r="L123" s="132"/>
      <c r="M123" s="109"/>
    </row>
    <row r="124" spans="1:13" ht="12.5" x14ac:dyDescent="0.25">
      <c r="A124" s="19"/>
      <c r="B124" s="26"/>
      <c r="C124" s="23"/>
      <c r="D124" s="22" t="s">
        <v>43</v>
      </c>
      <c r="E124" s="81">
        <v>3014054</v>
      </c>
      <c r="F124" s="7">
        <f t="shared" si="18"/>
        <v>3.003632578465254E-3</v>
      </c>
      <c r="G124" s="13">
        <v>16.363660251763488</v>
      </c>
      <c r="H124" s="245">
        <f t="shared" si="16"/>
        <v>3.0378087417766153E-2</v>
      </c>
      <c r="J124" s="6"/>
      <c r="K124" s="131"/>
      <c r="L124" s="132"/>
      <c r="M124" s="109"/>
    </row>
    <row r="125" spans="1:13" ht="12.5" x14ac:dyDescent="0.25">
      <c r="A125" s="19"/>
      <c r="B125" s="26"/>
      <c r="C125" s="22"/>
      <c r="D125" s="22" t="s">
        <v>32</v>
      </c>
      <c r="E125" s="81">
        <v>3029340</v>
      </c>
      <c r="F125" s="7">
        <f t="shared" si="18"/>
        <v>5.071574696405623E-3</v>
      </c>
      <c r="G125" s="13">
        <v>16.421967229438394</v>
      </c>
      <c r="H125" s="245">
        <f t="shared" si="16"/>
        <v>5.8306977674906335E-2</v>
      </c>
      <c r="J125" s="6"/>
      <c r="K125" s="131"/>
      <c r="L125" s="132"/>
      <c r="M125" s="109"/>
    </row>
    <row r="126" spans="1:13" ht="12.5" x14ac:dyDescent="0.25">
      <c r="A126" s="19"/>
      <c r="B126" s="26"/>
      <c r="C126" s="23"/>
      <c r="D126" s="22" t="s">
        <v>33</v>
      </c>
      <c r="E126" s="81">
        <v>3049046</v>
      </c>
      <c r="F126" s="7">
        <f t="shared" si="18"/>
        <v>6.505047304033118E-3</v>
      </c>
      <c r="G126" s="13">
        <v>16.504024249922402</v>
      </c>
      <c r="H126" s="245">
        <f t="shared" si="16"/>
        <v>8.2057020484008092E-2</v>
      </c>
      <c r="J126" s="6"/>
      <c r="K126" s="131"/>
      <c r="L126" s="132"/>
      <c r="M126" s="109"/>
    </row>
    <row r="127" spans="1:13" ht="12.5" x14ac:dyDescent="0.25">
      <c r="A127" s="19"/>
      <c r="B127" s="26"/>
      <c r="C127" s="23"/>
      <c r="D127" s="22" t="s">
        <v>34</v>
      </c>
      <c r="E127" s="81">
        <v>3064994</v>
      </c>
      <c r="F127" s="7">
        <f t="shared" si="18"/>
        <v>5.2304884872185209E-3</v>
      </c>
      <c r="G127" s="13">
        <v>16.565524662473056</v>
      </c>
      <c r="H127" s="245">
        <f t="shared" si="16"/>
        <v>6.1500412550653749E-2</v>
      </c>
      <c r="J127" s="6"/>
      <c r="K127" s="131"/>
      <c r="L127" s="132"/>
      <c r="M127" s="109"/>
    </row>
    <row r="128" spans="1:13" ht="12.5" x14ac:dyDescent="0.25">
      <c r="A128" s="19"/>
      <c r="B128" s="26"/>
      <c r="C128" s="22"/>
      <c r="D128" s="22" t="s">
        <v>35</v>
      </c>
      <c r="E128" s="81">
        <v>3070402</v>
      </c>
      <c r="F128" s="7">
        <f t="shared" si="18"/>
        <v>1.7644406481709396E-3</v>
      </c>
      <c r="G128" s="13">
        <v>16.569960357287915</v>
      </c>
      <c r="H128" s="245">
        <f t="shared" si="16"/>
        <v>4.4356948148589481E-3</v>
      </c>
      <c r="J128" s="6"/>
      <c r="K128" s="131"/>
      <c r="L128" s="132"/>
      <c r="M128" s="109"/>
    </row>
    <row r="129" spans="1:13" ht="12.5" x14ac:dyDescent="0.25">
      <c r="A129" s="19"/>
      <c r="B129" s="26"/>
      <c r="C129" s="23"/>
      <c r="D129" s="22" t="s">
        <v>36</v>
      </c>
      <c r="E129" s="81">
        <v>3067472</v>
      </c>
      <c r="F129" s="7">
        <f t="shared" si="18"/>
        <v>-9.5427243728996025E-4</v>
      </c>
      <c r="G129" s="13">
        <v>16.529452472852679</v>
      </c>
      <c r="H129" s="245">
        <f t="shared" si="16"/>
        <v>-4.0507884435236008E-2</v>
      </c>
      <c r="J129" s="6"/>
      <c r="K129" s="131"/>
      <c r="L129" s="132"/>
      <c r="M129" s="109"/>
    </row>
    <row r="130" spans="1:13" ht="13" thickBot="1" x14ac:dyDescent="0.3">
      <c r="A130" s="19"/>
      <c r="B130" s="26"/>
      <c r="C130" s="24"/>
      <c r="D130" s="27" t="s">
        <v>37</v>
      </c>
      <c r="E130" s="83">
        <v>3068528</v>
      </c>
      <c r="F130" s="29">
        <f t="shared" si="18"/>
        <v>3.4425742109456259E-4</v>
      </c>
      <c r="G130" s="30">
        <v>16.510512327794999</v>
      </c>
      <c r="H130" s="246">
        <f t="shared" si="16"/>
        <v>-1.8940145057680269E-2</v>
      </c>
      <c r="J130" s="6"/>
      <c r="K130" s="131"/>
      <c r="L130" s="132"/>
      <c r="M130" s="109"/>
    </row>
    <row r="131" spans="1:13" ht="12.5" x14ac:dyDescent="0.25">
      <c r="A131" s="19"/>
      <c r="B131" s="26"/>
      <c r="C131" s="21">
        <v>2018</v>
      </c>
      <c r="D131" s="21" t="s">
        <v>38</v>
      </c>
      <c r="E131" s="82">
        <v>3072250</v>
      </c>
      <c r="F131" s="32">
        <f t="shared" si="18"/>
        <v>1.2129594385321685E-3</v>
      </c>
      <c r="G131" s="31">
        <v>16.505951860349082</v>
      </c>
      <c r="H131" s="247">
        <f t="shared" si="16"/>
        <v>-4.5604674459163164E-3</v>
      </c>
      <c r="J131" s="6"/>
      <c r="K131" s="131"/>
      <c r="L131" s="132"/>
      <c r="M131" s="109"/>
    </row>
    <row r="132" spans="1:13" ht="12.5" x14ac:dyDescent="0.25">
      <c r="A132" s="19"/>
      <c r="B132" s="26"/>
      <c r="C132" s="23"/>
      <c r="D132" s="22" t="s">
        <v>39</v>
      </c>
      <c r="E132" s="81">
        <v>3065382</v>
      </c>
      <c r="F132" s="7">
        <f t="shared" si="18"/>
        <v>-2.2354951582715943E-3</v>
      </c>
      <c r="G132" s="13">
        <v>16.444593668159438</v>
      </c>
      <c r="H132" s="245">
        <f t="shared" si="16"/>
        <v>-6.1358192189644001E-2</v>
      </c>
      <c r="J132" s="6"/>
      <c r="K132" s="131"/>
      <c r="L132" s="132"/>
      <c r="M132" s="109"/>
    </row>
    <row r="133" spans="1:13" ht="12.5" x14ac:dyDescent="0.25">
      <c r="A133" s="19"/>
      <c r="B133" s="26"/>
      <c r="C133" s="23"/>
      <c r="D133" s="22" t="s">
        <v>40</v>
      </c>
      <c r="E133" s="81">
        <v>3098143</v>
      </c>
      <c r="F133" s="7">
        <f t="shared" si="18"/>
        <v>1.0687411878845809E-2</v>
      </c>
      <c r="G133" s="13">
        <v>16.595696510807379</v>
      </c>
      <c r="H133" s="245">
        <f t="shared" si="16"/>
        <v>0.15110284264794061</v>
      </c>
      <c r="J133" s="6"/>
      <c r="K133" s="131"/>
      <c r="L133" s="132"/>
      <c r="M133" s="109"/>
    </row>
    <row r="134" spans="1:13" ht="12.5" x14ac:dyDescent="0.25">
      <c r="A134" s="19"/>
      <c r="B134" s="26"/>
      <c r="C134" s="22"/>
      <c r="D134" s="22" t="s">
        <v>41</v>
      </c>
      <c r="E134" s="81">
        <v>3120296</v>
      </c>
      <c r="F134" s="7">
        <f t="shared" ref="F134:F145" si="19">+E134/E133-1</f>
        <v>7.1504123599201996E-3</v>
      </c>
      <c r="G134" s="13">
        <v>16.689612558426699</v>
      </c>
      <c r="H134" s="245">
        <f t="shared" si="16"/>
        <v>9.3916047619320153E-2</v>
      </c>
      <c r="J134" s="6"/>
      <c r="K134" s="131"/>
      <c r="L134" s="132"/>
      <c r="M134" s="109"/>
    </row>
    <row r="135" spans="1:13" ht="12.5" x14ac:dyDescent="0.25">
      <c r="A135" s="19"/>
      <c r="B135" s="26"/>
      <c r="C135" s="23"/>
      <c r="D135" s="22" t="s">
        <v>42</v>
      </c>
      <c r="E135" s="81">
        <v>3136157</v>
      </c>
      <c r="F135" s="7">
        <f t="shared" si="19"/>
        <v>5.0831715965409252E-3</v>
      </c>
      <c r="G135" s="13">
        <v>16.749646450030905</v>
      </c>
      <c r="H135" s="245">
        <f t="shared" si="16"/>
        <v>6.0033891604206246E-2</v>
      </c>
      <c r="J135" s="6"/>
      <c r="K135" s="131"/>
      <c r="L135" s="132"/>
      <c r="M135" s="109"/>
    </row>
    <row r="136" spans="1:13" ht="12.5" x14ac:dyDescent="0.25">
      <c r="A136" s="19"/>
      <c r="B136" s="26"/>
      <c r="C136" s="23"/>
      <c r="D136" s="22" t="s">
        <v>43</v>
      </c>
      <c r="E136" s="81">
        <v>3155641</v>
      </c>
      <c r="F136" s="7">
        <f t="shared" si="19"/>
        <v>6.2126991729050118E-3</v>
      </c>
      <c r="G136" s="13">
        <v>16.82882429343293</v>
      </c>
      <c r="H136" s="245">
        <f t="shared" si="16"/>
        <v>7.9177843402025161E-2</v>
      </c>
      <c r="J136" s="6"/>
      <c r="K136" s="131"/>
      <c r="L136" s="132"/>
      <c r="M136" s="109"/>
    </row>
    <row r="137" spans="1:13" ht="12.5" x14ac:dyDescent="0.25">
      <c r="A137" s="19"/>
      <c r="B137" s="26"/>
      <c r="C137" s="22"/>
      <c r="D137" s="22" t="s">
        <v>32</v>
      </c>
      <c r="E137" s="81">
        <v>3170346</v>
      </c>
      <c r="F137" s="7">
        <f t="shared" si="19"/>
        <v>4.6599090327448245E-3</v>
      </c>
      <c r="G137" s="13">
        <v>16.880552478343734</v>
      </c>
      <c r="H137" s="245">
        <f t="shared" si="16"/>
        <v>5.1728184910803776E-2</v>
      </c>
      <c r="J137" s="6"/>
      <c r="K137" s="131"/>
      <c r="L137" s="132"/>
      <c r="M137" s="109"/>
    </row>
    <row r="138" spans="1:13" ht="12.5" x14ac:dyDescent="0.25">
      <c r="A138" s="19"/>
      <c r="B138" s="26"/>
      <c r="C138" s="23"/>
      <c r="D138" s="22" t="s">
        <v>33</v>
      </c>
      <c r="E138" s="81">
        <v>3197387</v>
      </c>
      <c r="F138" s="7">
        <f t="shared" si="19"/>
        <v>8.5293529475962693E-3</v>
      </c>
      <c r="G138" s="13">
        <v>16.997697260020544</v>
      </c>
      <c r="H138" s="245">
        <f t="shared" si="16"/>
        <v>0.11714478167681008</v>
      </c>
      <c r="J138" s="6"/>
      <c r="K138" s="131"/>
      <c r="L138" s="132"/>
      <c r="M138" s="109"/>
    </row>
    <row r="139" spans="1:13" ht="12.5" x14ac:dyDescent="0.25">
      <c r="A139" s="19"/>
      <c r="B139" s="26"/>
      <c r="C139" s="23"/>
      <c r="D139" s="22" t="s">
        <v>34</v>
      </c>
      <c r="E139" s="81">
        <v>3203818</v>
      </c>
      <c r="F139" s="7">
        <f t="shared" si="19"/>
        <v>2.0113298765522813E-3</v>
      </c>
      <c r="G139" s="13">
        <v>17.005080490045348</v>
      </c>
      <c r="H139" s="245">
        <f t="shared" si="16"/>
        <v>7.3832300248035665E-3</v>
      </c>
      <c r="J139" s="6"/>
      <c r="K139" s="131"/>
      <c r="L139" s="132"/>
      <c r="M139" s="109"/>
    </row>
    <row r="140" spans="1:13" ht="12.5" x14ac:dyDescent="0.25">
      <c r="A140" s="19"/>
      <c r="B140" s="26"/>
      <c r="C140" s="22"/>
      <c r="D140" s="22" t="s">
        <v>35</v>
      </c>
      <c r="E140" s="81">
        <v>3226880</v>
      </c>
      <c r="F140" s="7">
        <f t="shared" si="19"/>
        <v>7.1982865443667166E-3</v>
      </c>
      <c r="G140" s="13">
        <v>17.100575081876823</v>
      </c>
      <c r="H140" s="245">
        <f t="shared" si="16"/>
        <v>9.5494591831474906E-2</v>
      </c>
      <c r="J140" s="6"/>
      <c r="K140" s="131"/>
      <c r="L140" s="132"/>
      <c r="M140" s="109"/>
    </row>
    <row r="141" spans="1:13" ht="12.5" x14ac:dyDescent="0.25">
      <c r="A141" s="19"/>
      <c r="B141" s="26"/>
      <c r="C141" s="23"/>
      <c r="D141" s="22" t="s">
        <v>36</v>
      </c>
      <c r="E141" s="81">
        <v>3233919</v>
      </c>
      <c r="F141" s="7">
        <f t="shared" si="19"/>
        <v>2.1813640420467184E-3</v>
      </c>
      <c r="G141" s="13">
        <v>17.110990733673468</v>
      </c>
      <c r="H141" s="245">
        <f t="shared" si="16"/>
        <v>1.0415651796645164E-2</v>
      </c>
      <c r="J141" s="6"/>
      <c r="K141" s="131"/>
      <c r="L141" s="132"/>
      <c r="M141" s="109"/>
    </row>
    <row r="142" spans="1:13" ht="13" thickBot="1" x14ac:dyDescent="0.3">
      <c r="A142" s="19"/>
      <c r="B142" s="26"/>
      <c r="C142" s="24"/>
      <c r="D142" s="27" t="s">
        <v>37</v>
      </c>
      <c r="E142" s="83">
        <v>3256097</v>
      </c>
      <c r="F142" s="29">
        <f t="shared" si="19"/>
        <v>6.8579330527449578E-3</v>
      </c>
      <c r="G142" s="30">
        <v>17.201350255203412</v>
      </c>
      <c r="H142" s="246">
        <f t="shared" si="16"/>
        <v>9.0359521529943976E-2</v>
      </c>
      <c r="J142" s="6"/>
      <c r="K142" s="131"/>
      <c r="L142" s="132"/>
      <c r="M142" s="109"/>
    </row>
    <row r="143" spans="1:13" ht="12.5" x14ac:dyDescent="0.25">
      <c r="A143" s="19"/>
      <c r="B143" s="26"/>
      <c r="C143" s="21">
        <v>2019</v>
      </c>
      <c r="D143" s="21" t="s">
        <v>38</v>
      </c>
      <c r="E143" s="82">
        <v>3325652</v>
      </c>
      <c r="F143" s="32">
        <f t="shared" si="19"/>
        <v>2.1361464354409554E-2</v>
      </c>
      <c r="G143" s="31">
        <v>17.541319521207754</v>
      </c>
      <c r="H143" s="247">
        <f t="shared" si="16"/>
        <v>0.33996926600434207</v>
      </c>
      <c r="J143" s="6"/>
      <c r="K143" s="131"/>
      <c r="L143" s="132"/>
      <c r="M143" s="109"/>
    </row>
    <row r="144" spans="1:13" ht="12.5" x14ac:dyDescent="0.25">
      <c r="A144" s="19"/>
      <c r="B144" s="26"/>
      <c r="C144" s="23"/>
      <c r="D144" s="22" t="s">
        <v>39</v>
      </c>
      <c r="E144" s="81">
        <v>3331466</v>
      </c>
      <c r="F144" s="7">
        <f t="shared" si="19"/>
        <v>1.7482286180274809E-3</v>
      </c>
      <c r="G144" s="13">
        <v>17.544546918532923</v>
      </c>
      <c r="H144" s="245">
        <f t="shared" si="16"/>
        <v>3.2273973251690791E-3</v>
      </c>
      <c r="J144" s="6"/>
      <c r="K144" s="131"/>
      <c r="L144" s="132"/>
      <c r="M144" s="109"/>
    </row>
    <row r="145" spans="1:13" ht="12.5" x14ac:dyDescent="0.25">
      <c r="A145" s="19"/>
      <c r="B145" s="26"/>
      <c r="C145" s="23"/>
      <c r="D145" s="22" t="s">
        <v>40</v>
      </c>
      <c r="E145" s="81">
        <v>3362188</v>
      </c>
      <c r="F145" s="7">
        <f t="shared" si="19"/>
        <v>9.2217660333318019E-3</v>
      </c>
      <c r="G145" s="13">
        <v>17.678733098828019</v>
      </c>
      <c r="H145" s="245">
        <f t="shared" si="16"/>
        <v>0.13418618029509588</v>
      </c>
      <c r="J145" s="6"/>
      <c r="K145" s="131"/>
      <c r="L145" s="132"/>
      <c r="M145" s="109"/>
    </row>
    <row r="146" spans="1:13" ht="12.5" x14ac:dyDescent="0.25">
      <c r="A146" s="19"/>
      <c r="B146" s="26"/>
      <c r="C146" s="22"/>
      <c r="D146" s="22" t="s">
        <v>41</v>
      </c>
      <c r="E146" s="81">
        <v>3369577</v>
      </c>
      <c r="F146" s="7">
        <f t="shared" ref="F146:F157" si="20">+E146/E145-1</f>
        <v>2.197676037152041E-3</v>
      </c>
      <c r="G146" s="13">
        <v>17.690005165482443</v>
      </c>
      <c r="H146" s="245">
        <f t="shared" si="16"/>
        <v>1.1272066654424151E-2</v>
      </c>
      <c r="J146" s="6"/>
      <c r="K146" s="131"/>
      <c r="L146" s="132"/>
      <c r="M146" s="109"/>
    </row>
    <row r="147" spans="1:13" ht="12.5" x14ac:dyDescent="0.25">
      <c r="A147" s="19"/>
      <c r="B147" s="26"/>
      <c r="C147" s="23"/>
      <c r="D147" s="22" t="s">
        <v>42</v>
      </c>
      <c r="E147" s="81">
        <v>3376138</v>
      </c>
      <c r="F147" s="7">
        <f t="shared" si="20"/>
        <v>1.947128675201748E-3</v>
      </c>
      <c r="G147" s="13">
        <v>17.696902016858946</v>
      </c>
      <c r="H147" s="245">
        <f t="shared" si="16"/>
        <v>6.8968513765028661E-3</v>
      </c>
      <c r="J147" s="6"/>
      <c r="K147" s="131"/>
      <c r="L147" s="132"/>
      <c r="M147" s="109"/>
    </row>
    <row r="148" spans="1:13" ht="12.5" x14ac:dyDescent="0.25">
      <c r="A148" s="19"/>
      <c r="B148" s="26"/>
      <c r="C148" s="23"/>
      <c r="D148" s="22" t="s">
        <v>43</v>
      </c>
      <c r="E148" s="81">
        <v>3400194</v>
      </c>
      <c r="F148" s="7">
        <f t="shared" si="20"/>
        <v>7.1253011577132597E-3</v>
      </c>
      <c r="G148" s="13">
        <v>17.795339729241533</v>
      </c>
      <c r="H148" s="245">
        <f t="shared" si="16"/>
        <v>9.843771238258725E-2</v>
      </c>
      <c r="J148" s="6"/>
      <c r="K148" s="131"/>
      <c r="L148" s="132"/>
      <c r="M148" s="109"/>
    </row>
    <row r="149" spans="1:13" ht="12.5" x14ac:dyDescent="0.25">
      <c r="A149" s="19"/>
      <c r="B149" s="26"/>
      <c r="C149" s="22"/>
      <c r="D149" s="22" t="s">
        <v>32</v>
      </c>
      <c r="E149" s="81">
        <v>3415766</v>
      </c>
      <c r="F149" s="7">
        <f t="shared" si="20"/>
        <v>4.5797386854984357E-3</v>
      </c>
      <c r="G149" s="249">
        <v>17.849505764484988</v>
      </c>
      <c r="H149" s="245">
        <f t="shared" si="16"/>
        <v>5.4166035243454758E-2</v>
      </c>
      <c r="J149" s="6"/>
      <c r="K149" s="131"/>
      <c r="L149" s="132"/>
      <c r="M149" s="109"/>
    </row>
    <row r="150" spans="1:13" ht="12.5" x14ac:dyDescent="0.25">
      <c r="A150" s="19"/>
      <c r="B150" s="26"/>
      <c r="C150" s="23"/>
      <c r="D150" s="22" t="s">
        <v>33</v>
      </c>
      <c r="E150" s="81">
        <v>3430922</v>
      </c>
      <c r="F150" s="7">
        <f t="shared" si="20"/>
        <v>4.4370720945170472E-3</v>
      </c>
      <c r="G150" s="249">
        <v>17.901335882559113</v>
      </c>
      <c r="H150" s="245">
        <f t="shared" si="16"/>
        <v>5.1830118074125409E-2</v>
      </c>
      <c r="J150" s="6"/>
      <c r="K150" s="131"/>
      <c r="L150" s="132"/>
      <c r="M150" s="109"/>
    </row>
    <row r="151" spans="1:13" ht="12.5" x14ac:dyDescent="0.25">
      <c r="A151" s="19"/>
      <c r="B151" s="26"/>
      <c r="C151" s="23"/>
      <c r="D151" s="22" t="s">
        <v>34</v>
      </c>
      <c r="E151" s="81">
        <v>3431956</v>
      </c>
      <c r="F151" s="7">
        <f t="shared" si="20"/>
        <v>3.013767144808277E-4</v>
      </c>
      <c r="G151" s="249">
        <v>17.87943671446132</v>
      </c>
      <c r="H151" s="245">
        <f t="shared" si="16"/>
        <v>-2.1899168097792909E-2</v>
      </c>
      <c r="J151" s="6"/>
      <c r="K151" s="131"/>
      <c r="L151" s="132"/>
      <c r="M151" s="109"/>
    </row>
    <row r="152" spans="1:13" ht="12.5" x14ac:dyDescent="0.25">
      <c r="A152" s="19"/>
      <c r="B152" s="26"/>
      <c r="C152" s="22"/>
      <c r="D152" s="22" t="s">
        <v>35</v>
      </c>
      <c r="E152" s="81">
        <v>3434149</v>
      </c>
      <c r="F152" s="7">
        <f t="shared" si="20"/>
        <v>6.3899420621948977E-4</v>
      </c>
      <c r="G152" s="13">
        <v>17.863633048693934</v>
      </c>
      <c r="H152" s="245">
        <f t="shared" ref="H152:H157" si="21">+G152-G151</f>
        <v>-1.5803665767386121E-2</v>
      </c>
      <c r="J152" s="6"/>
      <c r="K152" s="131"/>
      <c r="L152" s="132"/>
      <c r="M152" s="109"/>
    </row>
    <row r="153" spans="1:13" ht="12.5" x14ac:dyDescent="0.25">
      <c r="A153" s="19"/>
      <c r="B153" s="26"/>
      <c r="C153" s="23"/>
      <c r="D153" s="22" t="s">
        <v>36</v>
      </c>
      <c r="E153" s="81">
        <v>3436431</v>
      </c>
      <c r="F153" s="7">
        <f t="shared" si="20"/>
        <v>6.6450232648618268E-4</v>
      </c>
      <c r="G153" s="13">
        <v>17.848339667259353</v>
      </c>
      <c r="H153" s="245">
        <f t="shared" si="21"/>
        <v>-1.5293381434581477E-2</v>
      </c>
      <c r="J153" s="6"/>
      <c r="K153" s="131"/>
      <c r="L153" s="132"/>
      <c r="M153" s="109"/>
    </row>
    <row r="154" spans="1:13" ht="13" thickBot="1" x14ac:dyDescent="0.3">
      <c r="A154" s="19"/>
      <c r="B154" s="26"/>
      <c r="C154" s="24"/>
      <c r="D154" s="27" t="s">
        <v>37</v>
      </c>
      <c r="E154" s="83">
        <v>3434767</v>
      </c>
      <c r="F154" s="29">
        <f t="shared" si="20"/>
        <v>-4.8422331191866341E-4</v>
      </c>
      <c r="G154" s="30">
        <v>17.812628822954448</v>
      </c>
      <c r="H154" s="246">
        <f t="shared" si="21"/>
        <v>-3.5710844304905009E-2</v>
      </c>
      <c r="J154" s="6"/>
      <c r="K154" s="131"/>
      <c r="L154" s="132"/>
      <c r="M154" s="109"/>
    </row>
    <row r="155" spans="1:13" ht="12.5" x14ac:dyDescent="0.25">
      <c r="A155" s="19"/>
      <c r="B155" s="26"/>
      <c r="C155" s="21">
        <v>2020</v>
      </c>
      <c r="D155" s="21" t="s">
        <v>38</v>
      </c>
      <c r="E155" s="82">
        <v>3433006</v>
      </c>
      <c r="F155" s="32">
        <f t="shared" si="20"/>
        <v>-5.1269853238955498E-4</v>
      </c>
      <c r="G155" s="31">
        <v>17.776523905123842</v>
      </c>
      <c r="H155" s="247">
        <f t="shared" si="21"/>
        <v>-3.6104917830606098E-2</v>
      </c>
      <c r="J155" s="6"/>
      <c r="K155" s="131"/>
      <c r="L155" s="132"/>
      <c r="M155" s="109"/>
    </row>
    <row r="156" spans="1:13" ht="12.5" x14ac:dyDescent="0.25">
      <c r="A156" s="19"/>
      <c r="B156" s="26"/>
      <c r="C156" s="23"/>
      <c r="D156" s="22" t="s">
        <v>39</v>
      </c>
      <c r="E156" s="81">
        <v>3443368</v>
      </c>
      <c r="F156" s="7">
        <f t="shared" si="20"/>
        <v>3.0183460209507462E-3</v>
      </c>
      <c r="G156" s="13">
        <v>17.803207633497362</v>
      </c>
      <c r="H156" s="245">
        <f t="shared" si="21"/>
        <v>2.6683728373519955E-2</v>
      </c>
      <c r="J156" s="6"/>
      <c r="K156" s="131"/>
      <c r="L156" s="132"/>
      <c r="M156" s="109"/>
    </row>
    <row r="157" spans="1:13" ht="12.5" x14ac:dyDescent="0.25">
      <c r="A157" s="19"/>
      <c r="B157" s="26"/>
      <c r="C157" s="23"/>
      <c r="D157" s="22" t="s">
        <v>40</v>
      </c>
      <c r="E157" s="81">
        <v>3489047</v>
      </c>
      <c r="F157" s="7">
        <f t="shared" si="20"/>
        <v>1.3265790934921862E-2</v>
      </c>
      <c r="G157" s="13">
        <v>18.012134046984173</v>
      </c>
      <c r="H157" s="245">
        <f t="shared" si="21"/>
        <v>0.20892641348681096</v>
      </c>
      <c r="J157" s="6"/>
      <c r="K157" s="131"/>
      <c r="L157" s="132"/>
      <c r="M157" s="109"/>
    </row>
    <row r="158" spans="1:13" ht="12.5" x14ac:dyDescent="0.25">
      <c r="A158" s="19"/>
      <c r="B158" s="26"/>
      <c r="C158" s="22"/>
      <c r="D158" s="22" t="s">
        <v>41</v>
      </c>
      <c r="E158" s="81">
        <v>3532510</v>
      </c>
      <c r="F158" s="7">
        <f t="shared" ref="F158:F169" si="22">+E158/E157-1</f>
        <v>1.2456983239262698E-2</v>
      </c>
      <c r="G158" s="13">
        <v>18.209007473498456</v>
      </c>
      <c r="H158" s="245">
        <f t="shared" ref="H158:H169" si="23">+G158-G157</f>
        <v>0.19687342651428352</v>
      </c>
      <c r="J158" s="6"/>
      <c r="K158" s="131"/>
      <c r="L158" s="132"/>
      <c r="M158" s="109"/>
    </row>
    <row r="159" spans="1:13" ht="12.5" x14ac:dyDescent="0.25">
      <c r="A159" s="19"/>
      <c r="B159" s="26"/>
      <c r="C159" s="23"/>
      <c r="D159" s="22" t="s">
        <v>42</v>
      </c>
      <c r="E159" s="81">
        <v>3560720</v>
      </c>
      <c r="F159" s="7">
        <f t="shared" si="22"/>
        <v>7.9858231116118894E-3</v>
      </c>
      <c r="G159" s="13">
        <v>18.326781818564079</v>
      </c>
      <c r="H159" s="245">
        <f t="shared" si="23"/>
        <v>0.11777434506562301</v>
      </c>
      <c r="J159" s="6"/>
      <c r="K159" s="131"/>
      <c r="L159" s="132"/>
      <c r="M159" s="109"/>
    </row>
    <row r="160" spans="1:13" ht="12.5" x14ac:dyDescent="0.25">
      <c r="A160" s="19"/>
      <c r="B160" s="26"/>
      <c r="C160" s="23"/>
      <c r="D160" s="22" t="s">
        <v>43</v>
      </c>
      <c r="E160" s="81">
        <v>3588261</v>
      </c>
      <c r="F160" s="7">
        <f t="shared" si="22"/>
        <v>7.7346716394437465E-3</v>
      </c>
      <c r="G160" s="13">
        <v>18.440763869010194</v>
      </c>
      <c r="H160" s="245">
        <f t="shared" si="23"/>
        <v>0.11398205044611487</v>
      </c>
      <c r="J160" s="6"/>
      <c r="K160" s="131"/>
      <c r="L160" s="132"/>
      <c r="M160" s="109"/>
    </row>
    <row r="161" spans="1:13" ht="12.5" x14ac:dyDescent="0.25">
      <c r="A161" s="19"/>
      <c r="B161" s="26"/>
      <c r="C161" s="22"/>
      <c r="D161" s="22" t="s">
        <v>32</v>
      </c>
      <c r="E161" s="81">
        <v>3621266</v>
      </c>
      <c r="F161" s="7">
        <f t="shared" si="22"/>
        <v>9.1980488598795151E-3</v>
      </c>
      <c r="G161" s="13">
        <v>18.592860776054223</v>
      </c>
      <c r="H161" s="245">
        <f t="shared" si="23"/>
        <v>0.15209690704402945</v>
      </c>
      <c r="J161" s="6"/>
      <c r="K161" s="131"/>
      <c r="L161" s="132"/>
      <c r="M161" s="109"/>
    </row>
    <row r="162" spans="1:13" ht="12.5" x14ac:dyDescent="0.25">
      <c r="A162" s="19"/>
      <c r="B162" s="26"/>
      <c r="C162" s="23"/>
      <c r="D162" s="22" t="s">
        <v>33</v>
      </c>
      <c r="E162" s="81">
        <v>3653873</v>
      </c>
      <c r="F162" s="7">
        <f t="shared" si="22"/>
        <v>9.0043095425742514E-3</v>
      </c>
      <c r="G162" s="13">
        <v>18.742629995800701</v>
      </c>
      <c r="H162" s="245">
        <f t="shared" si="23"/>
        <v>0.14976921974647794</v>
      </c>
      <c r="J162" s="6"/>
      <c r="K162" s="131"/>
      <c r="L162" s="132"/>
      <c r="M162" s="109"/>
    </row>
    <row r="163" spans="1:13" ht="12.5" x14ac:dyDescent="0.25">
      <c r="A163" s="19"/>
      <c r="B163" s="26"/>
      <c r="C163" s="23"/>
      <c r="D163" s="22" t="s">
        <v>34</v>
      </c>
      <c r="E163" s="81">
        <v>3701448</v>
      </c>
      <c r="F163" s="7">
        <f t="shared" si="22"/>
        <v>1.3020430649888448E-2</v>
      </c>
      <c r="G163" s="13">
        <v>18.968824287785001</v>
      </c>
      <c r="H163" s="245">
        <f t="shared" si="23"/>
        <v>0.22619429198429941</v>
      </c>
      <c r="J163" s="6"/>
      <c r="K163" s="131"/>
      <c r="L163" s="132"/>
      <c r="M163" s="109"/>
    </row>
    <row r="164" spans="1:13" ht="12.5" x14ac:dyDescent="0.25">
      <c r="A164" s="19"/>
      <c r="B164" s="26"/>
      <c r="C164" s="22"/>
      <c r="D164" s="22" t="s">
        <v>35</v>
      </c>
      <c r="E164" s="81">
        <v>3748396</v>
      </c>
      <c r="F164" s="7">
        <f t="shared" si="22"/>
        <v>1.2683684871434009E-2</v>
      </c>
      <c r="G164" s="13">
        <v>19.191383671875101</v>
      </c>
      <c r="H164" s="245">
        <f t="shared" si="23"/>
        <v>0.22255938409010056</v>
      </c>
      <c r="J164" s="6"/>
      <c r="K164" s="131"/>
      <c r="L164" s="132"/>
      <c r="M164" s="109"/>
    </row>
    <row r="165" spans="1:13" ht="12.5" x14ac:dyDescent="0.25">
      <c r="A165" s="19"/>
      <c r="B165" s="26"/>
      <c r="C165" s="23"/>
      <c r="D165" s="22" t="s">
        <v>36</v>
      </c>
      <c r="E165" s="81">
        <v>3780650</v>
      </c>
      <c r="F165" s="7">
        <f t="shared" si="22"/>
        <v>8.6047472038706108E-3</v>
      </c>
      <c r="G165" s="13">
        <v>19.338364407823796</v>
      </c>
      <c r="H165" s="245">
        <f t="shared" si="23"/>
        <v>0.14698073594869498</v>
      </c>
      <c r="J165" s="6"/>
      <c r="K165" s="131"/>
      <c r="L165" s="132"/>
      <c r="M165" s="109"/>
    </row>
    <row r="166" spans="1:13" ht="13" thickBot="1" x14ac:dyDescent="0.3">
      <c r="A166" s="19"/>
      <c r="B166" s="26"/>
      <c r="C166" s="24"/>
      <c r="D166" s="27" t="s">
        <v>37</v>
      </c>
      <c r="E166" s="83">
        <v>3802033</v>
      </c>
      <c r="F166" s="29">
        <f t="shared" si="22"/>
        <v>5.6559057304961247E-3</v>
      </c>
      <c r="G166" s="30">
        <v>19.429515636140032</v>
      </c>
      <c r="H166" s="246">
        <f t="shared" si="23"/>
        <v>9.1151228316235233E-2</v>
      </c>
      <c r="J166" s="6"/>
      <c r="K166" s="131"/>
      <c r="L166" s="132"/>
      <c r="M166" s="109"/>
    </row>
    <row r="167" spans="1:13" ht="12.5" x14ac:dyDescent="0.25">
      <c r="A167" s="19"/>
      <c r="B167" s="26"/>
      <c r="C167" s="21">
        <v>2021</v>
      </c>
      <c r="D167" s="21" t="s">
        <v>38</v>
      </c>
      <c r="E167" s="82">
        <v>3825784</v>
      </c>
      <c r="F167" s="32">
        <f t="shared" si="22"/>
        <v>6.2469210551301391E-3</v>
      </c>
      <c r="G167" s="31">
        <v>19.532586038694124</v>
      </c>
      <c r="H167" s="247">
        <f t="shared" si="23"/>
        <v>0.10307040255409206</v>
      </c>
      <c r="J167" s="6"/>
      <c r="K167" s="131"/>
      <c r="L167" s="132"/>
      <c r="M167" s="109"/>
    </row>
    <row r="168" spans="1:13" ht="12.5" x14ac:dyDescent="0.25">
      <c r="A168" s="19"/>
      <c r="B168" s="26"/>
      <c r="C168" s="23"/>
      <c r="D168" s="22" t="s">
        <v>39</v>
      </c>
      <c r="E168" s="81">
        <v>3870939</v>
      </c>
      <c r="F168" s="7">
        <f t="shared" si="22"/>
        <v>1.1802809567921235E-2</v>
      </c>
      <c r="G168" s="13">
        <v>19.744639789049845</v>
      </c>
      <c r="H168" s="245">
        <f t="shared" si="23"/>
        <v>0.2120537503557216</v>
      </c>
      <c r="J168" s="6"/>
      <c r="K168" s="131"/>
      <c r="L168" s="132"/>
      <c r="M168" s="109"/>
    </row>
    <row r="169" spans="1:13" ht="12.5" x14ac:dyDescent="0.25">
      <c r="A169" s="19"/>
      <c r="B169" s="26"/>
      <c r="C169" s="23"/>
      <c r="D169" s="22" t="s">
        <v>40</v>
      </c>
      <c r="E169" s="81">
        <v>3937603</v>
      </c>
      <c r="F169" s="7">
        <f t="shared" si="22"/>
        <v>1.7221661204167793E-2</v>
      </c>
      <c r="G169" s="13">
        <v>20.065906433737172</v>
      </c>
      <c r="H169" s="245">
        <f t="shared" si="23"/>
        <v>0.32126664468732713</v>
      </c>
      <c r="J169" s="6"/>
      <c r="K169" s="131"/>
      <c r="L169" s="132"/>
      <c r="M169" s="109"/>
    </row>
    <row r="170" spans="1:13" ht="12.5" x14ac:dyDescent="0.25">
      <c r="A170" s="19"/>
      <c r="B170" s="26"/>
      <c r="C170" s="22"/>
      <c r="D170" s="22" t="s">
        <v>41</v>
      </c>
      <c r="E170" s="81">
        <v>4005642</v>
      </c>
      <c r="F170" s="7">
        <f t="shared" ref="F170:F181" si="24">+E170/E169-1</f>
        <v>1.7279294027356285E-2</v>
      </c>
      <c r="G170" s="13">
        <v>20.393573617338109</v>
      </c>
      <c r="H170" s="245">
        <f t="shared" ref="H170:H181" si="25">+G170-G169</f>
        <v>0.32766718360093705</v>
      </c>
      <c r="J170" s="6"/>
      <c r="K170" s="131"/>
      <c r="L170" s="132"/>
      <c r="M170" s="109"/>
    </row>
    <row r="171" spans="1:13" ht="12.5" x14ac:dyDescent="0.25">
      <c r="A171" s="19"/>
      <c r="B171" s="26"/>
      <c r="C171" s="23"/>
      <c r="D171" s="22" t="s">
        <v>42</v>
      </c>
      <c r="E171" s="81">
        <v>4049237</v>
      </c>
      <c r="F171" s="7">
        <f t="shared" si="24"/>
        <v>1.088339896575885E-2</v>
      </c>
      <c r="G171" s="13">
        <v>20.596296029680822</v>
      </c>
      <c r="H171" s="245">
        <f t="shared" si="25"/>
        <v>0.20272241234271249</v>
      </c>
      <c r="J171" s="6"/>
      <c r="K171" s="131"/>
      <c r="L171" s="132"/>
      <c r="M171" s="109"/>
    </row>
    <row r="172" spans="1:13" ht="12.5" x14ac:dyDescent="0.25">
      <c r="A172" s="19"/>
      <c r="B172" s="26"/>
      <c r="C172" s="23"/>
      <c r="D172" s="22" t="s">
        <v>43</v>
      </c>
      <c r="E172" s="81">
        <v>4089600</v>
      </c>
      <c r="F172" s="7">
        <f t="shared" si="24"/>
        <v>9.968050771046455E-3</v>
      </c>
      <c r="G172" s="13">
        <v>20.782216488231246</v>
      </c>
      <c r="H172" s="245">
        <f t="shared" si="25"/>
        <v>0.18592045855042372</v>
      </c>
      <c r="I172" s="108"/>
      <c r="J172" s="6"/>
      <c r="K172" s="131"/>
      <c r="L172" s="132"/>
      <c r="M172" s="109"/>
    </row>
    <row r="173" spans="1:13" ht="12.5" x14ac:dyDescent="0.25">
      <c r="A173" s="19"/>
      <c r="B173" s="26"/>
      <c r="C173" s="22"/>
      <c r="D173" s="22" t="s">
        <v>32</v>
      </c>
      <c r="E173" s="81">
        <v>4124393</v>
      </c>
      <c r="F173" s="7">
        <f t="shared" si="24"/>
        <v>8.507678012519504E-3</v>
      </c>
      <c r="G173" s="13">
        <v>20.945702121078405</v>
      </c>
      <c r="H173" s="245">
        <f t="shared" si="25"/>
        <v>0.16348563284715922</v>
      </c>
      <c r="I173" s="108"/>
      <c r="J173" s="6"/>
      <c r="K173" s="131"/>
      <c r="L173" s="132"/>
      <c r="M173" s="109"/>
    </row>
    <row r="174" spans="1:13" ht="12.5" x14ac:dyDescent="0.25">
      <c r="A174" s="19"/>
      <c r="B174" s="26"/>
      <c r="C174" s="23"/>
      <c r="D174" s="22" t="s">
        <v>33</v>
      </c>
      <c r="E174" s="81">
        <v>4145814</v>
      </c>
      <c r="F174" s="7">
        <f t="shared" si="24"/>
        <v>5.1937339627916579E-3</v>
      </c>
      <c r="G174" s="13">
        <v>21.041113571807372</v>
      </c>
      <c r="H174" s="245">
        <f t="shared" si="25"/>
        <v>9.5411450728967395E-2</v>
      </c>
      <c r="I174" s="108"/>
      <c r="J174" s="6"/>
      <c r="K174" s="131"/>
      <c r="L174" s="132"/>
      <c r="M174" s="109"/>
    </row>
    <row r="175" spans="1:13" ht="12.5" x14ac:dyDescent="0.25">
      <c r="A175" s="19"/>
      <c r="B175" s="26"/>
      <c r="C175" s="23"/>
      <c r="D175" s="22" t="s">
        <v>34</v>
      </c>
      <c r="E175" s="81">
        <v>4198448</v>
      </c>
      <c r="F175" s="7">
        <f t="shared" si="24"/>
        <v>1.2695697395010974E-2</v>
      </c>
      <c r="G175" s="13">
        <v>21.294717622257696</v>
      </c>
      <c r="H175" s="245">
        <f t="shared" si="25"/>
        <v>0.25360405045032408</v>
      </c>
      <c r="I175" s="108"/>
      <c r="J175" s="6"/>
      <c r="K175" s="131"/>
      <c r="L175" s="132"/>
      <c r="M175" s="109"/>
    </row>
    <row r="176" spans="1:13" ht="12.5" x14ac:dyDescent="0.25">
      <c r="A176" s="19"/>
      <c r="B176" s="26"/>
      <c r="C176" s="22"/>
      <c r="D176" s="22" t="s">
        <v>35</v>
      </c>
      <c r="E176" s="81">
        <v>4236061</v>
      </c>
      <c r="F176" s="7">
        <f t="shared" si="24"/>
        <v>8.9587866754572421E-3</v>
      </c>
      <c r="G176" s="13">
        <v>21.471861022761903</v>
      </c>
      <c r="H176" s="245">
        <f t="shared" si="25"/>
        <v>0.17714340050420674</v>
      </c>
      <c r="I176" s="108"/>
      <c r="J176" s="6"/>
      <c r="K176" s="131"/>
      <c r="L176" s="132"/>
      <c r="M176" s="109"/>
    </row>
    <row r="177" spans="1:13" ht="12.5" x14ac:dyDescent="0.25">
      <c r="A177" s="19"/>
      <c r="B177" s="26"/>
      <c r="C177" s="23"/>
      <c r="D177" s="22" t="s">
        <v>36</v>
      </c>
      <c r="E177" s="81">
        <v>4255772</v>
      </c>
      <c r="F177" s="7">
        <f t="shared" si="24"/>
        <v>4.653143568990048E-3</v>
      </c>
      <c r="G177" s="13">
        <v>21.558095180138167</v>
      </c>
      <c r="H177" s="245">
        <f t="shared" si="25"/>
        <v>8.6234157376264164E-2</v>
      </c>
      <c r="I177" s="108"/>
      <c r="J177" s="6"/>
      <c r="K177" s="131"/>
      <c r="L177" s="132"/>
      <c r="M177" s="109"/>
    </row>
    <row r="178" spans="1:13" ht="13" thickBot="1" x14ac:dyDescent="0.3">
      <c r="A178" s="19"/>
      <c r="B178" s="26"/>
      <c r="C178" s="24"/>
      <c r="D178" s="27" t="s">
        <v>37</v>
      </c>
      <c r="E178" s="83">
        <v>4287491</v>
      </c>
      <c r="F178" s="29">
        <f t="shared" si="24"/>
        <v>7.4531718334533981E-3</v>
      </c>
      <c r="G178" s="30">
        <v>21.705009395061488</v>
      </c>
      <c r="H178" s="246">
        <f t="shared" si="25"/>
        <v>0.14691421492332069</v>
      </c>
      <c r="I178" s="108"/>
      <c r="J178" s="6"/>
      <c r="K178" s="131"/>
      <c r="L178" s="132"/>
      <c r="M178" s="109"/>
    </row>
    <row r="179" spans="1:13" ht="12.5" x14ac:dyDescent="0.25">
      <c r="A179" s="19"/>
      <c r="B179" s="26"/>
      <c r="C179" s="21">
        <v>2022</v>
      </c>
      <c r="D179" s="21" t="s">
        <v>38</v>
      </c>
      <c r="E179" s="82">
        <v>4296164</v>
      </c>
      <c r="F179" s="32">
        <f t="shared" si="24"/>
        <v>2.0228613890966862E-3</v>
      </c>
      <c r="G179" s="31">
        <v>21.735143273697901</v>
      </c>
      <c r="H179" s="247">
        <f t="shared" si="25"/>
        <v>3.0133878636412703E-2</v>
      </c>
      <c r="I179" s="108"/>
      <c r="J179" s="6"/>
      <c r="K179" s="131"/>
      <c r="L179" s="132"/>
      <c r="M179" s="109"/>
    </row>
    <row r="180" spans="1:13" ht="12.5" x14ac:dyDescent="0.25">
      <c r="A180" s="19"/>
      <c r="B180" s="26"/>
      <c r="C180" s="23"/>
      <c r="D180" s="22" t="s">
        <v>39</v>
      </c>
      <c r="E180" s="81">
        <v>4287018</v>
      </c>
      <c r="F180" s="7">
        <f t="shared" si="24"/>
        <v>-2.1288758995233747E-3</v>
      </c>
      <c r="G180" s="13">
        <v>21.675146218142711</v>
      </c>
      <c r="H180" s="245">
        <f t="shared" si="25"/>
        <v>-5.999705555518986E-2</v>
      </c>
      <c r="I180" s="108"/>
      <c r="J180" s="6"/>
      <c r="K180" s="131"/>
      <c r="L180" s="132"/>
      <c r="M180" s="109"/>
    </row>
    <row r="181" spans="1:13" ht="12.5" x14ac:dyDescent="0.25">
      <c r="A181" s="19"/>
      <c r="B181" s="26"/>
      <c r="C181" s="23"/>
      <c r="D181" s="22" t="s">
        <v>40</v>
      </c>
      <c r="E181" s="81">
        <v>4356296</v>
      </c>
      <c r="F181" s="7">
        <f t="shared" si="24"/>
        <v>1.6159950809630397E-2</v>
      </c>
      <c r="G181" s="13">
        <v>22.011485718290388</v>
      </c>
      <c r="H181" s="245">
        <f t="shared" si="25"/>
        <v>0.33633950014767677</v>
      </c>
      <c r="I181" s="108"/>
      <c r="J181" s="6"/>
      <c r="K181" s="131"/>
      <c r="L181" s="132"/>
      <c r="M181" s="109"/>
    </row>
    <row r="182" spans="1:13" ht="12.5" x14ac:dyDescent="0.25">
      <c r="A182" s="19"/>
      <c r="B182" s="26"/>
      <c r="C182" s="22"/>
      <c r="D182" s="22" t="s">
        <v>41</v>
      </c>
      <c r="E182" s="81">
        <v>4371861</v>
      </c>
      <c r="F182" s="7">
        <f t="shared" ref="F182:F192" si="26">+E182/E181-1</f>
        <v>3.5729895305554038E-3</v>
      </c>
      <c r="G182" s="13">
        <v>22.07617063012114</v>
      </c>
      <c r="H182" s="245">
        <f t="shared" ref="H182:H192" si="27">+G182-G181</f>
        <v>6.4684911830752867E-2</v>
      </c>
      <c r="I182" s="108"/>
      <c r="J182" s="6"/>
      <c r="K182" s="131"/>
      <c r="L182" s="132"/>
      <c r="M182" s="109"/>
    </row>
    <row r="183" spans="1:13" ht="12.5" x14ac:dyDescent="0.25">
      <c r="A183" s="19"/>
      <c r="B183" s="26"/>
      <c r="C183" s="22"/>
      <c r="D183" s="22" t="s">
        <v>42</v>
      </c>
      <c r="E183" s="81">
        <v>4381149</v>
      </c>
      <c r="F183" s="7">
        <f t="shared" si="26"/>
        <v>2.1244957239034967E-3</v>
      </c>
      <c r="G183" s="13">
        <v>22.109097477382733</v>
      </c>
      <c r="H183" s="245">
        <f t="shared" si="27"/>
        <v>3.2926847261592229E-2</v>
      </c>
      <c r="I183" s="108"/>
      <c r="J183" s="6"/>
      <c r="K183" s="131"/>
      <c r="L183" s="132"/>
      <c r="M183" s="109"/>
    </row>
    <row r="184" spans="1:13" ht="12.5" x14ac:dyDescent="0.25">
      <c r="A184" s="19"/>
      <c r="B184" s="26"/>
      <c r="C184" s="23"/>
      <c r="D184" s="22" t="s">
        <v>43</v>
      </c>
      <c r="E184" s="81">
        <v>4422625</v>
      </c>
      <c r="F184" s="7">
        <f t="shared" si="26"/>
        <v>9.466922946469003E-3</v>
      </c>
      <c r="G184" s="13">
        <v>22.304314235983682</v>
      </c>
      <c r="H184" s="245">
        <f t="shared" si="27"/>
        <v>0.19521675860094945</v>
      </c>
      <c r="I184" s="108"/>
      <c r="J184" s="6"/>
      <c r="K184" s="131"/>
      <c r="L184" s="132"/>
      <c r="M184" s="109"/>
    </row>
    <row r="185" spans="1:13" ht="12.5" x14ac:dyDescent="0.25">
      <c r="A185" s="19"/>
      <c r="B185" s="26"/>
      <c r="C185" s="22"/>
      <c r="D185" s="22" t="s">
        <v>32</v>
      </c>
      <c r="E185" s="81">
        <v>4447097</v>
      </c>
      <c r="F185" s="7">
        <f t="shared" si="26"/>
        <v>5.5333653655917914E-3</v>
      </c>
      <c r="G185" s="13">
        <v>22.415266457831112</v>
      </c>
      <c r="H185" s="245">
        <f t="shared" si="27"/>
        <v>0.11095222184743037</v>
      </c>
      <c r="I185" s="108"/>
      <c r="J185" s="6"/>
      <c r="K185" s="131"/>
      <c r="L185" s="132"/>
      <c r="M185" s="109"/>
    </row>
    <row r="186" spans="1:13" ht="12.5" x14ac:dyDescent="0.25">
      <c r="A186" s="19"/>
      <c r="B186" s="26"/>
      <c r="C186" s="23"/>
      <c r="D186" s="22" t="s">
        <v>33</v>
      </c>
      <c r="E186" s="81">
        <v>4475886</v>
      </c>
      <c r="F186" s="7">
        <f t="shared" si="26"/>
        <v>6.4736613570606227E-3</v>
      </c>
      <c r="G186" s="13">
        <v>22.547842844585215</v>
      </c>
      <c r="H186" s="245">
        <f t="shared" si="27"/>
        <v>0.13257638675410277</v>
      </c>
      <c r="I186" s="108"/>
      <c r="J186" s="6"/>
      <c r="K186" s="131"/>
      <c r="L186" s="132"/>
      <c r="M186" s="109"/>
    </row>
    <row r="187" spans="1:13" ht="12.5" x14ac:dyDescent="0.25">
      <c r="A187" s="19"/>
      <c r="B187" s="26"/>
      <c r="C187" s="23"/>
      <c r="D187" s="22" t="s">
        <v>34</v>
      </c>
      <c r="E187" s="81">
        <v>4481174</v>
      </c>
      <c r="F187" s="7">
        <f t="shared" si="26"/>
        <v>1.1814420653251112E-3</v>
      </c>
      <c r="G187" s="13">
        <v>22.561948483168109</v>
      </c>
      <c r="H187" s="245">
        <f t="shared" si="27"/>
        <v>1.4105638582893931E-2</v>
      </c>
      <c r="I187" s="108"/>
      <c r="J187" s="6"/>
      <c r="K187" s="131"/>
      <c r="L187" s="132"/>
      <c r="M187" s="109"/>
    </row>
    <row r="188" spans="1:13" ht="12.5" x14ac:dyDescent="0.25">
      <c r="A188" s="19"/>
      <c r="B188" s="26"/>
      <c r="C188" s="22"/>
      <c r="D188" s="22" t="s">
        <v>35</v>
      </c>
      <c r="E188" s="81">
        <v>4503877</v>
      </c>
      <c r="F188" s="7">
        <f t="shared" si="26"/>
        <v>5.066306284915445E-3</v>
      </c>
      <c r="G188" s="13">
        <v>22.663671375170704</v>
      </c>
      <c r="H188" s="245">
        <f t="shared" si="27"/>
        <v>0.10172289200259499</v>
      </c>
      <c r="I188" s="108"/>
      <c r="J188" s="6"/>
      <c r="K188" s="131"/>
      <c r="L188" s="132"/>
      <c r="M188" s="109"/>
    </row>
    <row r="189" spans="1:13" ht="12.5" x14ac:dyDescent="0.25">
      <c r="A189" s="19"/>
      <c r="B189" s="26"/>
      <c r="C189" s="23"/>
      <c r="D189" s="22" t="s">
        <v>36</v>
      </c>
      <c r="E189" s="81">
        <v>4524032</v>
      </c>
      <c r="F189" s="7">
        <f t="shared" si="26"/>
        <v>4.4750333990026814E-3</v>
      </c>
      <c r="G189" s="13">
        <v>22.75246692238084</v>
      </c>
      <c r="H189" s="245">
        <f t="shared" si="27"/>
        <v>8.879554721013605E-2</v>
      </c>
      <c r="I189" s="108"/>
      <c r="J189" s="6"/>
      <c r="K189" s="131"/>
      <c r="L189" s="132"/>
      <c r="M189" s="109"/>
    </row>
    <row r="190" spans="1:13" ht="13" thickBot="1" x14ac:dyDescent="0.3">
      <c r="A190" s="19"/>
      <c r="B190" s="26"/>
      <c r="C190" s="24"/>
      <c r="D190" s="27" t="s">
        <v>37</v>
      </c>
      <c r="E190" s="83">
        <v>4460212</v>
      </c>
      <c r="F190" s="29">
        <f t="shared" si="26"/>
        <v>-1.4106885185604323E-2</v>
      </c>
      <c r="G190" s="30">
        <v>22.419067244253537</v>
      </c>
      <c r="H190" s="246">
        <f t="shared" si="27"/>
        <v>-0.33339967812730364</v>
      </c>
      <c r="I190" s="108"/>
      <c r="J190" s="6"/>
      <c r="K190" s="131"/>
      <c r="L190" s="132"/>
      <c r="M190" s="109"/>
    </row>
    <row r="191" spans="1:13" ht="12.5" x14ac:dyDescent="0.25">
      <c r="A191" s="19"/>
      <c r="B191" s="26"/>
      <c r="C191" s="21">
        <v>2023</v>
      </c>
      <c r="D191" s="21" t="s">
        <v>38</v>
      </c>
      <c r="E191" s="82">
        <v>4427977</v>
      </c>
      <c r="F191" s="32">
        <f t="shared" si="26"/>
        <v>-7.227234938608329E-3</v>
      </c>
      <c r="G191" s="31">
        <v>22.24470967225141</v>
      </c>
      <c r="H191" s="247">
        <f t="shared" si="27"/>
        <v>-0.1743575720021262</v>
      </c>
      <c r="I191" s="108"/>
      <c r="J191" s="6"/>
      <c r="K191" s="131"/>
      <c r="L191" s="132"/>
      <c r="M191" s="109"/>
    </row>
    <row r="192" spans="1:13" ht="12.5" x14ac:dyDescent="0.25">
      <c r="A192" s="19"/>
      <c r="B192" s="26"/>
      <c r="C192" s="23"/>
      <c r="D192" s="22" t="s">
        <v>39</v>
      </c>
      <c r="E192" s="81">
        <v>4427833</v>
      </c>
      <c r="F192" s="7">
        <f t="shared" si="26"/>
        <v>-3.2520494121834886E-5</v>
      </c>
      <c r="G192" s="13">
        <v>22.231670610884002</v>
      </c>
      <c r="H192" s="245">
        <f t="shared" si="27"/>
        <v>-1.3039061367408067E-2</v>
      </c>
      <c r="I192" s="108"/>
      <c r="J192" s="6"/>
      <c r="K192" s="131"/>
      <c r="L192" s="132"/>
      <c r="M192" s="109"/>
    </row>
    <row r="193" spans="1:13" ht="12.5" x14ac:dyDescent="0.25">
      <c r="A193" s="19"/>
      <c r="B193" s="26"/>
      <c r="C193" s="22"/>
      <c r="D193" s="22" t="s">
        <v>40</v>
      </c>
      <c r="E193" s="81">
        <v>4473646</v>
      </c>
      <c r="F193" s="7">
        <f t="shared" ref="F193:F203" si="28">+E193/E192-1</f>
        <v>1.0346596179214629E-2</v>
      </c>
      <c r="G193" s="13">
        <v>22.449263422481327</v>
      </c>
      <c r="H193" s="245">
        <f t="shared" ref="H193:H203" si="29">+G193-G192</f>
        <v>0.21759281159732424</v>
      </c>
      <c r="I193" s="108"/>
      <c r="J193" s="6"/>
      <c r="K193" s="131"/>
      <c r="L193" s="132"/>
      <c r="M193" s="109"/>
    </row>
    <row r="194" spans="1:13" ht="12.5" x14ac:dyDescent="0.25">
      <c r="A194" s="19"/>
      <c r="B194" s="26"/>
      <c r="C194" s="22"/>
      <c r="D194" s="22" t="s">
        <v>41</v>
      </c>
      <c r="E194" s="81">
        <v>4472943</v>
      </c>
      <c r="F194" s="7">
        <f t="shared" si="28"/>
        <v>-1.5714251865261986E-4</v>
      </c>
      <c r="G194" s="13">
        <v>22.433322081143309</v>
      </c>
      <c r="H194" s="245">
        <f t="shared" si="29"/>
        <v>-1.5941341338017168E-2</v>
      </c>
      <c r="I194" s="108"/>
      <c r="J194" s="6"/>
      <c r="K194" s="131"/>
      <c r="L194" s="132"/>
      <c r="M194" s="109"/>
    </row>
    <row r="195" spans="1:13" ht="12.5" x14ac:dyDescent="0.25">
      <c r="A195" s="19"/>
      <c r="B195" s="26"/>
      <c r="C195" s="22"/>
      <c r="D195" s="22" t="s">
        <v>42</v>
      </c>
      <c r="E195" s="81">
        <v>4462838</v>
      </c>
      <c r="F195" s="7">
        <f t="shared" si="28"/>
        <v>-2.259139005348354E-3</v>
      </c>
      <c r="G195" s="13">
        <v>22.370270216825428</v>
      </c>
      <c r="H195" s="245">
        <f t="shared" si="29"/>
        <v>-6.3051864317881012E-2</v>
      </c>
      <c r="I195" s="108"/>
      <c r="J195" s="6"/>
      <c r="K195" s="131"/>
      <c r="L195" s="132"/>
      <c r="M195" s="109"/>
    </row>
    <row r="196" spans="1:13" ht="12.5" x14ac:dyDescent="0.25">
      <c r="A196" s="19"/>
      <c r="B196" s="26"/>
      <c r="C196" s="22"/>
      <c r="D196" s="22" t="s">
        <v>43</v>
      </c>
      <c r="E196" s="81">
        <v>4459842</v>
      </c>
      <c r="F196" s="7">
        <f t="shared" si="28"/>
        <v>-6.7132170157191418E-4</v>
      </c>
      <c r="G196" s="13">
        <v>22.342902663303171</v>
      </c>
      <c r="H196" s="245">
        <f t="shared" si="29"/>
        <v>-2.7367553522257282E-2</v>
      </c>
      <c r="I196" s="108"/>
      <c r="J196" s="6"/>
      <c r="K196" s="131"/>
      <c r="L196" s="132"/>
      <c r="M196" s="109"/>
    </row>
    <row r="197" spans="1:13" ht="12.5" x14ac:dyDescent="0.25">
      <c r="A197" s="19"/>
      <c r="B197" s="26"/>
      <c r="C197" s="22"/>
      <c r="D197" s="22" t="s">
        <v>32</v>
      </c>
      <c r="E197" s="81">
        <v>4461831</v>
      </c>
      <c r="F197" s="7">
        <f t="shared" si="28"/>
        <v>4.459799248492935E-4</v>
      </c>
      <c r="G197" s="13">
        <v>22.341162811607429</v>
      </c>
      <c r="H197" s="245">
        <f t="shared" si="29"/>
        <v>-1.7398516957420895E-3</v>
      </c>
      <c r="I197" s="108"/>
      <c r="J197" s="6"/>
      <c r="K197" s="131" t="s">
        <v>493</v>
      </c>
      <c r="L197" s="132"/>
      <c r="M197" s="109"/>
    </row>
    <row r="198" spans="1:13" ht="12.5" x14ac:dyDescent="0.25">
      <c r="A198" s="19"/>
      <c r="B198" s="26"/>
      <c r="C198" s="23"/>
      <c r="D198" s="22" t="s">
        <v>33</v>
      </c>
      <c r="E198" s="81">
        <v>4503701</v>
      </c>
      <c r="F198" s="7">
        <f t="shared" si="28"/>
        <v>9.3840398706270811E-3</v>
      </c>
      <c r="G198" s="13">
        <v>22.539011368192924</v>
      </c>
      <c r="H198" s="245">
        <f t="shared" si="29"/>
        <v>0.19784855658549461</v>
      </c>
      <c r="I198" s="108"/>
      <c r="J198" s="6"/>
      <c r="K198" s="131"/>
      <c r="L198" s="132"/>
      <c r="M198" s="109"/>
    </row>
    <row r="199" spans="1:13" ht="12.5" x14ac:dyDescent="0.25">
      <c r="A199" s="19"/>
      <c r="B199" s="26"/>
      <c r="C199" s="22"/>
      <c r="D199" s="22" t="s">
        <v>34</v>
      </c>
      <c r="E199" s="81">
        <v>4507269</v>
      </c>
      <c r="F199" s="7">
        <f t="shared" si="28"/>
        <v>7.9223731770827754E-4</v>
      </c>
      <c r="G199" s="13">
        <v>22.545068814377679</v>
      </c>
      <c r="H199" s="245">
        <f t="shared" si="29"/>
        <v>6.057446184755122E-3</v>
      </c>
      <c r="I199" s="108"/>
      <c r="J199" s="6"/>
      <c r="K199" s="131"/>
      <c r="L199" s="132"/>
      <c r="M199" s="109"/>
    </row>
    <row r="200" spans="1:13" ht="12.5" x14ac:dyDescent="0.25">
      <c r="A200" s="19"/>
      <c r="B200" s="26"/>
      <c r="C200" s="22"/>
      <c r="D200" s="22" t="s">
        <v>35</v>
      </c>
      <c r="E200" s="81">
        <v>4520961</v>
      </c>
      <c r="F200" s="7">
        <f t="shared" si="28"/>
        <v>3.037759672209539E-3</v>
      </c>
      <c r="G200" s="13">
        <v>22.60173304778321</v>
      </c>
      <c r="H200" s="245">
        <f t="shared" si="29"/>
        <v>5.666423340553095E-2</v>
      </c>
      <c r="I200" s="108"/>
      <c r="J200" s="6"/>
      <c r="K200" s="131"/>
      <c r="L200" s="132"/>
      <c r="M200" s="109"/>
    </row>
    <row r="201" spans="1:13" ht="12.5" x14ac:dyDescent="0.25">
      <c r="A201" s="19"/>
      <c r="B201" s="26"/>
      <c r="C201" s="22"/>
      <c r="D201" s="22" t="s">
        <v>36</v>
      </c>
      <c r="E201" s="81">
        <v>4523527</v>
      </c>
      <c r="F201" s="7">
        <f t="shared" si="28"/>
        <v>5.6757844184018857E-4</v>
      </c>
      <c r="G201" s="13">
        <v>22.602744688511578</v>
      </c>
      <c r="H201" s="245">
        <f t="shared" si="29"/>
        <v>1.0116407283682349E-3</v>
      </c>
      <c r="I201" s="108"/>
      <c r="J201" s="6"/>
      <c r="K201" s="131"/>
      <c r="L201" s="132"/>
      <c r="M201" s="109"/>
    </row>
    <row r="202" spans="1:13" ht="13" thickBot="1" x14ac:dyDescent="0.3">
      <c r="A202" s="19"/>
      <c r="B202" s="26"/>
      <c r="C202" s="27"/>
      <c r="D202" s="27" t="s">
        <v>37</v>
      </c>
      <c r="E202" s="83">
        <v>4524579</v>
      </c>
      <c r="F202" s="29">
        <f t="shared" si="28"/>
        <v>2.3256189252318649E-4</v>
      </c>
      <c r="G202" s="30">
        <v>22.596194207115122</v>
      </c>
      <c r="H202" s="246">
        <f t="shared" si="29"/>
        <v>-6.550481396455865E-3</v>
      </c>
      <c r="I202" s="108"/>
      <c r="J202" s="6"/>
      <c r="K202" s="131"/>
      <c r="L202" s="132"/>
      <c r="M202" s="109"/>
    </row>
    <row r="203" spans="1:13" ht="12.5" x14ac:dyDescent="0.25">
      <c r="A203" s="19"/>
      <c r="B203" s="26"/>
      <c r="C203" s="21">
        <v>2024</v>
      </c>
      <c r="D203" s="21" t="s">
        <v>38</v>
      </c>
      <c r="E203" s="82">
        <v>4528321</v>
      </c>
      <c r="F203" s="32">
        <f t="shared" si="28"/>
        <v>8.2703827251107143E-4</v>
      </c>
      <c r="G203" s="31">
        <v>22.603077677380902</v>
      </c>
      <c r="H203" s="247">
        <f t="shared" si="29"/>
        <v>6.8834702657802893E-3</v>
      </c>
      <c r="I203" s="108"/>
      <c r="J203" s="6"/>
      <c r="K203" s="131"/>
      <c r="L203" s="132"/>
      <c r="M203" s="109"/>
    </row>
    <row r="204" spans="1:13" ht="12.5" x14ac:dyDescent="0.25">
      <c r="A204" s="19"/>
      <c r="B204" s="26"/>
      <c r="C204" s="22"/>
      <c r="D204" s="22" t="s">
        <v>39</v>
      </c>
      <c r="E204" s="81">
        <v>4522722</v>
      </c>
      <c r="F204" s="7">
        <f t="shared" ref="F204:F215" si="30">+E204/E203-1</f>
        <v>-1.2364406145235485E-3</v>
      </c>
      <c r="G204" s="13">
        <v>22.563352764109062</v>
      </c>
      <c r="H204" s="245">
        <f t="shared" ref="H204:H215" si="31">+G204-G203</f>
        <v>-3.9724913271840023E-2</v>
      </c>
      <c r="I204" s="108"/>
      <c r="J204" s="6"/>
      <c r="K204" s="131"/>
      <c r="L204" s="132"/>
      <c r="M204" s="109"/>
    </row>
    <row r="205" spans="1:13" ht="12.5" x14ac:dyDescent="0.25">
      <c r="A205" s="19"/>
      <c r="B205" s="26"/>
      <c r="C205" s="22"/>
      <c r="D205" s="22" t="s">
        <v>40</v>
      </c>
      <c r="E205" s="81">
        <v>4548059</v>
      </c>
      <c r="F205" s="7">
        <f t="shared" si="30"/>
        <v>5.6021572849271895E-3</v>
      </c>
      <c r="G205" s="13">
        <v>22.677925036667865</v>
      </c>
      <c r="H205" s="245">
        <f t="shared" si="31"/>
        <v>0.11457227255880298</v>
      </c>
      <c r="I205" s="108"/>
      <c r="J205" s="6"/>
      <c r="K205" s="131"/>
      <c r="L205" s="132"/>
      <c r="M205" s="109"/>
    </row>
    <row r="206" spans="1:13" ht="12.5" x14ac:dyDescent="0.25">
      <c r="A206" s="19"/>
      <c r="B206" s="26"/>
      <c r="C206" s="22"/>
      <c r="D206" s="22" t="s">
        <v>41</v>
      </c>
      <c r="E206" s="81">
        <v>4577737</v>
      </c>
      <c r="F206" s="7">
        <f t="shared" si="30"/>
        <v>6.5254210642387012E-3</v>
      </c>
      <c r="G206" s="13">
        <v>22.814012076837731</v>
      </c>
      <c r="H206" s="245">
        <f t="shared" si="31"/>
        <v>0.1360870401698655</v>
      </c>
      <c r="I206" s="108"/>
      <c r="J206" s="6"/>
      <c r="K206" s="131"/>
      <c r="L206" s="132"/>
      <c r="M206" s="109"/>
    </row>
    <row r="207" spans="1:13" ht="12.5" x14ac:dyDescent="0.25">
      <c r="A207" s="19"/>
      <c r="B207" s="26"/>
      <c r="C207" s="22"/>
      <c r="D207" s="22" t="s">
        <v>42</v>
      </c>
      <c r="E207" s="81">
        <v>4596289</v>
      </c>
      <c r="F207" s="7">
        <f t="shared" si="30"/>
        <v>4.0526574593515718E-3</v>
      </c>
      <c r="G207" s="13">
        <v>22.894537716404123</v>
      </c>
      <c r="H207" s="245">
        <f t="shared" si="31"/>
        <v>8.0525639566392471E-2</v>
      </c>
      <c r="I207" s="108"/>
      <c r="J207" s="6"/>
      <c r="K207" s="131"/>
      <c r="L207" s="132"/>
      <c r="M207" s="109"/>
    </row>
    <row r="208" spans="1:13" ht="12.5" x14ac:dyDescent="0.25">
      <c r="A208" s="19"/>
      <c r="B208" s="26"/>
      <c r="C208" s="22"/>
      <c r="D208" s="22" t="s">
        <v>43</v>
      </c>
      <c r="E208" s="81">
        <v>4610840</v>
      </c>
      <c r="F208" s="7">
        <f t="shared" si="30"/>
        <v>3.1658148562894173E-3</v>
      </c>
      <c r="G208" s="13">
        <v>22.955060536800605</v>
      </c>
      <c r="H208" s="245">
        <f t="shared" si="31"/>
        <v>6.0522820396482047E-2</v>
      </c>
      <c r="I208" s="108"/>
      <c r="J208" s="6"/>
      <c r="K208" s="131"/>
      <c r="L208" s="132"/>
      <c r="M208" s="109"/>
    </row>
    <row r="209" spans="1:13" ht="12.5" x14ac:dyDescent="0.25">
      <c r="A209" s="19"/>
      <c r="B209" s="26"/>
      <c r="C209" s="22"/>
      <c r="D209" s="22" t="s">
        <v>32</v>
      </c>
      <c r="E209" s="81">
        <v>4620060</v>
      </c>
      <c r="F209" s="7">
        <f t="shared" si="30"/>
        <v>1.9996356412279592E-3</v>
      </c>
      <c r="G209" s="13">
        <v>22.989462056062177</v>
      </c>
      <c r="H209" s="245">
        <f t="shared" si="31"/>
        <v>3.4401519261571423E-2</v>
      </c>
      <c r="I209" s="108"/>
      <c r="J209" s="6"/>
      <c r="K209" s="131"/>
      <c r="L209" s="132"/>
      <c r="M209" s="109"/>
    </row>
    <row r="210" spans="1:13" ht="12.5" x14ac:dyDescent="0.25">
      <c r="A210" s="19"/>
      <c r="B210" s="26"/>
      <c r="C210" s="22"/>
      <c r="D210" s="22" t="s">
        <v>33</v>
      </c>
      <c r="E210" s="81">
        <v>4645779</v>
      </c>
      <c r="F210" s="7">
        <f t="shared" si="30"/>
        <v>5.5668108206385902E-3</v>
      </c>
      <c r="G210" s="13">
        <v>23.105887342847218</v>
      </c>
      <c r="H210" s="245">
        <f t="shared" si="31"/>
        <v>0.11642528678504149</v>
      </c>
      <c r="I210" s="108"/>
      <c r="J210" s="6"/>
      <c r="K210" s="131"/>
      <c r="L210" s="132"/>
      <c r="M210" s="109"/>
    </row>
    <row r="211" spans="1:13" ht="12.5" x14ac:dyDescent="0.25">
      <c r="A211" s="19"/>
      <c r="B211" s="26"/>
      <c r="C211" s="22"/>
      <c r="D211" s="22" t="s">
        <v>34</v>
      </c>
      <c r="E211" s="81">
        <v>4650991</v>
      </c>
      <c r="F211" s="7">
        <f t="shared" si="30"/>
        <v>1.1218785912976426E-3</v>
      </c>
      <c r="G211" s="13">
        <v>23.120255236976579</v>
      </c>
      <c r="H211" s="245">
        <f t="shared" si="31"/>
        <v>1.4367894129360792E-2</v>
      </c>
      <c r="I211" s="108"/>
      <c r="J211" s="6"/>
      <c r="K211" s="131"/>
      <c r="L211" s="132"/>
      <c r="M211" s="109"/>
    </row>
    <row r="212" spans="1:13" ht="12.5" x14ac:dyDescent="0.25">
      <c r="A212" s="19"/>
      <c r="B212" s="26"/>
      <c r="C212" s="22"/>
      <c r="D212" s="22" t="s">
        <v>35</v>
      </c>
      <c r="E212" s="81">
        <v>4666122</v>
      </c>
      <c r="F212" s="7">
        <f t="shared" si="30"/>
        <v>3.2532851600874935E-3</v>
      </c>
      <c r="G212" s="13">
        <v>23.183891899309778</v>
      </c>
      <c r="H212" s="245">
        <f t="shared" si="31"/>
        <v>6.3636662333198757E-2</v>
      </c>
      <c r="I212" s="108"/>
      <c r="J212" s="6"/>
      <c r="K212" s="131"/>
      <c r="L212" s="132"/>
      <c r="M212" s="109"/>
    </row>
    <row r="213" spans="1:13" ht="12.5" x14ac:dyDescent="0.25">
      <c r="A213" s="19"/>
      <c r="B213" s="26"/>
      <c r="C213" s="22"/>
      <c r="D213" s="22" t="s">
        <v>36</v>
      </c>
      <c r="E213" s="81">
        <v>4664951</v>
      </c>
      <c r="F213" s="7">
        <f t="shared" si="30"/>
        <v>-2.5095786179618607E-4</v>
      </c>
      <c r="G213" s="13">
        <v>23.166508058429045</v>
      </c>
      <c r="H213" s="245">
        <f t="shared" si="31"/>
        <v>-1.7383840880732748E-2</v>
      </c>
      <c r="I213" s="108"/>
      <c r="J213" s="6"/>
      <c r="K213" s="131"/>
      <c r="L213" s="132"/>
      <c r="M213" s="109"/>
    </row>
    <row r="214" spans="1:13" ht="13" thickBot="1" x14ac:dyDescent="0.3">
      <c r="A214" s="19"/>
      <c r="B214" s="26"/>
      <c r="C214" s="22"/>
      <c r="D214" s="22" t="s">
        <v>37</v>
      </c>
      <c r="E214" s="81">
        <v>4690891</v>
      </c>
      <c r="F214" s="7">
        <f t="shared" si="30"/>
        <v>5.5606157492329444E-3</v>
      </c>
      <c r="G214" s="13">
        <v>23.283709735581514</v>
      </c>
      <c r="H214" s="245">
        <f t="shared" si="31"/>
        <v>0.11720167715246887</v>
      </c>
      <c r="I214" s="108"/>
      <c r="J214" s="6"/>
      <c r="K214" s="131"/>
      <c r="L214" s="132"/>
      <c r="M214" s="109"/>
    </row>
    <row r="215" spans="1:13" ht="12.5" x14ac:dyDescent="0.25">
      <c r="A215" s="19"/>
      <c r="B215" s="26"/>
      <c r="C215" s="21">
        <v>2025</v>
      </c>
      <c r="D215" s="21" t="s">
        <v>38</v>
      </c>
      <c r="E215" s="82">
        <v>4675968</v>
      </c>
      <c r="F215" s="32">
        <f t="shared" si="30"/>
        <v>-3.1812719587813731E-3</v>
      </c>
      <c r="G215" s="31">
        <v>23.198068058021132</v>
      </c>
      <c r="H215" s="247">
        <f t="shared" si="31"/>
        <v>-8.5641677560381879E-2</v>
      </c>
      <c r="I215" s="108"/>
      <c r="J215" s="6"/>
      <c r="K215" s="131"/>
      <c r="L215" s="132"/>
      <c r="M215" s="109"/>
    </row>
    <row r="216" spans="1:13" ht="12.5" x14ac:dyDescent="0.25">
      <c r="A216" s="19"/>
      <c r="B216" s="26"/>
      <c r="C216" s="22"/>
      <c r="D216" s="22" t="s">
        <v>39</v>
      </c>
      <c r="E216" s="81">
        <v>4709322</v>
      </c>
      <c r="F216" s="7">
        <f t="shared" ref="F216:F217" si="32">+E216/E215-1</f>
        <v>7.1330684897759067E-3</v>
      </c>
      <c r="G216" s="13">
        <v>23.35190068449759</v>
      </c>
      <c r="H216" s="245">
        <f t="shared" ref="H216:H217" si="33">+G216-G215</f>
        <v>0.15383262647645779</v>
      </c>
      <c r="I216" s="108"/>
      <c r="J216" s="6"/>
      <c r="K216" s="131"/>
      <c r="L216" s="132"/>
      <c r="M216" s="109"/>
    </row>
    <row r="217" spans="1:13" ht="13" thickBot="1" x14ac:dyDescent="0.3">
      <c r="A217" s="19"/>
      <c r="B217" s="26"/>
      <c r="C217" s="27"/>
      <c r="D217" s="27" t="s">
        <v>40</v>
      </c>
      <c r="E217" s="83">
        <v>4716485</v>
      </c>
      <c r="F217" s="29">
        <f t="shared" si="32"/>
        <v>1.5210257442579422E-3</v>
      </c>
      <c r="G217" s="30">
        <v>23.375772650670346</v>
      </c>
      <c r="H217" s="246">
        <f t="shared" si="33"/>
        <v>2.3871966172755776E-2</v>
      </c>
      <c r="I217" s="108"/>
      <c r="J217" s="6"/>
      <c r="K217" s="131"/>
      <c r="L217" s="132"/>
      <c r="M217" s="109"/>
    </row>
    <row r="218" spans="1:13" ht="13" thickBot="1" x14ac:dyDescent="0.3">
      <c r="A218" s="19"/>
      <c r="B218" s="26"/>
      <c r="C218" s="102"/>
      <c r="D218" s="102"/>
      <c r="E218" s="111"/>
      <c r="F218" s="7"/>
      <c r="G218" s="13"/>
      <c r="H218" s="282"/>
      <c r="I218" s="108"/>
      <c r="J218" s="6"/>
      <c r="K218" s="131"/>
      <c r="L218" s="132"/>
      <c r="M218" s="109"/>
    </row>
    <row r="219" spans="1:13" ht="13" thickBot="1" x14ac:dyDescent="0.3">
      <c r="A219" s="19"/>
      <c r="B219" s="26"/>
      <c r="C219" s="267" t="s">
        <v>548</v>
      </c>
      <c r="D219" s="188"/>
      <c r="E219" s="189">
        <f>+E217/E205-1</f>
        <v>3.7032501117509664E-2</v>
      </c>
      <c r="F219" s="190"/>
      <c r="G219" s="190">
        <f>+G217/G205-1</f>
        <v>3.0772110449881707E-2</v>
      </c>
      <c r="H219" s="191"/>
      <c r="J219" s="6"/>
      <c r="K219" s="14"/>
      <c r="L219" s="98"/>
    </row>
    <row r="220" spans="1:13" ht="12.5" x14ac:dyDescent="0.25">
      <c r="A220" s="19"/>
      <c r="B220" s="26"/>
      <c r="D220" s="102"/>
      <c r="E220" s="111"/>
      <c r="F220" s="7"/>
      <c r="G220" s="13"/>
      <c r="H220" s="7"/>
      <c r="J220" s="6"/>
      <c r="K220" s="14"/>
      <c r="L220" s="98"/>
    </row>
    <row r="221" spans="1:13" ht="12.5" x14ac:dyDescent="0.25">
      <c r="A221" s="26"/>
      <c r="B221" s="26"/>
      <c r="C221" s="25" t="s">
        <v>23</v>
      </c>
      <c r="D221" s="26"/>
      <c r="E221" s="99"/>
      <c r="F221" s="99"/>
      <c r="G221" s="99"/>
      <c r="H221" s="99"/>
      <c r="I221" s="99"/>
      <c r="J221" s="6"/>
      <c r="K221" s="6"/>
      <c r="L221" s="26"/>
    </row>
    <row r="222" spans="1:13" ht="12.5" x14ac:dyDescent="0.25">
      <c r="A222" s="26"/>
      <c r="B222" s="26"/>
      <c r="C222" s="26"/>
      <c r="D222" s="26"/>
      <c r="E222" s="20"/>
      <c r="F222" s="26"/>
      <c r="G222" s="26"/>
      <c r="H222" s="26"/>
      <c r="I222" s="6"/>
      <c r="J222" s="6"/>
      <c r="K222" s="6"/>
      <c r="L222" s="26"/>
    </row>
    <row r="223" spans="1:13" ht="12.5" x14ac:dyDescent="0.25">
      <c r="A223" s="26"/>
      <c r="B223" s="26"/>
      <c r="C223" s="26"/>
      <c r="D223" s="26"/>
      <c r="E223" s="20"/>
      <c r="F223" s="26"/>
      <c r="G223" s="26"/>
      <c r="H223" s="26"/>
      <c r="I223" s="6"/>
      <c r="J223" s="6"/>
      <c r="K223" s="6"/>
      <c r="L223" s="26"/>
    </row>
    <row r="224" spans="1:13" ht="12.5" x14ac:dyDescent="0.25">
      <c r="A224" s="26"/>
      <c r="B224" s="26"/>
      <c r="C224" s="26"/>
      <c r="D224" s="26"/>
      <c r="E224" s="20"/>
      <c r="F224" s="26"/>
      <c r="G224" s="26"/>
      <c r="H224" s="26"/>
      <c r="I224" s="6"/>
      <c r="J224" s="6"/>
      <c r="K224" s="6"/>
      <c r="L224" s="26"/>
    </row>
    <row r="225" spans="1:12" ht="12.5" x14ac:dyDescent="0.25">
      <c r="A225" s="26"/>
      <c r="B225" s="26"/>
      <c r="C225" s="26"/>
      <c r="D225" s="26"/>
      <c r="E225" s="20"/>
      <c r="F225" s="26"/>
      <c r="G225" s="26"/>
      <c r="H225" s="26"/>
      <c r="I225" s="6"/>
      <c r="J225" s="6"/>
      <c r="K225" s="6"/>
      <c r="L225" s="26"/>
    </row>
    <row r="226" spans="1:12" ht="12.5" x14ac:dyDescent="0.25">
      <c r="A226" s="26"/>
      <c r="B226" s="26"/>
      <c r="C226" s="26"/>
      <c r="D226" s="26"/>
      <c r="E226" s="20"/>
      <c r="F226" s="26"/>
      <c r="G226" s="26"/>
      <c r="H226" s="26"/>
      <c r="I226" s="6"/>
      <c r="J226" s="6"/>
      <c r="K226" s="6"/>
      <c r="L226" s="26"/>
    </row>
    <row r="227" spans="1:12" ht="12.5" x14ac:dyDescent="0.25">
      <c r="A227" s="26"/>
      <c r="B227" s="26"/>
      <c r="C227" s="26"/>
      <c r="D227" s="26"/>
      <c r="E227" s="20"/>
      <c r="F227" s="26"/>
      <c r="G227" s="26"/>
      <c r="H227" s="26"/>
      <c r="I227" s="6"/>
      <c r="J227" s="6"/>
      <c r="K227" s="6"/>
      <c r="L227" s="26"/>
    </row>
    <row r="228" spans="1:12" ht="12.5" x14ac:dyDescent="0.25">
      <c r="A228" s="26"/>
      <c r="B228" s="26"/>
      <c r="C228" s="26"/>
      <c r="D228" s="26"/>
      <c r="E228" s="20"/>
      <c r="F228" s="26"/>
      <c r="G228" s="26"/>
      <c r="H228" s="26"/>
      <c r="I228" s="6"/>
      <c r="J228" s="6"/>
      <c r="K228" s="6"/>
      <c r="L228" s="26"/>
    </row>
    <row r="229" spans="1:12" ht="12.5" x14ac:dyDescent="0.25">
      <c r="A229" s="26"/>
      <c r="B229" s="26"/>
      <c r="C229" s="26"/>
      <c r="D229" s="26"/>
      <c r="E229" s="20"/>
      <c r="F229" s="26"/>
      <c r="G229" s="26"/>
      <c r="H229" s="26"/>
      <c r="I229" s="6"/>
      <c r="J229" s="6"/>
      <c r="K229" s="6"/>
      <c r="L229" s="26"/>
    </row>
    <row r="230" spans="1:12" ht="12.5" x14ac:dyDescent="0.25">
      <c r="A230" s="26"/>
      <c r="B230" s="26"/>
      <c r="C230" s="26"/>
      <c r="D230" s="26"/>
      <c r="E230" s="20"/>
      <c r="F230" s="26"/>
      <c r="G230" s="26"/>
      <c r="H230" s="26"/>
      <c r="I230" s="6"/>
      <c r="J230" s="6"/>
      <c r="K230" s="6"/>
      <c r="L230" s="26"/>
    </row>
    <row r="231" spans="1:12" ht="12.5" x14ac:dyDescent="0.25">
      <c r="A231" s="26"/>
      <c r="B231" s="26"/>
      <c r="C231" s="26"/>
      <c r="D231" s="26"/>
      <c r="E231" s="20"/>
      <c r="F231" s="26"/>
      <c r="G231" s="26"/>
      <c r="H231" s="26"/>
      <c r="I231" s="6"/>
      <c r="J231" s="6"/>
      <c r="K231" s="6"/>
      <c r="L231" s="26"/>
    </row>
    <row r="232" spans="1:12" ht="12.5" x14ac:dyDescent="0.25">
      <c r="A232" s="26"/>
      <c r="B232" s="26"/>
      <c r="C232" s="26"/>
      <c r="D232" s="26"/>
      <c r="E232" s="20"/>
      <c r="F232" s="26"/>
      <c r="G232" s="26"/>
      <c r="H232" s="26"/>
      <c r="I232" s="6"/>
      <c r="J232" s="6"/>
      <c r="K232" s="6"/>
      <c r="L232" s="26"/>
    </row>
    <row r="233" spans="1:12" ht="12.5" x14ac:dyDescent="0.25">
      <c r="A233" s="26"/>
      <c r="B233" s="26"/>
      <c r="C233" s="26"/>
      <c r="D233" s="26"/>
      <c r="E233" s="20"/>
      <c r="F233" s="26"/>
      <c r="G233" s="26"/>
      <c r="H233" s="26"/>
      <c r="I233" s="6"/>
      <c r="J233" s="6"/>
      <c r="K233" s="6"/>
      <c r="L233" s="26"/>
    </row>
    <row r="234" spans="1:12" ht="12.5" x14ac:dyDescent="0.25">
      <c r="A234" s="26"/>
      <c r="B234" s="26"/>
      <c r="C234" s="26"/>
      <c r="D234" s="26"/>
      <c r="E234" s="20"/>
      <c r="F234" s="26"/>
      <c r="G234" s="26"/>
      <c r="H234" s="26"/>
      <c r="I234" s="6"/>
      <c r="J234" s="6"/>
      <c r="K234" s="6"/>
      <c r="L234" s="26"/>
    </row>
    <row r="235" spans="1:12" ht="12.5" x14ac:dyDescent="0.25">
      <c r="A235" s="26"/>
      <c r="B235" s="26"/>
      <c r="C235" s="26"/>
      <c r="D235" s="26"/>
      <c r="E235" s="20"/>
      <c r="F235" s="26"/>
      <c r="G235" s="26"/>
      <c r="H235" s="26"/>
      <c r="I235" s="6"/>
      <c r="J235" s="6"/>
      <c r="K235" s="6"/>
      <c r="L235" s="26"/>
    </row>
    <row r="236" spans="1:12" ht="12.5" x14ac:dyDescent="0.25">
      <c r="A236" s="26"/>
      <c r="B236" s="26"/>
      <c r="C236" s="26"/>
      <c r="D236" s="26"/>
      <c r="E236" s="20"/>
      <c r="F236" s="26"/>
      <c r="G236" s="26"/>
      <c r="H236" s="26"/>
      <c r="I236" s="6"/>
      <c r="J236" s="6"/>
      <c r="K236" s="6"/>
      <c r="L236" s="26"/>
    </row>
    <row r="237" spans="1:12" ht="12.5" x14ac:dyDescent="0.25">
      <c r="A237" s="26"/>
      <c r="B237" s="26"/>
      <c r="C237" s="26"/>
      <c r="D237" s="26"/>
      <c r="E237" s="20"/>
      <c r="F237" s="26"/>
      <c r="G237" s="26"/>
      <c r="H237" s="26"/>
      <c r="I237" s="6"/>
      <c r="J237" s="6"/>
      <c r="K237" s="6"/>
      <c r="L237" s="26"/>
    </row>
    <row r="238" spans="1:12" ht="12.5" x14ac:dyDescent="0.25">
      <c r="A238" s="26"/>
      <c r="B238" s="26"/>
      <c r="C238" s="26"/>
      <c r="D238" s="26"/>
      <c r="E238" s="20"/>
      <c r="F238" s="26"/>
      <c r="G238" s="26"/>
      <c r="H238" s="26"/>
      <c r="I238" s="6"/>
      <c r="J238" s="6"/>
      <c r="K238" s="6"/>
      <c r="L238" s="26"/>
    </row>
    <row r="239" spans="1:12" ht="12.5" x14ac:dyDescent="0.25">
      <c r="A239" s="26"/>
      <c r="B239" s="26"/>
      <c r="C239" s="26"/>
      <c r="D239" s="26"/>
      <c r="E239" s="20"/>
      <c r="F239" s="26"/>
      <c r="G239" s="26"/>
      <c r="H239" s="26"/>
      <c r="I239" s="6"/>
      <c r="J239" s="6"/>
      <c r="K239" s="6"/>
      <c r="L239" s="26"/>
    </row>
    <row r="240" spans="1:12" ht="12.5" x14ac:dyDescent="0.25">
      <c r="A240" s="26"/>
      <c r="B240" s="26"/>
      <c r="C240" s="26"/>
      <c r="D240" s="26"/>
      <c r="E240" s="20"/>
      <c r="F240" s="26"/>
      <c r="G240" s="26"/>
      <c r="H240" s="26"/>
      <c r="I240" s="6"/>
      <c r="J240" s="6"/>
      <c r="K240" s="6"/>
      <c r="L240" s="26"/>
    </row>
    <row r="241" spans="1:12" ht="12.5" x14ac:dyDescent="0.25">
      <c r="A241" s="26"/>
      <c r="B241" s="26"/>
      <c r="C241" s="26"/>
      <c r="D241" s="26"/>
      <c r="E241" s="20"/>
      <c r="F241" s="26"/>
      <c r="G241" s="26"/>
      <c r="H241" s="26"/>
      <c r="I241" s="6"/>
      <c r="J241" s="6"/>
      <c r="K241" s="6"/>
      <c r="L241" s="26"/>
    </row>
    <row r="242" spans="1:12" ht="12.5" x14ac:dyDescent="0.25">
      <c r="A242" s="26"/>
      <c r="B242" s="26"/>
      <c r="C242" s="26"/>
      <c r="D242" s="26"/>
      <c r="E242" s="20"/>
      <c r="F242" s="26"/>
      <c r="G242" s="26"/>
      <c r="H242" s="26"/>
      <c r="I242" s="6"/>
      <c r="J242" s="6"/>
      <c r="K242" s="6"/>
      <c r="L242" s="26"/>
    </row>
    <row r="243" spans="1:12" ht="12.5" x14ac:dyDescent="0.25">
      <c r="A243" s="26"/>
      <c r="B243" s="26"/>
      <c r="C243" s="26"/>
      <c r="D243" s="26"/>
      <c r="E243" s="20"/>
      <c r="F243" s="26"/>
      <c r="G243" s="26"/>
      <c r="H243" s="26"/>
      <c r="I243" s="6"/>
      <c r="J243" s="6"/>
      <c r="K243" s="6"/>
      <c r="L243" s="26"/>
    </row>
    <row r="244" spans="1:12" ht="12.5" x14ac:dyDescent="0.25">
      <c r="A244" s="26"/>
      <c r="B244" s="26"/>
      <c r="C244" s="26"/>
      <c r="D244" s="26"/>
      <c r="E244" s="20"/>
      <c r="F244" s="26"/>
      <c r="G244" s="26"/>
      <c r="H244" s="26"/>
      <c r="I244" s="6"/>
      <c r="J244" s="6"/>
      <c r="K244" s="6"/>
      <c r="L244" s="26"/>
    </row>
    <row r="245" spans="1:12" ht="12.5" x14ac:dyDescent="0.25">
      <c r="A245" s="26"/>
      <c r="B245" s="26"/>
      <c r="C245" s="26"/>
      <c r="D245" s="26"/>
      <c r="E245" s="20"/>
      <c r="F245" s="26"/>
      <c r="G245" s="26"/>
      <c r="H245" s="26"/>
      <c r="I245" s="6"/>
      <c r="J245" s="6"/>
      <c r="K245" s="6"/>
      <c r="L245" s="26"/>
    </row>
    <row r="246" spans="1:12" ht="12.5" x14ac:dyDescent="0.25">
      <c r="A246" s="26"/>
      <c r="B246" s="26"/>
      <c r="C246" s="26"/>
      <c r="D246" s="26"/>
      <c r="E246" s="20"/>
      <c r="F246" s="26"/>
      <c r="G246" s="26"/>
      <c r="H246" s="26"/>
      <c r="I246" s="6"/>
      <c r="J246" s="6"/>
      <c r="K246" s="6"/>
      <c r="L246" s="26"/>
    </row>
    <row r="247" spans="1:12" ht="12.5" x14ac:dyDescent="0.25">
      <c r="A247" s="26"/>
      <c r="B247" s="26"/>
      <c r="C247" s="26"/>
      <c r="D247" s="26"/>
      <c r="E247" s="20"/>
      <c r="F247" s="26"/>
      <c r="G247" s="26"/>
      <c r="H247" s="26"/>
      <c r="I247" s="6"/>
      <c r="J247" s="6"/>
      <c r="K247" s="6"/>
      <c r="L247" s="26"/>
    </row>
    <row r="248" spans="1:12" ht="12.5" x14ac:dyDescent="0.25">
      <c r="A248" s="26"/>
      <c r="B248" s="26"/>
      <c r="C248" s="26"/>
      <c r="D248" s="26"/>
      <c r="E248" s="26"/>
      <c r="F248" s="26"/>
      <c r="G248" s="26"/>
      <c r="H248" s="26"/>
      <c r="I248" s="26"/>
      <c r="J248" s="26"/>
      <c r="K248" s="6"/>
      <c r="L248" s="26"/>
    </row>
    <row r="257" x14ac:dyDescent="0.25"/>
    <row r="289" x14ac:dyDescent="0.25"/>
    <row r="295"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ht="0.75" customHeight="1" x14ac:dyDescent="0.25"/>
    <row r="328" x14ac:dyDescent="0.25"/>
    <row r="329" x14ac:dyDescent="0.25"/>
    <row r="330" x14ac:dyDescent="0.25"/>
    <row r="331" x14ac:dyDescent="0.25"/>
    <row r="332" x14ac:dyDescent="0.25"/>
    <row r="333" x14ac:dyDescent="0.25"/>
    <row r="334" x14ac:dyDescent="0.25"/>
  </sheetData>
  <mergeCells count="1">
    <mergeCell ref="C7:H7"/>
  </mergeCells>
  <phoneticPr fontId="0" type="noConversion"/>
  <hyperlinks>
    <hyperlink ref="C6" location="ÍNDICE!A1" display="&lt;&lt; VOLVER" xr:uid="{00000000-0004-0000-0100-000000000000}"/>
    <hyperlink ref="C221" location="ÍNDICE!A1" display="&lt;&lt; VOLVER" xr:uid="{00000000-0004-0000-0100-000001000000}"/>
  </hyperlinks>
  <pageMargins left="0.75" right="0.75" top="1" bottom="1" header="0" footer="0"/>
  <pageSetup paperSize="9" scale="61" orientation="portrait" r:id="rId1"/>
  <headerFooter alignWithMargins="0"/>
  <ignoredErrors>
    <ignoredError sqref="F16 F19:F27 G19:G27 F28:F33" formula="1"/>
    <ignoredError sqref="F132:F133 F153:F154 F159:F160" evalError="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6"/>
  <sheetViews>
    <sheetView showGridLines="0" topLeftCell="A217" zoomScaleNormal="100" zoomScaleSheetLayoutView="100" workbookViewId="0">
      <selection activeCell="I220" sqref="I220"/>
    </sheetView>
  </sheetViews>
  <sheetFormatPr baseColWidth="10" defaultColWidth="0" defaultRowHeight="12.5" zeroHeight="1" x14ac:dyDescent="0.25"/>
  <cols>
    <col min="1" max="1" width="19.26953125" customWidth="1"/>
    <col min="2" max="2" width="10.1796875" customWidth="1"/>
    <col min="3" max="3" width="10.453125" customWidth="1"/>
    <col min="4" max="12" width="13.453125" customWidth="1"/>
    <col min="13" max="16384" width="13.453125" hidden="1"/>
  </cols>
  <sheetData>
    <row r="1" spans="1:13" ht="33.75" customHeight="1" x14ac:dyDescent="0.25"/>
    <row r="2" spans="1:13" s="1" customFormat="1" ht="12.75" customHeight="1" x14ac:dyDescent="0.3">
      <c r="B2" s="80" t="s">
        <v>78</v>
      </c>
      <c r="I2"/>
      <c r="J2"/>
    </row>
    <row r="3" spans="1:13" s="1" customFormat="1" ht="14" x14ac:dyDescent="0.3">
      <c r="B3" s="80" t="s">
        <v>4</v>
      </c>
      <c r="I3"/>
      <c r="J3"/>
    </row>
    <row r="4" spans="1:13" s="1" customFormat="1" ht="12.75" customHeight="1" x14ac:dyDescent="0.25">
      <c r="B4" s="33"/>
      <c r="I4"/>
      <c r="J4"/>
    </row>
    <row r="5" spans="1:13" s="1" customFormat="1" ht="12.75" customHeight="1" x14ac:dyDescent="0.25">
      <c r="B5"/>
      <c r="C5"/>
      <c r="D5"/>
      <c r="E5"/>
      <c r="F5"/>
      <c r="G5"/>
      <c r="I5"/>
      <c r="J5"/>
    </row>
    <row r="6" spans="1:13" s="1" customFormat="1" ht="15.75" customHeight="1" thickBot="1" x14ac:dyDescent="0.3">
      <c r="B6" s="25" t="s">
        <v>23</v>
      </c>
      <c r="C6"/>
      <c r="D6"/>
      <c r="E6"/>
      <c r="F6"/>
      <c r="G6"/>
      <c r="I6"/>
      <c r="J6"/>
    </row>
    <row r="7" spans="1:13" s="1" customFormat="1" ht="13" thickBot="1" x14ac:dyDescent="0.3">
      <c r="B7" s="357" t="s">
        <v>89</v>
      </c>
      <c r="C7" s="358"/>
      <c r="D7" s="358"/>
      <c r="E7" s="358"/>
      <c r="F7" s="358"/>
      <c r="G7" s="359"/>
      <c r="I7"/>
      <c r="J7"/>
    </row>
    <row r="8" spans="1:13" ht="23.5" thickBot="1" x14ac:dyDescent="0.3">
      <c r="B8" s="182" t="s">
        <v>0</v>
      </c>
      <c r="C8" s="182" t="s">
        <v>31</v>
      </c>
      <c r="D8" s="183" t="s">
        <v>2</v>
      </c>
      <c r="E8" s="182" t="s">
        <v>3</v>
      </c>
      <c r="F8" s="182" t="s">
        <v>27</v>
      </c>
      <c r="G8" s="182" t="s">
        <v>29</v>
      </c>
      <c r="H8" s="3"/>
      <c r="K8" s="3"/>
      <c r="L8" s="3"/>
      <c r="M8" s="4"/>
    </row>
    <row r="9" spans="1:13" x14ac:dyDescent="0.25">
      <c r="B9" s="22">
        <v>2000</v>
      </c>
      <c r="C9" s="22" t="s">
        <v>37</v>
      </c>
      <c r="D9" s="28">
        <v>420477</v>
      </c>
      <c r="E9" s="37">
        <v>99435</v>
      </c>
      <c r="F9" s="42">
        <v>65577</v>
      </c>
      <c r="G9" s="167">
        <f t="shared" ref="G9:G19" si="0">F9+E9+D9</f>
        <v>585489</v>
      </c>
      <c r="H9" s="5"/>
      <c r="K9" s="5"/>
      <c r="L9" s="5"/>
      <c r="M9" s="5"/>
    </row>
    <row r="10" spans="1:13" x14ac:dyDescent="0.25">
      <c r="A10" s="128"/>
      <c r="B10" s="22">
        <v>2001</v>
      </c>
      <c r="C10" s="22" t="s">
        <v>37</v>
      </c>
      <c r="D10" s="28">
        <v>554654.04506809777</v>
      </c>
      <c r="E10" s="37">
        <v>142947.06242022745</v>
      </c>
      <c r="F10" s="42">
        <v>526</v>
      </c>
      <c r="G10" s="167">
        <f t="shared" si="0"/>
        <v>698127.10748832521</v>
      </c>
      <c r="H10" s="5"/>
      <c r="K10" s="5"/>
      <c r="L10" s="5"/>
      <c r="M10" s="5"/>
    </row>
    <row r="11" spans="1:13" x14ac:dyDescent="0.25">
      <c r="A11" s="128"/>
      <c r="B11" s="22">
        <v>2002</v>
      </c>
      <c r="C11" s="22" t="s">
        <v>37</v>
      </c>
      <c r="D11" s="28">
        <v>538551.98550724634</v>
      </c>
      <c r="E11" s="37">
        <v>218707.0144927536</v>
      </c>
      <c r="F11" s="37">
        <v>501</v>
      </c>
      <c r="G11" s="167">
        <f t="shared" si="0"/>
        <v>757760</v>
      </c>
      <c r="H11" s="5"/>
      <c r="K11" s="5"/>
      <c r="L11" s="5"/>
      <c r="M11" s="5"/>
    </row>
    <row r="12" spans="1:13" x14ac:dyDescent="0.25">
      <c r="A12" s="128"/>
      <c r="B12" s="22">
        <v>2003</v>
      </c>
      <c r="C12" s="22" t="s">
        <v>37</v>
      </c>
      <c r="D12" s="28">
        <v>619860</v>
      </c>
      <c r="E12" s="37">
        <v>212603</v>
      </c>
      <c r="F12" s="37">
        <v>3544</v>
      </c>
      <c r="G12" s="167">
        <f t="shared" si="0"/>
        <v>836007</v>
      </c>
      <c r="H12" s="5"/>
      <c r="K12" s="5"/>
      <c r="L12" s="5"/>
      <c r="M12" s="5"/>
    </row>
    <row r="13" spans="1:13" x14ac:dyDescent="0.25">
      <c r="A13" s="128"/>
      <c r="B13" s="22">
        <v>2004</v>
      </c>
      <c r="C13" s="22" t="s">
        <v>37</v>
      </c>
      <c r="D13" s="28">
        <v>669638</v>
      </c>
      <c r="E13" s="37">
        <v>135603</v>
      </c>
      <c r="F13" s="37">
        <v>74</v>
      </c>
      <c r="G13" s="167">
        <f t="shared" si="0"/>
        <v>805315</v>
      </c>
      <c r="H13" s="5"/>
      <c r="K13" s="5"/>
      <c r="L13" s="5"/>
      <c r="M13" s="5"/>
    </row>
    <row r="14" spans="1:13" x14ac:dyDescent="0.25">
      <c r="A14" s="128"/>
      <c r="B14" s="22">
        <v>2005</v>
      </c>
      <c r="C14" s="22" t="s">
        <v>37</v>
      </c>
      <c r="D14" s="28">
        <v>759852</v>
      </c>
      <c r="E14" s="37">
        <v>146119</v>
      </c>
      <c r="F14" s="37">
        <v>108</v>
      </c>
      <c r="G14" s="167">
        <f t="shared" si="0"/>
        <v>906079</v>
      </c>
      <c r="H14" s="5"/>
      <c r="K14" s="5"/>
      <c r="L14" s="5"/>
      <c r="M14" s="5"/>
    </row>
    <row r="15" spans="1:13" x14ac:dyDescent="0.25">
      <c r="A15" s="128"/>
      <c r="B15" s="22">
        <v>2006</v>
      </c>
      <c r="C15" s="22" t="s">
        <v>37</v>
      </c>
      <c r="D15" s="28">
        <v>936624</v>
      </c>
      <c r="E15" s="37">
        <v>146794</v>
      </c>
      <c r="F15" s="37">
        <v>4320</v>
      </c>
      <c r="G15" s="167">
        <f t="shared" si="0"/>
        <v>1087738</v>
      </c>
      <c r="H15" s="5"/>
      <c r="K15" s="5"/>
      <c r="L15" s="5"/>
      <c r="M15" s="5"/>
    </row>
    <row r="16" spans="1:13" x14ac:dyDescent="0.25">
      <c r="A16" s="128"/>
      <c r="B16" s="22">
        <v>2007</v>
      </c>
      <c r="C16" s="22" t="s">
        <v>37</v>
      </c>
      <c r="D16" s="28">
        <v>1161138</v>
      </c>
      <c r="E16" s="37">
        <v>170669</v>
      </c>
      <c r="F16" s="37">
        <v>112</v>
      </c>
      <c r="G16" s="167">
        <f t="shared" si="0"/>
        <v>1331919</v>
      </c>
      <c r="H16" s="5"/>
      <c r="K16" s="1"/>
      <c r="L16" s="1"/>
      <c r="M16" s="1"/>
    </row>
    <row r="17" spans="1:13" x14ac:dyDescent="0.25">
      <c r="A17" s="128"/>
      <c r="B17" s="22">
        <v>2008</v>
      </c>
      <c r="C17" s="22" t="s">
        <v>37</v>
      </c>
      <c r="D17" s="28">
        <v>1278236</v>
      </c>
      <c r="E17" s="37">
        <v>160661</v>
      </c>
      <c r="F17" s="37">
        <v>112</v>
      </c>
      <c r="G17" s="167">
        <f t="shared" si="0"/>
        <v>1439009</v>
      </c>
      <c r="H17" s="5"/>
      <c r="K17" s="1"/>
      <c r="L17" s="1"/>
      <c r="M17" s="1"/>
    </row>
    <row r="18" spans="1:13" x14ac:dyDescent="0.25">
      <c r="A18" s="128"/>
      <c r="B18" s="22">
        <v>2009</v>
      </c>
      <c r="C18" s="22" t="s">
        <v>37</v>
      </c>
      <c r="D18" s="28">
        <v>1512722</v>
      </c>
      <c r="E18" s="37">
        <v>182227</v>
      </c>
      <c r="F18" s="37">
        <v>85</v>
      </c>
      <c r="G18" s="167">
        <f t="shared" si="0"/>
        <v>1695034</v>
      </c>
      <c r="H18" s="5"/>
      <c r="K18" s="1"/>
      <c r="L18" s="1"/>
      <c r="M18" s="1"/>
    </row>
    <row r="19" spans="1:13" x14ac:dyDescent="0.25">
      <c r="A19" s="128"/>
      <c r="B19" s="22">
        <v>2010</v>
      </c>
      <c r="C19" s="22" t="s">
        <v>37</v>
      </c>
      <c r="D19" s="28">
        <f>+D46</f>
        <v>1583735</v>
      </c>
      <c r="E19" s="37">
        <f>+E46</f>
        <v>235829</v>
      </c>
      <c r="F19" s="37">
        <f>+F46</f>
        <v>0</v>
      </c>
      <c r="G19" s="167">
        <f t="shared" si="0"/>
        <v>1819564</v>
      </c>
      <c r="H19" s="5"/>
      <c r="K19" s="1"/>
      <c r="L19" s="1"/>
      <c r="M19" s="1"/>
    </row>
    <row r="20" spans="1:13" x14ac:dyDescent="0.25">
      <c r="A20" s="128"/>
      <c r="B20" s="22">
        <v>2011</v>
      </c>
      <c r="C20" s="22" t="s">
        <v>37</v>
      </c>
      <c r="D20" s="28">
        <f>+D58</f>
        <v>1764714</v>
      </c>
      <c r="E20" s="37">
        <f>+E58</f>
        <v>260328</v>
      </c>
      <c r="F20" s="37">
        <f>+F58</f>
        <v>0</v>
      </c>
      <c r="G20" s="167">
        <f t="shared" ref="G20:G26" si="1">F20+E20+D20</f>
        <v>2025042</v>
      </c>
      <c r="H20" s="5"/>
      <c r="K20" s="1"/>
      <c r="L20" s="1"/>
      <c r="M20" s="1"/>
    </row>
    <row r="21" spans="1:13" x14ac:dyDescent="0.25">
      <c r="A21" s="128"/>
      <c r="B21" s="22">
        <v>2012</v>
      </c>
      <c r="C21" s="22" t="s">
        <v>37</v>
      </c>
      <c r="D21" s="28">
        <f>+D70</f>
        <v>1895100</v>
      </c>
      <c r="E21" s="37">
        <f>+E70</f>
        <v>291073</v>
      </c>
      <c r="F21" s="37">
        <f>+F70</f>
        <v>0</v>
      </c>
      <c r="G21" s="167">
        <f t="shared" si="1"/>
        <v>2186173</v>
      </c>
      <c r="H21" s="5"/>
      <c r="K21" s="1"/>
      <c r="L21" s="1"/>
      <c r="M21" s="1"/>
    </row>
    <row r="22" spans="1:13" x14ac:dyDescent="0.25">
      <c r="A22" s="128"/>
      <c r="B22" s="22">
        <v>2013</v>
      </c>
      <c r="C22" s="22" t="s">
        <v>37</v>
      </c>
      <c r="D22" s="28">
        <f>+D82</f>
        <v>2020643</v>
      </c>
      <c r="E22" s="37">
        <f>+E82</f>
        <v>288929</v>
      </c>
      <c r="F22" s="37">
        <f>+F82</f>
        <v>0</v>
      </c>
      <c r="G22" s="167">
        <f t="shared" si="1"/>
        <v>2309572</v>
      </c>
      <c r="H22" s="5"/>
      <c r="K22" s="1"/>
      <c r="L22" s="1"/>
      <c r="M22" s="1"/>
    </row>
    <row r="23" spans="1:13" x14ac:dyDescent="0.25">
      <c r="A23" s="128"/>
      <c r="B23" s="22">
        <v>2014</v>
      </c>
      <c r="C23" s="22" t="s">
        <v>37</v>
      </c>
      <c r="D23" s="28">
        <f>+D94</f>
        <v>2182172</v>
      </c>
      <c r="E23" s="37">
        <f>+E94</f>
        <v>319184</v>
      </c>
      <c r="F23" s="37">
        <f>+F94</f>
        <v>0</v>
      </c>
      <c r="G23" s="167">
        <f t="shared" si="1"/>
        <v>2501356</v>
      </c>
      <c r="H23" s="5"/>
      <c r="K23" s="1"/>
      <c r="L23" s="1"/>
      <c r="M23" s="1"/>
    </row>
    <row r="24" spans="1:13" x14ac:dyDescent="0.25">
      <c r="A24" s="128"/>
      <c r="B24" s="22">
        <v>2015</v>
      </c>
      <c r="C24" s="22" t="s">
        <v>37</v>
      </c>
      <c r="D24" s="37">
        <f>+D106</f>
        <v>2381713</v>
      </c>
      <c r="E24" s="37">
        <f>+E106</f>
        <v>347538</v>
      </c>
      <c r="F24" s="37">
        <f>+F106</f>
        <v>0</v>
      </c>
      <c r="G24" s="167">
        <f t="shared" si="1"/>
        <v>2729251</v>
      </c>
      <c r="H24" s="5"/>
      <c r="K24" s="1"/>
      <c r="L24" s="1"/>
      <c r="M24" s="1"/>
    </row>
    <row r="25" spans="1:13" x14ac:dyDescent="0.25">
      <c r="A25" s="128"/>
      <c r="B25" s="22">
        <v>2016</v>
      </c>
      <c r="C25" s="22" t="s">
        <v>37</v>
      </c>
      <c r="D25" s="37">
        <f>+D118</f>
        <v>2576737</v>
      </c>
      <c r="E25" s="37">
        <f>+E118</f>
        <v>335396</v>
      </c>
      <c r="F25" s="37">
        <f>+F118</f>
        <v>0</v>
      </c>
      <c r="G25" s="167">
        <f t="shared" si="1"/>
        <v>2912133</v>
      </c>
      <c r="H25" s="5"/>
      <c r="K25" s="1"/>
      <c r="L25" s="1"/>
      <c r="M25" s="1"/>
    </row>
    <row r="26" spans="1:13" ht="13.15" customHeight="1" x14ac:dyDescent="0.25">
      <c r="A26" s="128"/>
      <c r="B26" s="22">
        <v>2017</v>
      </c>
      <c r="C26" s="22" t="s">
        <v>37</v>
      </c>
      <c r="D26" s="37">
        <f>+D130</f>
        <v>2714470</v>
      </c>
      <c r="E26" s="37">
        <f>+E130</f>
        <v>354058</v>
      </c>
      <c r="F26" s="37">
        <f>+F130</f>
        <v>0</v>
      </c>
      <c r="G26" s="167">
        <f t="shared" si="1"/>
        <v>3068528</v>
      </c>
      <c r="H26" s="5"/>
      <c r="K26" s="1"/>
      <c r="L26" s="1"/>
      <c r="M26" s="1"/>
    </row>
    <row r="27" spans="1:13" ht="13.15" customHeight="1" x14ac:dyDescent="0.25">
      <c r="A27" s="128"/>
      <c r="B27" s="22">
        <v>2018</v>
      </c>
      <c r="C27" s="22" t="s">
        <v>37</v>
      </c>
      <c r="D27" s="37">
        <f>+D142</f>
        <v>2851719</v>
      </c>
      <c r="E27" s="37">
        <f>+E142</f>
        <v>404378</v>
      </c>
      <c r="F27" s="37">
        <f>+F142</f>
        <v>0</v>
      </c>
      <c r="G27" s="167">
        <f>F27+E27+D27</f>
        <v>3256097</v>
      </c>
      <c r="H27" s="5"/>
      <c r="K27" s="1"/>
      <c r="L27" s="1"/>
      <c r="M27" s="1"/>
    </row>
    <row r="28" spans="1:13" ht="13.15" customHeight="1" x14ac:dyDescent="0.25">
      <c r="A28" s="128"/>
      <c r="B28" s="22">
        <v>2019</v>
      </c>
      <c r="C28" s="22" t="s">
        <v>519</v>
      </c>
      <c r="D28" s="37">
        <f>+D154</f>
        <v>3033200</v>
      </c>
      <c r="E28" s="37">
        <f t="shared" ref="E28:F28" si="2">+E154</f>
        <v>401567</v>
      </c>
      <c r="F28" s="37">
        <f t="shared" si="2"/>
        <v>0</v>
      </c>
      <c r="G28" s="167">
        <f t="shared" ref="G28:G29" si="3">F28+E28+D28</f>
        <v>3434767</v>
      </c>
      <c r="H28" s="5"/>
      <c r="K28" s="1"/>
      <c r="L28" s="1"/>
      <c r="M28" s="1"/>
    </row>
    <row r="29" spans="1:13" ht="13.15" customHeight="1" x14ac:dyDescent="0.25">
      <c r="A29" s="128"/>
      <c r="B29" s="22">
        <v>2020</v>
      </c>
      <c r="C29" s="22" t="s">
        <v>519</v>
      </c>
      <c r="D29" s="37">
        <f>+D166</f>
        <v>3426254</v>
      </c>
      <c r="E29" s="37">
        <f t="shared" ref="E29:F29" si="4">+E166</f>
        <v>375779</v>
      </c>
      <c r="F29" s="37">
        <f t="shared" si="4"/>
        <v>0</v>
      </c>
      <c r="G29" s="167">
        <f t="shared" si="3"/>
        <v>3802033</v>
      </c>
      <c r="H29" s="5"/>
      <c r="K29" s="1"/>
      <c r="L29" s="1"/>
      <c r="M29" s="1"/>
    </row>
    <row r="30" spans="1:13" ht="13.15" customHeight="1" x14ac:dyDescent="0.25">
      <c r="A30" s="128"/>
      <c r="B30" s="22">
        <v>2021</v>
      </c>
      <c r="C30" s="22" t="s">
        <v>519</v>
      </c>
      <c r="D30" s="37">
        <f>D178</f>
        <v>3840681</v>
      </c>
      <c r="E30" s="37">
        <f t="shared" ref="E30:F30" si="5">E178</f>
        <v>446810</v>
      </c>
      <c r="F30" s="37">
        <f t="shared" si="5"/>
        <v>0</v>
      </c>
      <c r="G30" s="167">
        <f>F30+E30+D30</f>
        <v>4287491</v>
      </c>
      <c r="H30" s="5"/>
      <c r="K30" s="1"/>
      <c r="L30" s="1"/>
      <c r="M30" s="1"/>
    </row>
    <row r="31" spans="1:13" ht="13.15" customHeight="1" x14ac:dyDescent="0.25">
      <c r="A31" s="128"/>
      <c r="B31" s="22">
        <v>2022</v>
      </c>
      <c r="C31" s="22" t="s">
        <v>519</v>
      </c>
      <c r="D31" s="37">
        <f>D190</f>
        <v>4078787</v>
      </c>
      <c r="E31" s="37">
        <f t="shared" ref="E31:F31" si="6">E190</f>
        <v>381425</v>
      </c>
      <c r="F31" s="37">
        <f t="shared" si="6"/>
        <v>0</v>
      </c>
      <c r="G31" s="167">
        <f>F31+E31+D31</f>
        <v>4460212</v>
      </c>
      <c r="H31" s="5"/>
      <c r="K31" s="1"/>
      <c r="L31" s="1"/>
      <c r="M31" s="1"/>
    </row>
    <row r="32" spans="1:13" ht="13.15" customHeight="1" thickBot="1" x14ac:dyDescent="0.3">
      <c r="A32" s="128"/>
      <c r="B32" s="27">
        <v>2023</v>
      </c>
      <c r="C32" s="27" t="s">
        <v>37</v>
      </c>
      <c r="D32" s="38">
        <f>D202</f>
        <v>4258345</v>
      </c>
      <c r="E32" s="38">
        <f t="shared" ref="E32:F32" si="7">E202</f>
        <v>266234</v>
      </c>
      <c r="F32" s="38">
        <f t="shared" si="7"/>
        <v>0</v>
      </c>
      <c r="G32" s="168">
        <f>F32+E32+D32</f>
        <v>4524579</v>
      </c>
      <c r="H32" s="5"/>
      <c r="K32" s="1"/>
      <c r="L32" s="1"/>
      <c r="M32" s="1"/>
    </row>
    <row r="33" spans="2:13" ht="13.15" customHeight="1" thickBot="1" x14ac:dyDescent="0.3">
      <c r="B33" s="357" t="s">
        <v>89</v>
      </c>
      <c r="C33" s="358"/>
      <c r="D33" s="358"/>
      <c r="E33" s="358"/>
      <c r="F33" s="358"/>
      <c r="G33" s="359"/>
      <c r="H33" s="5"/>
      <c r="K33" s="6"/>
      <c r="L33" s="6"/>
      <c r="M33" s="5"/>
    </row>
    <row r="34" spans="2:13" ht="23.5" thickBot="1" x14ac:dyDescent="0.3">
      <c r="B34" s="182" t="s">
        <v>0</v>
      </c>
      <c r="C34" s="182" t="s">
        <v>31</v>
      </c>
      <c r="D34" s="183" t="s">
        <v>2</v>
      </c>
      <c r="E34" s="182" t="s">
        <v>3</v>
      </c>
      <c r="F34" s="182" t="s">
        <v>27</v>
      </c>
      <c r="G34" s="182" t="s">
        <v>29</v>
      </c>
      <c r="H34" s="5"/>
      <c r="K34" s="6"/>
      <c r="L34" s="6"/>
      <c r="M34" s="5"/>
    </row>
    <row r="35" spans="2:13" x14ac:dyDescent="0.25">
      <c r="B35" s="22">
        <v>2010</v>
      </c>
      <c r="C35" s="22" t="s">
        <v>38</v>
      </c>
      <c r="D35" s="81">
        <v>1517672</v>
      </c>
      <c r="E35" s="37">
        <v>181233</v>
      </c>
      <c r="F35" s="37">
        <v>3</v>
      </c>
      <c r="G35" s="167">
        <f t="shared" ref="G35:G62" si="8">F35+E35+D35</f>
        <v>1698908</v>
      </c>
      <c r="H35" s="5"/>
      <c r="I35" s="36"/>
      <c r="K35" s="6"/>
      <c r="L35" s="6"/>
      <c r="M35" s="5"/>
    </row>
    <row r="36" spans="2:13" x14ac:dyDescent="0.25">
      <c r="B36" s="34"/>
      <c r="C36" s="22" t="s">
        <v>39</v>
      </c>
      <c r="D36" s="81">
        <v>1517165</v>
      </c>
      <c r="E36" s="37">
        <v>180805</v>
      </c>
      <c r="F36" s="37">
        <v>13</v>
      </c>
      <c r="G36" s="167">
        <f t="shared" si="8"/>
        <v>1697983</v>
      </c>
      <c r="H36" s="5"/>
      <c r="I36" s="36"/>
      <c r="K36" s="6"/>
      <c r="L36" s="6"/>
      <c r="M36" s="5"/>
    </row>
    <row r="37" spans="2:13" x14ac:dyDescent="0.25">
      <c r="B37" s="34"/>
      <c r="C37" s="22" t="s">
        <v>40</v>
      </c>
      <c r="D37" s="81">
        <v>1528089</v>
      </c>
      <c r="E37" s="37">
        <v>180199</v>
      </c>
      <c r="F37" s="37">
        <v>15</v>
      </c>
      <c r="G37" s="167">
        <f t="shared" si="8"/>
        <v>1708303</v>
      </c>
      <c r="H37" s="5"/>
      <c r="I37" s="36"/>
      <c r="K37" s="6"/>
      <c r="L37" s="6"/>
      <c r="M37" s="5"/>
    </row>
    <row r="38" spans="2:13" x14ac:dyDescent="0.25">
      <c r="B38" s="34"/>
      <c r="C38" s="22" t="s">
        <v>41</v>
      </c>
      <c r="D38" s="81">
        <v>1501233</v>
      </c>
      <c r="E38" s="37">
        <v>230277</v>
      </c>
      <c r="F38" s="37">
        <v>8</v>
      </c>
      <c r="G38" s="167">
        <f t="shared" si="8"/>
        <v>1731518</v>
      </c>
      <c r="H38" s="5"/>
      <c r="I38" s="36"/>
      <c r="K38" s="6"/>
      <c r="L38" s="6"/>
      <c r="M38" s="5"/>
    </row>
    <row r="39" spans="2:13" x14ac:dyDescent="0.25">
      <c r="B39" s="34"/>
      <c r="C39" s="22" t="s">
        <v>42</v>
      </c>
      <c r="D39" s="81">
        <v>1521950</v>
      </c>
      <c r="E39" s="37">
        <v>230738</v>
      </c>
      <c r="F39" s="37">
        <v>122</v>
      </c>
      <c r="G39" s="167">
        <f t="shared" si="8"/>
        <v>1752810</v>
      </c>
      <c r="H39" s="5"/>
      <c r="I39" s="36"/>
      <c r="K39" s="6"/>
      <c r="L39" s="6"/>
      <c r="M39" s="5"/>
    </row>
    <row r="40" spans="2:13" x14ac:dyDescent="0.25">
      <c r="B40" s="34"/>
      <c r="C40" s="22" t="s">
        <v>43</v>
      </c>
      <c r="D40" s="81">
        <v>1518619</v>
      </c>
      <c r="E40" s="37">
        <v>230722</v>
      </c>
      <c r="F40" s="37">
        <v>117</v>
      </c>
      <c r="G40" s="167">
        <f t="shared" si="8"/>
        <v>1749458</v>
      </c>
      <c r="H40" s="5"/>
      <c r="I40" s="36"/>
      <c r="K40" s="6"/>
      <c r="L40" s="6"/>
      <c r="M40" s="5"/>
    </row>
    <row r="41" spans="2:13" x14ac:dyDescent="0.25">
      <c r="B41" s="34"/>
      <c r="C41" s="22" t="s">
        <v>32</v>
      </c>
      <c r="D41" s="81">
        <v>1538473</v>
      </c>
      <c r="E41" s="37">
        <v>231969</v>
      </c>
      <c r="F41" s="37">
        <v>43</v>
      </c>
      <c r="G41" s="167">
        <f t="shared" si="8"/>
        <v>1770485</v>
      </c>
      <c r="H41" s="5"/>
      <c r="I41" s="36"/>
      <c r="K41" s="6"/>
      <c r="L41" s="6"/>
      <c r="M41" s="5"/>
    </row>
    <row r="42" spans="2:13" x14ac:dyDescent="0.25">
      <c r="B42" s="34"/>
      <c r="C42" s="22" t="s">
        <v>33</v>
      </c>
      <c r="D42" s="81">
        <v>1560309</v>
      </c>
      <c r="E42" s="37">
        <v>233235</v>
      </c>
      <c r="F42" s="37">
        <v>50</v>
      </c>
      <c r="G42" s="167">
        <f t="shared" si="8"/>
        <v>1793594</v>
      </c>
      <c r="H42" s="5"/>
      <c r="I42" s="36"/>
      <c r="K42" s="6"/>
      <c r="L42" s="6"/>
      <c r="M42" s="5"/>
    </row>
    <row r="43" spans="2:13" x14ac:dyDescent="0.25">
      <c r="B43" s="34"/>
      <c r="C43" s="22" t="s">
        <v>34</v>
      </c>
      <c r="D43" s="81">
        <v>1574574</v>
      </c>
      <c r="E43" s="37">
        <v>233615</v>
      </c>
      <c r="F43" s="37"/>
      <c r="G43" s="167">
        <f t="shared" si="8"/>
        <v>1808189</v>
      </c>
      <c r="H43" s="5"/>
      <c r="I43" s="36"/>
      <c r="K43" s="6"/>
      <c r="L43" s="6"/>
      <c r="M43" s="5"/>
    </row>
    <row r="44" spans="2:13" x14ac:dyDescent="0.25">
      <c r="B44" s="34"/>
      <c r="C44" s="22" t="s">
        <v>35</v>
      </c>
      <c r="D44" s="81">
        <v>1568847</v>
      </c>
      <c r="E44" s="37">
        <v>234815</v>
      </c>
      <c r="F44" s="37"/>
      <c r="G44" s="167">
        <f t="shared" si="8"/>
        <v>1803662</v>
      </c>
      <c r="H44" s="5"/>
      <c r="I44" s="36"/>
      <c r="K44" s="6"/>
      <c r="L44" s="6"/>
      <c r="M44" s="5"/>
    </row>
    <row r="45" spans="2:13" x14ac:dyDescent="0.25">
      <c r="B45" s="34"/>
      <c r="C45" s="22" t="s">
        <v>36</v>
      </c>
      <c r="D45" s="81">
        <v>1581281</v>
      </c>
      <c r="E45" s="37">
        <v>235699</v>
      </c>
      <c r="F45" s="37"/>
      <c r="G45" s="167">
        <f t="shared" si="8"/>
        <v>1816980</v>
      </c>
      <c r="H45" s="5"/>
      <c r="I45" s="36"/>
      <c r="K45" s="6"/>
      <c r="L45" s="6"/>
      <c r="M45" s="5"/>
    </row>
    <row r="46" spans="2:13" ht="13" thickBot="1" x14ac:dyDescent="0.3">
      <c r="B46" s="35"/>
      <c r="C46" s="27" t="s">
        <v>37</v>
      </c>
      <c r="D46" s="83">
        <v>1583735</v>
      </c>
      <c r="E46" s="38">
        <v>235829</v>
      </c>
      <c r="F46" s="38"/>
      <c r="G46" s="168">
        <f t="shared" si="8"/>
        <v>1819564</v>
      </c>
      <c r="H46" s="5"/>
      <c r="I46" s="36"/>
      <c r="K46" s="6"/>
      <c r="L46" s="6"/>
      <c r="M46" s="5"/>
    </row>
    <row r="47" spans="2:13" x14ac:dyDescent="0.25">
      <c r="B47" s="22">
        <v>2011</v>
      </c>
      <c r="C47" s="22" t="s">
        <v>38</v>
      </c>
      <c r="D47" s="81">
        <v>1585560</v>
      </c>
      <c r="E47" s="37">
        <v>233586</v>
      </c>
      <c r="F47" s="37"/>
      <c r="G47" s="167">
        <f t="shared" si="8"/>
        <v>1819146</v>
      </c>
      <c r="H47" s="5"/>
      <c r="I47" s="36"/>
      <c r="K47" s="6"/>
      <c r="L47" s="6"/>
      <c r="M47" s="5"/>
    </row>
    <row r="48" spans="2:13" x14ac:dyDescent="0.25">
      <c r="B48" s="34"/>
      <c r="C48" s="22" t="s">
        <v>39</v>
      </c>
      <c r="D48" s="81">
        <v>1580390</v>
      </c>
      <c r="E48" s="37">
        <v>243266</v>
      </c>
      <c r="F48" s="37"/>
      <c r="G48" s="167">
        <f t="shared" si="8"/>
        <v>1823656</v>
      </c>
      <c r="H48" s="5"/>
      <c r="I48" s="36"/>
      <c r="K48" s="6"/>
      <c r="L48" s="6"/>
      <c r="M48" s="5"/>
    </row>
    <row r="49" spans="2:13" x14ac:dyDescent="0.25">
      <c r="B49" s="34"/>
      <c r="C49" s="22" t="s">
        <v>40</v>
      </c>
      <c r="D49" s="81">
        <v>1610695</v>
      </c>
      <c r="E49" s="37">
        <v>244359</v>
      </c>
      <c r="F49" s="37"/>
      <c r="G49" s="167">
        <f t="shared" si="8"/>
        <v>1855054</v>
      </c>
      <c r="H49" s="5"/>
      <c r="I49" s="36"/>
      <c r="K49" s="6"/>
      <c r="L49" s="6"/>
      <c r="M49" s="5"/>
    </row>
    <row r="50" spans="2:13" x14ac:dyDescent="0.25">
      <c r="B50" s="22"/>
      <c r="C50" s="22" t="s">
        <v>41</v>
      </c>
      <c r="D50" s="81">
        <v>1633824</v>
      </c>
      <c r="E50" s="37">
        <v>245627</v>
      </c>
      <c r="F50" s="37"/>
      <c r="G50" s="167">
        <f t="shared" si="8"/>
        <v>1879451</v>
      </c>
      <c r="H50" s="5"/>
      <c r="I50" s="36"/>
      <c r="K50" s="6"/>
      <c r="L50" s="6"/>
      <c r="M50" s="5"/>
    </row>
    <row r="51" spans="2:13" x14ac:dyDescent="0.25">
      <c r="B51" s="34"/>
      <c r="C51" s="22" t="s">
        <v>42</v>
      </c>
      <c r="D51" s="81">
        <v>1663006</v>
      </c>
      <c r="E51" s="37">
        <v>247011</v>
      </c>
      <c r="F51" s="37"/>
      <c r="G51" s="167">
        <f t="shared" si="8"/>
        <v>1910017</v>
      </c>
      <c r="H51" s="5"/>
      <c r="I51" s="36"/>
      <c r="K51" s="6"/>
      <c r="L51" s="6"/>
      <c r="M51" s="5"/>
    </row>
    <row r="52" spans="2:13" x14ac:dyDescent="0.25">
      <c r="B52" s="34"/>
      <c r="C52" s="22" t="s">
        <v>43</v>
      </c>
      <c r="D52" s="81">
        <v>1683317</v>
      </c>
      <c r="E52" s="37">
        <v>249492</v>
      </c>
      <c r="F52" s="37"/>
      <c r="G52" s="167">
        <f t="shared" si="8"/>
        <v>1932809</v>
      </c>
      <c r="H52" s="5"/>
      <c r="I52" s="36"/>
      <c r="K52" s="6"/>
      <c r="L52" s="6"/>
      <c r="M52" s="5"/>
    </row>
    <row r="53" spans="2:13" x14ac:dyDescent="0.25">
      <c r="B53" s="22"/>
      <c r="C53" s="22" t="s">
        <v>32</v>
      </c>
      <c r="D53" s="81">
        <v>1702517</v>
      </c>
      <c r="E53" s="37">
        <v>250900</v>
      </c>
      <c r="F53" s="37"/>
      <c r="G53" s="167">
        <f t="shared" si="8"/>
        <v>1953417</v>
      </c>
      <c r="H53" s="5"/>
      <c r="I53" s="36"/>
      <c r="K53" s="6"/>
      <c r="L53" s="6"/>
      <c r="M53" s="5"/>
    </row>
    <row r="54" spans="2:13" x14ac:dyDescent="0.25">
      <c r="B54" s="34"/>
      <c r="C54" s="22" t="s">
        <v>33</v>
      </c>
      <c r="D54" s="81">
        <v>1725364</v>
      </c>
      <c r="E54" s="37">
        <v>252344</v>
      </c>
      <c r="F54" s="37"/>
      <c r="G54" s="167">
        <f t="shared" si="8"/>
        <v>1977708</v>
      </c>
      <c r="H54" s="5"/>
      <c r="I54" s="36"/>
      <c r="K54" s="6"/>
      <c r="L54" s="6"/>
      <c r="M54" s="5"/>
    </row>
    <row r="55" spans="2:13" x14ac:dyDescent="0.25">
      <c r="B55" s="34"/>
      <c r="C55" s="22" t="s">
        <v>34</v>
      </c>
      <c r="D55" s="81">
        <v>1738106</v>
      </c>
      <c r="E55" s="37">
        <v>254647</v>
      </c>
      <c r="F55" s="37"/>
      <c r="G55" s="167">
        <f t="shared" si="8"/>
        <v>1992753</v>
      </c>
      <c r="H55" s="5"/>
      <c r="I55" s="36"/>
      <c r="K55" s="6"/>
      <c r="L55" s="6"/>
      <c r="M55" s="5"/>
    </row>
    <row r="56" spans="2:13" x14ac:dyDescent="0.25">
      <c r="B56" s="22"/>
      <c r="C56" s="22" t="s">
        <v>35</v>
      </c>
      <c r="D56" s="81">
        <v>1749748</v>
      </c>
      <c r="E56" s="37">
        <v>255724</v>
      </c>
      <c r="F56" s="37"/>
      <c r="G56" s="167">
        <f t="shared" si="8"/>
        <v>2005472</v>
      </c>
      <c r="H56" s="5"/>
      <c r="I56" s="36"/>
      <c r="K56" s="6"/>
      <c r="L56" s="6"/>
      <c r="M56" s="5"/>
    </row>
    <row r="57" spans="2:13" x14ac:dyDescent="0.25">
      <c r="B57" s="34"/>
      <c r="C57" s="22" t="s">
        <v>36</v>
      </c>
      <c r="D57" s="81">
        <v>1761720</v>
      </c>
      <c r="E57" s="37">
        <v>259489</v>
      </c>
      <c r="F57" s="37"/>
      <c r="G57" s="167">
        <f t="shared" si="8"/>
        <v>2021209</v>
      </c>
      <c r="H57" s="5"/>
      <c r="I57" s="36"/>
      <c r="K57" s="6"/>
      <c r="L57" s="6"/>
      <c r="M57" s="5"/>
    </row>
    <row r="58" spans="2:13" ht="13" thickBot="1" x14ac:dyDescent="0.3">
      <c r="B58" s="35"/>
      <c r="C58" s="27" t="s">
        <v>37</v>
      </c>
      <c r="D58" s="83">
        <v>1764714</v>
      </c>
      <c r="E58" s="38">
        <v>260328</v>
      </c>
      <c r="F58" s="38"/>
      <c r="G58" s="168">
        <f t="shared" si="8"/>
        <v>2025042</v>
      </c>
      <c r="H58" s="5"/>
      <c r="I58" s="36"/>
      <c r="K58" s="6"/>
      <c r="L58" s="6"/>
      <c r="M58" s="5"/>
    </row>
    <row r="59" spans="2:13" x14ac:dyDescent="0.25">
      <c r="B59" s="21">
        <v>2012</v>
      </c>
      <c r="C59" s="21" t="s">
        <v>38</v>
      </c>
      <c r="D59" s="82">
        <v>1754418</v>
      </c>
      <c r="E59" s="40">
        <v>268464</v>
      </c>
      <c r="F59" s="40"/>
      <c r="G59" s="169">
        <f t="shared" si="8"/>
        <v>2022882</v>
      </c>
      <c r="H59" s="5"/>
      <c r="I59" s="36"/>
      <c r="K59" s="6"/>
      <c r="L59" s="6"/>
      <c r="M59" s="5"/>
    </row>
    <row r="60" spans="2:13" x14ac:dyDescent="0.25">
      <c r="B60" s="34"/>
      <c r="C60" s="22" t="s">
        <v>39</v>
      </c>
      <c r="D60" s="81">
        <v>1758186</v>
      </c>
      <c r="E60" s="37">
        <v>271070</v>
      </c>
      <c r="F60" s="37"/>
      <c r="G60" s="167">
        <f t="shared" si="8"/>
        <v>2029256</v>
      </c>
      <c r="H60" s="5"/>
      <c r="I60" s="36"/>
      <c r="K60" s="6"/>
      <c r="L60" s="6"/>
      <c r="M60" s="5"/>
    </row>
    <row r="61" spans="2:13" x14ac:dyDescent="0.25">
      <c r="B61" s="34"/>
      <c r="C61" s="22" t="s">
        <v>40</v>
      </c>
      <c r="D61" s="81">
        <v>1758162</v>
      </c>
      <c r="E61" s="37">
        <v>273300</v>
      </c>
      <c r="F61" s="37">
        <v>110</v>
      </c>
      <c r="G61" s="167">
        <f t="shared" si="8"/>
        <v>2031572</v>
      </c>
      <c r="H61" s="5"/>
      <c r="I61" s="36"/>
      <c r="K61" s="6"/>
      <c r="L61" s="6"/>
      <c r="M61" s="5"/>
    </row>
    <row r="62" spans="2:13" x14ac:dyDescent="0.25">
      <c r="B62" s="22"/>
      <c r="C62" s="22" t="s">
        <v>41</v>
      </c>
      <c r="D62" s="81">
        <v>1794756</v>
      </c>
      <c r="E62" s="37">
        <v>275281</v>
      </c>
      <c r="F62" s="37">
        <v>108</v>
      </c>
      <c r="G62" s="167">
        <f t="shared" si="8"/>
        <v>2070145</v>
      </c>
      <c r="H62" s="5"/>
      <c r="I62" s="36"/>
      <c r="K62" s="6"/>
      <c r="L62" s="6"/>
      <c r="M62" s="5"/>
    </row>
    <row r="63" spans="2:13" x14ac:dyDescent="0.25">
      <c r="B63" s="34"/>
      <c r="C63" s="22" t="s">
        <v>42</v>
      </c>
      <c r="D63" s="81">
        <v>1818233</v>
      </c>
      <c r="E63" s="37">
        <v>277495</v>
      </c>
      <c r="F63" s="37">
        <v>110</v>
      </c>
      <c r="G63" s="167">
        <f t="shared" ref="G63:G88" si="9">F63+E63+D63</f>
        <v>2095838</v>
      </c>
      <c r="H63" s="5"/>
      <c r="I63" s="36"/>
      <c r="K63" s="6"/>
      <c r="L63" s="6"/>
      <c r="M63" s="5"/>
    </row>
    <row r="64" spans="2:13" x14ac:dyDescent="0.25">
      <c r="B64" s="34"/>
      <c r="C64" s="22" t="s">
        <v>43</v>
      </c>
      <c r="D64" s="81">
        <v>1817955</v>
      </c>
      <c r="E64" s="37">
        <v>279380</v>
      </c>
      <c r="F64" s="37">
        <v>110</v>
      </c>
      <c r="G64" s="167">
        <f t="shared" si="9"/>
        <v>2097445</v>
      </c>
      <c r="H64" s="5"/>
      <c r="I64" s="36"/>
      <c r="K64" s="6"/>
      <c r="L64" s="6"/>
      <c r="M64" s="5"/>
    </row>
    <row r="65" spans="2:13" x14ac:dyDescent="0.25">
      <c r="B65" s="34"/>
      <c r="C65" s="22" t="s">
        <v>32</v>
      </c>
      <c r="D65" s="81">
        <v>1841428</v>
      </c>
      <c r="E65" s="37">
        <v>282225</v>
      </c>
      <c r="F65" s="37"/>
      <c r="G65" s="167">
        <f t="shared" si="9"/>
        <v>2123653</v>
      </c>
      <c r="H65" s="5"/>
      <c r="I65" s="36"/>
      <c r="K65" s="6"/>
      <c r="L65" s="6"/>
      <c r="M65" s="5"/>
    </row>
    <row r="66" spans="2:13" x14ac:dyDescent="0.25">
      <c r="B66" s="34"/>
      <c r="C66" s="22" t="s">
        <v>33</v>
      </c>
      <c r="D66" s="81">
        <v>1867314</v>
      </c>
      <c r="E66" s="37">
        <v>285527</v>
      </c>
      <c r="F66" s="37"/>
      <c r="G66" s="167">
        <f t="shared" si="9"/>
        <v>2152841</v>
      </c>
      <c r="H66" s="5"/>
      <c r="I66" s="36"/>
      <c r="K66" s="6"/>
      <c r="L66" s="6"/>
      <c r="M66" s="5"/>
    </row>
    <row r="67" spans="2:13" x14ac:dyDescent="0.25">
      <c r="B67" s="22"/>
      <c r="C67" s="22" t="s">
        <v>34</v>
      </c>
      <c r="D67" s="81">
        <v>1871390</v>
      </c>
      <c r="E67" s="37">
        <v>286816</v>
      </c>
      <c r="F67" s="37"/>
      <c r="G67" s="167">
        <f t="shared" si="9"/>
        <v>2158206</v>
      </c>
      <c r="H67" s="5"/>
      <c r="I67" s="36"/>
      <c r="K67" s="6"/>
      <c r="L67" s="6"/>
      <c r="M67" s="5"/>
    </row>
    <row r="68" spans="2:13" x14ac:dyDescent="0.25">
      <c r="B68" s="22"/>
      <c r="C68" s="22" t="s">
        <v>35</v>
      </c>
      <c r="D68" s="81">
        <v>1888278</v>
      </c>
      <c r="E68" s="37">
        <v>289006</v>
      </c>
      <c r="F68" s="37"/>
      <c r="G68" s="167">
        <f t="shared" si="9"/>
        <v>2177284</v>
      </c>
      <c r="H68" s="5"/>
      <c r="I68" s="36"/>
      <c r="K68" s="6"/>
      <c r="L68" s="6"/>
      <c r="M68" s="5"/>
    </row>
    <row r="69" spans="2:13" x14ac:dyDescent="0.25">
      <c r="B69" s="34"/>
      <c r="C69" s="22" t="s">
        <v>36</v>
      </c>
      <c r="D69" s="81">
        <v>1897060</v>
      </c>
      <c r="E69" s="37">
        <v>290584</v>
      </c>
      <c r="F69" s="37"/>
      <c r="G69" s="167">
        <f t="shared" si="9"/>
        <v>2187644</v>
      </c>
      <c r="H69" s="5"/>
      <c r="I69" s="36"/>
      <c r="K69" s="6"/>
      <c r="L69" s="6"/>
      <c r="M69" s="5"/>
    </row>
    <row r="70" spans="2:13" ht="13" thickBot="1" x14ac:dyDescent="0.3">
      <c r="B70" s="35"/>
      <c r="C70" s="27" t="s">
        <v>37</v>
      </c>
      <c r="D70" s="83">
        <v>1895100</v>
      </c>
      <c r="E70" s="38">
        <v>291073</v>
      </c>
      <c r="F70" s="38"/>
      <c r="G70" s="168">
        <f t="shared" si="9"/>
        <v>2186173</v>
      </c>
      <c r="H70" s="5"/>
      <c r="I70" s="36"/>
      <c r="K70" s="6"/>
      <c r="L70" s="6"/>
      <c r="M70" s="5"/>
    </row>
    <row r="71" spans="2:13" x14ac:dyDescent="0.25">
      <c r="B71" s="21">
        <v>2013</v>
      </c>
      <c r="C71" s="21" t="s">
        <v>38</v>
      </c>
      <c r="D71" s="82">
        <v>1899109</v>
      </c>
      <c r="E71" s="40">
        <v>290882</v>
      </c>
      <c r="F71" s="40"/>
      <c r="G71" s="169">
        <f t="shared" si="9"/>
        <v>2189991</v>
      </c>
      <c r="H71" s="5"/>
      <c r="I71" s="36"/>
      <c r="K71" s="6"/>
      <c r="L71" s="6"/>
      <c r="M71" s="5"/>
    </row>
    <row r="72" spans="2:13" x14ac:dyDescent="0.25">
      <c r="B72" s="34"/>
      <c r="C72" s="22" t="s">
        <v>39</v>
      </c>
      <c r="D72" s="81">
        <v>1904128</v>
      </c>
      <c r="E72" s="37">
        <v>290814</v>
      </c>
      <c r="F72" s="37"/>
      <c r="G72" s="167">
        <f t="shared" si="9"/>
        <v>2194942</v>
      </c>
      <c r="H72" s="5"/>
      <c r="I72" s="36"/>
      <c r="K72" s="6"/>
      <c r="L72" s="6"/>
      <c r="M72" s="5"/>
    </row>
    <row r="73" spans="2:13" x14ac:dyDescent="0.25">
      <c r="B73" s="34"/>
      <c r="C73" s="22" t="s">
        <v>40</v>
      </c>
      <c r="D73" s="81">
        <v>1951509</v>
      </c>
      <c r="E73" s="37">
        <v>284296</v>
      </c>
      <c r="F73" s="37"/>
      <c r="G73" s="167">
        <f t="shared" si="9"/>
        <v>2235805</v>
      </c>
      <c r="H73" s="5"/>
      <c r="I73" s="36"/>
      <c r="K73" s="6"/>
      <c r="L73" s="6"/>
      <c r="M73" s="5"/>
    </row>
    <row r="74" spans="2:13" x14ac:dyDescent="0.25">
      <c r="B74" s="22"/>
      <c r="C74" s="22" t="s">
        <v>41</v>
      </c>
      <c r="D74" s="81">
        <v>1945187</v>
      </c>
      <c r="E74" s="37">
        <v>279950</v>
      </c>
      <c r="F74" s="37"/>
      <c r="G74" s="167">
        <f t="shared" si="9"/>
        <v>2225137</v>
      </c>
      <c r="H74" s="5"/>
      <c r="I74" s="36"/>
      <c r="K74" s="6"/>
      <c r="L74" s="6"/>
      <c r="M74" s="5"/>
    </row>
    <row r="75" spans="2:13" x14ac:dyDescent="0.25">
      <c r="B75" s="34"/>
      <c r="C75" s="22" t="s">
        <v>42</v>
      </c>
      <c r="D75" s="81">
        <v>1966003</v>
      </c>
      <c r="E75" s="37">
        <v>278524</v>
      </c>
      <c r="F75" s="37"/>
      <c r="G75" s="167">
        <f t="shared" si="9"/>
        <v>2244527</v>
      </c>
      <c r="H75" s="5"/>
      <c r="I75" s="36"/>
      <c r="K75" s="6"/>
      <c r="L75" s="6"/>
      <c r="M75" s="5"/>
    </row>
    <row r="76" spans="2:13" x14ac:dyDescent="0.25">
      <c r="B76" s="34"/>
      <c r="C76" s="22" t="s">
        <v>43</v>
      </c>
      <c r="D76" s="81">
        <v>1979743</v>
      </c>
      <c r="E76" s="37">
        <v>280700</v>
      </c>
      <c r="F76" s="37"/>
      <c r="G76" s="167">
        <f t="shared" si="9"/>
        <v>2260443</v>
      </c>
      <c r="H76" s="5"/>
      <c r="I76" s="36"/>
      <c r="K76" s="6"/>
      <c r="L76" s="6"/>
      <c r="M76" s="5"/>
    </row>
    <row r="77" spans="2:13" x14ac:dyDescent="0.25">
      <c r="B77" s="22"/>
      <c r="C77" s="22" t="s">
        <v>32</v>
      </c>
      <c r="D77" s="81">
        <v>1999773</v>
      </c>
      <c r="E77" s="37">
        <v>283946</v>
      </c>
      <c r="F77" s="37"/>
      <c r="G77" s="167">
        <f t="shared" si="9"/>
        <v>2283719</v>
      </c>
      <c r="H77" s="5"/>
      <c r="I77" s="36"/>
      <c r="K77" s="6"/>
      <c r="L77" s="6"/>
      <c r="M77" s="5"/>
    </row>
    <row r="78" spans="2:13" x14ac:dyDescent="0.25">
      <c r="B78" s="34"/>
      <c r="C78" s="22" t="s">
        <v>33</v>
      </c>
      <c r="D78" s="81">
        <v>1998972</v>
      </c>
      <c r="E78" s="37">
        <v>286065</v>
      </c>
      <c r="F78" s="37"/>
      <c r="G78" s="167">
        <f t="shared" si="9"/>
        <v>2285037</v>
      </c>
      <c r="H78" s="5"/>
      <c r="I78" s="36"/>
      <c r="K78" s="6"/>
      <c r="L78" s="6"/>
      <c r="M78" s="5"/>
    </row>
    <row r="79" spans="2:13" x14ac:dyDescent="0.25">
      <c r="B79" s="34"/>
      <c r="C79" s="22" t="s">
        <v>34</v>
      </c>
      <c r="D79" s="81">
        <v>2001975</v>
      </c>
      <c r="E79" s="37">
        <v>286701</v>
      </c>
      <c r="F79" s="37"/>
      <c r="G79" s="167">
        <f t="shared" si="9"/>
        <v>2288676</v>
      </c>
      <c r="H79" s="5"/>
      <c r="I79" s="36"/>
      <c r="K79" s="6"/>
      <c r="L79" s="6"/>
      <c r="M79" s="5"/>
    </row>
    <row r="80" spans="2:13" x14ac:dyDescent="0.25">
      <c r="B80" s="22"/>
      <c r="C80" s="22" t="s">
        <v>35</v>
      </c>
      <c r="D80" s="81">
        <v>2024685</v>
      </c>
      <c r="E80" s="37">
        <v>289724</v>
      </c>
      <c r="F80" s="37"/>
      <c r="G80" s="167">
        <f t="shared" si="9"/>
        <v>2314409</v>
      </c>
      <c r="H80" s="5"/>
      <c r="I80" s="36"/>
      <c r="K80" s="6"/>
      <c r="L80" s="6"/>
      <c r="M80" s="5"/>
    </row>
    <row r="81" spans="2:13" x14ac:dyDescent="0.25">
      <c r="B81" s="34"/>
      <c r="C81" s="22" t="s">
        <v>36</v>
      </c>
      <c r="D81" s="81">
        <v>2023106</v>
      </c>
      <c r="E81" s="37">
        <v>290512</v>
      </c>
      <c r="F81" s="37"/>
      <c r="G81" s="167">
        <f t="shared" si="9"/>
        <v>2313618</v>
      </c>
      <c r="H81" s="5"/>
      <c r="I81" s="36"/>
      <c r="K81" s="6"/>
      <c r="L81" s="6"/>
      <c r="M81" s="5"/>
    </row>
    <row r="82" spans="2:13" ht="13" thickBot="1" x14ac:dyDescent="0.3">
      <c r="B82" s="35"/>
      <c r="C82" s="27" t="s">
        <v>37</v>
      </c>
      <c r="D82" s="83">
        <v>2020643</v>
      </c>
      <c r="E82" s="38">
        <v>288929</v>
      </c>
      <c r="F82" s="38"/>
      <c r="G82" s="168">
        <f t="shared" si="9"/>
        <v>2309572</v>
      </c>
      <c r="H82" s="5"/>
      <c r="I82" s="36"/>
      <c r="K82" s="6"/>
      <c r="L82" s="6"/>
      <c r="M82" s="5"/>
    </row>
    <row r="83" spans="2:13" x14ac:dyDescent="0.25">
      <c r="B83" s="21">
        <v>2014</v>
      </c>
      <c r="C83" s="21" t="s">
        <v>38</v>
      </c>
      <c r="D83" s="82">
        <v>2018992</v>
      </c>
      <c r="E83" s="40">
        <v>289360</v>
      </c>
      <c r="F83" s="40"/>
      <c r="G83" s="169">
        <f t="shared" si="9"/>
        <v>2308352</v>
      </c>
      <c r="H83" s="5"/>
      <c r="I83" s="36"/>
      <c r="K83" s="6"/>
      <c r="L83" s="6"/>
      <c r="M83" s="5"/>
    </row>
    <row r="84" spans="2:13" x14ac:dyDescent="0.25">
      <c r="B84" s="34"/>
      <c r="C84" s="22" t="s">
        <v>39</v>
      </c>
      <c r="D84" s="81">
        <v>2000668</v>
      </c>
      <c r="E84" s="37">
        <v>287147</v>
      </c>
      <c r="F84" s="37"/>
      <c r="G84" s="167">
        <f t="shared" si="9"/>
        <v>2287815</v>
      </c>
      <c r="H84" s="5"/>
      <c r="I84" s="36"/>
      <c r="K84" s="6"/>
      <c r="L84" s="6"/>
      <c r="M84" s="5"/>
    </row>
    <row r="85" spans="2:13" x14ac:dyDescent="0.25">
      <c r="B85" s="34"/>
      <c r="C85" s="22" t="s">
        <v>40</v>
      </c>
      <c r="D85" s="81">
        <v>2056652</v>
      </c>
      <c r="E85" s="37">
        <v>296223</v>
      </c>
      <c r="F85" s="37"/>
      <c r="G85" s="167">
        <f t="shared" si="9"/>
        <v>2352875</v>
      </c>
      <c r="H85" s="5"/>
      <c r="I85" s="36"/>
      <c r="K85" s="6"/>
      <c r="L85" s="6"/>
      <c r="M85" s="5"/>
    </row>
    <row r="86" spans="2:13" x14ac:dyDescent="0.25">
      <c r="B86" s="22"/>
      <c r="C86" s="22" t="s">
        <v>41</v>
      </c>
      <c r="D86" s="81">
        <v>2076717</v>
      </c>
      <c r="E86" s="37">
        <v>298955</v>
      </c>
      <c r="F86" s="37"/>
      <c r="G86" s="167">
        <f t="shared" si="9"/>
        <v>2375672</v>
      </c>
      <c r="H86" s="5"/>
      <c r="I86" s="36"/>
      <c r="K86" s="6"/>
      <c r="L86" s="6"/>
      <c r="M86" s="5"/>
    </row>
    <row r="87" spans="2:13" x14ac:dyDescent="0.25">
      <c r="B87" s="34"/>
      <c r="C87" s="22" t="s">
        <v>42</v>
      </c>
      <c r="D87" s="81">
        <v>2088952</v>
      </c>
      <c r="E87" s="37">
        <v>302081</v>
      </c>
      <c r="F87" s="37"/>
      <c r="G87" s="167">
        <f t="shared" si="9"/>
        <v>2391033</v>
      </c>
      <c r="H87" s="5"/>
      <c r="I87" s="36"/>
      <c r="K87" s="6"/>
      <c r="L87" s="6"/>
      <c r="M87" s="5"/>
    </row>
    <row r="88" spans="2:13" x14ac:dyDescent="0.25">
      <c r="B88" s="34"/>
      <c r="C88" s="22" t="s">
        <v>43</v>
      </c>
      <c r="D88" s="81">
        <v>2117989</v>
      </c>
      <c r="E88" s="37">
        <v>310603</v>
      </c>
      <c r="F88" s="37"/>
      <c r="G88" s="167">
        <f t="shared" si="9"/>
        <v>2428592</v>
      </c>
      <c r="H88" s="5"/>
      <c r="I88" s="36"/>
      <c r="K88" s="6"/>
      <c r="L88" s="6"/>
      <c r="M88" s="5"/>
    </row>
    <row r="89" spans="2:13" x14ac:dyDescent="0.25">
      <c r="B89" s="22"/>
      <c r="C89" s="22" t="s">
        <v>32</v>
      </c>
      <c r="D89" s="81">
        <v>2134536</v>
      </c>
      <c r="E89" s="37">
        <v>313397</v>
      </c>
      <c r="F89" s="37"/>
      <c r="G89" s="167">
        <f t="shared" ref="G89:G97" si="10">F89+E89+D89</f>
        <v>2447933</v>
      </c>
      <c r="H89" s="5"/>
      <c r="I89" s="36"/>
      <c r="K89" s="6"/>
      <c r="L89" s="6"/>
      <c r="M89" s="5"/>
    </row>
    <row r="90" spans="2:13" x14ac:dyDescent="0.25">
      <c r="B90" s="34"/>
      <c r="C90" s="22" t="s">
        <v>33</v>
      </c>
      <c r="D90" s="81">
        <v>2152141</v>
      </c>
      <c r="E90" s="37">
        <v>317173</v>
      </c>
      <c r="F90" s="37"/>
      <c r="G90" s="167">
        <f t="shared" si="10"/>
        <v>2469314</v>
      </c>
      <c r="H90" s="5"/>
      <c r="I90" s="36"/>
      <c r="K90" s="6"/>
      <c r="L90" s="6"/>
      <c r="M90" s="5"/>
    </row>
    <row r="91" spans="2:13" x14ac:dyDescent="0.25">
      <c r="B91" s="34"/>
      <c r="C91" s="22" t="s">
        <v>34</v>
      </c>
      <c r="D91" s="81">
        <v>2163546</v>
      </c>
      <c r="E91" s="37">
        <v>319450</v>
      </c>
      <c r="F91" s="37"/>
      <c r="G91" s="167">
        <f t="shared" si="10"/>
        <v>2482996</v>
      </c>
      <c r="H91" s="5"/>
      <c r="I91" s="36"/>
      <c r="K91" s="6"/>
      <c r="L91" s="6"/>
      <c r="M91" s="5"/>
    </row>
    <row r="92" spans="2:13" x14ac:dyDescent="0.25">
      <c r="B92" s="22"/>
      <c r="C92" s="22" t="s">
        <v>35</v>
      </c>
      <c r="D92" s="81">
        <v>2180451</v>
      </c>
      <c r="E92" s="37">
        <v>315846</v>
      </c>
      <c r="F92" s="37"/>
      <c r="G92" s="167">
        <f t="shared" si="10"/>
        <v>2496297</v>
      </c>
      <c r="H92" s="5"/>
      <c r="I92" s="36"/>
      <c r="K92" s="6"/>
      <c r="L92" s="6"/>
      <c r="M92" s="5"/>
    </row>
    <row r="93" spans="2:13" x14ac:dyDescent="0.25">
      <c r="B93" s="34"/>
      <c r="C93" s="22" t="s">
        <v>36</v>
      </c>
      <c r="D93" s="81">
        <v>2185018</v>
      </c>
      <c r="E93" s="37">
        <v>318744</v>
      </c>
      <c r="F93" s="37"/>
      <c r="G93" s="167">
        <f t="shared" si="10"/>
        <v>2503762</v>
      </c>
      <c r="H93" s="5"/>
      <c r="I93" s="36"/>
      <c r="K93" s="6"/>
      <c r="L93" s="6"/>
      <c r="M93" s="5"/>
    </row>
    <row r="94" spans="2:13" ht="13" thickBot="1" x14ac:dyDescent="0.3">
      <c r="B94" s="35"/>
      <c r="C94" s="27" t="s">
        <v>37</v>
      </c>
      <c r="D94" s="83">
        <v>2182172</v>
      </c>
      <c r="E94" s="38">
        <v>319184</v>
      </c>
      <c r="F94" s="38"/>
      <c r="G94" s="168">
        <f t="shared" si="10"/>
        <v>2501356</v>
      </c>
      <c r="H94" s="5"/>
      <c r="I94" s="36"/>
      <c r="K94" s="6"/>
      <c r="L94" s="6"/>
      <c r="M94" s="5"/>
    </row>
    <row r="95" spans="2:13" x14ac:dyDescent="0.25">
      <c r="B95" s="21">
        <v>2015</v>
      </c>
      <c r="C95" s="21" t="s">
        <v>38</v>
      </c>
      <c r="D95" s="82">
        <v>2189053</v>
      </c>
      <c r="E95" s="40">
        <v>320698</v>
      </c>
      <c r="F95" s="40"/>
      <c r="G95" s="169">
        <f t="shared" si="10"/>
        <v>2509751</v>
      </c>
      <c r="H95" s="5"/>
      <c r="I95" s="36"/>
      <c r="K95" s="6"/>
      <c r="L95" s="6"/>
      <c r="M95" s="5"/>
    </row>
    <row r="96" spans="2:13" x14ac:dyDescent="0.25">
      <c r="B96" s="34"/>
      <c r="C96" s="22" t="s">
        <v>39</v>
      </c>
      <c r="D96" s="81">
        <v>2174670</v>
      </c>
      <c r="E96" s="37">
        <v>335320</v>
      </c>
      <c r="F96" s="37"/>
      <c r="G96" s="167">
        <f t="shared" si="10"/>
        <v>2509990</v>
      </c>
      <c r="H96" s="5"/>
      <c r="I96" s="36"/>
      <c r="K96" s="6"/>
      <c r="L96" s="6"/>
      <c r="M96" s="5"/>
    </row>
    <row r="97" spans="2:13" x14ac:dyDescent="0.25">
      <c r="B97" s="34"/>
      <c r="C97" s="22" t="s">
        <v>40</v>
      </c>
      <c r="D97" s="81">
        <v>2216501</v>
      </c>
      <c r="E97" s="37">
        <v>340413</v>
      </c>
      <c r="F97" s="37"/>
      <c r="G97" s="167">
        <f t="shared" si="10"/>
        <v>2556914</v>
      </c>
      <c r="H97" s="5"/>
      <c r="I97" s="36"/>
      <c r="K97" s="6"/>
      <c r="L97" s="6"/>
      <c r="M97" s="5"/>
    </row>
    <row r="98" spans="2:13" x14ac:dyDescent="0.25">
      <c r="B98" s="22"/>
      <c r="C98" s="22" t="s">
        <v>41</v>
      </c>
      <c r="D98" s="81">
        <v>2248512</v>
      </c>
      <c r="E98" s="37">
        <v>340664</v>
      </c>
      <c r="F98" s="37"/>
      <c r="G98" s="167">
        <f t="shared" ref="G98:G109" si="11">F98+E98+D98</f>
        <v>2589176</v>
      </c>
      <c r="H98" s="5"/>
      <c r="I98" s="36"/>
      <c r="K98" s="6"/>
      <c r="L98" s="6"/>
      <c r="M98" s="5"/>
    </row>
    <row r="99" spans="2:13" x14ac:dyDescent="0.25">
      <c r="B99" s="34"/>
      <c r="C99" s="22" t="s">
        <v>42</v>
      </c>
      <c r="D99" s="81">
        <v>2269245</v>
      </c>
      <c r="E99" s="37">
        <v>343723</v>
      </c>
      <c r="F99" s="37"/>
      <c r="G99" s="167">
        <f t="shared" si="11"/>
        <v>2612968</v>
      </c>
      <c r="H99" s="5"/>
      <c r="I99" s="36"/>
      <c r="K99" s="6"/>
      <c r="L99" s="6"/>
      <c r="M99" s="5"/>
    </row>
    <row r="100" spans="2:13" x14ac:dyDescent="0.25">
      <c r="B100" s="34"/>
      <c r="C100" s="22" t="s">
        <v>43</v>
      </c>
      <c r="D100" s="81">
        <v>2272989</v>
      </c>
      <c r="E100" s="37">
        <v>341866</v>
      </c>
      <c r="F100" s="37"/>
      <c r="G100" s="167">
        <f t="shared" si="11"/>
        <v>2614855</v>
      </c>
      <c r="H100" s="5"/>
      <c r="I100" s="36"/>
      <c r="K100" s="6"/>
      <c r="L100" s="6"/>
      <c r="M100" s="5"/>
    </row>
    <row r="101" spans="2:13" x14ac:dyDescent="0.25">
      <c r="B101" s="22"/>
      <c r="C101" s="22" t="s">
        <v>32</v>
      </c>
      <c r="D101" s="81">
        <v>2309042</v>
      </c>
      <c r="E101" s="37">
        <v>348137</v>
      </c>
      <c r="F101" s="37"/>
      <c r="G101" s="167">
        <f t="shared" si="11"/>
        <v>2657179</v>
      </c>
      <c r="H101" s="5"/>
      <c r="I101" s="36"/>
      <c r="K101" s="6"/>
      <c r="L101" s="6"/>
      <c r="M101" s="5"/>
    </row>
    <row r="102" spans="2:13" x14ac:dyDescent="0.25">
      <c r="B102" s="34"/>
      <c r="C102" s="22" t="s">
        <v>33</v>
      </c>
      <c r="D102" s="81">
        <v>2339397</v>
      </c>
      <c r="E102" s="37">
        <v>340098</v>
      </c>
      <c r="F102" s="37"/>
      <c r="G102" s="167">
        <f t="shared" si="11"/>
        <v>2679495</v>
      </c>
      <c r="H102" s="5"/>
      <c r="I102" s="36"/>
      <c r="K102" s="6"/>
      <c r="L102" s="6"/>
      <c r="M102" s="5"/>
    </row>
    <row r="103" spans="2:13" x14ac:dyDescent="0.25">
      <c r="B103" s="34"/>
      <c r="C103" s="22" t="s">
        <v>34</v>
      </c>
      <c r="D103" s="81">
        <v>2351532</v>
      </c>
      <c r="E103" s="37">
        <v>346721</v>
      </c>
      <c r="F103" s="37"/>
      <c r="G103" s="167">
        <f t="shared" si="11"/>
        <v>2698253</v>
      </c>
      <c r="H103" s="5"/>
      <c r="I103" s="36"/>
      <c r="K103" s="6"/>
      <c r="L103" s="6"/>
      <c r="M103" s="5"/>
    </row>
    <row r="104" spans="2:13" x14ac:dyDescent="0.25">
      <c r="B104" s="22"/>
      <c r="C104" s="22" t="s">
        <v>35</v>
      </c>
      <c r="D104" s="81">
        <v>2369533</v>
      </c>
      <c r="E104" s="37">
        <v>347592</v>
      </c>
      <c r="F104" s="37"/>
      <c r="G104" s="167">
        <f t="shared" si="11"/>
        <v>2717125</v>
      </c>
      <c r="H104" s="5"/>
      <c r="I104" s="36"/>
      <c r="K104" s="6"/>
      <c r="L104" s="6"/>
      <c r="M104" s="5"/>
    </row>
    <row r="105" spans="2:13" x14ac:dyDescent="0.25">
      <c r="B105" s="34"/>
      <c r="C105" s="22" t="s">
        <v>36</v>
      </c>
      <c r="D105" s="81">
        <v>2380818</v>
      </c>
      <c r="E105" s="37">
        <v>346993</v>
      </c>
      <c r="F105" s="37"/>
      <c r="G105" s="167">
        <f t="shared" si="11"/>
        <v>2727811</v>
      </c>
      <c r="H105" s="5"/>
      <c r="I105" s="36"/>
      <c r="K105" s="6"/>
      <c r="L105" s="6"/>
      <c r="M105" s="5"/>
    </row>
    <row r="106" spans="2:13" ht="13" thickBot="1" x14ac:dyDescent="0.3">
      <c r="B106" s="35"/>
      <c r="C106" s="27" t="s">
        <v>37</v>
      </c>
      <c r="D106" s="83">
        <v>2381713</v>
      </c>
      <c r="E106" s="38">
        <v>347538</v>
      </c>
      <c r="F106" s="38"/>
      <c r="G106" s="168">
        <f t="shared" si="11"/>
        <v>2729251</v>
      </c>
      <c r="H106" s="5"/>
      <c r="I106" s="36"/>
      <c r="K106" s="6"/>
      <c r="L106" s="6"/>
      <c r="M106" s="5"/>
    </row>
    <row r="107" spans="2:13" x14ac:dyDescent="0.25">
      <c r="B107" s="21">
        <v>2016</v>
      </c>
      <c r="C107" s="21" t="s">
        <v>38</v>
      </c>
      <c r="D107" s="82">
        <v>2389689</v>
      </c>
      <c r="E107" s="40">
        <v>343908</v>
      </c>
      <c r="F107" s="40"/>
      <c r="G107" s="169">
        <f t="shared" si="11"/>
        <v>2733597</v>
      </c>
      <c r="H107" s="5"/>
      <c r="I107" s="36"/>
      <c r="K107" s="6"/>
      <c r="L107" s="6"/>
      <c r="M107" s="5"/>
    </row>
    <row r="108" spans="2:13" x14ac:dyDescent="0.25">
      <c r="B108" s="34"/>
      <c r="C108" s="22" t="s">
        <v>39</v>
      </c>
      <c r="D108" s="81">
        <v>2392920</v>
      </c>
      <c r="E108" s="37">
        <v>343644</v>
      </c>
      <c r="F108" s="37"/>
      <c r="G108" s="167">
        <f t="shared" si="11"/>
        <v>2736564</v>
      </c>
      <c r="H108" s="5"/>
      <c r="I108" s="36"/>
      <c r="K108" s="6"/>
      <c r="L108" s="6"/>
      <c r="M108" s="5"/>
    </row>
    <row r="109" spans="2:13" x14ac:dyDescent="0.25">
      <c r="B109" s="34"/>
      <c r="C109" s="22" t="s">
        <v>40</v>
      </c>
      <c r="D109" s="81">
        <v>2404202</v>
      </c>
      <c r="E109" s="37">
        <v>338785</v>
      </c>
      <c r="F109" s="37"/>
      <c r="G109" s="167">
        <f t="shared" si="11"/>
        <v>2742987</v>
      </c>
      <c r="H109" s="5"/>
      <c r="I109" s="36"/>
      <c r="K109" s="6"/>
      <c r="L109" s="6"/>
      <c r="M109" s="5"/>
    </row>
    <row r="110" spans="2:13" x14ac:dyDescent="0.25">
      <c r="B110" s="22"/>
      <c r="C110" s="22" t="s">
        <v>41</v>
      </c>
      <c r="D110" s="81">
        <v>2433154</v>
      </c>
      <c r="E110" s="37">
        <v>337958</v>
      </c>
      <c r="F110" s="37"/>
      <c r="G110" s="167">
        <f>F110+E110+D110</f>
        <v>2771112</v>
      </c>
      <c r="H110" s="5"/>
      <c r="I110" s="36"/>
      <c r="K110" s="6"/>
      <c r="L110" s="6"/>
      <c r="M110" s="5"/>
    </row>
    <row r="111" spans="2:13" x14ac:dyDescent="0.25">
      <c r="B111" s="34"/>
      <c r="C111" s="22" t="s">
        <v>42</v>
      </c>
      <c r="D111" s="81">
        <v>2476671</v>
      </c>
      <c r="E111" s="37">
        <v>341128</v>
      </c>
      <c r="F111" s="37"/>
      <c r="G111" s="167">
        <f>F111+E111+D111</f>
        <v>2817799</v>
      </c>
      <c r="H111" s="5"/>
      <c r="I111" s="36"/>
      <c r="K111" s="6"/>
      <c r="L111" s="6"/>
      <c r="M111" s="5"/>
    </row>
    <row r="112" spans="2:13" x14ac:dyDescent="0.25">
      <c r="B112" s="34"/>
      <c r="C112" s="22" t="s">
        <v>43</v>
      </c>
      <c r="D112" s="81">
        <v>2490564</v>
      </c>
      <c r="E112" s="37">
        <v>339979</v>
      </c>
      <c r="F112" s="37"/>
      <c r="G112" s="167">
        <f>F112+E112+D112</f>
        <v>2830543</v>
      </c>
      <c r="H112" s="5"/>
      <c r="I112" s="36"/>
      <c r="K112" s="6"/>
      <c r="L112" s="6"/>
      <c r="M112" s="5"/>
    </row>
    <row r="113" spans="2:13" x14ac:dyDescent="0.25">
      <c r="B113" s="34"/>
      <c r="C113" s="22" t="s">
        <v>32</v>
      </c>
      <c r="D113" s="81">
        <v>2519149</v>
      </c>
      <c r="E113" s="37">
        <v>341206</v>
      </c>
      <c r="F113" s="37"/>
      <c r="G113" s="167">
        <f>F113+E113+D113</f>
        <v>2860355</v>
      </c>
      <c r="H113" s="5"/>
      <c r="I113" s="36"/>
      <c r="K113" s="6"/>
      <c r="L113" s="6"/>
      <c r="M113" s="5"/>
    </row>
    <row r="114" spans="2:13" x14ac:dyDescent="0.25">
      <c r="B114" s="34"/>
      <c r="C114" s="22" t="s">
        <v>33</v>
      </c>
      <c r="D114" s="81">
        <v>2523362</v>
      </c>
      <c r="E114" s="37">
        <v>337488</v>
      </c>
      <c r="F114" s="37"/>
      <c r="G114" s="167">
        <f>F114+E114+D114</f>
        <v>2860850</v>
      </c>
      <c r="H114" s="5"/>
      <c r="I114" s="36"/>
      <c r="K114" s="6"/>
      <c r="L114" s="6"/>
      <c r="M114" s="5"/>
    </row>
    <row r="115" spans="2:13" x14ac:dyDescent="0.25">
      <c r="B115" s="22"/>
      <c r="C115" s="22" t="s">
        <v>34</v>
      </c>
      <c r="D115" s="81">
        <v>2549588</v>
      </c>
      <c r="E115" s="37">
        <v>339508</v>
      </c>
      <c r="F115" s="37"/>
      <c r="G115" s="167">
        <f t="shared" ref="G115:G121" si="12">F115+E115+D115</f>
        <v>2889096</v>
      </c>
      <c r="H115" s="5"/>
      <c r="I115" s="36"/>
      <c r="K115" s="6"/>
      <c r="L115" s="6"/>
      <c r="M115" s="5"/>
    </row>
    <row r="116" spans="2:13" x14ac:dyDescent="0.25">
      <c r="B116" s="34"/>
      <c r="C116" s="22" t="s">
        <v>35</v>
      </c>
      <c r="D116" s="81">
        <v>2564789</v>
      </c>
      <c r="E116" s="37">
        <v>338698</v>
      </c>
      <c r="F116" s="37"/>
      <c r="G116" s="167">
        <f t="shared" si="12"/>
        <v>2903487</v>
      </c>
      <c r="H116" s="5"/>
      <c r="I116" s="36"/>
      <c r="K116" s="6"/>
      <c r="L116" s="6"/>
      <c r="M116" s="5"/>
    </row>
    <row r="117" spans="2:13" x14ac:dyDescent="0.25">
      <c r="B117" s="22"/>
      <c r="C117" s="22" t="s">
        <v>36</v>
      </c>
      <c r="D117" s="81">
        <v>2574044</v>
      </c>
      <c r="E117" s="37">
        <v>339047</v>
      </c>
      <c r="F117" s="37"/>
      <c r="G117" s="167">
        <f t="shared" si="12"/>
        <v>2913091</v>
      </c>
      <c r="H117" s="5"/>
      <c r="I117" s="36"/>
      <c r="K117" s="6"/>
      <c r="L117" s="6"/>
      <c r="M117" s="5"/>
    </row>
    <row r="118" spans="2:13" ht="13" thickBot="1" x14ac:dyDescent="0.3">
      <c r="B118" s="35"/>
      <c r="C118" s="27" t="s">
        <v>37</v>
      </c>
      <c r="D118" s="83">
        <v>2576737</v>
      </c>
      <c r="E118" s="38">
        <v>335396</v>
      </c>
      <c r="F118" s="38"/>
      <c r="G118" s="168">
        <f t="shared" si="12"/>
        <v>2912133</v>
      </c>
      <c r="H118" s="5"/>
      <c r="I118" s="36"/>
      <c r="K118" s="6"/>
      <c r="L118" s="6"/>
      <c r="M118" s="5"/>
    </row>
    <row r="119" spans="2:13" x14ac:dyDescent="0.25">
      <c r="B119" s="21">
        <v>2017</v>
      </c>
      <c r="C119" s="21" t="s">
        <v>38</v>
      </c>
      <c r="D119" s="82">
        <v>2577396</v>
      </c>
      <c r="E119" s="40">
        <v>333985</v>
      </c>
      <c r="F119" s="40">
        <v>261</v>
      </c>
      <c r="G119" s="169">
        <f t="shared" si="12"/>
        <v>2911642</v>
      </c>
      <c r="H119" s="5"/>
      <c r="I119" s="36"/>
      <c r="K119" s="6"/>
      <c r="L119" s="6"/>
      <c r="M119" s="5"/>
    </row>
    <row r="120" spans="2:13" x14ac:dyDescent="0.25">
      <c r="B120" s="34"/>
      <c r="C120" s="22" t="s">
        <v>39</v>
      </c>
      <c r="D120" s="81">
        <v>2594211</v>
      </c>
      <c r="E120" s="37">
        <v>334674</v>
      </c>
      <c r="F120" s="37">
        <v>261</v>
      </c>
      <c r="G120" s="167">
        <f t="shared" si="12"/>
        <v>2929146</v>
      </c>
      <c r="H120" s="5"/>
      <c r="I120" s="36"/>
      <c r="K120" s="6"/>
      <c r="L120" s="6"/>
      <c r="M120" s="5"/>
    </row>
    <row r="121" spans="2:13" x14ac:dyDescent="0.25">
      <c r="B121" s="34"/>
      <c r="C121" s="22" t="s">
        <v>40</v>
      </c>
      <c r="D121" s="81">
        <v>2616842</v>
      </c>
      <c r="E121" s="37">
        <v>334031</v>
      </c>
      <c r="F121" s="37"/>
      <c r="G121" s="167">
        <f t="shared" si="12"/>
        <v>2950873</v>
      </c>
      <c r="H121" s="5"/>
      <c r="I121" s="36"/>
      <c r="K121" s="6"/>
      <c r="L121" s="6"/>
      <c r="M121" s="5"/>
    </row>
    <row r="122" spans="2:13" x14ac:dyDescent="0.25">
      <c r="B122" s="22"/>
      <c r="C122" s="22" t="s">
        <v>41</v>
      </c>
      <c r="D122" s="81">
        <v>2633509</v>
      </c>
      <c r="E122" s="37">
        <v>340614</v>
      </c>
      <c r="F122" s="37"/>
      <c r="G122" s="167">
        <f t="shared" ref="G122:G133" si="13">F122+E122+D122</f>
        <v>2974123</v>
      </c>
      <c r="H122" s="5"/>
      <c r="I122" s="36"/>
      <c r="K122" s="6"/>
      <c r="L122" s="6"/>
      <c r="M122" s="5"/>
    </row>
    <row r="123" spans="2:13" x14ac:dyDescent="0.25">
      <c r="B123" s="34"/>
      <c r="C123" s="22" t="s">
        <v>42</v>
      </c>
      <c r="D123" s="81">
        <v>2657385</v>
      </c>
      <c r="E123" s="37">
        <v>347643</v>
      </c>
      <c r="F123" s="37"/>
      <c r="G123" s="167">
        <f t="shared" si="13"/>
        <v>3005028</v>
      </c>
      <c r="H123" s="5"/>
      <c r="I123" s="36"/>
      <c r="K123" s="6"/>
      <c r="L123" s="6"/>
      <c r="M123" s="5"/>
    </row>
    <row r="124" spans="2:13" x14ac:dyDescent="0.25">
      <c r="B124" s="34"/>
      <c r="C124" s="22" t="s">
        <v>43</v>
      </c>
      <c r="D124" s="81">
        <v>2669025</v>
      </c>
      <c r="E124" s="37">
        <v>345029</v>
      </c>
      <c r="F124" s="37"/>
      <c r="G124" s="167">
        <f t="shared" si="13"/>
        <v>3014054</v>
      </c>
      <c r="H124" s="5"/>
      <c r="I124" s="36"/>
      <c r="K124" s="6"/>
      <c r="L124" s="6"/>
      <c r="M124" s="5"/>
    </row>
    <row r="125" spans="2:13" x14ac:dyDescent="0.25">
      <c r="B125" s="22"/>
      <c r="C125" s="22" t="s">
        <v>32</v>
      </c>
      <c r="D125" s="81">
        <v>2681769</v>
      </c>
      <c r="E125" s="37">
        <v>347571</v>
      </c>
      <c r="F125" s="37"/>
      <c r="G125" s="167">
        <f t="shared" si="13"/>
        <v>3029340</v>
      </c>
      <c r="H125" s="5"/>
      <c r="I125" s="36"/>
      <c r="K125" s="6"/>
      <c r="L125" s="6"/>
      <c r="M125" s="5"/>
    </row>
    <row r="126" spans="2:13" x14ac:dyDescent="0.25">
      <c r="B126" s="34"/>
      <c r="C126" s="22" t="s">
        <v>33</v>
      </c>
      <c r="D126" s="81">
        <v>2700082</v>
      </c>
      <c r="E126" s="37">
        <v>348964</v>
      </c>
      <c r="F126" s="37"/>
      <c r="G126" s="167">
        <f t="shared" si="13"/>
        <v>3049046</v>
      </c>
      <c r="H126" s="5"/>
      <c r="I126" s="36"/>
      <c r="K126" s="6"/>
      <c r="L126" s="6"/>
      <c r="M126" s="5"/>
    </row>
    <row r="127" spans="2:13" x14ac:dyDescent="0.25">
      <c r="B127" s="34"/>
      <c r="C127" s="22" t="s">
        <v>34</v>
      </c>
      <c r="D127" s="81">
        <v>2715144</v>
      </c>
      <c r="E127" s="37">
        <v>349850</v>
      </c>
      <c r="F127" s="37"/>
      <c r="G127" s="167">
        <f t="shared" si="13"/>
        <v>3064994</v>
      </c>
      <c r="H127" s="5"/>
      <c r="I127" s="36"/>
      <c r="K127" s="6"/>
      <c r="L127" s="6"/>
      <c r="M127" s="5"/>
    </row>
    <row r="128" spans="2:13" x14ac:dyDescent="0.25">
      <c r="B128" s="22"/>
      <c r="C128" s="22" t="s">
        <v>35</v>
      </c>
      <c r="D128" s="81">
        <v>2715649</v>
      </c>
      <c r="E128" s="37">
        <v>354753</v>
      </c>
      <c r="F128" s="37"/>
      <c r="G128" s="167">
        <f t="shared" si="13"/>
        <v>3070402</v>
      </c>
      <c r="H128" s="5"/>
      <c r="I128" s="36"/>
      <c r="K128" s="6"/>
      <c r="L128" s="6"/>
      <c r="M128" s="5"/>
    </row>
    <row r="129" spans="2:13" x14ac:dyDescent="0.25">
      <c r="B129" s="34"/>
      <c r="C129" s="22" t="s">
        <v>36</v>
      </c>
      <c r="D129" s="81">
        <v>2713702</v>
      </c>
      <c r="E129" s="37">
        <v>353770</v>
      </c>
      <c r="F129" s="37"/>
      <c r="G129" s="167">
        <f t="shared" si="13"/>
        <v>3067472</v>
      </c>
      <c r="H129" s="5"/>
      <c r="I129" s="36"/>
      <c r="K129" s="6"/>
      <c r="L129" s="6"/>
      <c r="M129" s="5"/>
    </row>
    <row r="130" spans="2:13" ht="13" thickBot="1" x14ac:dyDescent="0.3">
      <c r="B130" s="35"/>
      <c r="C130" s="27" t="s">
        <v>37</v>
      </c>
      <c r="D130" s="83">
        <v>2714470</v>
      </c>
      <c r="E130" s="38">
        <v>354058</v>
      </c>
      <c r="F130" s="38"/>
      <c r="G130" s="168">
        <f t="shared" si="13"/>
        <v>3068528</v>
      </c>
      <c r="H130" s="5"/>
      <c r="I130" s="36"/>
      <c r="K130" s="6"/>
      <c r="L130" s="6"/>
      <c r="M130" s="5"/>
    </row>
    <row r="131" spans="2:13" x14ac:dyDescent="0.25">
      <c r="B131" s="21">
        <v>2018</v>
      </c>
      <c r="C131" s="21" t="s">
        <v>38</v>
      </c>
      <c r="D131" s="82">
        <v>2715878</v>
      </c>
      <c r="E131" s="40">
        <v>356372</v>
      </c>
      <c r="F131" s="40"/>
      <c r="G131" s="169">
        <f t="shared" si="13"/>
        <v>3072250</v>
      </c>
      <c r="H131" s="5"/>
      <c r="I131" s="36"/>
      <c r="K131" s="6"/>
      <c r="L131" s="6"/>
      <c r="M131" s="5"/>
    </row>
    <row r="132" spans="2:13" x14ac:dyDescent="0.25">
      <c r="B132" s="34"/>
      <c r="C132" s="22" t="s">
        <v>39</v>
      </c>
      <c r="D132" s="81">
        <v>2709394</v>
      </c>
      <c r="E132" s="37">
        <v>355988</v>
      </c>
      <c r="F132" s="37"/>
      <c r="G132" s="167">
        <f t="shared" si="13"/>
        <v>3065382</v>
      </c>
      <c r="H132" s="5"/>
      <c r="I132" s="36"/>
      <c r="K132" s="6"/>
      <c r="L132" s="6"/>
      <c r="M132" s="5"/>
    </row>
    <row r="133" spans="2:13" x14ac:dyDescent="0.25">
      <c r="B133" s="34"/>
      <c r="C133" s="22" t="s">
        <v>40</v>
      </c>
      <c r="D133" s="81">
        <v>2736887</v>
      </c>
      <c r="E133" s="37">
        <v>361256</v>
      </c>
      <c r="F133" s="37"/>
      <c r="G133" s="167">
        <f t="shared" si="13"/>
        <v>3098143</v>
      </c>
      <c r="H133" s="5"/>
      <c r="I133" s="36"/>
      <c r="K133" s="6"/>
      <c r="L133" s="6"/>
      <c r="M133" s="5"/>
    </row>
    <row r="134" spans="2:13" x14ac:dyDescent="0.25">
      <c r="B134" s="22"/>
      <c r="C134" s="22" t="s">
        <v>41</v>
      </c>
      <c r="D134" s="81">
        <v>2753815</v>
      </c>
      <c r="E134" s="37">
        <v>366481</v>
      </c>
      <c r="F134" s="37"/>
      <c r="G134" s="167">
        <f t="shared" ref="G134:G145" si="14">F134+E134+D134</f>
        <v>3120296</v>
      </c>
      <c r="H134" s="5"/>
      <c r="I134" s="36"/>
      <c r="K134" s="6"/>
      <c r="L134" s="6"/>
      <c r="M134" s="5"/>
    </row>
    <row r="135" spans="2:13" x14ac:dyDescent="0.25">
      <c r="B135" s="34"/>
      <c r="C135" s="22" t="s">
        <v>42</v>
      </c>
      <c r="D135" s="81">
        <v>2766345</v>
      </c>
      <c r="E135" s="37">
        <v>369812</v>
      </c>
      <c r="F135" s="37"/>
      <c r="G135" s="167">
        <f t="shared" si="14"/>
        <v>3136157</v>
      </c>
      <c r="H135" s="5"/>
      <c r="I135" s="36"/>
      <c r="K135" s="6"/>
      <c r="L135" s="6"/>
      <c r="M135" s="5"/>
    </row>
    <row r="136" spans="2:13" x14ac:dyDescent="0.25">
      <c r="B136" s="34"/>
      <c r="C136" s="22" t="s">
        <v>43</v>
      </c>
      <c r="D136" s="81">
        <v>2781609</v>
      </c>
      <c r="E136" s="37">
        <v>374032</v>
      </c>
      <c r="F136" s="37"/>
      <c r="G136" s="167">
        <f t="shared" si="14"/>
        <v>3155641</v>
      </c>
      <c r="H136" s="5"/>
      <c r="I136" s="36"/>
      <c r="K136" s="6"/>
      <c r="L136" s="6"/>
      <c r="M136" s="5"/>
    </row>
    <row r="137" spans="2:13" x14ac:dyDescent="0.25">
      <c r="B137" s="22"/>
      <c r="C137" s="22" t="s">
        <v>32</v>
      </c>
      <c r="D137" s="81">
        <v>2794195</v>
      </c>
      <c r="E137" s="37">
        <v>376151</v>
      </c>
      <c r="F137" s="37"/>
      <c r="G137" s="167">
        <f t="shared" si="14"/>
        <v>3170346</v>
      </c>
      <c r="H137" s="5"/>
      <c r="I137" s="36"/>
      <c r="K137" s="6"/>
      <c r="L137" s="6"/>
      <c r="M137" s="5"/>
    </row>
    <row r="138" spans="2:13" x14ac:dyDescent="0.25">
      <c r="B138" s="34"/>
      <c r="C138" s="22" t="s">
        <v>33</v>
      </c>
      <c r="D138" s="81">
        <v>2818645</v>
      </c>
      <c r="E138" s="37">
        <v>378742</v>
      </c>
      <c r="F138" s="37"/>
      <c r="G138" s="167">
        <f t="shared" si="14"/>
        <v>3197387</v>
      </c>
      <c r="H138" s="5"/>
      <c r="I138" s="36"/>
      <c r="K138" s="6"/>
      <c r="L138" s="6"/>
      <c r="M138" s="5"/>
    </row>
    <row r="139" spans="2:13" x14ac:dyDescent="0.25">
      <c r="B139" s="34"/>
      <c r="C139" s="22" t="s">
        <v>34</v>
      </c>
      <c r="D139" s="81">
        <v>2833749</v>
      </c>
      <c r="E139" s="37">
        <v>370069</v>
      </c>
      <c r="F139" s="37"/>
      <c r="G139" s="167">
        <f t="shared" si="14"/>
        <v>3203818</v>
      </c>
      <c r="H139" s="5"/>
      <c r="I139" s="36"/>
      <c r="K139" s="6"/>
      <c r="L139" s="6"/>
      <c r="M139" s="5"/>
    </row>
    <row r="140" spans="2:13" x14ac:dyDescent="0.25">
      <c r="B140" s="22"/>
      <c r="C140" s="22" t="s">
        <v>35</v>
      </c>
      <c r="D140" s="81">
        <v>2821479</v>
      </c>
      <c r="E140" s="37">
        <v>405401</v>
      </c>
      <c r="F140" s="37"/>
      <c r="G140" s="167">
        <f t="shared" si="14"/>
        <v>3226880</v>
      </c>
      <c r="H140" s="5"/>
      <c r="I140" s="36"/>
      <c r="K140" s="6"/>
      <c r="L140" s="6"/>
      <c r="M140" s="5"/>
    </row>
    <row r="141" spans="2:13" x14ac:dyDescent="0.25">
      <c r="B141" s="34"/>
      <c r="C141" s="22" t="s">
        <v>36</v>
      </c>
      <c r="D141" s="81">
        <v>2832289</v>
      </c>
      <c r="E141" s="37">
        <v>401630</v>
      </c>
      <c r="F141" s="37"/>
      <c r="G141" s="167">
        <f t="shared" si="14"/>
        <v>3233919</v>
      </c>
      <c r="H141" s="5"/>
      <c r="I141" s="36"/>
      <c r="K141" s="6"/>
      <c r="L141" s="6"/>
      <c r="M141" s="5"/>
    </row>
    <row r="142" spans="2:13" ht="13" thickBot="1" x14ac:dyDescent="0.3">
      <c r="B142" s="35"/>
      <c r="C142" s="27" t="s">
        <v>37</v>
      </c>
      <c r="D142" s="83">
        <v>2851719</v>
      </c>
      <c r="E142" s="38">
        <v>404378</v>
      </c>
      <c r="F142" s="38"/>
      <c r="G142" s="168">
        <f t="shared" si="14"/>
        <v>3256097</v>
      </c>
      <c r="H142" s="5"/>
      <c r="I142" s="36"/>
      <c r="K142" s="6"/>
      <c r="L142" s="6"/>
      <c r="M142" s="5"/>
    </row>
    <row r="143" spans="2:13" x14ac:dyDescent="0.25">
      <c r="B143" s="21">
        <v>2019</v>
      </c>
      <c r="C143" s="21" t="s">
        <v>38</v>
      </c>
      <c r="D143" s="82">
        <v>2922184</v>
      </c>
      <c r="E143" s="40">
        <v>403468</v>
      </c>
      <c r="F143" s="40"/>
      <c r="G143" s="169">
        <f t="shared" si="14"/>
        <v>3325652</v>
      </c>
      <c r="H143" s="5"/>
      <c r="I143" s="36"/>
      <c r="K143" s="6"/>
      <c r="L143" s="6"/>
      <c r="M143" s="5"/>
    </row>
    <row r="144" spans="2:13" x14ac:dyDescent="0.25">
      <c r="B144" s="34"/>
      <c r="C144" s="22" t="s">
        <v>39</v>
      </c>
      <c r="D144" s="81">
        <v>2930225</v>
      </c>
      <c r="E144" s="37">
        <v>401241</v>
      </c>
      <c r="F144" s="37"/>
      <c r="G144" s="167">
        <f t="shared" si="14"/>
        <v>3331466</v>
      </c>
      <c r="H144" s="5"/>
      <c r="I144" s="36"/>
      <c r="K144" s="6"/>
      <c r="L144" s="6"/>
      <c r="M144" s="5"/>
    </row>
    <row r="145" spans="2:13" x14ac:dyDescent="0.25">
      <c r="B145" s="34"/>
      <c r="C145" s="22" t="s">
        <v>40</v>
      </c>
      <c r="D145" s="81">
        <v>2956766</v>
      </c>
      <c r="E145" s="37">
        <v>405422</v>
      </c>
      <c r="F145" s="37"/>
      <c r="G145" s="167">
        <f t="shared" si="14"/>
        <v>3362188</v>
      </c>
      <c r="H145" s="5"/>
      <c r="I145" s="36"/>
      <c r="K145" s="6"/>
      <c r="L145" s="6"/>
      <c r="M145" s="5"/>
    </row>
    <row r="146" spans="2:13" x14ac:dyDescent="0.25">
      <c r="B146" s="22"/>
      <c r="C146" s="22" t="s">
        <v>41</v>
      </c>
      <c r="D146" s="81">
        <v>2964090</v>
      </c>
      <c r="E146" s="37">
        <v>405487</v>
      </c>
      <c r="F146" s="37"/>
      <c r="G146" s="167">
        <f t="shared" ref="G146:G157" si="15">F146+E146+D146</f>
        <v>3369577</v>
      </c>
      <c r="H146" s="5"/>
      <c r="I146" s="36"/>
      <c r="K146" s="6"/>
      <c r="L146" s="6"/>
      <c r="M146" s="5"/>
    </row>
    <row r="147" spans="2:13" x14ac:dyDescent="0.25">
      <c r="B147" s="34"/>
      <c r="C147" s="22" t="s">
        <v>42</v>
      </c>
      <c r="D147" s="81">
        <v>2972199</v>
      </c>
      <c r="E147" s="37">
        <v>403939</v>
      </c>
      <c r="F147" s="37"/>
      <c r="G147" s="167">
        <f t="shared" si="15"/>
        <v>3376138</v>
      </c>
      <c r="H147" s="5"/>
      <c r="I147" s="36"/>
      <c r="K147" s="6"/>
      <c r="L147" s="6"/>
      <c r="M147" s="5"/>
    </row>
    <row r="148" spans="2:13" x14ac:dyDescent="0.25">
      <c r="B148" s="34"/>
      <c r="C148" s="22" t="s">
        <v>43</v>
      </c>
      <c r="D148" s="81">
        <v>2993260</v>
      </c>
      <c r="E148" s="37">
        <v>406934</v>
      </c>
      <c r="F148" s="37"/>
      <c r="G148" s="167">
        <f t="shared" si="15"/>
        <v>3400194</v>
      </c>
      <c r="H148" s="5"/>
      <c r="I148" s="36"/>
      <c r="K148" s="6"/>
      <c r="L148" s="6"/>
      <c r="M148" s="5"/>
    </row>
    <row r="149" spans="2:13" x14ac:dyDescent="0.25">
      <c r="B149" s="22"/>
      <c r="C149" s="22" t="s">
        <v>32</v>
      </c>
      <c r="D149" s="81">
        <v>3007929</v>
      </c>
      <c r="E149" s="37">
        <v>407837</v>
      </c>
      <c r="F149" s="37"/>
      <c r="G149" s="167">
        <f t="shared" si="15"/>
        <v>3415766</v>
      </c>
      <c r="H149" s="5"/>
      <c r="I149" s="36"/>
      <c r="K149" s="6"/>
      <c r="L149" s="6"/>
      <c r="M149" s="5"/>
    </row>
    <row r="150" spans="2:13" x14ac:dyDescent="0.25">
      <c r="B150" s="34"/>
      <c r="C150" s="22" t="s">
        <v>33</v>
      </c>
      <c r="D150" s="81">
        <v>3021608</v>
      </c>
      <c r="E150" s="37">
        <v>409314</v>
      </c>
      <c r="F150" s="37"/>
      <c r="G150" s="167">
        <f t="shared" si="15"/>
        <v>3430922</v>
      </c>
      <c r="H150" s="5"/>
      <c r="I150" s="36"/>
      <c r="K150" s="6"/>
      <c r="L150" s="6"/>
      <c r="M150" s="5"/>
    </row>
    <row r="151" spans="2:13" x14ac:dyDescent="0.25">
      <c r="B151" s="34"/>
      <c r="C151" s="22" t="s">
        <v>34</v>
      </c>
      <c r="D151" s="81">
        <v>3028147</v>
      </c>
      <c r="E151" s="37">
        <v>403809</v>
      </c>
      <c r="F151" s="37"/>
      <c r="G151" s="167">
        <f t="shared" si="15"/>
        <v>3431956</v>
      </c>
      <c r="H151" s="5"/>
      <c r="I151" s="36"/>
      <c r="K151" s="6"/>
      <c r="L151" s="6"/>
      <c r="M151" s="5"/>
    </row>
    <row r="152" spans="2:13" x14ac:dyDescent="0.25">
      <c r="B152" s="22"/>
      <c r="C152" s="22" t="s">
        <v>35</v>
      </c>
      <c r="D152" s="81">
        <v>3031228</v>
      </c>
      <c r="E152" s="37">
        <v>402921</v>
      </c>
      <c r="F152" s="37"/>
      <c r="G152" s="167">
        <f t="shared" si="15"/>
        <v>3434149</v>
      </c>
      <c r="H152" s="5"/>
      <c r="I152" s="36"/>
      <c r="K152" s="6"/>
      <c r="L152" s="6"/>
      <c r="M152" s="5"/>
    </row>
    <row r="153" spans="2:13" x14ac:dyDescent="0.25">
      <c r="B153" s="34"/>
      <c r="C153" s="22" t="s">
        <v>36</v>
      </c>
      <c r="D153" s="81">
        <v>3034736</v>
      </c>
      <c r="E153" s="37">
        <v>401695</v>
      </c>
      <c r="F153" s="37"/>
      <c r="G153" s="167">
        <f t="shared" si="15"/>
        <v>3436431</v>
      </c>
      <c r="H153" s="5"/>
      <c r="I153" s="36"/>
      <c r="K153" s="6"/>
      <c r="L153" s="6"/>
      <c r="M153" s="5"/>
    </row>
    <row r="154" spans="2:13" ht="13" thickBot="1" x14ac:dyDescent="0.3">
      <c r="B154" s="35"/>
      <c r="C154" s="27" t="s">
        <v>37</v>
      </c>
      <c r="D154" s="83">
        <v>3033200</v>
      </c>
      <c r="E154" s="38">
        <v>401567</v>
      </c>
      <c r="F154" s="38"/>
      <c r="G154" s="168">
        <f t="shared" si="15"/>
        <v>3434767</v>
      </c>
      <c r="H154" s="5"/>
      <c r="I154" s="36"/>
      <c r="K154" s="6"/>
      <c r="L154" s="6"/>
      <c r="M154" s="5"/>
    </row>
    <row r="155" spans="2:13" x14ac:dyDescent="0.25">
      <c r="B155" s="21">
        <v>2020</v>
      </c>
      <c r="C155" s="21" t="s">
        <v>38</v>
      </c>
      <c r="D155" s="82">
        <v>3038658</v>
      </c>
      <c r="E155" s="40">
        <v>394348</v>
      </c>
      <c r="F155" s="40"/>
      <c r="G155" s="169">
        <f t="shared" si="15"/>
        <v>3433006</v>
      </c>
      <c r="H155" s="5"/>
      <c r="I155" s="36"/>
      <c r="K155" s="6"/>
      <c r="L155" s="6"/>
      <c r="M155" s="5"/>
    </row>
    <row r="156" spans="2:13" x14ac:dyDescent="0.25">
      <c r="B156" s="34"/>
      <c r="C156" s="22" t="s">
        <v>39</v>
      </c>
      <c r="D156" s="81">
        <v>3052523</v>
      </c>
      <c r="E156" s="37">
        <v>390845</v>
      </c>
      <c r="F156" s="37"/>
      <c r="G156" s="167">
        <f t="shared" si="15"/>
        <v>3443368</v>
      </c>
      <c r="H156" s="5"/>
      <c r="I156" s="36"/>
      <c r="K156" s="6"/>
      <c r="L156" s="6"/>
      <c r="M156" s="5"/>
    </row>
    <row r="157" spans="2:13" x14ac:dyDescent="0.25">
      <c r="B157" s="34"/>
      <c r="C157" s="22" t="s">
        <v>40</v>
      </c>
      <c r="D157" s="81">
        <v>3097474</v>
      </c>
      <c r="E157" s="37">
        <v>391573</v>
      </c>
      <c r="F157" s="37"/>
      <c r="G157" s="167">
        <f t="shared" si="15"/>
        <v>3489047</v>
      </c>
      <c r="H157" s="5"/>
      <c r="I157" s="36"/>
      <c r="K157" s="6"/>
      <c r="L157" s="6"/>
      <c r="M157" s="5"/>
    </row>
    <row r="158" spans="2:13" x14ac:dyDescent="0.25">
      <c r="B158" s="22"/>
      <c r="C158" s="22" t="s">
        <v>41</v>
      </c>
      <c r="D158" s="81">
        <v>3147664</v>
      </c>
      <c r="E158" s="37">
        <v>384846</v>
      </c>
      <c r="F158" s="37"/>
      <c r="G158" s="167">
        <f t="shared" ref="G158:G169" si="16">F158+E158+D158</f>
        <v>3532510</v>
      </c>
      <c r="H158" s="5"/>
      <c r="I158" s="36"/>
      <c r="K158" s="6"/>
      <c r="L158" s="6"/>
      <c r="M158" s="5"/>
    </row>
    <row r="159" spans="2:13" x14ac:dyDescent="0.25">
      <c r="B159" s="34"/>
      <c r="C159" s="22" t="s">
        <v>42</v>
      </c>
      <c r="D159" s="81">
        <v>3181118</v>
      </c>
      <c r="E159" s="37">
        <v>379602</v>
      </c>
      <c r="F159" s="37"/>
      <c r="G159" s="167">
        <f t="shared" si="16"/>
        <v>3560720</v>
      </c>
      <c r="H159" s="5"/>
      <c r="I159" s="36"/>
      <c r="K159" s="6"/>
      <c r="L159" s="6"/>
      <c r="M159" s="5"/>
    </row>
    <row r="160" spans="2:13" x14ac:dyDescent="0.25">
      <c r="B160" s="34"/>
      <c r="C160" s="22" t="s">
        <v>43</v>
      </c>
      <c r="D160" s="81">
        <v>3214361</v>
      </c>
      <c r="E160" s="37">
        <v>373900</v>
      </c>
      <c r="F160" s="37"/>
      <c r="G160" s="167">
        <f t="shared" si="16"/>
        <v>3588261</v>
      </c>
      <c r="H160" s="5"/>
      <c r="I160" s="36"/>
      <c r="K160" s="6"/>
      <c r="L160" s="6"/>
      <c r="M160" s="5"/>
    </row>
    <row r="161" spans="2:13" x14ac:dyDescent="0.25">
      <c r="B161" s="22"/>
      <c r="C161" s="22" t="s">
        <v>32</v>
      </c>
      <c r="D161" s="81">
        <v>3250991</v>
      </c>
      <c r="E161" s="37">
        <v>370275</v>
      </c>
      <c r="F161" s="37"/>
      <c r="G161" s="167">
        <f t="shared" si="16"/>
        <v>3621266</v>
      </c>
      <c r="H161" s="5"/>
      <c r="I161" s="36"/>
      <c r="K161" s="6"/>
      <c r="L161" s="6"/>
      <c r="M161" s="5"/>
    </row>
    <row r="162" spans="2:13" x14ac:dyDescent="0.25">
      <c r="B162" s="34"/>
      <c r="C162" s="22" t="s">
        <v>33</v>
      </c>
      <c r="D162" s="81">
        <v>3281882</v>
      </c>
      <c r="E162" s="37">
        <v>371991</v>
      </c>
      <c r="F162" s="37"/>
      <c r="G162" s="167">
        <f t="shared" si="16"/>
        <v>3653873</v>
      </c>
      <c r="H162" s="5"/>
      <c r="I162" s="36"/>
      <c r="K162" s="6"/>
      <c r="L162" s="6"/>
      <c r="M162" s="5"/>
    </row>
    <row r="163" spans="2:13" x14ac:dyDescent="0.25">
      <c r="B163" s="34"/>
      <c r="C163" s="22" t="s">
        <v>34</v>
      </c>
      <c r="D163" s="81">
        <v>3328842</v>
      </c>
      <c r="E163" s="37">
        <v>372606</v>
      </c>
      <c r="F163" s="37"/>
      <c r="G163" s="167">
        <f t="shared" si="16"/>
        <v>3701448</v>
      </c>
      <c r="H163" s="5"/>
      <c r="I163" s="36"/>
      <c r="K163" s="6"/>
      <c r="L163" s="6"/>
      <c r="M163" s="5"/>
    </row>
    <row r="164" spans="2:13" x14ac:dyDescent="0.25">
      <c r="B164" s="22"/>
      <c r="C164" s="22" t="s">
        <v>35</v>
      </c>
      <c r="D164" s="81">
        <v>3374554</v>
      </c>
      <c r="E164" s="37">
        <v>373842</v>
      </c>
      <c r="F164" s="37"/>
      <c r="G164" s="167">
        <f t="shared" si="16"/>
        <v>3748396</v>
      </c>
      <c r="H164" s="5"/>
      <c r="I164" s="36"/>
      <c r="K164" s="6"/>
      <c r="L164" s="6"/>
      <c r="M164" s="5"/>
    </row>
    <row r="165" spans="2:13" x14ac:dyDescent="0.25">
      <c r="B165" s="34"/>
      <c r="C165" s="22" t="s">
        <v>36</v>
      </c>
      <c r="D165" s="81">
        <v>3406284</v>
      </c>
      <c r="E165" s="37">
        <v>374366</v>
      </c>
      <c r="F165" s="37"/>
      <c r="G165" s="167">
        <f t="shared" si="16"/>
        <v>3780650</v>
      </c>
      <c r="H165" s="5"/>
      <c r="I165" s="36"/>
      <c r="K165" s="6"/>
      <c r="L165" s="6"/>
      <c r="M165" s="5"/>
    </row>
    <row r="166" spans="2:13" ht="13" thickBot="1" x14ac:dyDescent="0.3">
      <c r="B166" s="35"/>
      <c r="C166" s="27" t="s">
        <v>37</v>
      </c>
      <c r="D166" s="83">
        <v>3426254</v>
      </c>
      <c r="E166" s="38">
        <v>375779</v>
      </c>
      <c r="F166" s="38"/>
      <c r="G166" s="168">
        <f t="shared" si="16"/>
        <v>3802033</v>
      </c>
      <c r="H166" s="5"/>
      <c r="I166" s="36"/>
      <c r="K166" s="6"/>
      <c r="L166" s="6"/>
      <c r="M166" s="5"/>
    </row>
    <row r="167" spans="2:13" x14ac:dyDescent="0.25">
      <c r="B167" s="21">
        <v>2021</v>
      </c>
      <c r="C167" s="21" t="s">
        <v>38</v>
      </c>
      <c r="D167" s="82">
        <v>3448440</v>
      </c>
      <c r="E167" s="40">
        <v>377344</v>
      </c>
      <c r="F167" s="40"/>
      <c r="G167" s="169">
        <f t="shared" si="16"/>
        <v>3825784</v>
      </c>
      <c r="H167" s="5"/>
      <c r="I167" s="36"/>
      <c r="K167" s="6"/>
      <c r="L167" s="6"/>
      <c r="M167" s="5"/>
    </row>
    <row r="168" spans="2:13" x14ac:dyDescent="0.25">
      <c r="B168" s="34"/>
      <c r="C168" s="22" t="s">
        <v>39</v>
      </c>
      <c r="D168" s="81">
        <v>3487187</v>
      </c>
      <c r="E168" s="37">
        <v>383752</v>
      </c>
      <c r="F168" s="37"/>
      <c r="G168" s="167">
        <f t="shared" si="16"/>
        <v>3870939</v>
      </c>
      <c r="H168" s="5"/>
      <c r="I168" s="36"/>
      <c r="K168" s="6"/>
      <c r="L168" s="6"/>
      <c r="M168" s="5"/>
    </row>
    <row r="169" spans="2:13" x14ac:dyDescent="0.25">
      <c r="B169" s="34"/>
      <c r="C169" s="22" t="s">
        <v>40</v>
      </c>
      <c r="D169" s="81">
        <v>3550898</v>
      </c>
      <c r="E169" s="37">
        <v>386705</v>
      </c>
      <c r="F169" s="37"/>
      <c r="G169" s="167">
        <f t="shared" si="16"/>
        <v>3937603</v>
      </c>
      <c r="H169" s="5"/>
      <c r="I169" s="36"/>
      <c r="K169" s="6"/>
      <c r="L169" s="6"/>
      <c r="M169" s="5"/>
    </row>
    <row r="170" spans="2:13" x14ac:dyDescent="0.25">
      <c r="B170" s="22"/>
      <c r="C170" s="22" t="s">
        <v>41</v>
      </c>
      <c r="D170" s="81">
        <v>3612803</v>
      </c>
      <c r="E170" s="37">
        <v>392839</v>
      </c>
      <c r="F170" s="37"/>
      <c r="G170" s="167">
        <f t="shared" ref="G170:G181" si="17">F170+E170+D170</f>
        <v>4005642</v>
      </c>
      <c r="H170" s="5"/>
      <c r="I170" s="36"/>
      <c r="K170" s="6"/>
      <c r="L170" s="6"/>
      <c r="M170" s="5"/>
    </row>
    <row r="171" spans="2:13" x14ac:dyDescent="0.25">
      <c r="B171" s="34"/>
      <c r="C171" s="22" t="s">
        <v>42</v>
      </c>
      <c r="D171" s="81">
        <v>3653862</v>
      </c>
      <c r="E171" s="37">
        <v>395375</v>
      </c>
      <c r="F171" s="37"/>
      <c r="G171" s="167">
        <f t="shared" si="17"/>
        <v>4049237</v>
      </c>
      <c r="H171" s="5"/>
      <c r="I171" s="36"/>
      <c r="K171" s="6"/>
      <c r="L171" s="6"/>
      <c r="M171" s="5"/>
    </row>
    <row r="172" spans="2:13" x14ac:dyDescent="0.25">
      <c r="B172" s="34"/>
      <c r="C172" s="22" t="s">
        <v>43</v>
      </c>
      <c r="D172" s="81">
        <v>3685882</v>
      </c>
      <c r="E172" s="37">
        <v>403718</v>
      </c>
      <c r="F172" s="37"/>
      <c r="G172" s="167">
        <f t="shared" si="17"/>
        <v>4089600</v>
      </c>
      <c r="H172" s="5"/>
      <c r="I172" s="36"/>
      <c r="K172" s="6"/>
      <c r="L172" s="6"/>
      <c r="M172" s="5"/>
    </row>
    <row r="173" spans="2:13" x14ac:dyDescent="0.25">
      <c r="B173" s="22"/>
      <c r="C173" s="22" t="s">
        <v>32</v>
      </c>
      <c r="D173" s="81">
        <v>3715000</v>
      </c>
      <c r="E173" s="37">
        <v>409393</v>
      </c>
      <c r="F173" s="37"/>
      <c r="G173" s="167">
        <f t="shared" si="17"/>
        <v>4124393</v>
      </c>
      <c r="H173" s="5"/>
      <c r="I173" s="36"/>
      <c r="K173" s="6"/>
      <c r="L173" s="6"/>
      <c r="M173" s="5"/>
    </row>
    <row r="174" spans="2:13" x14ac:dyDescent="0.25">
      <c r="B174" s="34"/>
      <c r="C174" s="22" t="s">
        <v>33</v>
      </c>
      <c r="D174" s="81">
        <v>3732676</v>
      </c>
      <c r="E174" s="37">
        <v>413138</v>
      </c>
      <c r="F174" s="37"/>
      <c r="G174" s="167">
        <f t="shared" si="17"/>
        <v>4145814</v>
      </c>
      <c r="H174" s="5"/>
      <c r="I174" s="36"/>
      <c r="K174" s="6"/>
      <c r="L174" s="6"/>
      <c r="M174" s="5"/>
    </row>
    <row r="175" spans="2:13" x14ac:dyDescent="0.25">
      <c r="B175" s="34"/>
      <c r="C175" s="22" t="s">
        <v>34</v>
      </c>
      <c r="D175" s="81">
        <v>3772365</v>
      </c>
      <c r="E175" s="37">
        <v>426083</v>
      </c>
      <c r="F175" s="37"/>
      <c r="G175" s="167">
        <f t="shared" si="17"/>
        <v>4198448</v>
      </c>
      <c r="H175" s="5"/>
      <c r="I175" s="36"/>
      <c r="K175" s="6"/>
      <c r="L175" s="6"/>
      <c r="M175" s="5"/>
    </row>
    <row r="176" spans="2:13" x14ac:dyDescent="0.25">
      <c r="B176" s="22"/>
      <c r="C176" s="22" t="s">
        <v>35</v>
      </c>
      <c r="D176" s="81">
        <v>3802025</v>
      </c>
      <c r="E176" s="37">
        <v>434036</v>
      </c>
      <c r="F176" s="37"/>
      <c r="G176" s="167">
        <f t="shared" si="17"/>
        <v>4236061</v>
      </c>
      <c r="H176" s="5"/>
      <c r="I176" s="36"/>
      <c r="K176" s="6"/>
      <c r="L176" s="6"/>
      <c r="M176" s="5"/>
    </row>
    <row r="177" spans="2:13" x14ac:dyDescent="0.25">
      <c r="B177" s="34"/>
      <c r="C177" s="22" t="s">
        <v>36</v>
      </c>
      <c r="D177" s="81">
        <v>3815189</v>
      </c>
      <c r="E177" s="37">
        <v>440583</v>
      </c>
      <c r="F177" s="37"/>
      <c r="G177" s="167">
        <f t="shared" si="17"/>
        <v>4255772</v>
      </c>
      <c r="H177" s="5"/>
      <c r="I177" s="36"/>
      <c r="K177" s="6"/>
      <c r="L177" s="6"/>
      <c r="M177" s="5"/>
    </row>
    <row r="178" spans="2:13" ht="13" thickBot="1" x14ac:dyDescent="0.3">
      <c r="B178" s="35"/>
      <c r="C178" s="27" t="s">
        <v>37</v>
      </c>
      <c r="D178" s="83">
        <v>3840681</v>
      </c>
      <c r="E178" s="38">
        <v>446810</v>
      </c>
      <c r="F178" s="38"/>
      <c r="G178" s="168">
        <f t="shared" si="17"/>
        <v>4287491</v>
      </c>
      <c r="H178" s="5"/>
      <c r="I178" s="36"/>
      <c r="K178" s="6"/>
      <c r="L178" s="6"/>
      <c r="M178" s="5"/>
    </row>
    <row r="179" spans="2:13" x14ac:dyDescent="0.25">
      <c r="B179" s="21">
        <v>2022</v>
      </c>
      <c r="C179" s="21" t="s">
        <v>38</v>
      </c>
      <c r="D179" s="82">
        <v>3843088</v>
      </c>
      <c r="E179" s="40">
        <v>453076</v>
      </c>
      <c r="F179" s="40"/>
      <c r="G179" s="169">
        <f t="shared" si="17"/>
        <v>4296164</v>
      </c>
      <c r="H179" s="5"/>
      <c r="I179" s="36"/>
      <c r="K179" s="6"/>
      <c r="L179" s="6"/>
      <c r="M179" s="5"/>
    </row>
    <row r="180" spans="2:13" x14ac:dyDescent="0.25">
      <c r="B180" s="34"/>
      <c r="C180" s="22" t="s">
        <v>39</v>
      </c>
      <c r="D180" s="81">
        <v>3837751</v>
      </c>
      <c r="E180" s="37">
        <v>449267</v>
      </c>
      <c r="F180" s="37"/>
      <c r="G180" s="167">
        <f t="shared" si="17"/>
        <v>4287018</v>
      </c>
      <c r="H180" s="5"/>
      <c r="I180" s="36"/>
      <c r="K180" s="6"/>
      <c r="L180" s="6"/>
      <c r="M180" s="5"/>
    </row>
    <row r="181" spans="2:13" x14ac:dyDescent="0.25">
      <c r="B181" s="34"/>
      <c r="C181" s="22" t="s">
        <v>40</v>
      </c>
      <c r="D181" s="81">
        <v>3894215</v>
      </c>
      <c r="E181" s="37">
        <v>462081</v>
      </c>
      <c r="F181" s="37"/>
      <c r="G181" s="167">
        <f t="shared" si="17"/>
        <v>4356296</v>
      </c>
      <c r="H181" s="5"/>
      <c r="I181" s="36"/>
      <c r="K181" s="6"/>
      <c r="L181" s="6"/>
      <c r="M181" s="5"/>
    </row>
    <row r="182" spans="2:13" x14ac:dyDescent="0.25">
      <c r="B182" s="22"/>
      <c r="C182" s="22" t="s">
        <v>41</v>
      </c>
      <c r="D182" s="81">
        <v>3899913</v>
      </c>
      <c r="E182" s="37">
        <v>471948</v>
      </c>
      <c r="F182" s="37"/>
      <c r="G182" s="167">
        <f t="shared" ref="G182:G192" si="18">F182+E182+D182</f>
        <v>4371861</v>
      </c>
      <c r="H182" s="5"/>
      <c r="I182" s="36"/>
      <c r="K182" s="6"/>
      <c r="L182" s="6"/>
      <c r="M182" s="5"/>
    </row>
    <row r="183" spans="2:13" x14ac:dyDescent="0.25">
      <c r="B183" s="22"/>
      <c r="C183" s="22" t="s">
        <v>42</v>
      </c>
      <c r="D183" s="81">
        <v>3911473</v>
      </c>
      <c r="E183" s="37">
        <v>469676</v>
      </c>
      <c r="F183" s="37"/>
      <c r="G183" s="167">
        <f t="shared" si="18"/>
        <v>4381149</v>
      </c>
      <c r="H183" s="5"/>
      <c r="I183" s="36"/>
      <c r="K183" s="6"/>
      <c r="L183" s="6"/>
      <c r="M183" s="5"/>
    </row>
    <row r="184" spans="2:13" x14ac:dyDescent="0.25">
      <c r="B184" s="34"/>
      <c r="C184" s="22" t="s">
        <v>43</v>
      </c>
      <c r="D184" s="81">
        <v>3953571</v>
      </c>
      <c r="E184" s="37">
        <v>469054</v>
      </c>
      <c r="F184" s="37"/>
      <c r="G184" s="167">
        <f t="shared" si="18"/>
        <v>4422625</v>
      </c>
      <c r="H184" s="5"/>
      <c r="I184" s="36"/>
      <c r="K184" s="6"/>
      <c r="L184" s="6"/>
      <c r="M184" s="5"/>
    </row>
    <row r="185" spans="2:13" x14ac:dyDescent="0.25">
      <c r="B185" s="22"/>
      <c r="C185" s="22" t="s">
        <v>32</v>
      </c>
      <c r="D185" s="81">
        <v>3971796</v>
      </c>
      <c r="E185" s="37">
        <v>475301</v>
      </c>
      <c r="F185" s="37"/>
      <c r="G185" s="167">
        <f t="shared" si="18"/>
        <v>4447097</v>
      </c>
      <c r="H185" s="5"/>
      <c r="I185" s="36"/>
      <c r="K185" s="6"/>
      <c r="L185" s="6"/>
      <c r="M185" s="5"/>
    </row>
    <row r="186" spans="2:13" x14ac:dyDescent="0.25">
      <c r="B186" s="34"/>
      <c r="C186" s="22" t="s">
        <v>33</v>
      </c>
      <c r="D186" s="81">
        <v>3997821</v>
      </c>
      <c r="E186" s="37">
        <v>478065</v>
      </c>
      <c r="F186" s="37"/>
      <c r="G186" s="167">
        <f t="shared" si="18"/>
        <v>4475886</v>
      </c>
      <c r="H186" s="5"/>
      <c r="I186" s="36"/>
      <c r="K186" s="6"/>
      <c r="L186" s="6"/>
      <c r="M186" s="5"/>
    </row>
    <row r="187" spans="2:13" x14ac:dyDescent="0.25">
      <c r="B187" s="34"/>
      <c r="C187" s="22" t="s">
        <v>34</v>
      </c>
      <c r="D187" s="81">
        <v>4000775</v>
      </c>
      <c r="E187" s="37">
        <v>480399</v>
      </c>
      <c r="F187" s="37"/>
      <c r="G187" s="167">
        <f t="shared" si="18"/>
        <v>4481174</v>
      </c>
      <c r="H187" s="5"/>
      <c r="I187" s="36"/>
      <c r="K187" s="6"/>
      <c r="L187" s="6"/>
      <c r="M187" s="5"/>
    </row>
    <row r="188" spans="2:13" x14ac:dyDescent="0.25">
      <c r="B188" s="22"/>
      <c r="C188" s="22" t="s">
        <v>35</v>
      </c>
      <c r="D188" s="81">
        <v>4019989</v>
      </c>
      <c r="E188" s="37">
        <v>483888</v>
      </c>
      <c r="F188" s="37"/>
      <c r="G188" s="167">
        <f t="shared" si="18"/>
        <v>4503877</v>
      </c>
      <c r="H188" s="5"/>
      <c r="I188" s="36"/>
      <c r="K188" s="6"/>
      <c r="L188" s="6"/>
      <c r="M188" s="5"/>
    </row>
    <row r="189" spans="2:13" x14ac:dyDescent="0.25">
      <c r="B189" s="34"/>
      <c r="C189" s="22" t="s">
        <v>36</v>
      </c>
      <c r="D189" s="81">
        <v>4036121</v>
      </c>
      <c r="E189" s="37">
        <v>487911</v>
      </c>
      <c r="F189" s="37"/>
      <c r="G189" s="167">
        <f t="shared" si="18"/>
        <v>4524032</v>
      </c>
      <c r="H189" s="5"/>
      <c r="I189" s="36"/>
      <c r="K189" s="6"/>
      <c r="L189" s="6"/>
      <c r="M189" s="5"/>
    </row>
    <row r="190" spans="2:13" ht="13" thickBot="1" x14ac:dyDescent="0.3">
      <c r="B190" s="35"/>
      <c r="C190" s="27" t="s">
        <v>37</v>
      </c>
      <c r="D190" s="83">
        <v>4078787</v>
      </c>
      <c r="E190" s="38">
        <v>381425</v>
      </c>
      <c r="F190" s="38"/>
      <c r="G190" s="168">
        <f t="shared" si="18"/>
        <v>4460212</v>
      </c>
      <c r="H190" s="5"/>
      <c r="I190" s="36"/>
      <c r="K190" s="6"/>
      <c r="L190" s="6"/>
      <c r="M190" s="5"/>
    </row>
    <row r="191" spans="2:13" x14ac:dyDescent="0.25">
      <c r="B191" s="21">
        <v>2023</v>
      </c>
      <c r="C191" s="21" t="s">
        <v>38</v>
      </c>
      <c r="D191" s="82">
        <v>4046833</v>
      </c>
      <c r="E191" s="40">
        <v>381144</v>
      </c>
      <c r="F191" s="40"/>
      <c r="G191" s="169">
        <f t="shared" si="18"/>
        <v>4427977</v>
      </c>
      <c r="H191" s="5"/>
      <c r="I191" s="36"/>
      <c r="K191" s="6"/>
      <c r="L191" s="6"/>
      <c r="M191" s="5"/>
    </row>
    <row r="192" spans="2:13" x14ac:dyDescent="0.25">
      <c r="B192" s="34"/>
      <c r="C192" s="22" t="s">
        <v>39</v>
      </c>
      <c r="D192" s="81">
        <v>4046727</v>
      </c>
      <c r="E192" s="37">
        <v>381106</v>
      </c>
      <c r="F192" s="37"/>
      <c r="G192" s="167">
        <f t="shared" si="18"/>
        <v>4427833</v>
      </c>
      <c r="H192" s="5"/>
      <c r="I192" s="36"/>
      <c r="K192" s="6"/>
      <c r="L192" s="6"/>
      <c r="M192" s="5"/>
    </row>
    <row r="193" spans="2:13" x14ac:dyDescent="0.25">
      <c r="B193" s="22"/>
      <c r="C193" s="22" t="s">
        <v>40</v>
      </c>
      <c r="D193" s="81">
        <v>4093678</v>
      </c>
      <c r="E193" s="37">
        <v>379968</v>
      </c>
      <c r="F193" s="37"/>
      <c r="G193" s="167">
        <f t="shared" ref="G193:G203" si="19">F193+E193+D193</f>
        <v>4473646</v>
      </c>
      <c r="H193" s="5"/>
      <c r="I193" s="36"/>
      <c r="K193" s="6"/>
      <c r="L193" s="6"/>
      <c r="M193" s="5"/>
    </row>
    <row r="194" spans="2:13" x14ac:dyDescent="0.25">
      <c r="B194" s="22"/>
      <c r="C194" s="22" t="s">
        <v>41</v>
      </c>
      <c r="D194" s="81">
        <v>4080031</v>
      </c>
      <c r="E194" s="37">
        <v>392912</v>
      </c>
      <c r="F194" s="37"/>
      <c r="G194" s="167">
        <f t="shared" si="19"/>
        <v>4472943</v>
      </c>
      <c r="H194" s="5"/>
      <c r="I194" s="36"/>
      <c r="K194" s="6"/>
      <c r="L194" s="6"/>
      <c r="M194" s="5"/>
    </row>
    <row r="195" spans="2:13" x14ac:dyDescent="0.25">
      <c r="B195" s="22"/>
      <c r="C195" s="22" t="s">
        <v>42</v>
      </c>
      <c r="D195" s="81">
        <v>4019257</v>
      </c>
      <c r="E195" s="37">
        <v>443581</v>
      </c>
      <c r="F195" s="37"/>
      <c r="G195" s="167">
        <f t="shared" si="19"/>
        <v>4462838</v>
      </c>
      <c r="H195" s="5"/>
      <c r="I195" s="36"/>
      <c r="K195" s="6"/>
      <c r="L195" s="6"/>
      <c r="M195" s="5"/>
    </row>
    <row r="196" spans="2:13" x14ac:dyDescent="0.25">
      <c r="B196" s="22"/>
      <c r="C196" s="22" t="s">
        <v>43</v>
      </c>
      <c r="D196" s="81">
        <v>4013625</v>
      </c>
      <c r="E196" s="37">
        <v>446217</v>
      </c>
      <c r="F196" s="37"/>
      <c r="G196" s="167">
        <f t="shared" si="19"/>
        <v>4459842</v>
      </c>
      <c r="H196" s="5"/>
      <c r="I196" s="36"/>
      <c r="K196" s="6"/>
      <c r="L196" s="6"/>
      <c r="M196" s="5"/>
    </row>
    <row r="197" spans="2:13" x14ac:dyDescent="0.25">
      <c r="B197" s="22"/>
      <c r="C197" s="22" t="s">
        <v>32</v>
      </c>
      <c r="D197" s="81">
        <v>4197508</v>
      </c>
      <c r="E197" s="37">
        <v>264323</v>
      </c>
      <c r="F197" s="37"/>
      <c r="G197" s="167">
        <f t="shared" si="19"/>
        <v>4461831</v>
      </c>
      <c r="H197" s="5"/>
      <c r="I197" s="36"/>
      <c r="K197" s="6"/>
      <c r="L197" s="6"/>
      <c r="M197" s="5"/>
    </row>
    <row r="198" spans="2:13" x14ac:dyDescent="0.25">
      <c r="B198" s="34"/>
      <c r="C198" s="22" t="s">
        <v>33</v>
      </c>
      <c r="D198" s="81">
        <v>4238648</v>
      </c>
      <c r="E198" s="37">
        <v>265053</v>
      </c>
      <c r="F198" s="37"/>
      <c r="G198" s="167">
        <f t="shared" si="19"/>
        <v>4503701</v>
      </c>
      <c r="H198" s="5"/>
      <c r="I198" s="36"/>
      <c r="K198" s="6"/>
      <c r="L198" s="6"/>
      <c r="M198" s="5"/>
    </row>
    <row r="199" spans="2:13" x14ac:dyDescent="0.25">
      <c r="B199" s="22"/>
      <c r="C199" s="22" t="s">
        <v>34</v>
      </c>
      <c r="D199" s="81">
        <v>4241058</v>
      </c>
      <c r="E199" s="37">
        <v>266211</v>
      </c>
      <c r="F199" s="37"/>
      <c r="G199" s="167">
        <f t="shared" si="19"/>
        <v>4507269</v>
      </c>
      <c r="H199" s="5"/>
      <c r="I199" s="36"/>
      <c r="K199" s="6"/>
      <c r="L199" s="6"/>
      <c r="M199" s="5"/>
    </row>
    <row r="200" spans="2:13" x14ac:dyDescent="0.25">
      <c r="B200" s="22"/>
      <c r="C200" s="22" t="s">
        <v>35</v>
      </c>
      <c r="D200" s="81">
        <v>4254140</v>
      </c>
      <c r="E200" s="37">
        <v>266821</v>
      </c>
      <c r="F200" s="37"/>
      <c r="G200" s="167">
        <f t="shared" si="19"/>
        <v>4520961</v>
      </c>
      <c r="H200" s="5"/>
      <c r="I200" s="36"/>
      <c r="K200" s="6"/>
      <c r="L200" s="6"/>
      <c r="M200" s="5"/>
    </row>
    <row r="201" spans="2:13" x14ac:dyDescent="0.25">
      <c r="B201" s="22"/>
      <c r="C201" s="22" t="s">
        <v>36</v>
      </c>
      <c r="D201" s="81">
        <v>4256238</v>
      </c>
      <c r="E201" s="37">
        <v>267289</v>
      </c>
      <c r="F201" s="37"/>
      <c r="G201" s="167">
        <f t="shared" si="19"/>
        <v>4523527</v>
      </c>
      <c r="H201" s="5"/>
      <c r="I201" s="36"/>
      <c r="K201" s="6"/>
      <c r="L201" s="6"/>
      <c r="M201" s="5"/>
    </row>
    <row r="202" spans="2:13" ht="13" thickBot="1" x14ac:dyDescent="0.3">
      <c r="B202" s="27"/>
      <c r="C202" s="27" t="s">
        <v>37</v>
      </c>
      <c r="D202" s="83">
        <v>4258345</v>
      </c>
      <c r="E202" s="38">
        <v>266234</v>
      </c>
      <c r="F202" s="38"/>
      <c r="G202" s="168">
        <f t="shared" si="19"/>
        <v>4524579</v>
      </c>
      <c r="H202" s="5"/>
      <c r="I202" s="36"/>
      <c r="K202" s="6"/>
      <c r="L202" s="6"/>
      <c r="M202" s="5"/>
    </row>
    <row r="203" spans="2:13" x14ac:dyDescent="0.25">
      <c r="B203" s="21">
        <v>2024</v>
      </c>
      <c r="C203" s="21" t="s">
        <v>38</v>
      </c>
      <c r="D203" s="82">
        <v>4261202</v>
      </c>
      <c r="E203" s="40">
        <v>267119</v>
      </c>
      <c r="F203" s="40"/>
      <c r="G203" s="169">
        <f t="shared" si="19"/>
        <v>4528321</v>
      </c>
      <c r="H203" s="5"/>
      <c r="I203" s="36"/>
      <c r="K203" s="6"/>
      <c r="L203" s="6"/>
      <c r="M203" s="5"/>
    </row>
    <row r="204" spans="2:13" x14ac:dyDescent="0.25">
      <c r="B204" s="22"/>
      <c r="C204" s="22" t="s">
        <v>39</v>
      </c>
      <c r="D204" s="81">
        <v>4256023</v>
      </c>
      <c r="E204" s="37">
        <v>266699</v>
      </c>
      <c r="F204" s="37"/>
      <c r="G204" s="167">
        <f t="shared" ref="G204:G215" si="20">F204+E204+D204</f>
        <v>4522722</v>
      </c>
      <c r="H204" s="5"/>
      <c r="I204" s="36"/>
      <c r="K204" s="6"/>
      <c r="L204" s="6"/>
      <c r="M204" s="5"/>
    </row>
    <row r="205" spans="2:13" x14ac:dyDescent="0.25">
      <c r="B205" s="22"/>
      <c r="C205" s="22" t="s">
        <v>40</v>
      </c>
      <c r="D205" s="81">
        <v>4281095</v>
      </c>
      <c r="E205" s="37">
        <v>266964</v>
      </c>
      <c r="F205" s="37"/>
      <c r="G205" s="167">
        <f t="shared" si="20"/>
        <v>4548059</v>
      </c>
      <c r="H205" s="5"/>
      <c r="I205" s="36"/>
      <c r="K205" s="6"/>
      <c r="L205" s="6"/>
      <c r="M205" s="5"/>
    </row>
    <row r="206" spans="2:13" x14ac:dyDescent="0.25">
      <c r="B206" s="22"/>
      <c r="C206" s="22" t="s">
        <v>41</v>
      </c>
      <c r="D206" s="81">
        <v>4308856</v>
      </c>
      <c r="E206" s="37">
        <v>268881</v>
      </c>
      <c r="F206" s="37"/>
      <c r="G206" s="167">
        <f t="shared" si="20"/>
        <v>4577737</v>
      </c>
      <c r="H206" s="5"/>
      <c r="I206" s="36"/>
      <c r="K206" s="6"/>
      <c r="L206" s="6"/>
      <c r="M206" s="5"/>
    </row>
    <row r="207" spans="2:13" x14ac:dyDescent="0.25">
      <c r="B207" s="22"/>
      <c r="C207" s="22" t="s">
        <v>42</v>
      </c>
      <c r="D207" s="81">
        <v>4327212</v>
      </c>
      <c r="E207" s="37">
        <v>269077</v>
      </c>
      <c r="F207" s="37"/>
      <c r="G207" s="167">
        <f t="shared" si="20"/>
        <v>4596289</v>
      </c>
      <c r="H207" s="5"/>
      <c r="I207" s="36"/>
      <c r="K207" s="6"/>
      <c r="L207" s="6"/>
      <c r="M207" s="5"/>
    </row>
    <row r="208" spans="2:13" x14ac:dyDescent="0.25">
      <c r="B208" s="22"/>
      <c r="C208" s="22" t="s">
        <v>43</v>
      </c>
      <c r="D208" s="81">
        <v>4340979</v>
      </c>
      <c r="E208" s="37">
        <v>269861</v>
      </c>
      <c r="F208" s="37"/>
      <c r="G208" s="167">
        <f t="shared" si="20"/>
        <v>4610840</v>
      </c>
      <c r="H208" s="5"/>
      <c r="I208" s="36"/>
      <c r="K208" s="6"/>
      <c r="L208" s="6"/>
      <c r="M208" s="5"/>
    </row>
    <row r="209" spans="2:13" x14ac:dyDescent="0.25">
      <c r="B209" s="22"/>
      <c r="C209" s="22" t="s">
        <v>32</v>
      </c>
      <c r="D209" s="81">
        <v>4349454</v>
      </c>
      <c r="E209" s="37">
        <v>270606</v>
      </c>
      <c r="F209" s="37"/>
      <c r="G209" s="167">
        <f t="shared" si="20"/>
        <v>4620060</v>
      </c>
      <c r="H209" s="5"/>
      <c r="I209" s="36"/>
      <c r="K209" s="6"/>
      <c r="L209" s="6"/>
      <c r="M209" s="5"/>
    </row>
    <row r="210" spans="2:13" x14ac:dyDescent="0.25">
      <c r="B210" s="22"/>
      <c r="C210" s="22" t="s">
        <v>33</v>
      </c>
      <c r="D210" s="81">
        <v>4375130</v>
      </c>
      <c r="E210" s="37">
        <v>270649</v>
      </c>
      <c r="F210" s="37"/>
      <c r="G210" s="167">
        <f t="shared" si="20"/>
        <v>4645779</v>
      </c>
      <c r="H210" s="5"/>
      <c r="I210" s="36"/>
      <c r="K210" s="6"/>
      <c r="L210" s="6"/>
      <c r="M210" s="5"/>
    </row>
    <row r="211" spans="2:13" x14ac:dyDescent="0.25">
      <c r="B211" s="22"/>
      <c r="C211" s="22" t="s">
        <v>34</v>
      </c>
      <c r="D211" s="81">
        <v>4379708</v>
      </c>
      <c r="E211" s="37">
        <v>271283</v>
      </c>
      <c r="F211" s="37"/>
      <c r="G211" s="167">
        <f t="shared" si="20"/>
        <v>4650991</v>
      </c>
      <c r="H211" s="5"/>
      <c r="I211" s="36"/>
      <c r="K211" s="6"/>
      <c r="L211" s="6"/>
      <c r="M211" s="5"/>
    </row>
    <row r="212" spans="2:13" x14ac:dyDescent="0.25">
      <c r="B212" s="22"/>
      <c r="C212" s="22" t="s">
        <v>35</v>
      </c>
      <c r="D212" s="81">
        <v>4394110</v>
      </c>
      <c r="E212" s="37">
        <v>272012</v>
      </c>
      <c r="F212" s="37"/>
      <c r="G212" s="167">
        <f t="shared" si="20"/>
        <v>4666122</v>
      </c>
      <c r="H212" s="5"/>
      <c r="I212" s="36"/>
      <c r="K212" s="6"/>
      <c r="L212" s="6"/>
      <c r="M212" s="5"/>
    </row>
    <row r="213" spans="2:13" x14ac:dyDescent="0.25">
      <c r="B213" s="22"/>
      <c r="C213" s="22" t="s">
        <v>36</v>
      </c>
      <c r="D213" s="81">
        <v>4395247</v>
      </c>
      <c r="E213" s="37">
        <v>269704</v>
      </c>
      <c r="F213" s="37"/>
      <c r="G213" s="167">
        <f t="shared" si="20"/>
        <v>4664951</v>
      </c>
      <c r="H213" s="5"/>
      <c r="I213" s="36"/>
      <c r="K213" s="6"/>
      <c r="L213" s="6"/>
      <c r="M213" s="5"/>
    </row>
    <row r="214" spans="2:13" ht="13" thickBot="1" x14ac:dyDescent="0.3">
      <c r="B214" s="27"/>
      <c r="C214" s="27" t="s">
        <v>37</v>
      </c>
      <c r="D214" s="83">
        <v>4418918</v>
      </c>
      <c r="E214" s="38">
        <v>271973</v>
      </c>
      <c r="F214" s="38"/>
      <c r="G214" s="168">
        <f t="shared" si="20"/>
        <v>4690891</v>
      </c>
      <c r="H214" s="5"/>
      <c r="I214" s="36"/>
      <c r="K214" s="6"/>
      <c r="L214" s="6"/>
      <c r="M214" s="5"/>
    </row>
    <row r="215" spans="2:13" x14ac:dyDescent="0.25">
      <c r="B215" s="21">
        <v>2025</v>
      </c>
      <c r="C215" s="21" t="s">
        <v>38</v>
      </c>
      <c r="D215" s="82">
        <v>4405950</v>
      </c>
      <c r="E215" s="40">
        <v>270018</v>
      </c>
      <c r="F215" s="40"/>
      <c r="G215" s="169">
        <f t="shared" si="20"/>
        <v>4675968</v>
      </c>
      <c r="H215" s="5"/>
      <c r="I215" s="36"/>
      <c r="K215" s="6"/>
      <c r="L215" s="6"/>
      <c r="M215" s="5"/>
    </row>
    <row r="216" spans="2:13" x14ac:dyDescent="0.25">
      <c r="B216" s="22"/>
      <c r="C216" s="22" t="s">
        <v>39</v>
      </c>
      <c r="D216" s="81">
        <v>4438532</v>
      </c>
      <c r="E216" s="37">
        <v>270790</v>
      </c>
      <c r="F216" s="37"/>
      <c r="G216" s="167">
        <f t="shared" ref="G216:G217" si="21">F216+E216+D216</f>
        <v>4709322</v>
      </c>
      <c r="H216" s="5"/>
      <c r="I216" s="36"/>
      <c r="K216" s="6"/>
      <c r="L216" s="6"/>
      <c r="M216" s="5"/>
    </row>
    <row r="217" spans="2:13" ht="13" thickBot="1" x14ac:dyDescent="0.3">
      <c r="B217" s="27"/>
      <c r="C217" s="27" t="s">
        <v>40</v>
      </c>
      <c r="D217" s="83">
        <v>4445275</v>
      </c>
      <c r="E217" s="38">
        <v>271210</v>
      </c>
      <c r="F217" s="38"/>
      <c r="G217" s="168">
        <f t="shared" si="21"/>
        <v>4716485</v>
      </c>
      <c r="H217" s="5"/>
      <c r="I217" s="36"/>
      <c r="K217" s="6"/>
      <c r="L217" s="6"/>
      <c r="M217" s="5"/>
    </row>
    <row r="218" spans="2:13" ht="13" thickBot="1" x14ac:dyDescent="0.3">
      <c r="C218" s="102"/>
      <c r="D218" s="9"/>
      <c r="E218" s="103"/>
      <c r="F218" s="103"/>
      <c r="G218" s="104"/>
      <c r="H218" s="5"/>
      <c r="I218" s="36"/>
      <c r="K218" s="6"/>
      <c r="L218" s="6"/>
      <c r="M218" s="5"/>
    </row>
    <row r="219" spans="2:13" ht="13" thickBot="1" x14ac:dyDescent="0.3">
      <c r="B219" s="267" t="str">
        <f>VAR</f>
        <v>VAR. MAR.24-MAR.25</v>
      </c>
      <c r="C219" s="192"/>
      <c r="D219" s="190">
        <f>+D217/D205-1</f>
        <v>3.8350001576699322E-2</v>
      </c>
      <c r="E219" s="190">
        <f>+E217/E205-1</f>
        <v>1.5904766185703023E-2</v>
      </c>
      <c r="F219" s="190"/>
      <c r="G219" s="191">
        <f>+G217/G205-1</f>
        <v>3.7032501117509664E-2</v>
      </c>
      <c r="H219" s="5"/>
      <c r="I219" s="36"/>
      <c r="K219" s="6"/>
      <c r="L219" s="6"/>
      <c r="M219" s="5"/>
    </row>
    <row r="220" spans="2:13" ht="13" thickBot="1" x14ac:dyDescent="0.3">
      <c r="B220" s="187" t="str">
        <f>"PART.CLI. "&amp;RIGHT(VAR,6)</f>
        <v>PART.CLI. MAR.25</v>
      </c>
      <c r="C220" s="192"/>
      <c r="D220" s="190">
        <f>+D217/$G$217</f>
        <v>0.94249743187988511</v>
      </c>
      <c r="E220" s="190">
        <f>+E217/$G$217</f>
        <v>5.7502568120114873E-2</v>
      </c>
      <c r="F220" s="190"/>
      <c r="G220" s="191">
        <f>+G217/$G$217</f>
        <v>1</v>
      </c>
      <c r="H220" s="5"/>
      <c r="I220" s="36"/>
      <c r="K220" s="6"/>
      <c r="L220" s="6"/>
      <c r="M220" s="5"/>
    </row>
    <row r="221" spans="2:13" x14ac:dyDescent="0.25">
      <c r="C221" s="102"/>
      <c r="D221" s="7"/>
      <c r="E221" s="7"/>
      <c r="F221" s="103"/>
      <c r="G221" s="104"/>
      <c r="H221" s="5"/>
      <c r="I221" s="36"/>
      <c r="K221" s="6"/>
      <c r="L221" s="6"/>
      <c r="M221" s="5"/>
    </row>
    <row r="222" spans="2:13" x14ac:dyDescent="0.25">
      <c r="B222" s="25" t="s">
        <v>23</v>
      </c>
      <c r="D222" s="90"/>
      <c r="E222" s="90"/>
      <c r="H222" s="5"/>
      <c r="K222" s="6"/>
      <c r="L222" s="6"/>
      <c r="M222" s="5"/>
    </row>
    <row r="223" spans="2:13" x14ac:dyDescent="0.25">
      <c r="D223" s="15"/>
      <c r="H223" s="6"/>
      <c r="K223" s="6"/>
      <c r="L223" s="6"/>
      <c r="M223" s="5"/>
    </row>
    <row r="224" spans="2:13" x14ac:dyDescent="0.25">
      <c r="H224" s="6"/>
      <c r="K224" s="6"/>
      <c r="L224" s="6"/>
      <c r="M224" s="5"/>
    </row>
    <row r="225" spans="8:13" x14ac:dyDescent="0.25">
      <c r="H225" s="6"/>
      <c r="K225" s="6"/>
      <c r="L225" s="6"/>
      <c r="M225" s="5"/>
    </row>
    <row r="226" spans="8:13" x14ac:dyDescent="0.25">
      <c r="H226" s="6"/>
      <c r="K226" s="6"/>
      <c r="L226" s="6"/>
      <c r="M226" s="5"/>
    </row>
    <row r="227" spans="8:13" x14ac:dyDescent="0.25">
      <c r="H227" s="6"/>
      <c r="K227" s="6"/>
      <c r="L227" s="6"/>
      <c r="M227" s="5"/>
    </row>
    <row r="228" spans="8:13" x14ac:dyDescent="0.25">
      <c r="H228" s="6"/>
      <c r="K228" s="6"/>
      <c r="L228" s="6"/>
      <c r="M228" s="5"/>
    </row>
    <row r="229" spans="8:13" x14ac:dyDescent="0.25">
      <c r="H229" s="6"/>
      <c r="K229" s="6"/>
      <c r="L229" s="6"/>
      <c r="M229" s="5"/>
    </row>
    <row r="230" spans="8:13" x14ac:dyDescent="0.25">
      <c r="H230" s="6"/>
      <c r="K230" s="6"/>
      <c r="L230" s="6"/>
      <c r="M230" s="5"/>
    </row>
    <row r="231" spans="8:13" x14ac:dyDescent="0.25">
      <c r="H231" s="6"/>
      <c r="K231" s="6"/>
      <c r="L231" s="6"/>
      <c r="M231" s="5"/>
    </row>
    <row r="232" spans="8:13" x14ac:dyDescent="0.25">
      <c r="H232" s="6"/>
      <c r="K232" s="6"/>
      <c r="L232" s="6"/>
      <c r="M232" s="5"/>
    </row>
    <row r="233" spans="8:13" x14ac:dyDescent="0.25">
      <c r="H233" s="6"/>
      <c r="K233" s="6"/>
      <c r="L233" s="6"/>
      <c r="M233" s="5"/>
    </row>
    <row r="234" spans="8:13" x14ac:dyDescent="0.25">
      <c r="H234" s="6"/>
      <c r="K234" s="6"/>
      <c r="L234" s="6"/>
      <c r="M234" s="5"/>
    </row>
    <row r="235" spans="8:13" x14ac:dyDescent="0.25">
      <c r="H235" s="6"/>
      <c r="K235" s="6"/>
      <c r="L235" s="6"/>
      <c r="M235" s="5"/>
    </row>
    <row r="236" spans="8:13" x14ac:dyDescent="0.25">
      <c r="H236" s="6"/>
      <c r="K236" s="6"/>
      <c r="L236" s="6"/>
      <c r="M236" s="5"/>
    </row>
    <row r="237" spans="8:13" x14ac:dyDescent="0.25">
      <c r="H237" s="6"/>
      <c r="K237" s="6"/>
      <c r="L237" s="6"/>
      <c r="M237" s="5"/>
    </row>
    <row r="238" spans="8:13" x14ac:dyDescent="0.25">
      <c r="H238" s="6"/>
      <c r="K238" s="6"/>
      <c r="L238" s="6"/>
      <c r="M238" s="5"/>
    </row>
    <row r="239" spans="8:13" x14ac:dyDescent="0.25">
      <c r="H239" s="6"/>
      <c r="K239" s="6"/>
      <c r="L239" s="6"/>
      <c r="M239" s="5"/>
    </row>
    <row r="240" spans="8:13" x14ac:dyDescent="0.25">
      <c r="H240" s="6"/>
      <c r="K240" s="6"/>
      <c r="L240" s="6"/>
      <c r="M240" s="5"/>
    </row>
    <row r="241" spans="8:13" x14ac:dyDescent="0.25">
      <c r="H241" s="6"/>
      <c r="K241" s="6"/>
      <c r="L241" s="6"/>
      <c r="M241" s="5"/>
    </row>
    <row r="242" spans="8:13" x14ac:dyDescent="0.25">
      <c r="H242" s="6"/>
      <c r="K242" s="6"/>
      <c r="L242" s="6"/>
      <c r="M242" s="5"/>
    </row>
    <row r="243" spans="8:13" x14ac:dyDescent="0.25">
      <c r="H243" s="6"/>
      <c r="K243" s="6"/>
      <c r="L243" s="6"/>
      <c r="M243" s="5"/>
    </row>
    <row r="244" spans="8:13" x14ac:dyDescent="0.25"/>
    <row r="245" spans="8:13" x14ac:dyDescent="0.25"/>
    <row r="246" spans="8:13" x14ac:dyDescent="0.25"/>
    <row r="247" spans="8:13" x14ac:dyDescent="0.25"/>
    <row r="248" spans="8:13" x14ac:dyDescent="0.25"/>
    <row r="249" spans="8:13" x14ac:dyDescent="0.25"/>
    <row r="290" x14ac:dyDescent="0.25"/>
    <row r="305" x14ac:dyDescent="0.25"/>
    <row r="307" x14ac:dyDescent="0.25"/>
    <row r="308" x14ac:dyDescent="0.25"/>
    <row r="309"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sheetData>
  <mergeCells count="2">
    <mergeCell ref="B7:G7"/>
    <mergeCell ref="B33:G33"/>
  </mergeCells>
  <phoneticPr fontId="0" type="noConversion"/>
  <hyperlinks>
    <hyperlink ref="B6" location="ÍNDICE!A1" display="&lt;&lt; VOLVER" xr:uid="{00000000-0004-0000-0200-000000000000}"/>
    <hyperlink ref="B222" location="ÍNDICE!A1" display="&lt;&lt; VOLVER" xr:uid="{00000000-0004-0000-0200-000001000000}"/>
  </hyperlinks>
  <pageMargins left="0.75" right="0.75" top="1" bottom="1" header="0" footer="0"/>
  <pageSetup paperSize="9" scale="5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291"/>
  <sheetViews>
    <sheetView showGridLines="0" topLeftCell="A195" zoomScaleNormal="100" zoomScaleSheetLayoutView="100" workbookViewId="0">
      <selection activeCell="L207" sqref="L207"/>
    </sheetView>
  </sheetViews>
  <sheetFormatPr baseColWidth="10" defaultColWidth="0" defaultRowHeight="12.5" zeroHeight="1" x14ac:dyDescent="0.25"/>
  <cols>
    <col min="1" max="1" width="20.453125" customWidth="1"/>
    <col min="2" max="2" width="10.1796875" customWidth="1"/>
    <col min="3" max="3" width="10.26953125" customWidth="1"/>
    <col min="4" max="20" width="12.7265625" customWidth="1"/>
    <col min="21" max="21" width="17" customWidth="1"/>
    <col min="22" max="16384" width="17" hidden="1"/>
  </cols>
  <sheetData>
    <row r="1" spans="1:39" ht="33.75" customHeight="1" x14ac:dyDescent="0.25"/>
    <row r="2" spans="1:39" s="1" customFormat="1" ht="14" x14ac:dyDescent="0.3">
      <c r="B2" s="80" t="s">
        <v>78</v>
      </c>
      <c r="C2" s="4"/>
      <c r="D2" s="3"/>
      <c r="E2" s="3"/>
      <c r="F2" s="3"/>
      <c r="N2" s="17"/>
    </row>
    <row r="3" spans="1:39" s="1" customFormat="1" ht="14" x14ac:dyDescent="0.3">
      <c r="B3" s="80" t="s">
        <v>79</v>
      </c>
      <c r="C3"/>
      <c r="D3"/>
      <c r="E3"/>
      <c r="F3"/>
      <c r="N3" s="17"/>
    </row>
    <row r="4" spans="1:39" s="1" customFormat="1" ht="10.5" customHeight="1" x14ac:dyDescent="0.25">
      <c r="B4" s="33"/>
      <c r="C4"/>
      <c r="D4"/>
      <c r="E4"/>
      <c r="F4"/>
      <c r="N4" s="17"/>
    </row>
    <row r="5" spans="1:39" s="1" customFormat="1" ht="10.5" customHeight="1" x14ac:dyDescent="0.25">
      <c r="N5" s="17"/>
    </row>
    <row r="6" spans="1:39" ht="14.25" customHeight="1" thickBot="1" x14ac:dyDescent="0.3">
      <c r="B6" s="25" t="s">
        <v>23</v>
      </c>
      <c r="AH6" s="2"/>
    </row>
    <row r="7" spans="1:39" ht="13" thickBot="1" x14ac:dyDescent="0.3">
      <c r="B7" s="193" t="s">
        <v>0</v>
      </c>
      <c r="C7" s="193" t="s">
        <v>31</v>
      </c>
      <c r="D7" s="194" t="s">
        <v>8</v>
      </c>
      <c r="E7" s="195" t="s">
        <v>9</v>
      </c>
      <c r="F7" s="195" t="s">
        <v>10</v>
      </c>
      <c r="G7" s="195" t="s">
        <v>11</v>
      </c>
      <c r="H7" s="195" t="s">
        <v>24</v>
      </c>
      <c r="I7" s="195" t="s">
        <v>7</v>
      </c>
      <c r="J7" s="195" t="s">
        <v>12</v>
      </c>
      <c r="K7" s="195" t="s">
        <v>13</v>
      </c>
      <c r="L7" s="195" t="s">
        <v>14</v>
      </c>
      <c r="M7" s="195" t="s">
        <v>15</v>
      </c>
      <c r="N7" s="195" t="s">
        <v>16</v>
      </c>
      <c r="O7" s="195" t="s">
        <v>17</v>
      </c>
      <c r="P7" s="196" t="s">
        <v>1</v>
      </c>
      <c r="Q7" s="193" t="s">
        <v>18</v>
      </c>
      <c r="R7" s="3"/>
      <c r="S7" s="3"/>
      <c r="T7" s="3"/>
      <c r="U7" s="3"/>
      <c r="V7" s="1"/>
      <c r="W7" s="1"/>
      <c r="X7" s="1"/>
      <c r="Y7" s="1"/>
      <c r="Z7" s="1"/>
      <c r="AA7" s="1"/>
      <c r="AB7" s="1"/>
      <c r="AC7" s="1"/>
      <c r="AD7" s="1"/>
      <c r="AE7" s="1"/>
      <c r="AF7" s="1"/>
      <c r="AG7" s="1"/>
      <c r="AH7" s="1"/>
      <c r="AI7" s="1"/>
      <c r="AJ7" s="1"/>
      <c r="AK7" s="1"/>
      <c r="AL7" s="1"/>
      <c r="AM7" s="1"/>
    </row>
    <row r="8" spans="1:39" x14ac:dyDescent="0.25">
      <c r="B8" s="21">
        <v>2000</v>
      </c>
      <c r="C8" s="21" t="s">
        <v>37</v>
      </c>
      <c r="D8" s="159">
        <v>13028.222001997628</v>
      </c>
      <c r="E8" s="163">
        <v>18222.254666333727</v>
      </c>
      <c r="F8" s="163">
        <v>6215.7602505075565</v>
      </c>
      <c r="G8" s="163">
        <v>12461.542343287314</v>
      </c>
      <c r="H8" s="163">
        <v>58595.780900805294</v>
      </c>
      <c r="I8" s="163">
        <v>14439.052625007804</v>
      </c>
      <c r="J8" s="163">
        <v>12529.336334977215</v>
      </c>
      <c r="K8" s="163">
        <v>41391.24260253449</v>
      </c>
      <c r="L8" s="163">
        <v>15292.677648417504</v>
      </c>
      <c r="M8" s="163">
        <v>19503.78715899869</v>
      </c>
      <c r="N8" s="163">
        <v>1347.6023784256195</v>
      </c>
      <c r="O8" s="163">
        <v>7753.0543885386105</v>
      </c>
      <c r="P8" s="163">
        <v>364708.68670016853</v>
      </c>
      <c r="Q8" s="164">
        <f>SUM(D8:P8)</f>
        <v>585489</v>
      </c>
      <c r="R8" s="6"/>
      <c r="S8" s="6"/>
      <c r="T8" s="6"/>
      <c r="U8" s="6"/>
      <c r="V8" s="6"/>
      <c r="W8" s="6"/>
      <c r="X8" s="6"/>
      <c r="Y8" s="6"/>
      <c r="Z8" s="6"/>
      <c r="AA8" s="6"/>
      <c r="AB8" s="6"/>
      <c r="AC8" s="6"/>
      <c r="AD8" s="6"/>
      <c r="AE8" s="6"/>
      <c r="AF8" s="6"/>
      <c r="AG8" s="6"/>
      <c r="AH8" s="6"/>
      <c r="AI8" s="6"/>
      <c r="AJ8" s="6"/>
      <c r="AK8" s="6"/>
      <c r="AL8" s="6"/>
      <c r="AM8" s="5"/>
    </row>
    <row r="9" spans="1:39" x14ac:dyDescent="0.25">
      <c r="B9" s="22">
        <v>2001</v>
      </c>
      <c r="C9" s="22" t="s">
        <v>37</v>
      </c>
      <c r="D9" s="155">
        <v>17274.309360220825</v>
      </c>
      <c r="E9" s="165">
        <v>24916.63204964434</v>
      </c>
      <c r="F9" s="165">
        <v>8077.7639160733543</v>
      </c>
      <c r="G9" s="165">
        <v>16279.129330733762</v>
      </c>
      <c r="H9" s="165">
        <v>72973.89693710627</v>
      </c>
      <c r="I9" s="165">
        <v>18835.192950095072</v>
      </c>
      <c r="J9" s="165">
        <v>16750.660303482891</v>
      </c>
      <c r="K9" s="165">
        <v>49130.373352485774</v>
      </c>
      <c r="L9" s="165">
        <v>19101.038043753182</v>
      </c>
      <c r="M9" s="165">
        <v>25379.522477144721</v>
      </c>
      <c r="N9" s="165">
        <v>1272.5821219334084</v>
      </c>
      <c r="O9" s="165">
        <v>9819.1179490537434</v>
      </c>
      <c r="P9" s="165">
        <v>418316.88869659783</v>
      </c>
      <c r="Q9" s="166">
        <f t="shared" ref="Q9:Q14" si="0">SUM(D9:P9)</f>
        <v>698127.1074883251</v>
      </c>
      <c r="R9" s="6"/>
      <c r="S9" s="6"/>
      <c r="T9" s="6"/>
      <c r="U9" s="6"/>
      <c r="V9" s="6"/>
      <c r="W9" s="6"/>
      <c r="X9" s="6"/>
      <c r="Y9" s="6"/>
      <c r="Z9" s="6"/>
      <c r="AA9" s="6"/>
      <c r="AB9" s="6"/>
      <c r="AC9" s="6"/>
      <c r="AD9" s="6"/>
      <c r="AE9" s="6"/>
      <c r="AF9" s="6"/>
      <c r="AG9" s="6"/>
      <c r="AH9" s="6"/>
      <c r="AI9" s="6"/>
      <c r="AJ9" s="6"/>
      <c r="AK9" s="6"/>
      <c r="AL9" s="6"/>
      <c r="AM9" s="5"/>
    </row>
    <row r="10" spans="1:39" ht="13.5" customHeight="1" x14ac:dyDescent="0.25">
      <c r="B10" s="22">
        <v>2002</v>
      </c>
      <c r="C10" s="22" t="s">
        <v>37</v>
      </c>
      <c r="D10" s="155">
        <v>19502.737429677501</v>
      </c>
      <c r="E10" s="165">
        <v>28953.531752503928</v>
      </c>
      <c r="F10" s="165">
        <v>9270.7184871121881</v>
      </c>
      <c r="G10" s="165">
        <v>18296.779191062655</v>
      </c>
      <c r="H10" s="165">
        <v>78891.173948309864</v>
      </c>
      <c r="I10" s="165">
        <v>20513.803364217827</v>
      </c>
      <c r="J10" s="165">
        <v>18846.621092304922</v>
      </c>
      <c r="K10" s="165">
        <v>57648.231297352031</v>
      </c>
      <c r="L10" s="165">
        <v>21766.520802947263</v>
      </c>
      <c r="M10" s="165">
        <v>26666.3801657562</v>
      </c>
      <c r="N10" s="165">
        <v>2147.4712716252052</v>
      </c>
      <c r="O10" s="165">
        <v>11353.435720687115</v>
      </c>
      <c r="P10" s="165">
        <v>443902.32154665422</v>
      </c>
      <c r="Q10" s="166">
        <f t="shared" si="0"/>
        <v>757759.7260702108</v>
      </c>
      <c r="R10" s="6"/>
      <c r="S10" s="6"/>
      <c r="T10" s="6"/>
      <c r="U10" s="6"/>
      <c r="V10" s="6"/>
      <c r="W10" s="6"/>
      <c r="X10" s="6"/>
      <c r="Y10" s="6"/>
      <c r="Z10" s="6"/>
      <c r="AA10" s="6"/>
      <c r="AB10" s="6"/>
      <c r="AC10" s="6"/>
      <c r="AD10" s="6"/>
      <c r="AE10" s="6"/>
      <c r="AF10" s="6"/>
      <c r="AG10" s="6"/>
      <c r="AH10" s="6"/>
      <c r="AI10" s="6"/>
      <c r="AJ10" s="6"/>
      <c r="AK10" s="6"/>
      <c r="AL10" s="6"/>
      <c r="AM10" s="5"/>
    </row>
    <row r="11" spans="1:39" x14ac:dyDescent="0.25">
      <c r="B11" s="22">
        <v>2003</v>
      </c>
      <c r="C11" s="22" t="s">
        <v>37</v>
      </c>
      <c r="D11" s="155">
        <v>21911.393979125558</v>
      </c>
      <c r="E11" s="165">
        <v>35312.538414771348</v>
      </c>
      <c r="F11" s="165">
        <v>9869</v>
      </c>
      <c r="G11" s="165">
        <v>20382</v>
      </c>
      <c r="H11" s="165">
        <v>85511.15689150829</v>
      </c>
      <c r="I11" s="165">
        <v>24251.585276248832</v>
      </c>
      <c r="J11" s="165">
        <v>20710.499790130507</v>
      </c>
      <c r="K11" s="165">
        <v>62055.821074358711</v>
      </c>
      <c r="L11" s="165">
        <v>22405.534591684842</v>
      </c>
      <c r="M11" s="165">
        <v>27541.807129937341</v>
      </c>
      <c r="N11" s="165">
        <v>2371.5487589573167</v>
      </c>
      <c r="O11" s="165">
        <v>11416.654851230658</v>
      </c>
      <c r="P11" s="165">
        <v>492267.52313757053</v>
      </c>
      <c r="Q11" s="166">
        <f t="shared" si="0"/>
        <v>836007.0638955239</v>
      </c>
      <c r="R11" s="6"/>
      <c r="S11" s="6"/>
      <c r="T11" s="6"/>
      <c r="U11" s="6"/>
      <c r="V11" s="6"/>
      <c r="W11" s="6"/>
      <c r="X11" s="6"/>
      <c r="Y11" s="6"/>
      <c r="Z11" s="6"/>
      <c r="AA11" s="6"/>
      <c r="AB11" s="6"/>
      <c r="AC11" s="6"/>
      <c r="AD11" s="6"/>
      <c r="AE11" s="6"/>
      <c r="AF11" s="6"/>
      <c r="AG11" s="6"/>
      <c r="AH11" s="6"/>
      <c r="AI11" s="6"/>
      <c r="AJ11" s="6"/>
      <c r="AK11" s="6"/>
      <c r="AL11" s="6"/>
      <c r="AM11" s="5"/>
    </row>
    <row r="12" spans="1:39" x14ac:dyDescent="0.25">
      <c r="B12" s="22">
        <v>2004</v>
      </c>
      <c r="C12" s="22" t="s">
        <v>37</v>
      </c>
      <c r="D12" s="155">
        <v>23276.831252682132</v>
      </c>
      <c r="E12" s="165">
        <v>36123.881830081416</v>
      </c>
      <c r="F12" s="165">
        <v>9298.6989083704138</v>
      </c>
      <c r="G12" s="165">
        <v>20516.042563730643</v>
      </c>
      <c r="H12" s="165">
        <v>84164.711064751638</v>
      </c>
      <c r="I12" s="165">
        <v>23802.113286907654</v>
      </c>
      <c r="J12" s="165">
        <v>18507.304918081554</v>
      </c>
      <c r="K12" s="165">
        <v>63352.629624262991</v>
      </c>
      <c r="L12" s="165">
        <v>22998.670904964678</v>
      </c>
      <c r="M12" s="165">
        <v>33882.7717767059</v>
      </c>
      <c r="N12" s="165">
        <v>2649.1364666656527</v>
      </c>
      <c r="O12" s="165">
        <v>10361.66486632516</v>
      </c>
      <c r="P12" s="165">
        <v>456381.17172069219</v>
      </c>
      <c r="Q12" s="166">
        <f t="shared" si="0"/>
        <v>805315.62918422208</v>
      </c>
      <c r="R12" s="6"/>
      <c r="S12" s="6"/>
      <c r="T12" s="6"/>
      <c r="U12" s="6"/>
      <c r="V12" s="6"/>
      <c r="W12" s="6"/>
      <c r="X12" s="6"/>
      <c r="Y12" s="6"/>
      <c r="Z12" s="6"/>
      <c r="AA12" s="6"/>
      <c r="AB12" s="6"/>
      <c r="AC12" s="6"/>
      <c r="AD12" s="6"/>
      <c r="AE12" s="6"/>
      <c r="AF12" s="6"/>
      <c r="AG12" s="6"/>
      <c r="AH12" s="6"/>
      <c r="AI12" s="6"/>
      <c r="AJ12" s="6"/>
      <c r="AK12" s="6"/>
      <c r="AL12" s="6"/>
      <c r="AM12" s="5"/>
    </row>
    <row r="13" spans="1:39" x14ac:dyDescent="0.25">
      <c r="B13" s="22">
        <v>2005</v>
      </c>
      <c r="C13" s="22" t="s">
        <v>37</v>
      </c>
      <c r="D13" s="155">
        <v>28805.691949347871</v>
      </c>
      <c r="E13" s="165">
        <v>42514.837699591837</v>
      </c>
      <c r="F13" s="165">
        <v>8313.1481228951234</v>
      </c>
      <c r="G13" s="165">
        <v>23496.682628448485</v>
      </c>
      <c r="H13" s="165">
        <v>92088.685661859301</v>
      </c>
      <c r="I13" s="165">
        <v>26633.624365053813</v>
      </c>
      <c r="J13" s="165">
        <v>20083.498160270727</v>
      </c>
      <c r="K13" s="165">
        <v>69265.433298978023</v>
      </c>
      <c r="L13" s="165">
        <v>26069.005124415871</v>
      </c>
      <c r="M13" s="165">
        <v>37139.632305918953</v>
      </c>
      <c r="N13" s="165">
        <v>2825.6448344355749</v>
      </c>
      <c r="O13" s="165">
        <v>7866.8333843863711</v>
      </c>
      <c r="P13" s="165">
        <v>520976.28246439807</v>
      </c>
      <c r="Q13" s="166">
        <f t="shared" si="0"/>
        <v>906079</v>
      </c>
      <c r="R13" s="6"/>
      <c r="S13" s="6"/>
      <c r="T13" s="6"/>
      <c r="U13" s="6"/>
      <c r="V13" s="6"/>
      <c r="W13" s="6"/>
      <c r="X13" s="6"/>
      <c r="Y13" s="6"/>
      <c r="Z13" s="6"/>
      <c r="AA13" s="6"/>
      <c r="AB13" s="6"/>
      <c r="AC13" s="6"/>
      <c r="AD13" s="6"/>
      <c r="AE13" s="6"/>
      <c r="AF13" s="6"/>
      <c r="AG13" s="6"/>
      <c r="AH13" s="6"/>
      <c r="AI13" s="6"/>
      <c r="AJ13" s="6"/>
      <c r="AK13" s="6"/>
      <c r="AL13" s="6"/>
      <c r="AM13" s="5"/>
    </row>
    <row r="14" spans="1:39" ht="13" thickBot="1" x14ac:dyDescent="0.3">
      <c r="B14" s="27">
        <v>2006</v>
      </c>
      <c r="C14" s="27" t="s">
        <v>37</v>
      </c>
      <c r="D14" s="157">
        <v>39950</v>
      </c>
      <c r="E14" s="161">
        <v>57437</v>
      </c>
      <c r="F14" s="161">
        <v>15774</v>
      </c>
      <c r="G14" s="161">
        <v>31111</v>
      </c>
      <c r="H14" s="161">
        <v>92332</v>
      </c>
      <c r="I14" s="161">
        <v>35565</v>
      </c>
      <c r="J14" s="161">
        <v>29955</v>
      </c>
      <c r="K14" s="161">
        <v>75968</v>
      </c>
      <c r="L14" s="161">
        <v>34912</v>
      </c>
      <c r="M14" s="161">
        <v>46014</v>
      </c>
      <c r="N14" s="161">
        <v>2730</v>
      </c>
      <c r="O14" s="161">
        <v>10366</v>
      </c>
      <c r="P14" s="161">
        <v>615624</v>
      </c>
      <c r="Q14" s="162">
        <f t="shared" si="0"/>
        <v>1087738</v>
      </c>
      <c r="R14" s="6"/>
      <c r="S14" s="6"/>
      <c r="T14" s="6"/>
      <c r="U14" s="6"/>
      <c r="V14" s="6"/>
      <c r="W14" s="6"/>
      <c r="X14" s="6"/>
      <c r="Y14" s="6"/>
      <c r="Z14" s="6"/>
      <c r="AA14" s="6"/>
      <c r="AB14" s="6"/>
      <c r="AC14" s="5"/>
    </row>
    <row r="15" spans="1:39"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5"/>
    </row>
    <row r="16" spans="1:39" ht="13" thickBot="1"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5"/>
    </row>
    <row r="17" spans="2:29" ht="13" thickBot="1" x14ac:dyDescent="0.3">
      <c r="B17" s="193" t="s">
        <v>0</v>
      </c>
      <c r="C17" s="193" t="s">
        <v>31</v>
      </c>
      <c r="D17" s="194" t="s">
        <v>8</v>
      </c>
      <c r="E17" s="195" t="s">
        <v>9</v>
      </c>
      <c r="F17" s="195" t="s">
        <v>10</v>
      </c>
      <c r="G17" s="195" t="s">
        <v>11</v>
      </c>
      <c r="H17" s="195" t="s">
        <v>24</v>
      </c>
      <c r="I17" s="195" t="s">
        <v>7</v>
      </c>
      <c r="J17" s="195" t="s">
        <v>12</v>
      </c>
      <c r="K17" s="195" t="s">
        <v>13</v>
      </c>
      <c r="L17" s="195" t="s">
        <v>14</v>
      </c>
      <c r="M17" s="195" t="s">
        <v>15</v>
      </c>
      <c r="N17" s="195" t="s">
        <v>16</v>
      </c>
      <c r="O17" s="195" t="s">
        <v>17</v>
      </c>
      <c r="P17" s="195" t="s">
        <v>1</v>
      </c>
      <c r="Q17" s="195" t="s">
        <v>44</v>
      </c>
      <c r="R17" s="195" t="s">
        <v>45</v>
      </c>
      <c r="S17" s="243" t="s">
        <v>514</v>
      </c>
      <c r="T17" s="193" t="s">
        <v>18</v>
      </c>
      <c r="U17" s="6"/>
      <c r="V17" s="6"/>
      <c r="W17" s="6"/>
      <c r="X17" s="6"/>
      <c r="Y17" s="6"/>
      <c r="Z17" s="6"/>
      <c r="AA17" s="6"/>
      <c r="AB17" s="6"/>
      <c r="AC17" s="5"/>
    </row>
    <row r="18" spans="2:29" x14ac:dyDescent="0.25">
      <c r="B18" s="21">
        <v>2007</v>
      </c>
      <c r="C18" s="21" t="s">
        <v>37</v>
      </c>
      <c r="D18" s="163">
        <v>28340</v>
      </c>
      <c r="E18" s="163">
        <v>63317</v>
      </c>
      <c r="F18" s="163">
        <v>16634</v>
      </c>
      <c r="G18" s="163">
        <v>35154</v>
      </c>
      <c r="H18" s="163">
        <v>143489</v>
      </c>
      <c r="I18" s="163">
        <v>36139</v>
      </c>
      <c r="J18" s="163">
        <v>36033</v>
      </c>
      <c r="K18" s="163">
        <v>114324</v>
      </c>
      <c r="L18" s="163">
        <v>38388</v>
      </c>
      <c r="M18" s="163">
        <v>44577</v>
      </c>
      <c r="N18" s="163">
        <v>3466</v>
      </c>
      <c r="O18" s="163">
        <v>10315</v>
      </c>
      <c r="P18" s="163">
        <v>727150</v>
      </c>
      <c r="Q18" s="163">
        <v>18639</v>
      </c>
      <c r="R18" s="163">
        <v>15954</v>
      </c>
      <c r="S18" s="163"/>
      <c r="T18" s="164">
        <f t="shared" ref="T18:T32" si="1">SUM(D18:R18)</f>
        <v>1331919</v>
      </c>
      <c r="U18" s="6"/>
      <c r="V18" s="6"/>
      <c r="W18" s="6"/>
      <c r="X18" s="6"/>
      <c r="Y18" s="6"/>
      <c r="Z18" s="6"/>
      <c r="AA18" s="6"/>
      <c r="AB18" s="6"/>
      <c r="AC18" s="5"/>
    </row>
    <row r="19" spans="2:29" x14ac:dyDescent="0.25">
      <c r="B19" s="22">
        <v>2008</v>
      </c>
      <c r="C19" s="22" t="s">
        <v>37</v>
      </c>
      <c r="D19" s="165">
        <v>30493</v>
      </c>
      <c r="E19" s="165">
        <v>70838</v>
      </c>
      <c r="F19" s="165">
        <v>19015</v>
      </c>
      <c r="G19" s="165">
        <v>38678</v>
      </c>
      <c r="H19" s="165">
        <v>155862</v>
      </c>
      <c r="I19" s="165">
        <v>38539</v>
      </c>
      <c r="J19" s="165">
        <v>39942</v>
      </c>
      <c r="K19" s="165">
        <v>127148</v>
      </c>
      <c r="L19" s="165">
        <v>42913</v>
      </c>
      <c r="M19" s="165">
        <v>51546</v>
      </c>
      <c r="N19" s="165">
        <v>5621</v>
      </c>
      <c r="O19" s="165">
        <v>12259</v>
      </c>
      <c r="P19" s="165">
        <v>765930</v>
      </c>
      <c r="Q19" s="165">
        <v>21915</v>
      </c>
      <c r="R19" s="165">
        <v>18310</v>
      </c>
      <c r="S19" s="165"/>
      <c r="T19" s="166">
        <f t="shared" si="1"/>
        <v>1439009</v>
      </c>
      <c r="U19" s="6"/>
      <c r="V19" s="6"/>
      <c r="W19" s="6"/>
      <c r="X19" s="6"/>
      <c r="Y19" s="6"/>
      <c r="Z19" s="6"/>
      <c r="AA19" s="6"/>
      <c r="AB19" s="6"/>
      <c r="AC19" s="5"/>
    </row>
    <row r="20" spans="2:29" ht="13" thickBot="1" x14ac:dyDescent="0.3">
      <c r="B20" s="27">
        <v>2009</v>
      </c>
      <c r="C20" s="27" t="s">
        <v>37</v>
      </c>
      <c r="D20" s="161">
        <v>34076</v>
      </c>
      <c r="E20" s="161">
        <v>77264</v>
      </c>
      <c r="F20" s="161">
        <v>22286</v>
      </c>
      <c r="G20" s="161">
        <v>51643</v>
      </c>
      <c r="H20" s="161">
        <v>184722</v>
      </c>
      <c r="I20" s="161">
        <v>46474</v>
      </c>
      <c r="J20" s="161">
        <v>44882</v>
      </c>
      <c r="K20" s="161">
        <v>150841</v>
      </c>
      <c r="L20" s="161">
        <v>50994</v>
      </c>
      <c r="M20" s="161">
        <v>56884</v>
      </c>
      <c r="N20" s="161">
        <v>6521</v>
      </c>
      <c r="O20" s="161">
        <v>14724</v>
      </c>
      <c r="P20" s="161">
        <v>906965</v>
      </c>
      <c r="Q20" s="161">
        <v>25631</v>
      </c>
      <c r="R20" s="161">
        <v>21127</v>
      </c>
      <c r="S20" s="161"/>
      <c r="T20" s="162">
        <f t="shared" si="1"/>
        <v>1695034</v>
      </c>
      <c r="U20" s="6"/>
      <c r="V20" s="6"/>
      <c r="W20" s="6"/>
      <c r="X20" s="6"/>
      <c r="Y20" s="6"/>
      <c r="Z20" s="6"/>
      <c r="AA20" s="6"/>
      <c r="AB20" s="6"/>
      <c r="AC20" s="5"/>
    </row>
    <row r="21" spans="2:29" x14ac:dyDescent="0.25">
      <c r="B21" s="21">
        <v>2010</v>
      </c>
      <c r="C21" s="21" t="s">
        <v>38</v>
      </c>
      <c r="D21" s="163">
        <v>34185</v>
      </c>
      <c r="E21" s="163">
        <v>77709</v>
      </c>
      <c r="F21" s="163">
        <v>22376</v>
      </c>
      <c r="G21" s="163">
        <v>52350</v>
      </c>
      <c r="H21" s="163">
        <v>185471</v>
      </c>
      <c r="I21" s="163">
        <v>46686</v>
      </c>
      <c r="J21" s="163">
        <v>44815</v>
      </c>
      <c r="K21" s="163">
        <v>151607</v>
      </c>
      <c r="L21" s="163">
        <v>51113</v>
      </c>
      <c r="M21" s="163">
        <v>56758</v>
      </c>
      <c r="N21" s="163">
        <v>6371</v>
      </c>
      <c r="O21" s="163">
        <v>14729</v>
      </c>
      <c r="P21" s="163">
        <v>907691</v>
      </c>
      <c r="Q21" s="163">
        <v>25728</v>
      </c>
      <c r="R21" s="163">
        <v>21319</v>
      </c>
      <c r="S21" s="163"/>
      <c r="T21" s="164">
        <f t="shared" si="1"/>
        <v>1698908</v>
      </c>
      <c r="U21" s="6"/>
      <c r="V21" s="6"/>
      <c r="W21" s="6"/>
      <c r="X21" s="6"/>
      <c r="Y21" s="6"/>
      <c r="Z21" s="6"/>
      <c r="AA21" s="6"/>
      <c r="AB21" s="6"/>
      <c r="AC21" s="5"/>
    </row>
    <row r="22" spans="2:29" x14ac:dyDescent="0.25">
      <c r="B22" s="34"/>
      <c r="C22" s="22" t="s">
        <v>39</v>
      </c>
      <c r="D22" s="165">
        <v>34164</v>
      </c>
      <c r="E22" s="165">
        <v>77729</v>
      </c>
      <c r="F22" s="165">
        <v>22439</v>
      </c>
      <c r="G22" s="165">
        <v>52823</v>
      </c>
      <c r="H22" s="165">
        <v>185947</v>
      </c>
      <c r="I22" s="165">
        <v>46878</v>
      </c>
      <c r="J22" s="165">
        <v>44914</v>
      </c>
      <c r="K22" s="165">
        <v>151624</v>
      </c>
      <c r="L22" s="165">
        <v>50986</v>
      </c>
      <c r="M22" s="165">
        <v>56369</v>
      </c>
      <c r="N22" s="165">
        <v>6417</v>
      </c>
      <c r="O22" s="165">
        <v>14788</v>
      </c>
      <c r="P22" s="165">
        <v>905731</v>
      </c>
      <c r="Q22" s="165">
        <v>25802</v>
      </c>
      <c r="R22" s="165">
        <v>21372</v>
      </c>
      <c r="S22" s="165"/>
      <c r="T22" s="166">
        <f t="shared" si="1"/>
        <v>1697983</v>
      </c>
      <c r="U22" s="6"/>
      <c r="V22" s="6"/>
      <c r="W22" s="6"/>
      <c r="X22" s="6"/>
      <c r="Y22" s="6"/>
      <c r="Z22" s="6"/>
      <c r="AA22" s="6"/>
      <c r="AB22" s="6"/>
      <c r="AC22" s="5"/>
    </row>
    <row r="23" spans="2:29" x14ac:dyDescent="0.25">
      <c r="B23" s="34"/>
      <c r="C23" s="22" t="s">
        <v>40</v>
      </c>
      <c r="D23" s="165">
        <v>34319</v>
      </c>
      <c r="E23" s="165">
        <v>78309</v>
      </c>
      <c r="F23" s="165">
        <v>22585</v>
      </c>
      <c r="G23" s="165">
        <v>53505</v>
      </c>
      <c r="H23" s="165">
        <v>187456</v>
      </c>
      <c r="I23" s="165">
        <v>46463</v>
      </c>
      <c r="J23" s="165">
        <v>43636</v>
      </c>
      <c r="K23" s="165">
        <v>155881</v>
      </c>
      <c r="L23" s="165">
        <v>51644</v>
      </c>
      <c r="M23" s="165">
        <v>57345</v>
      </c>
      <c r="N23" s="165">
        <v>6577</v>
      </c>
      <c r="O23" s="165">
        <v>15110</v>
      </c>
      <c r="P23" s="165">
        <v>907752</v>
      </c>
      <c r="Q23" s="165">
        <v>26366</v>
      </c>
      <c r="R23" s="165">
        <v>21355</v>
      </c>
      <c r="S23" s="165"/>
      <c r="T23" s="166">
        <f t="shared" si="1"/>
        <v>1708303</v>
      </c>
      <c r="U23" s="6"/>
      <c r="V23" s="6"/>
      <c r="W23" s="6"/>
      <c r="X23" s="6"/>
      <c r="Y23" s="6"/>
      <c r="Z23" s="6"/>
      <c r="AA23" s="6"/>
      <c r="AB23" s="6"/>
      <c r="AC23" s="5"/>
    </row>
    <row r="24" spans="2:29" x14ac:dyDescent="0.25">
      <c r="B24" s="34"/>
      <c r="C24" s="22" t="s">
        <v>41</v>
      </c>
      <c r="D24" s="165">
        <v>34677</v>
      </c>
      <c r="E24" s="165">
        <v>78861</v>
      </c>
      <c r="F24" s="165">
        <v>22639</v>
      </c>
      <c r="G24" s="165">
        <v>54599</v>
      </c>
      <c r="H24" s="165">
        <v>190860</v>
      </c>
      <c r="I24" s="165">
        <v>47009</v>
      </c>
      <c r="J24" s="165">
        <v>44191</v>
      </c>
      <c r="K24" s="165">
        <v>157491</v>
      </c>
      <c r="L24" s="165">
        <v>52286</v>
      </c>
      <c r="M24" s="165">
        <v>58001</v>
      </c>
      <c r="N24" s="165">
        <v>6625</v>
      </c>
      <c r="O24" s="165">
        <v>15414</v>
      </c>
      <c r="P24" s="165">
        <v>920280</v>
      </c>
      <c r="Q24" s="165">
        <v>26794</v>
      </c>
      <c r="R24" s="165">
        <v>21791</v>
      </c>
      <c r="S24" s="165"/>
      <c r="T24" s="166">
        <f t="shared" si="1"/>
        <v>1731518</v>
      </c>
      <c r="U24" s="6"/>
      <c r="V24" s="6"/>
      <c r="W24" s="6"/>
      <c r="X24" s="6"/>
      <c r="Y24" s="6"/>
      <c r="Z24" s="6"/>
      <c r="AA24" s="6"/>
      <c r="AB24" s="6"/>
      <c r="AC24" s="5"/>
    </row>
    <row r="25" spans="2:29" x14ac:dyDescent="0.25">
      <c r="B25" s="34"/>
      <c r="C25" s="22" t="s">
        <v>42</v>
      </c>
      <c r="D25" s="165">
        <v>34876</v>
      </c>
      <c r="E25" s="165">
        <v>79427</v>
      </c>
      <c r="F25" s="165">
        <v>22899</v>
      </c>
      <c r="G25" s="165">
        <v>55719</v>
      </c>
      <c r="H25" s="165">
        <v>193254</v>
      </c>
      <c r="I25" s="165">
        <v>47119</v>
      </c>
      <c r="J25" s="165">
        <v>44376</v>
      </c>
      <c r="K25" s="165">
        <v>161099</v>
      </c>
      <c r="L25" s="165">
        <v>52780</v>
      </c>
      <c r="M25" s="165">
        <v>58229</v>
      </c>
      <c r="N25" s="165">
        <v>6663</v>
      </c>
      <c r="O25" s="165">
        <v>15752</v>
      </c>
      <c r="P25" s="165">
        <v>931739</v>
      </c>
      <c r="Q25" s="165">
        <v>27035</v>
      </c>
      <c r="R25" s="165">
        <v>21843</v>
      </c>
      <c r="S25" s="165"/>
      <c r="T25" s="166">
        <f t="shared" si="1"/>
        <v>1752810</v>
      </c>
      <c r="U25" s="6"/>
      <c r="V25" s="6"/>
      <c r="W25" s="6"/>
      <c r="X25" s="6"/>
      <c r="Y25" s="6"/>
      <c r="Z25" s="6"/>
      <c r="AA25" s="6"/>
      <c r="AB25" s="6"/>
      <c r="AC25" s="5"/>
    </row>
    <row r="26" spans="2:29" x14ac:dyDescent="0.25">
      <c r="B26" s="34"/>
      <c r="C26" s="22" t="s">
        <v>43</v>
      </c>
      <c r="D26" s="165">
        <v>35192</v>
      </c>
      <c r="E26" s="165">
        <v>79991</v>
      </c>
      <c r="F26" s="165">
        <v>23248</v>
      </c>
      <c r="G26" s="165">
        <v>54897</v>
      </c>
      <c r="H26" s="165">
        <v>193903</v>
      </c>
      <c r="I26" s="165">
        <v>46679</v>
      </c>
      <c r="J26" s="165">
        <v>43433</v>
      </c>
      <c r="K26" s="165">
        <v>158771</v>
      </c>
      <c r="L26" s="165">
        <v>52837</v>
      </c>
      <c r="M26" s="165">
        <v>58521</v>
      </c>
      <c r="N26" s="165">
        <v>6785</v>
      </c>
      <c r="O26" s="165">
        <v>16063</v>
      </c>
      <c r="P26" s="165">
        <v>929858</v>
      </c>
      <c r="Q26" s="165">
        <v>27206</v>
      </c>
      <c r="R26" s="165">
        <v>22074</v>
      </c>
      <c r="S26" s="165"/>
      <c r="T26" s="166">
        <f t="shared" si="1"/>
        <v>1749458</v>
      </c>
      <c r="U26" s="6"/>
      <c r="V26" s="6"/>
      <c r="W26" s="6"/>
      <c r="X26" s="6"/>
      <c r="Y26" s="6"/>
      <c r="Z26" s="6"/>
      <c r="AA26" s="6"/>
      <c r="AB26" s="6"/>
      <c r="AC26" s="5"/>
    </row>
    <row r="27" spans="2:29" x14ac:dyDescent="0.25">
      <c r="B27" s="34"/>
      <c r="C27" s="22" t="s">
        <v>32</v>
      </c>
      <c r="D27" s="165">
        <v>35255</v>
      </c>
      <c r="E27" s="165">
        <v>80344</v>
      </c>
      <c r="F27" s="165">
        <v>23547</v>
      </c>
      <c r="G27" s="165">
        <v>55907</v>
      </c>
      <c r="H27" s="165">
        <v>193722</v>
      </c>
      <c r="I27" s="165">
        <v>47353</v>
      </c>
      <c r="J27" s="165">
        <v>44413</v>
      </c>
      <c r="K27" s="165">
        <v>162495</v>
      </c>
      <c r="L27" s="165">
        <v>53265</v>
      </c>
      <c r="M27" s="165">
        <v>58907</v>
      </c>
      <c r="N27" s="165">
        <v>6824</v>
      </c>
      <c r="O27" s="165">
        <v>16242</v>
      </c>
      <c r="P27" s="165">
        <v>942902</v>
      </c>
      <c r="Q27" s="165">
        <v>27171</v>
      </c>
      <c r="R27" s="165">
        <v>22138</v>
      </c>
      <c r="S27" s="165"/>
      <c r="T27" s="166">
        <f t="shared" si="1"/>
        <v>1770485</v>
      </c>
      <c r="U27" s="6"/>
      <c r="V27" s="6"/>
      <c r="W27" s="6"/>
      <c r="X27" s="6"/>
      <c r="Y27" s="6"/>
      <c r="Z27" s="6"/>
      <c r="AA27" s="6"/>
      <c r="AB27" s="6"/>
      <c r="AC27" s="5"/>
    </row>
    <row r="28" spans="2:29" x14ac:dyDescent="0.25">
      <c r="B28" s="34"/>
      <c r="C28" s="22" t="s">
        <v>33</v>
      </c>
      <c r="D28" s="165">
        <v>35435</v>
      </c>
      <c r="E28" s="165">
        <v>81070</v>
      </c>
      <c r="F28" s="165">
        <v>23710</v>
      </c>
      <c r="G28" s="165">
        <v>56641</v>
      </c>
      <c r="H28" s="165">
        <v>197864</v>
      </c>
      <c r="I28" s="165">
        <v>47933</v>
      </c>
      <c r="J28" s="165">
        <v>45171</v>
      </c>
      <c r="K28" s="165">
        <v>165332</v>
      </c>
      <c r="L28" s="165">
        <v>53521</v>
      </c>
      <c r="M28" s="165">
        <v>59397</v>
      </c>
      <c r="N28" s="165">
        <v>6928</v>
      </c>
      <c r="O28" s="165">
        <v>16375</v>
      </c>
      <c r="P28" s="165">
        <v>954277</v>
      </c>
      <c r="Q28" s="165">
        <v>27600</v>
      </c>
      <c r="R28" s="165">
        <v>22340</v>
      </c>
      <c r="S28" s="165"/>
      <c r="T28" s="166">
        <f t="shared" si="1"/>
        <v>1793594</v>
      </c>
      <c r="U28" s="6"/>
      <c r="V28" s="6"/>
      <c r="W28" s="6"/>
      <c r="X28" s="6"/>
      <c r="Y28" s="6"/>
      <c r="Z28" s="6"/>
      <c r="AA28" s="6"/>
      <c r="AB28" s="6"/>
      <c r="AC28" s="5"/>
    </row>
    <row r="29" spans="2:29" x14ac:dyDescent="0.25">
      <c r="B29" s="34"/>
      <c r="C29" s="22" t="s">
        <v>34</v>
      </c>
      <c r="D29" s="165">
        <v>35457</v>
      </c>
      <c r="E29" s="165">
        <v>81737</v>
      </c>
      <c r="F29" s="165">
        <v>23870</v>
      </c>
      <c r="G29" s="165">
        <v>57042</v>
      </c>
      <c r="H29" s="165">
        <v>199058</v>
      </c>
      <c r="I29" s="165">
        <v>48236</v>
      </c>
      <c r="J29" s="165">
        <v>45631</v>
      </c>
      <c r="K29" s="165">
        <v>167179</v>
      </c>
      <c r="L29" s="165">
        <v>53636</v>
      </c>
      <c r="M29" s="165">
        <v>59510</v>
      </c>
      <c r="N29" s="165">
        <v>6931</v>
      </c>
      <c r="O29" s="165">
        <v>16425</v>
      </c>
      <c r="P29" s="165">
        <v>963269</v>
      </c>
      <c r="Q29" s="165">
        <v>27739</v>
      </c>
      <c r="R29" s="165">
        <v>22469</v>
      </c>
      <c r="S29" s="165"/>
      <c r="T29" s="166">
        <f t="shared" si="1"/>
        <v>1808189</v>
      </c>
      <c r="U29" s="6"/>
      <c r="V29" s="6"/>
      <c r="W29" s="6"/>
      <c r="X29" s="6"/>
      <c r="Y29" s="6"/>
      <c r="Z29" s="6"/>
      <c r="AA29" s="6"/>
      <c r="AB29" s="6"/>
      <c r="AC29" s="5"/>
    </row>
    <row r="30" spans="2:29" x14ac:dyDescent="0.25">
      <c r="B30" s="34"/>
      <c r="C30" s="22" t="s">
        <v>35</v>
      </c>
      <c r="D30" s="165">
        <v>35552</v>
      </c>
      <c r="E30" s="165">
        <v>82723</v>
      </c>
      <c r="F30" s="165">
        <v>23931</v>
      </c>
      <c r="G30" s="165">
        <v>55779</v>
      </c>
      <c r="H30" s="165">
        <v>199476</v>
      </c>
      <c r="I30" s="165">
        <v>47622</v>
      </c>
      <c r="J30" s="165">
        <v>44839</v>
      </c>
      <c r="K30" s="165">
        <v>167536</v>
      </c>
      <c r="L30" s="165">
        <v>54237</v>
      </c>
      <c r="M30" s="165">
        <v>60194</v>
      </c>
      <c r="N30" s="165">
        <v>6955</v>
      </c>
      <c r="O30" s="165">
        <v>16486</v>
      </c>
      <c r="P30" s="165">
        <v>957657</v>
      </c>
      <c r="Q30" s="165">
        <v>28109</v>
      </c>
      <c r="R30" s="165">
        <v>22566</v>
      </c>
      <c r="S30" s="165"/>
      <c r="T30" s="166">
        <f t="shared" si="1"/>
        <v>1803662</v>
      </c>
      <c r="U30" s="6"/>
      <c r="V30" s="6"/>
      <c r="W30" s="6"/>
      <c r="X30" s="6"/>
      <c r="Y30" s="6"/>
      <c r="Z30" s="6"/>
      <c r="AA30" s="6"/>
      <c r="AB30" s="6"/>
      <c r="AC30" s="5"/>
    </row>
    <row r="31" spans="2:29" x14ac:dyDescent="0.25">
      <c r="B31" s="34"/>
      <c r="C31" s="22" t="s">
        <v>36</v>
      </c>
      <c r="D31" s="165">
        <v>35676</v>
      </c>
      <c r="E31" s="165">
        <v>83327</v>
      </c>
      <c r="F31" s="165">
        <v>23897</v>
      </c>
      <c r="G31" s="165">
        <v>56278</v>
      </c>
      <c r="H31" s="165">
        <v>200001</v>
      </c>
      <c r="I31" s="165">
        <v>47857</v>
      </c>
      <c r="J31" s="165">
        <v>46111</v>
      </c>
      <c r="K31" s="165">
        <v>169974</v>
      </c>
      <c r="L31" s="165">
        <v>54180</v>
      </c>
      <c r="M31" s="165">
        <v>60459</v>
      </c>
      <c r="N31" s="165">
        <v>7045</v>
      </c>
      <c r="O31" s="165">
        <v>16434</v>
      </c>
      <c r="P31" s="165">
        <v>964717</v>
      </c>
      <c r="Q31" s="165">
        <v>28360</v>
      </c>
      <c r="R31" s="165">
        <v>22664</v>
      </c>
      <c r="S31" s="165"/>
      <c r="T31" s="166">
        <f t="shared" si="1"/>
        <v>1816980</v>
      </c>
      <c r="U31" s="6"/>
      <c r="V31" s="6"/>
      <c r="W31" s="6"/>
      <c r="X31" s="6"/>
      <c r="Y31" s="6"/>
      <c r="Z31" s="6"/>
      <c r="AA31" s="6"/>
      <c r="AB31" s="6"/>
      <c r="AC31" s="5"/>
    </row>
    <row r="32" spans="2:29" ht="13" thickBot="1" x14ac:dyDescent="0.3">
      <c r="B32" s="35"/>
      <c r="C32" s="27" t="s">
        <v>37</v>
      </c>
      <c r="D32" s="161">
        <v>35773</v>
      </c>
      <c r="E32" s="161">
        <v>84090</v>
      </c>
      <c r="F32" s="161">
        <v>23784</v>
      </c>
      <c r="G32" s="161">
        <v>56199</v>
      </c>
      <c r="H32" s="161">
        <v>199962</v>
      </c>
      <c r="I32" s="161">
        <v>47685</v>
      </c>
      <c r="J32" s="161">
        <v>46114</v>
      </c>
      <c r="K32" s="161">
        <v>169530</v>
      </c>
      <c r="L32" s="161">
        <v>55177</v>
      </c>
      <c r="M32" s="161">
        <v>60910</v>
      </c>
      <c r="N32" s="161">
        <v>7069</v>
      </c>
      <c r="O32" s="161">
        <v>16236</v>
      </c>
      <c r="P32" s="161">
        <v>965878</v>
      </c>
      <c r="Q32" s="161">
        <v>28493</v>
      </c>
      <c r="R32" s="161">
        <v>22664</v>
      </c>
      <c r="S32" s="161"/>
      <c r="T32" s="162">
        <f t="shared" si="1"/>
        <v>1819564</v>
      </c>
      <c r="U32" s="6"/>
      <c r="V32" s="6"/>
      <c r="W32" s="6"/>
      <c r="X32" s="6"/>
      <c r="Y32" s="6"/>
      <c r="Z32" s="6"/>
      <c r="AA32" s="6"/>
      <c r="AB32" s="6"/>
      <c r="AC32" s="5"/>
    </row>
    <row r="33" spans="2:29" x14ac:dyDescent="0.25">
      <c r="B33" s="22">
        <v>2011</v>
      </c>
      <c r="C33" s="22" t="s">
        <v>38</v>
      </c>
      <c r="D33" s="165">
        <v>35691</v>
      </c>
      <c r="E33" s="165">
        <v>83751</v>
      </c>
      <c r="F33" s="165">
        <v>23547</v>
      </c>
      <c r="G33" s="165">
        <v>56580</v>
      </c>
      <c r="H33" s="165">
        <v>199609</v>
      </c>
      <c r="I33" s="165">
        <v>47824</v>
      </c>
      <c r="J33" s="165">
        <v>45900</v>
      </c>
      <c r="K33" s="165">
        <v>170010</v>
      </c>
      <c r="L33" s="165">
        <v>55003</v>
      </c>
      <c r="M33" s="165">
        <v>60990</v>
      </c>
      <c r="N33" s="165">
        <v>6993</v>
      </c>
      <c r="O33" s="165">
        <v>16017</v>
      </c>
      <c r="P33" s="165">
        <v>965970</v>
      </c>
      <c r="Q33" s="165">
        <v>28614</v>
      </c>
      <c r="R33" s="165">
        <v>22647</v>
      </c>
      <c r="S33" s="165"/>
      <c r="T33" s="166">
        <f t="shared" ref="T33:T38" si="2">SUM(D33:R33)</f>
        <v>1819146</v>
      </c>
      <c r="U33" s="6"/>
      <c r="V33" s="6"/>
      <c r="W33" s="6"/>
      <c r="X33" s="6"/>
      <c r="Y33" s="6"/>
      <c r="Z33" s="6"/>
      <c r="AA33" s="6"/>
      <c r="AB33" s="6"/>
      <c r="AC33" s="5"/>
    </row>
    <row r="34" spans="2:29" x14ac:dyDescent="0.25">
      <c r="B34" s="34"/>
      <c r="C34" s="22" t="s">
        <v>39</v>
      </c>
      <c r="D34" s="165">
        <v>35843</v>
      </c>
      <c r="E34" s="165">
        <v>84320</v>
      </c>
      <c r="F34" s="165">
        <v>23559</v>
      </c>
      <c r="G34" s="165">
        <v>56691</v>
      </c>
      <c r="H34" s="165">
        <v>199874</v>
      </c>
      <c r="I34" s="165">
        <v>47808</v>
      </c>
      <c r="J34" s="165">
        <v>46301</v>
      </c>
      <c r="K34" s="165">
        <v>170870</v>
      </c>
      <c r="L34" s="165">
        <v>55020</v>
      </c>
      <c r="M34" s="165">
        <v>60820</v>
      </c>
      <c r="N34" s="165">
        <v>7016</v>
      </c>
      <c r="O34" s="165">
        <v>15941</v>
      </c>
      <c r="P34" s="165">
        <v>968287</v>
      </c>
      <c r="Q34" s="165">
        <v>28575</v>
      </c>
      <c r="R34" s="165">
        <v>22731</v>
      </c>
      <c r="S34" s="165"/>
      <c r="T34" s="166">
        <f t="shared" si="2"/>
        <v>1823656</v>
      </c>
      <c r="U34" s="6"/>
      <c r="V34" s="6"/>
      <c r="W34" s="6"/>
      <c r="X34" s="6"/>
      <c r="Y34" s="6"/>
      <c r="Z34" s="6"/>
      <c r="AA34" s="6"/>
      <c r="AB34" s="6"/>
      <c r="AC34" s="5"/>
    </row>
    <row r="35" spans="2:29" x14ac:dyDescent="0.25">
      <c r="B35" s="34"/>
      <c r="C35" s="22" t="s">
        <v>40</v>
      </c>
      <c r="D35" s="165">
        <v>36169</v>
      </c>
      <c r="E35" s="165">
        <v>85844</v>
      </c>
      <c r="F35" s="165">
        <v>23938</v>
      </c>
      <c r="G35" s="165">
        <v>57508</v>
      </c>
      <c r="H35" s="165">
        <v>204108</v>
      </c>
      <c r="I35" s="165">
        <v>48374</v>
      </c>
      <c r="J35" s="165">
        <v>47800</v>
      </c>
      <c r="K35" s="165">
        <v>174936</v>
      </c>
      <c r="L35" s="165">
        <v>56013</v>
      </c>
      <c r="M35" s="165">
        <v>61879</v>
      </c>
      <c r="N35" s="165">
        <v>7185</v>
      </c>
      <c r="O35" s="165">
        <v>16176</v>
      </c>
      <c r="P35" s="165">
        <v>982446</v>
      </c>
      <c r="Q35" s="165">
        <v>29462</v>
      </c>
      <c r="R35" s="165">
        <v>23216</v>
      </c>
      <c r="S35" s="165"/>
      <c r="T35" s="166">
        <f t="shared" si="2"/>
        <v>1855054</v>
      </c>
      <c r="U35" s="6"/>
      <c r="V35" s="6"/>
      <c r="W35" s="6"/>
      <c r="X35" s="6"/>
      <c r="Y35" s="6"/>
      <c r="Z35" s="6"/>
      <c r="AA35" s="6"/>
      <c r="AB35" s="6"/>
      <c r="AC35" s="5"/>
    </row>
    <row r="36" spans="2:29" x14ac:dyDescent="0.25">
      <c r="B36" s="22"/>
      <c r="C36" s="22" t="s">
        <v>41</v>
      </c>
      <c r="D36" s="165">
        <v>36397</v>
      </c>
      <c r="E36" s="165">
        <v>87101</v>
      </c>
      <c r="F36" s="165">
        <v>24525</v>
      </c>
      <c r="G36" s="165">
        <v>58309</v>
      </c>
      <c r="H36" s="165">
        <v>206342</v>
      </c>
      <c r="I36" s="165">
        <v>48764</v>
      </c>
      <c r="J36" s="165">
        <v>48987</v>
      </c>
      <c r="K36" s="165">
        <v>177851</v>
      </c>
      <c r="L36" s="165">
        <v>56857</v>
      </c>
      <c r="M36" s="165">
        <v>62803</v>
      </c>
      <c r="N36" s="165">
        <v>7256</v>
      </c>
      <c r="O36" s="165">
        <v>16407</v>
      </c>
      <c r="P36" s="165">
        <v>994120</v>
      </c>
      <c r="Q36" s="165">
        <v>30206</v>
      </c>
      <c r="R36" s="165">
        <v>23526</v>
      </c>
      <c r="S36" s="165"/>
      <c r="T36" s="166">
        <f t="shared" si="2"/>
        <v>1879451</v>
      </c>
      <c r="U36" s="6"/>
      <c r="V36" s="6"/>
      <c r="W36" s="6"/>
      <c r="X36" s="6"/>
      <c r="Y36" s="6"/>
      <c r="Z36" s="6"/>
      <c r="AA36" s="6"/>
      <c r="AB36" s="6"/>
      <c r="AC36" s="5"/>
    </row>
    <row r="37" spans="2:29" x14ac:dyDescent="0.25">
      <c r="B37" s="34"/>
      <c r="C37" s="22" t="s">
        <v>42</v>
      </c>
      <c r="D37" s="165">
        <v>36966</v>
      </c>
      <c r="E37" s="165">
        <v>88006</v>
      </c>
      <c r="F37" s="165">
        <v>25503</v>
      </c>
      <c r="G37" s="165">
        <v>58934</v>
      </c>
      <c r="H37" s="165">
        <v>209621</v>
      </c>
      <c r="I37" s="165">
        <v>49510</v>
      </c>
      <c r="J37" s="165">
        <v>50496</v>
      </c>
      <c r="K37" s="165">
        <v>181336</v>
      </c>
      <c r="L37" s="165">
        <v>57956</v>
      </c>
      <c r="M37" s="165">
        <v>63587</v>
      </c>
      <c r="N37" s="165">
        <v>7342</v>
      </c>
      <c r="O37" s="165">
        <v>16770</v>
      </c>
      <c r="P37" s="165">
        <v>1009047</v>
      </c>
      <c r="Q37" s="165">
        <v>30801</v>
      </c>
      <c r="R37" s="165">
        <v>24142</v>
      </c>
      <c r="S37" s="165"/>
      <c r="T37" s="166">
        <f t="shared" si="2"/>
        <v>1910017</v>
      </c>
      <c r="U37" s="6"/>
      <c r="V37" s="6"/>
      <c r="W37" s="6"/>
      <c r="X37" s="6"/>
      <c r="Y37" s="6"/>
      <c r="Z37" s="6"/>
      <c r="AA37" s="6"/>
      <c r="AB37" s="6"/>
      <c r="AC37" s="5"/>
    </row>
    <row r="38" spans="2:29" x14ac:dyDescent="0.25">
      <c r="B38" s="34"/>
      <c r="C38" s="22" t="s">
        <v>43</v>
      </c>
      <c r="D38" s="165">
        <v>37154</v>
      </c>
      <c r="E38" s="165">
        <v>88512</v>
      </c>
      <c r="F38" s="165">
        <v>26313</v>
      </c>
      <c r="G38" s="165">
        <v>59271</v>
      </c>
      <c r="H38" s="165">
        <v>211771</v>
      </c>
      <c r="I38" s="165">
        <v>49911</v>
      </c>
      <c r="J38" s="165">
        <v>51827</v>
      </c>
      <c r="K38" s="165">
        <v>183898</v>
      </c>
      <c r="L38" s="165">
        <v>58991</v>
      </c>
      <c r="M38" s="165">
        <v>64167</v>
      </c>
      <c r="N38" s="165">
        <v>7480</v>
      </c>
      <c r="O38" s="165">
        <v>17372</v>
      </c>
      <c r="P38" s="165">
        <v>1020757</v>
      </c>
      <c r="Q38" s="165">
        <v>30982</v>
      </c>
      <c r="R38" s="165">
        <v>24403</v>
      </c>
      <c r="S38" s="165"/>
      <c r="T38" s="166">
        <f t="shared" si="2"/>
        <v>1932809</v>
      </c>
      <c r="U38" s="6"/>
      <c r="V38" s="6"/>
      <c r="W38" s="6"/>
      <c r="X38" s="6"/>
      <c r="Y38" s="6"/>
      <c r="Z38" s="6"/>
      <c r="AA38" s="6"/>
      <c r="AB38" s="6"/>
      <c r="AC38" s="5"/>
    </row>
    <row r="39" spans="2:29" x14ac:dyDescent="0.25">
      <c r="B39" s="22"/>
      <c r="C39" s="22" t="s">
        <v>32</v>
      </c>
      <c r="D39" s="165">
        <v>37431</v>
      </c>
      <c r="E39" s="165">
        <v>88807</v>
      </c>
      <c r="F39" s="165">
        <v>26880</v>
      </c>
      <c r="G39" s="165">
        <v>60073</v>
      </c>
      <c r="H39" s="165">
        <v>214066</v>
      </c>
      <c r="I39" s="165">
        <v>50391</v>
      </c>
      <c r="J39" s="165">
        <v>53134</v>
      </c>
      <c r="K39" s="165">
        <v>186248</v>
      </c>
      <c r="L39" s="165">
        <v>60017</v>
      </c>
      <c r="M39" s="165">
        <v>65034</v>
      </c>
      <c r="N39" s="165">
        <v>7607</v>
      </c>
      <c r="O39" s="165">
        <v>17635</v>
      </c>
      <c r="P39" s="165">
        <v>1030108</v>
      </c>
      <c r="Q39" s="165">
        <v>31345</v>
      </c>
      <c r="R39" s="165">
        <v>24641</v>
      </c>
      <c r="S39" s="165"/>
      <c r="T39" s="166">
        <f t="shared" ref="T39:T44" si="3">SUM(D39:R39)</f>
        <v>1953417</v>
      </c>
      <c r="U39" s="6"/>
      <c r="V39" s="6"/>
      <c r="W39" s="6"/>
      <c r="X39" s="6"/>
      <c r="Y39" s="6"/>
      <c r="Z39" s="6"/>
      <c r="AA39" s="6"/>
      <c r="AB39" s="6"/>
      <c r="AC39" s="5"/>
    </row>
    <row r="40" spans="2:29" x14ac:dyDescent="0.25">
      <c r="B40" s="34"/>
      <c r="C40" s="22" t="s">
        <v>33</v>
      </c>
      <c r="D40" s="165">
        <v>37529</v>
      </c>
      <c r="E40" s="165">
        <v>89348</v>
      </c>
      <c r="F40" s="165">
        <v>27548</v>
      </c>
      <c r="G40" s="165">
        <v>61014</v>
      </c>
      <c r="H40" s="165">
        <v>215494</v>
      </c>
      <c r="I40" s="165">
        <v>51165</v>
      </c>
      <c r="J40" s="165">
        <v>54803</v>
      </c>
      <c r="K40" s="165">
        <v>189076</v>
      </c>
      <c r="L40" s="165">
        <v>60956</v>
      </c>
      <c r="M40" s="165">
        <v>66089</v>
      </c>
      <c r="N40" s="165">
        <v>7782</v>
      </c>
      <c r="O40" s="165">
        <v>17917</v>
      </c>
      <c r="P40" s="165">
        <v>1042133</v>
      </c>
      <c r="Q40" s="165">
        <v>31933</v>
      </c>
      <c r="R40" s="165">
        <v>24921</v>
      </c>
      <c r="S40" s="165"/>
      <c r="T40" s="166">
        <f t="shared" si="3"/>
        <v>1977708</v>
      </c>
      <c r="U40" s="6"/>
      <c r="V40" s="6"/>
      <c r="W40" s="6"/>
      <c r="X40" s="6"/>
      <c r="Y40" s="6"/>
      <c r="Z40" s="6"/>
      <c r="AA40" s="6"/>
      <c r="AB40" s="6"/>
      <c r="AC40" s="5"/>
    </row>
    <row r="41" spans="2:29" x14ac:dyDescent="0.25">
      <c r="B41" s="34"/>
      <c r="C41" s="22" t="s">
        <v>34</v>
      </c>
      <c r="D41" s="165">
        <v>37536</v>
      </c>
      <c r="E41" s="165">
        <v>89852</v>
      </c>
      <c r="F41" s="165">
        <v>27998</v>
      </c>
      <c r="G41" s="165">
        <v>61541</v>
      </c>
      <c r="H41" s="165">
        <v>216153</v>
      </c>
      <c r="I41" s="165">
        <v>51501</v>
      </c>
      <c r="J41" s="165">
        <v>55732</v>
      </c>
      <c r="K41" s="165">
        <v>190853</v>
      </c>
      <c r="L41" s="165">
        <v>61627</v>
      </c>
      <c r="M41" s="165">
        <v>67266</v>
      </c>
      <c r="N41" s="165">
        <v>7800</v>
      </c>
      <c r="O41" s="165">
        <v>18027</v>
      </c>
      <c r="P41" s="165">
        <v>1049187</v>
      </c>
      <c r="Q41" s="165">
        <v>32605</v>
      </c>
      <c r="R41" s="165">
        <v>25075</v>
      </c>
      <c r="S41" s="165"/>
      <c r="T41" s="166">
        <f t="shared" si="3"/>
        <v>1992753</v>
      </c>
      <c r="U41" s="6"/>
      <c r="V41" s="6"/>
      <c r="W41" s="6"/>
      <c r="X41" s="6"/>
      <c r="Y41" s="6"/>
      <c r="Z41" s="6"/>
      <c r="AA41" s="6"/>
      <c r="AB41" s="6"/>
      <c r="AC41" s="5"/>
    </row>
    <row r="42" spans="2:29" x14ac:dyDescent="0.25">
      <c r="B42" s="22"/>
      <c r="C42" s="22" t="s">
        <v>35</v>
      </c>
      <c r="D42" s="165">
        <v>37560</v>
      </c>
      <c r="E42" s="165">
        <v>90191</v>
      </c>
      <c r="F42" s="165">
        <v>28322</v>
      </c>
      <c r="G42" s="165">
        <v>61895</v>
      </c>
      <c r="H42" s="165">
        <v>216969</v>
      </c>
      <c r="I42" s="165">
        <v>52021</v>
      </c>
      <c r="J42" s="165">
        <v>56691</v>
      </c>
      <c r="K42" s="165">
        <v>191361</v>
      </c>
      <c r="L42" s="165">
        <v>62152</v>
      </c>
      <c r="M42" s="165">
        <v>68349</v>
      </c>
      <c r="N42" s="165">
        <v>7755</v>
      </c>
      <c r="O42" s="165">
        <v>18202</v>
      </c>
      <c r="P42" s="165">
        <v>1055633</v>
      </c>
      <c r="Q42" s="165">
        <v>33064</v>
      </c>
      <c r="R42" s="165">
        <v>25307</v>
      </c>
      <c r="S42" s="165"/>
      <c r="T42" s="166">
        <f t="shared" si="3"/>
        <v>2005472</v>
      </c>
      <c r="U42" s="6"/>
      <c r="V42" s="6"/>
      <c r="W42" s="6"/>
      <c r="X42" s="6"/>
      <c r="Y42" s="6"/>
      <c r="Z42" s="6"/>
      <c r="AA42" s="6"/>
      <c r="AB42" s="6"/>
      <c r="AC42" s="5"/>
    </row>
    <row r="43" spans="2:29" x14ac:dyDescent="0.25">
      <c r="B43" s="34"/>
      <c r="C43" s="22" t="s">
        <v>36</v>
      </c>
      <c r="D43" s="165">
        <v>37804</v>
      </c>
      <c r="E43" s="165">
        <v>90864</v>
      </c>
      <c r="F43" s="165">
        <v>28628</v>
      </c>
      <c r="G43" s="165">
        <v>62326</v>
      </c>
      <c r="H43" s="165">
        <v>218454</v>
      </c>
      <c r="I43" s="165">
        <v>52616</v>
      </c>
      <c r="J43" s="165">
        <v>57613</v>
      </c>
      <c r="K43" s="165">
        <v>194006</v>
      </c>
      <c r="L43" s="165">
        <v>62657</v>
      </c>
      <c r="M43" s="165">
        <v>69193</v>
      </c>
      <c r="N43" s="165">
        <v>7873</v>
      </c>
      <c r="O43" s="165">
        <v>18380</v>
      </c>
      <c r="P43" s="165">
        <v>1061735</v>
      </c>
      <c r="Q43" s="165">
        <v>33500</v>
      </c>
      <c r="R43" s="165">
        <v>25560</v>
      </c>
      <c r="S43" s="165"/>
      <c r="T43" s="166">
        <f t="shared" si="3"/>
        <v>2021209</v>
      </c>
      <c r="U43" s="6"/>
      <c r="V43" s="6"/>
      <c r="W43" s="6"/>
      <c r="X43" s="6"/>
      <c r="Y43" s="6"/>
      <c r="Z43" s="6"/>
      <c r="AA43" s="6"/>
      <c r="AB43" s="6"/>
      <c r="AC43" s="5"/>
    </row>
    <row r="44" spans="2:29" ht="13" thickBot="1" x14ac:dyDescent="0.3">
      <c r="B44" s="35"/>
      <c r="C44" s="27" t="s">
        <v>37</v>
      </c>
      <c r="D44" s="161">
        <v>37748</v>
      </c>
      <c r="E44" s="161">
        <v>91137</v>
      </c>
      <c r="F44" s="161">
        <v>28779</v>
      </c>
      <c r="G44" s="161">
        <v>62113</v>
      </c>
      <c r="H44" s="161">
        <v>219256</v>
      </c>
      <c r="I44" s="161">
        <v>52699</v>
      </c>
      <c r="J44" s="161">
        <v>58145</v>
      </c>
      <c r="K44" s="161">
        <v>195214</v>
      </c>
      <c r="L44" s="161">
        <v>62720</v>
      </c>
      <c r="M44" s="161">
        <v>69776</v>
      </c>
      <c r="N44" s="161">
        <v>7877</v>
      </c>
      <c r="O44" s="161">
        <v>18291</v>
      </c>
      <c r="P44" s="161">
        <v>1061594</v>
      </c>
      <c r="Q44" s="161">
        <v>33765</v>
      </c>
      <c r="R44" s="161">
        <v>25928</v>
      </c>
      <c r="S44" s="161"/>
      <c r="T44" s="162">
        <f t="shared" si="3"/>
        <v>2025042</v>
      </c>
      <c r="U44" s="6"/>
      <c r="V44" s="6"/>
      <c r="W44" s="6"/>
      <c r="X44" s="6"/>
      <c r="Y44" s="6"/>
      <c r="Z44" s="6"/>
      <c r="AA44" s="6"/>
      <c r="AB44" s="6"/>
      <c r="AC44" s="5"/>
    </row>
    <row r="45" spans="2:29" x14ac:dyDescent="0.25">
      <c r="B45" s="21">
        <v>2012</v>
      </c>
      <c r="C45" s="21" t="s">
        <v>38</v>
      </c>
      <c r="D45" s="163">
        <v>37868</v>
      </c>
      <c r="E45" s="163">
        <v>91658</v>
      </c>
      <c r="F45" s="163">
        <v>28226</v>
      </c>
      <c r="G45" s="163">
        <v>62740</v>
      </c>
      <c r="H45" s="163">
        <v>217349</v>
      </c>
      <c r="I45" s="163">
        <v>52671</v>
      </c>
      <c r="J45" s="163">
        <v>57695</v>
      </c>
      <c r="K45" s="163">
        <v>194631</v>
      </c>
      <c r="L45" s="163">
        <v>62197</v>
      </c>
      <c r="M45" s="163">
        <v>70059</v>
      </c>
      <c r="N45" s="163">
        <v>7946</v>
      </c>
      <c r="O45" s="163">
        <v>16915</v>
      </c>
      <c r="P45" s="163">
        <v>1063908</v>
      </c>
      <c r="Q45" s="163">
        <v>33623</v>
      </c>
      <c r="R45" s="163">
        <v>25396</v>
      </c>
      <c r="S45" s="163"/>
      <c r="T45" s="164">
        <f t="shared" ref="T45:T50" si="4">SUM(D45:R45)</f>
        <v>2022882</v>
      </c>
      <c r="U45" s="6"/>
      <c r="V45" s="6"/>
      <c r="W45" s="6"/>
      <c r="X45" s="6"/>
      <c r="Y45" s="6"/>
      <c r="Z45" s="6"/>
      <c r="AA45" s="6"/>
      <c r="AB45" s="6"/>
      <c r="AC45" s="5"/>
    </row>
    <row r="46" spans="2:29" x14ac:dyDescent="0.25">
      <c r="B46" s="34"/>
      <c r="C46" s="22" t="s">
        <v>39</v>
      </c>
      <c r="D46" s="165">
        <v>37977</v>
      </c>
      <c r="E46" s="165">
        <v>92248</v>
      </c>
      <c r="F46" s="165">
        <v>28161</v>
      </c>
      <c r="G46" s="165">
        <v>62336</v>
      </c>
      <c r="H46" s="165">
        <v>218564</v>
      </c>
      <c r="I46" s="165">
        <v>53306</v>
      </c>
      <c r="J46" s="165">
        <v>58767</v>
      </c>
      <c r="K46" s="165">
        <v>195580</v>
      </c>
      <c r="L46" s="165">
        <v>63301</v>
      </c>
      <c r="M46" s="165">
        <v>70499</v>
      </c>
      <c r="N46" s="165">
        <v>7986</v>
      </c>
      <c r="O46" s="165">
        <v>16637</v>
      </c>
      <c r="P46" s="165">
        <v>1064308</v>
      </c>
      <c r="Q46" s="165">
        <v>34028</v>
      </c>
      <c r="R46" s="165">
        <v>25558</v>
      </c>
      <c r="S46" s="165"/>
      <c r="T46" s="166">
        <f t="shared" si="4"/>
        <v>2029256</v>
      </c>
      <c r="U46" s="6"/>
      <c r="V46" s="6"/>
      <c r="W46" s="6"/>
      <c r="X46" s="6"/>
      <c r="Y46" s="6"/>
      <c r="Z46" s="6"/>
      <c r="AA46" s="6"/>
      <c r="AB46" s="6"/>
      <c r="AC46" s="5"/>
    </row>
    <row r="47" spans="2:29" x14ac:dyDescent="0.25">
      <c r="B47" s="34"/>
      <c r="C47" s="22" t="s">
        <v>40</v>
      </c>
      <c r="D47" s="165">
        <v>37682</v>
      </c>
      <c r="E47" s="165">
        <v>91199</v>
      </c>
      <c r="F47" s="165">
        <v>27784</v>
      </c>
      <c r="G47" s="165">
        <v>62351</v>
      </c>
      <c r="H47" s="165">
        <v>217133</v>
      </c>
      <c r="I47" s="165">
        <v>53257</v>
      </c>
      <c r="J47" s="165">
        <v>59059</v>
      </c>
      <c r="K47" s="165">
        <v>195571</v>
      </c>
      <c r="L47" s="165">
        <v>63928</v>
      </c>
      <c r="M47" s="165">
        <v>71610</v>
      </c>
      <c r="N47" s="165">
        <v>8060</v>
      </c>
      <c r="O47" s="165">
        <v>17037</v>
      </c>
      <c r="P47" s="165">
        <v>1066958</v>
      </c>
      <c r="Q47" s="165">
        <v>34583</v>
      </c>
      <c r="R47" s="165">
        <v>25360</v>
      </c>
      <c r="S47" s="165"/>
      <c r="T47" s="166">
        <f t="shared" si="4"/>
        <v>2031572</v>
      </c>
      <c r="U47" s="6"/>
      <c r="V47" s="6"/>
      <c r="W47" s="6"/>
      <c r="X47" s="6"/>
      <c r="Y47" s="6"/>
      <c r="Z47" s="6"/>
      <c r="AA47" s="6"/>
      <c r="AB47" s="6"/>
      <c r="AC47" s="5"/>
    </row>
    <row r="48" spans="2:29" x14ac:dyDescent="0.25">
      <c r="B48" s="22"/>
      <c r="C48" s="22" t="s">
        <v>41</v>
      </c>
      <c r="D48" s="165">
        <v>38267</v>
      </c>
      <c r="E48" s="165">
        <v>93727</v>
      </c>
      <c r="F48" s="165">
        <v>28498</v>
      </c>
      <c r="G48" s="165">
        <v>63472</v>
      </c>
      <c r="H48" s="165">
        <v>223119</v>
      </c>
      <c r="I48" s="165">
        <v>54148</v>
      </c>
      <c r="J48" s="165">
        <v>60944</v>
      </c>
      <c r="K48" s="165">
        <v>199165</v>
      </c>
      <c r="L48" s="165">
        <v>64683</v>
      </c>
      <c r="M48" s="165">
        <v>73040</v>
      </c>
      <c r="N48" s="165">
        <v>8111</v>
      </c>
      <c r="O48" s="165">
        <v>17081</v>
      </c>
      <c r="P48" s="165">
        <v>1084652</v>
      </c>
      <c r="Q48" s="165">
        <v>35053</v>
      </c>
      <c r="R48" s="165">
        <v>26185</v>
      </c>
      <c r="S48" s="165"/>
      <c r="T48" s="166">
        <f t="shared" si="4"/>
        <v>2070145</v>
      </c>
      <c r="U48" s="6"/>
      <c r="V48" s="6"/>
      <c r="W48" s="6"/>
      <c r="X48" s="6"/>
      <c r="Y48" s="6"/>
      <c r="Z48" s="6"/>
      <c r="AA48" s="6"/>
      <c r="AB48" s="6"/>
      <c r="AC48" s="5"/>
    </row>
    <row r="49" spans="2:29" x14ac:dyDescent="0.25">
      <c r="B49" s="34"/>
      <c r="C49" s="22" t="s">
        <v>42</v>
      </c>
      <c r="D49" s="165">
        <v>38668</v>
      </c>
      <c r="E49" s="165">
        <v>94868</v>
      </c>
      <c r="F49" s="165">
        <v>28912</v>
      </c>
      <c r="G49" s="165">
        <v>64427</v>
      </c>
      <c r="H49" s="165">
        <v>226007</v>
      </c>
      <c r="I49" s="165">
        <v>55124</v>
      </c>
      <c r="J49" s="165">
        <v>61579</v>
      </c>
      <c r="K49" s="165">
        <v>201032</v>
      </c>
      <c r="L49" s="165">
        <v>65349</v>
      </c>
      <c r="M49" s="165">
        <v>73796</v>
      </c>
      <c r="N49" s="165">
        <v>8172</v>
      </c>
      <c r="O49" s="165">
        <v>17197</v>
      </c>
      <c r="P49" s="165">
        <v>1098941</v>
      </c>
      <c r="Q49" s="165">
        <v>35187</v>
      </c>
      <c r="R49" s="165">
        <v>26579</v>
      </c>
      <c r="S49" s="165"/>
      <c r="T49" s="166">
        <f t="shared" si="4"/>
        <v>2095838</v>
      </c>
      <c r="U49" s="6"/>
      <c r="V49" s="6"/>
      <c r="W49" s="6"/>
      <c r="X49" s="6"/>
      <c r="Y49" s="6"/>
      <c r="Z49" s="6"/>
      <c r="AA49" s="6"/>
      <c r="AB49" s="6"/>
      <c r="AC49" s="5"/>
    </row>
    <row r="50" spans="2:29" x14ac:dyDescent="0.25">
      <c r="B50" s="34"/>
      <c r="C50" s="22" t="s">
        <v>43</v>
      </c>
      <c r="D50" s="165">
        <v>38597</v>
      </c>
      <c r="E50" s="165">
        <v>94360</v>
      </c>
      <c r="F50" s="165">
        <v>29137</v>
      </c>
      <c r="G50" s="165">
        <v>64041</v>
      </c>
      <c r="H50" s="165">
        <v>226957</v>
      </c>
      <c r="I50" s="165">
        <v>54907</v>
      </c>
      <c r="J50" s="165">
        <v>62499</v>
      </c>
      <c r="K50" s="165">
        <v>201473</v>
      </c>
      <c r="L50" s="165">
        <v>65872</v>
      </c>
      <c r="M50" s="165">
        <v>74354</v>
      </c>
      <c r="N50" s="165">
        <v>8339</v>
      </c>
      <c r="O50" s="165">
        <v>17695</v>
      </c>
      <c r="P50" s="165">
        <v>1097189</v>
      </c>
      <c r="Q50" s="165">
        <v>35448</v>
      </c>
      <c r="R50" s="165">
        <v>26577</v>
      </c>
      <c r="S50" s="165"/>
      <c r="T50" s="166">
        <f t="shared" si="4"/>
        <v>2097445</v>
      </c>
      <c r="U50" s="6"/>
      <c r="V50" s="6"/>
      <c r="W50" s="6"/>
      <c r="X50" s="6"/>
      <c r="Y50" s="6"/>
      <c r="Z50" s="6"/>
      <c r="AA50" s="6"/>
      <c r="AB50" s="6"/>
      <c r="AC50" s="5"/>
    </row>
    <row r="51" spans="2:29" x14ac:dyDescent="0.25">
      <c r="B51" s="34"/>
      <c r="C51" s="22" t="s">
        <v>32</v>
      </c>
      <c r="D51" s="165">
        <v>38992</v>
      </c>
      <c r="E51" s="165">
        <v>95072</v>
      </c>
      <c r="F51" s="165">
        <v>29385</v>
      </c>
      <c r="G51" s="165">
        <v>64688</v>
      </c>
      <c r="H51" s="165">
        <v>229335</v>
      </c>
      <c r="I51" s="165">
        <v>55871</v>
      </c>
      <c r="J51" s="165">
        <v>63561</v>
      </c>
      <c r="K51" s="165">
        <v>205042</v>
      </c>
      <c r="L51" s="165">
        <v>66690</v>
      </c>
      <c r="M51" s="165">
        <v>75293</v>
      </c>
      <c r="N51" s="165">
        <v>8346</v>
      </c>
      <c r="O51" s="165">
        <v>18419</v>
      </c>
      <c r="P51" s="165">
        <v>1110291</v>
      </c>
      <c r="Q51" s="165">
        <v>35758</v>
      </c>
      <c r="R51" s="165">
        <v>26910</v>
      </c>
      <c r="S51" s="165"/>
      <c r="T51" s="166">
        <f t="shared" ref="T51:T59" si="5">SUM(D51:R51)</f>
        <v>2123653</v>
      </c>
      <c r="U51" s="6"/>
      <c r="V51" s="6"/>
      <c r="W51" s="6"/>
      <c r="X51" s="6"/>
      <c r="Y51" s="6"/>
      <c r="Z51" s="6"/>
      <c r="AA51" s="6"/>
      <c r="AB51" s="6"/>
      <c r="AC51" s="5"/>
    </row>
    <row r="52" spans="2:29" x14ac:dyDescent="0.25">
      <c r="B52" s="34"/>
      <c r="C52" s="22" t="s">
        <v>33</v>
      </c>
      <c r="D52" s="165">
        <v>39254</v>
      </c>
      <c r="E52" s="165">
        <v>96373</v>
      </c>
      <c r="F52" s="165">
        <v>29421</v>
      </c>
      <c r="G52" s="165">
        <v>66205</v>
      </c>
      <c r="H52" s="165">
        <v>233637</v>
      </c>
      <c r="I52" s="165">
        <v>56785</v>
      </c>
      <c r="J52" s="165">
        <v>63585</v>
      </c>
      <c r="K52" s="165">
        <v>207262</v>
      </c>
      <c r="L52" s="165">
        <v>67087</v>
      </c>
      <c r="M52" s="165">
        <v>75561</v>
      </c>
      <c r="N52" s="165">
        <v>8471</v>
      </c>
      <c r="O52" s="165">
        <v>19675</v>
      </c>
      <c r="P52" s="165">
        <v>1126424</v>
      </c>
      <c r="Q52" s="165">
        <v>35943</v>
      </c>
      <c r="R52" s="165">
        <v>27158</v>
      </c>
      <c r="S52" s="165"/>
      <c r="T52" s="166">
        <f t="shared" si="5"/>
        <v>2152841</v>
      </c>
      <c r="U52" s="6"/>
      <c r="V52" s="6"/>
      <c r="W52" s="6"/>
      <c r="X52" s="6"/>
      <c r="Y52" s="6"/>
      <c r="Z52" s="6"/>
      <c r="AA52" s="6"/>
      <c r="AB52" s="6"/>
      <c r="AC52" s="5"/>
    </row>
    <row r="53" spans="2:29" x14ac:dyDescent="0.25">
      <c r="B53" s="22"/>
      <c r="C53" s="22" t="s">
        <v>34</v>
      </c>
      <c r="D53" s="165">
        <v>39333</v>
      </c>
      <c r="E53" s="165">
        <v>96332</v>
      </c>
      <c r="F53" s="165">
        <v>29475</v>
      </c>
      <c r="G53" s="165">
        <v>66279</v>
      </c>
      <c r="H53" s="165">
        <v>234689</v>
      </c>
      <c r="I53" s="165">
        <v>57241</v>
      </c>
      <c r="J53" s="165">
        <v>63813</v>
      </c>
      <c r="K53" s="165">
        <v>207761</v>
      </c>
      <c r="L53" s="165">
        <v>67258</v>
      </c>
      <c r="M53" s="165">
        <v>75856</v>
      </c>
      <c r="N53" s="165">
        <v>8479</v>
      </c>
      <c r="O53" s="165">
        <v>19636</v>
      </c>
      <c r="P53" s="165">
        <v>1128833</v>
      </c>
      <c r="Q53" s="165">
        <v>36153</v>
      </c>
      <c r="R53" s="165">
        <v>27068</v>
      </c>
      <c r="S53" s="165"/>
      <c r="T53" s="166">
        <f t="shared" si="5"/>
        <v>2158206</v>
      </c>
      <c r="U53" s="6"/>
      <c r="V53" s="6"/>
      <c r="W53" s="6"/>
      <c r="X53" s="6"/>
      <c r="Y53" s="6"/>
      <c r="Z53" s="6"/>
      <c r="AA53" s="6"/>
      <c r="AB53" s="6"/>
      <c r="AC53" s="5"/>
    </row>
    <row r="54" spans="2:29" x14ac:dyDescent="0.25">
      <c r="B54" s="22"/>
      <c r="C54" s="22" t="s">
        <v>35</v>
      </c>
      <c r="D54" s="165">
        <v>39788</v>
      </c>
      <c r="E54" s="165">
        <v>97395</v>
      </c>
      <c r="F54" s="165">
        <v>29952</v>
      </c>
      <c r="G54" s="165">
        <v>66579</v>
      </c>
      <c r="H54" s="165">
        <v>237239</v>
      </c>
      <c r="I54" s="165">
        <v>58070</v>
      </c>
      <c r="J54" s="165">
        <v>65296</v>
      </c>
      <c r="K54" s="165">
        <v>209163</v>
      </c>
      <c r="L54" s="165">
        <v>67667</v>
      </c>
      <c r="M54" s="165">
        <v>76619</v>
      </c>
      <c r="N54" s="165">
        <v>8556</v>
      </c>
      <c r="O54" s="165">
        <v>21445</v>
      </c>
      <c r="P54" s="165">
        <v>1135604</v>
      </c>
      <c r="Q54" s="165">
        <v>36456</v>
      </c>
      <c r="R54" s="165">
        <v>27455</v>
      </c>
      <c r="S54" s="165"/>
      <c r="T54" s="166">
        <f t="shared" si="5"/>
        <v>2177284</v>
      </c>
      <c r="U54" s="6"/>
      <c r="V54" s="6"/>
      <c r="W54" s="6"/>
      <c r="X54" s="6"/>
      <c r="Y54" s="6"/>
      <c r="Z54" s="6"/>
      <c r="AA54" s="6"/>
      <c r="AB54" s="6"/>
      <c r="AC54" s="5"/>
    </row>
    <row r="55" spans="2:29" x14ac:dyDescent="0.25">
      <c r="B55" s="34"/>
      <c r="C55" s="22" t="s">
        <v>36</v>
      </c>
      <c r="D55" s="165">
        <v>40033</v>
      </c>
      <c r="E55" s="165">
        <v>97858</v>
      </c>
      <c r="F55" s="165">
        <v>30141</v>
      </c>
      <c r="G55" s="165">
        <v>66994</v>
      </c>
      <c r="H55" s="165">
        <v>238613</v>
      </c>
      <c r="I55" s="165">
        <v>58647</v>
      </c>
      <c r="J55" s="165">
        <v>65681</v>
      </c>
      <c r="K55" s="165">
        <v>210240</v>
      </c>
      <c r="L55" s="165">
        <v>67845</v>
      </c>
      <c r="M55" s="165">
        <v>76986</v>
      </c>
      <c r="N55" s="165">
        <v>8585</v>
      </c>
      <c r="O55" s="165">
        <v>21586</v>
      </c>
      <c r="P55" s="165">
        <v>1140238</v>
      </c>
      <c r="Q55" s="165">
        <v>36699</v>
      </c>
      <c r="R55" s="165">
        <v>27498</v>
      </c>
      <c r="S55" s="165"/>
      <c r="T55" s="166">
        <f t="shared" si="5"/>
        <v>2187644</v>
      </c>
      <c r="U55" s="6"/>
      <c r="V55" s="6"/>
      <c r="W55" s="6"/>
      <c r="X55" s="6"/>
      <c r="Y55" s="6"/>
      <c r="Z55" s="6"/>
      <c r="AA55" s="6"/>
      <c r="AB55" s="6"/>
      <c r="AC55" s="5"/>
    </row>
    <row r="56" spans="2:29" ht="13" thickBot="1" x14ac:dyDescent="0.3">
      <c r="B56" s="35"/>
      <c r="C56" s="27" t="s">
        <v>37</v>
      </c>
      <c r="D56" s="161">
        <v>40171</v>
      </c>
      <c r="E56" s="161">
        <v>97804</v>
      </c>
      <c r="F56" s="161">
        <v>30108</v>
      </c>
      <c r="G56" s="161">
        <v>67177</v>
      </c>
      <c r="H56" s="161">
        <v>237624</v>
      </c>
      <c r="I56" s="161">
        <v>58789</v>
      </c>
      <c r="J56" s="161">
        <v>65565</v>
      </c>
      <c r="K56" s="161">
        <v>210433</v>
      </c>
      <c r="L56" s="161">
        <v>67621</v>
      </c>
      <c r="M56" s="161">
        <v>77202</v>
      </c>
      <c r="N56" s="161">
        <v>8663</v>
      </c>
      <c r="O56" s="161">
        <v>21623</v>
      </c>
      <c r="P56" s="161">
        <v>1139079</v>
      </c>
      <c r="Q56" s="161">
        <v>36780</v>
      </c>
      <c r="R56" s="161">
        <v>27534</v>
      </c>
      <c r="S56" s="161"/>
      <c r="T56" s="162">
        <f t="shared" si="5"/>
        <v>2186173</v>
      </c>
      <c r="U56" s="6"/>
      <c r="V56" s="6"/>
      <c r="W56" s="6"/>
      <c r="X56" s="6"/>
      <c r="Y56" s="6"/>
      <c r="Z56" s="6"/>
      <c r="AA56" s="6"/>
      <c r="AB56" s="6"/>
      <c r="AC56" s="5"/>
    </row>
    <row r="57" spans="2:29" x14ac:dyDescent="0.25">
      <c r="B57" s="21">
        <v>2013</v>
      </c>
      <c r="C57" s="21" t="s">
        <v>38</v>
      </c>
      <c r="D57" s="163">
        <v>40244</v>
      </c>
      <c r="E57" s="163">
        <v>97801</v>
      </c>
      <c r="F57" s="163">
        <v>30144</v>
      </c>
      <c r="G57" s="163">
        <v>67481</v>
      </c>
      <c r="H57" s="163">
        <v>238256</v>
      </c>
      <c r="I57" s="163">
        <v>59646</v>
      </c>
      <c r="J57" s="163">
        <v>65399</v>
      </c>
      <c r="K57" s="163">
        <v>210708</v>
      </c>
      <c r="L57" s="163">
        <v>67813</v>
      </c>
      <c r="M57" s="163">
        <v>77426</v>
      </c>
      <c r="N57" s="163">
        <v>8623</v>
      </c>
      <c r="O57" s="163">
        <v>21487</v>
      </c>
      <c r="P57" s="163">
        <v>1140482</v>
      </c>
      <c r="Q57" s="163">
        <v>36984</v>
      </c>
      <c r="R57" s="163">
        <v>27497</v>
      </c>
      <c r="S57" s="163"/>
      <c r="T57" s="164">
        <f t="shared" si="5"/>
        <v>2189991</v>
      </c>
      <c r="U57" s="6"/>
      <c r="V57" s="6"/>
      <c r="W57" s="6"/>
      <c r="X57" s="6"/>
      <c r="Y57" s="6"/>
      <c r="Z57" s="6"/>
      <c r="AA57" s="6"/>
      <c r="AB57" s="6"/>
      <c r="AC57" s="5"/>
    </row>
    <row r="58" spans="2:29" x14ac:dyDescent="0.25">
      <c r="B58" s="34"/>
      <c r="C58" s="22" t="s">
        <v>39</v>
      </c>
      <c r="D58" s="165">
        <v>40369</v>
      </c>
      <c r="E58" s="165">
        <v>97751</v>
      </c>
      <c r="F58" s="165">
        <v>30047</v>
      </c>
      <c r="G58" s="165">
        <v>67695</v>
      </c>
      <c r="H58" s="165">
        <v>238604</v>
      </c>
      <c r="I58" s="165">
        <v>60031</v>
      </c>
      <c r="J58" s="165">
        <v>65006</v>
      </c>
      <c r="K58" s="165">
        <v>212234</v>
      </c>
      <c r="L58" s="165">
        <v>68004</v>
      </c>
      <c r="M58" s="165">
        <v>77931</v>
      </c>
      <c r="N58" s="165">
        <v>8775</v>
      </c>
      <c r="O58" s="165">
        <v>21491</v>
      </c>
      <c r="P58" s="165">
        <v>1142213</v>
      </c>
      <c r="Q58" s="165">
        <v>37146</v>
      </c>
      <c r="R58" s="165">
        <v>27645</v>
      </c>
      <c r="S58" s="165"/>
      <c r="T58" s="166">
        <f t="shared" si="5"/>
        <v>2194942</v>
      </c>
      <c r="U58" s="6"/>
      <c r="V58" s="6"/>
      <c r="W58" s="6"/>
      <c r="X58" s="6"/>
      <c r="Y58" s="6"/>
      <c r="Z58" s="6"/>
      <c r="AA58" s="6"/>
      <c r="AB58" s="6"/>
      <c r="AC58" s="5"/>
    </row>
    <row r="59" spans="2:29" x14ac:dyDescent="0.25">
      <c r="B59" s="34"/>
      <c r="C59" s="22" t="s">
        <v>40</v>
      </c>
      <c r="D59" s="165">
        <v>41603</v>
      </c>
      <c r="E59" s="165">
        <v>99652</v>
      </c>
      <c r="F59" s="165">
        <v>32043</v>
      </c>
      <c r="G59" s="165">
        <v>70209</v>
      </c>
      <c r="H59" s="165">
        <v>247891</v>
      </c>
      <c r="I59" s="165">
        <v>60800</v>
      </c>
      <c r="J59" s="165">
        <v>68412</v>
      </c>
      <c r="K59" s="165">
        <v>216751</v>
      </c>
      <c r="L59" s="165">
        <v>70727</v>
      </c>
      <c r="M59" s="165">
        <v>79409</v>
      </c>
      <c r="N59" s="165">
        <v>8879</v>
      </c>
      <c r="O59" s="165">
        <v>25415</v>
      </c>
      <c r="P59" s="165">
        <v>1147646</v>
      </c>
      <c r="Q59" s="165">
        <v>38314</v>
      </c>
      <c r="R59" s="165">
        <v>28054</v>
      </c>
      <c r="S59" s="165"/>
      <c r="T59" s="166">
        <f t="shared" si="5"/>
        <v>2235805</v>
      </c>
      <c r="U59" s="6"/>
      <c r="V59" s="6"/>
      <c r="W59" s="6"/>
      <c r="X59" s="6"/>
      <c r="Y59" s="6"/>
      <c r="Z59" s="6"/>
      <c r="AA59" s="6"/>
      <c r="AB59" s="6"/>
      <c r="AC59" s="5"/>
    </row>
    <row r="60" spans="2:29" x14ac:dyDescent="0.25">
      <c r="B60" s="22"/>
      <c r="C60" s="22" t="s">
        <v>41</v>
      </c>
      <c r="D60" s="165">
        <v>41556</v>
      </c>
      <c r="E60" s="165">
        <v>99810</v>
      </c>
      <c r="F60" s="165">
        <v>31756</v>
      </c>
      <c r="G60" s="165">
        <v>69763</v>
      </c>
      <c r="H60" s="165">
        <v>247265</v>
      </c>
      <c r="I60" s="165">
        <v>60458</v>
      </c>
      <c r="J60" s="165">
        <v>68634</v>
      </c>
      <c r="K60" s="165">
        <v>217167</v>
      </c>
      <c r="L60" s="165">
        <v>70341</v>
      </c>
      <c r="M60" s="165">
        <v>80268</v>
      </c>
      <c r="N60" s="165">
        <v>9052</v>
      </c>
      <c r="O60" s="165">
        <v>25297</v>
      </c>
      <c r="P60" s="165">
        <v>1136826</v>
      </c>
      <c r="Q60" s="165">
        <v>38782</v>
      </c>
      <c r="R60" s="165">
        <v>28162</v>
      </c>
      <c r="S60" s="165"/>
      <c r="T60" s="166">
        <f t="shared" ref="T60:T71" si="6">SUM(D60:R60)</f>
        <v>2225137</v>
      </c>
      <c r="U60" s="6"/>
      <c r="V60" s="6"/>
      <c r="W60" s="6"/>
      <c r="X60" s="6"/>
      <c r="Y60" s="6"/>
      <c r="Z60" s="6"/>
      <c r="AA60" s="6"/>
      <c r="AB60" s="6"/>
      <c r="AC60" s="5"/>
    </row>
    <row r="61" spans="2:29" x14ac:dyDescent="0.25">
      <c r="B61" s="34"/>
      <c r="C61" s="22" t="s">
        <v>42</v>
      </c>
      <c r="D61" s="165">
        <v>41821</v>
      </c>
      <c r="E61" s="165">
        <v>100522</v>
      </c>
      <c r="F61" s="165">
        <v>31768</v>
      </c>
      <c r="G61" s="165">
        <v>70462</v>
      </c>
      <c r="H61" s="165">
        <v>249029</v>
      </c>
      <c r="I61" s="165">
        <v>60457</v>
      </c>
      <c r="J61" s="165">
        <v>68318</v>
      </c>
      <c r="K61" s="165">
        <v>219258</v>
      </c>
      <c r="L61" s="165">
        <v>71010</v>
      </c>
      <c r="M61" s="165">
        <v>80954</v>
      </c>
      <c r="N61" s="165">
        <v>9188</v>
      </c>
      <c r="O61" s="165">
        <v>24622</v>
      </c>
      <c r="P61" s="165">
        <v>1149445</v>
      </c>
      <c r="Q61" s="165">
        <v>39341</v>
      </c>
      <c r="R61" s="165">
        <v>28332</v>
      </c>
      <c r="S61" s="165"/>
      <c r="T61" s="166">
        <f t="shared" si="6"/>
        <v>2244527</v>
      </c>
      <c r="U61" s="6"/>
      <c r="V61" s="6"/>
      <c r="W61" s="6"/>
      <c r="X61" s="6"/>
      <c r="Y61" s="6"/>
      <c r="Z61" s="6"/>
      <c r="AA61" s="6"/>
      <c r="AB61" s="6"/>
      <c r="AC61" s="5"/>
    </row>
    <row r="62" spans="2:29" x14ac:dyDescent="0.25">
      <c r="B62" s="34"/>
      <c r="C62" s="22" t="s">
        <v>43</v>
      </c>
      <c r="D62" s="165">
        <v>42229</v>
      </c>
      <c r="E62" s="165">
        <v>101013</v>
      </c>
      <c r="F62" s="165">
        <v>32255</v>
      </c>
      <c r="G62" s="165">
        <v>70143</v>
      </c>
      <c r="H62" s="165">
        <v>251160</v>
      </c>
      <c r="I62" s="165">
        <v>61004</v>
      </c>
      <c r="J62" s="165">
        <v>69609</v>
      </c>
      <c r="K62" s="165">
        <v>222264</v>
      </c>
      <c r="L62" s="165">
        <v>71679</v>
      </c>
      <c r="M62" s="165">
        <v>81863</v>
      </c>
      <c r="N62" s="165">
        <v>9289</v>
      </c>
      <c r="O62" s="165">
        <v>25005</v>
      </c>
      <c r="P62" s="165">
        <v>1154410</v>
      </c>
      <c r="Q62" s="165">
        <v>39877</v>
      </c>
      <c r="R62" s="165">
        <v>28643</v>
      </c>
      <c r="S62" s="165"/>
      <c r="T62" s="166">
        <f t="shared" si="6"/>
        <v>2260443</v>
      </c>
      <c r="U62" s="6"/>
      <c r="V62" s="6"/>
      <c r="W62" s="6"/>
      <c r="X62" s="6"/>
      <c r="Y62" s="6"/>
      <c r="Z62" s="6"/>
      <c r="AA62" s="6"/>
      <c r="AB62" s="6"/>
      <c r="AC62" s="5"/>
    </row>
    <row r="63" spans="2:29" x14ac:dyDescent="0.25">
      <c r="B63" s="22"/>
      <c r="C63" s="22" t="s">
        <v>32</v>
      </c>
      <c r="D63" s="165">
        <v>42794</v>
      </c>
      <c r="E63" s="165">
        <v>101963</v>
      </c>
      <c r="F63" s="165">
        <v>32631</v>
      </c>
      <c r="G63" s="165">
        <v>70752</v>
      </c>
      <c r="H63" s="165">
        <v>253783</v>
      </c>
      <c r="I63" s="165">
        <v>61911</v>
      </c>
      <c r="J63" s="165">
        <v>69890</v>
      </c>
      <c r="K63" s="165">
        <v>224617</v>
      </c>
      <c r="L63" s="165">
        <v>72108</v>
      </c>
      <c r="M63" s="165">
        <v>82076</v>
      </c>
      <c r="N63" s="165">
        <v>9452</v>
      </c>
      <c r="O63" s="165">
        <v>24915</v>
      </c>
      <c r="P63" s="165">
        <v>1167833</v>
      </c>
      <c r="Q63" s="165">
        <v>39978</v>
      </c>
      <c r="R63" s="165">
        <v>29016</v>
      </c>
      <c r="S63" s="165"/>
      <c r="T63" s="166">
        <f t="shared" si="6"/>
        <v>2283719</v>
      </c>
      <c r="U63" s="6"/>
      <c r="V63" s="6"/>
      <c r="W63" s="6"/>
      <c r="X63" s="6"/>
      <c r="Y63" s="6"/>
      <c r="Z63" s="6"/>
      <c r="AA63" s="6"/>
      <c r="AB63" s="6"/>
      <c r="AC63" s="5"/>
    </row>
    <row r="64" spans="2:29" x14ac:dyDescent="0.25">
      <c r="B64" s="34"/>
      <c r="C64" s="22" t="s">
        <v>33</v>
      </c>
      <c r="D64" s="165">
        <v>42874</v>
      </c>
      <c r="E64" s="165">
        <v>102466</v>
      </c>
      <c r="F64" s="165">
        <v>32652</v>
      </c>
      <c r="G64" s="165">
        <v>70204</v>
      </c>
      <c r="H64" s="165">
        <v>253983</v>
      </c>
      <c r="I64" s="165">
        <v>61710</v>
      </c>
      <c r="J64" s="165">
        <v>69662</v>
      </c>
      <c r="K64" s="165">
        <v>225203</v>
      </c>
      <c r="L64" s="165">
        <v>72532</v>
      </c>
      <c r="M64" s="165">
        <v>82669</v>
      </c>
      <c r="N64" s="165">
        <v>9559</v>
      </c>
      <c r="O64" s="165">
        <v>24343</v>
      </c>
      <c r="P64" s="165">
        <v>1167859</v>
      </c>
      <c r="Q64" s="165">
        <v>40223</v>
      </c>
      <c r="R64" s="165">
        <v>29098</v>
      </c>
      <c r="S64" s="165"/>
      <c r="T64" s="166">
        <f t="shared" si="6"/>
        <v>2285037</v>
      </c>
      <c r="U64" s="6"/>
      <c r="V64" s="6"/>
      <c r="W64" s="6"/>
      <c r="X64" s="6"/>
      <c r="Y64" s="6"/>
      <c r="Z64" s="6"/>
      <c r="AA64" s="6"/>
      <c r="AB64" s="6"/>
      <c r="AC64" s="5"/>
    </row>
    <row r="65" spans="2:29" x14ac:dyDescent="0.25">
      <c r="B65" s="34"/>
      <c r="C65" s="22" t="s">
        <v>34</v>
      </c>
      <c r="D65" s="165">
        <v>43061</v>
      </c>
      <c r="E65" s="165">
        <v>102776</v>
      </c>
      <c r="F65" s="165">
        <v>32569</v>
      </c>
      <c r="G65" s="165">
        <v>70587</v>
      </c>
      <c r="H65" s="165">
        <v>254425</v>
      </c>
      <c r="I65" s="165">
        <v>61790</v>
      </c>
      <c r="J65" s="165">
        <v>69703</v>
      </c>
      <c r="K65" s="165">
        <v>225253</v>
      </c>
      <c r="L65" s="165">
        <v>72676</v>
      </c>
      <c r="M65" s="165">
        <v>82841</v>
      </c>
      <c r="N65" s="165">
        <v>9631</v>
      </c>
      <c r="O65" s="165">
        <v>24659</v>
      </c>
      <c r="P65" s="165">
        <v>1169110</v>
      </c>
      <c r="Q65" s="165">
        <v>40356</v>
      </c>
      <c r="R65" s="165">
        <v>29239</v>
      </c>
      <c r="S65" s="165"/>
      <c r="T65" s="166">
        <f t="shared" si="6"/>
        <v>2288676</v>
      </c>
      <c r="U65" s="6"/>
      <c r="V65" s="6"/>
      <c r="W65" s="6"/>
      <c r="X65" s="6"/>
      <c r="Y65" s="6"/>
      <c r="Z65" s="6"/>
      <c r="AA65" s="6"/>
      <c r="AB65" s="6"/>
      <c r="AC65" s="5"/>
    </row>
    <row r="66" spans="2:29" x14ac:dyDescent="0.25">
      <c r="B66" s="22"/>
      <c r="C66" s="22" t="s">
        <v>35</v>
      </c>
      <c r="D66" s="165">
        <v>43952</v>
      </c>
      <c r="E66" s="165">
        <v>104123</v>
      </c>
      <c r="F66" s="165">
        <v>33264</v>
      </c>
      <c r="G66" s="165">
        <v>71463</v>
      </c>
      <c r="H66" s="165">
        <v>257018</v>
      </c>
      <c r="I66" s="165">
        <v>62430</v>
      </c>
      <c r="J66" s="165">
        <v>70735</v>
      </c>
      <c r="K66" s="165">
        <v>227553</v>
      </c>
      <c r="L66" s="165">
        <v>73511</v>
      </c>
      <c r="M66" s="165">
        <v>83936</v>
      </c>
      <c r="N66" s="165">
        <v>9730</v>
      </c>
      <c r="O66" s="165">
        <v>25501</v>
      </c>
      <c r="P66" s="165">
        <v>1180618</v>
      </c>
      <c r="Q66" s="165">
        <v>40845</v>
      </c>
      <c r="R66" s="165">
        <v>29730</v>
      </c>
      <c r="S66" s="165"/>
      <c r="T66" s="166">
        <f t="shared" si="6"/>
        <v>2314409</v>
      </c>
      <c r="U66" s="6"/>
      <c r="V66" s="6"/>
      <c r="W66" s="6"/>
      <c r="X66" s="6"/>
      <c r="Y66" s="6"/>
      <c r="Z66" s="6"/>
      <c r="AA66" s="6"/>
      <c r="AB66" s="6"/>
      <c r="AC66" s="5"/>
    </row>
    <row r="67" spans="2:29" x14ac:dyDescent="0.25">
      <c r="B67" s="34"/>
      <c r="C67" s="22" t="s">
        <v>36</v>
      </c>
      <c r="D67" s="165">
        <v>43273</v>
      </c>
      <c r="E67" s="165">
        <v>104516</v>
      </c>
      <c r="F67" s="165">
        <v>33316</v>
      </c>
      <c r="G67" s="165">
        <v>71772</v>
      </c>
      <c r="H67" s="165">
        <v>255823</v>
      </c>
      <c r="I67" s="165">
        <v>62111</v>
      </c>
      <c r="J67" s="165">
        <v>70557</v>
      </c>
      <c r="K67" s="165">
        <v>227055</v>
      </c>
      <c r="L67" s="165">
        <v>73226</v>
      </c>
      <c r="M67" s="165">
        <v>84141</v>
      </c>
      <c r="N67" s="165">
        <v>9818</v>
      </c>
      <c r="O67" s="165">
        <v>25554</v>
      </c>
      <c r="P67" s="165">
        <v>1181774</v>
      </c>
      <c r="Q67" s="165">
        <v>40956</v>
      </c>
      <c r="R67" s="165">
        <v>29726</v>
      </c>
      <c r="S67" s="165"/>
      <c r="T67" s="166">
        <f t="shared" si="6"/>
        <v>2313618</v>
      </c>
      <c r="U67" s="6"/>
      <c r="V67" s="6"/>
      <c r="W67" s="6"/>
      <c r="X67" s="6"/>
      <c r="Y67" s="6"/>
      <c r="Z67" s="6"/>
      <c r="AA67" s="6"/>
      <c r="AB67" s="6"/>
      <c r="AC67" s="5"/>
    </row>
    <row r="68" spans="2:29" ht="13" thickBot="1" x14ac:dyDescent="0.3">
      <c r="B68" s="35"/>
      <c r="C68" s="27" t="s">
        <v>37</v>
      </c>
      <c r="D68" s="161">
        <v>42645</v>
      </c>
      <c r="E68" s="161">
        <v>104007</v>
      </c>
      <c r="F68" s="161">
        <v>33232</v>
      </c>
      <c r="G68" s="161">
        <v>72271</v>
      </c>
      <c r="H68" s="161">
        <v>254908</v>
      </c>
      <c r="I68" s="161">
        <v>61828</v>
      </c>
      <c r="J68" s="161">
        <v>69736</v>
      </c>
      <c r="K68" s="161">
        <v>226493</v>
      </c>
      <c r="L68" s="161">
        <v>75135</v>
      </c>
      <c r="M68" s="161">
        <v>84126</v>
      </c>
      <c r="N68" s="161">
        <v>9923</v>
      </c>
      <c r="O68" s="161">
        <v>25224</v>
      </c>
      <c r="P68" s="161">
        <v>1179399</v>
      </c>
      <c r="Q68" s="161">
        <v>40941</v>
      </c>
      <c r="R68" s="161">
        <v>29704</v>
      </c>
      <c r="S68" s="161"/>
      <c r="T68" s="162">
        <f t="shared" si="6"/>
        <v>2309572</v>
      </c>
      <c r="U68" s="6"/>
      <c r="V68" s="6"/>
      <c r="W68" s="6"/>
      <c r="X68" s="6"/>
      <c r="Y68" s="6"/>
      <c r="Z68" s="6"/>
      <c r="AA68" s="6"/>
      <c r="AB68" s="6"/>
      <c r="AC68" s="5"/>
    </row>
    <row r="69" spans="2:29" x14ac:dyDescent="0.25">
      <c r="B69" s="21">
        <v>2014</v>
      </c>
      <c r="C69" s="21" t="s">
        <v>38</v>
      </c>
      <c r="D69" s="163">
        <v>42831</v>
      </c>
      <c r="E69" s="163">
        <v>104232</v>
      </c>
      <c r="F69" s="163">
        <v>33201</v>
      </c>
      <c r="G69" s="163">
        <v>72538</v>
      </c>
      <c r="H69" s="163">
        <v>254866</v>
      </c>
      <c r="I69" s="163">
        <v>62025</v>
      </c>
      <c r="J69" s="163">
        <v>69715</v>
      </c>
      <c r="K69" s="163">
        <v>226647</v>
      </c>
      <c r="L69" s="163">
        <v>74915</v>
      </c>
      <c r="M69" s="163">
        <v>84390</v>
      </c>
      <c r="N69" s="163">
        <v>9982</v>
      </c>
      <c r="O69" s="163">
        <v>25192</v>
      </c>
      <c r="P69" s="163">
        <v>1176885</v>
      </c>
      <c r="Q69" s="163">
        <v>41138</v>
      </c>
      <c r="R69" s="163">
        <v>29795</v>
      </c>
      <c r="S69" s="163"/>
      <c r="T69" s="164">
        <f t="shared" si="6"/>
        <v>2308352</v>
      </c>
      <c r="U69" s="6"/>
      <c r="V69" s="6"/>
      <c r="W69" s="6"/>
      <c r="X69" s="6"/>
      <c r="Y69" s="6"/>
      <c r="Z69" s="6"/>
      <c r="AA69" s="6"/>
      <c r="AB69" s="6"/>
      <c r="AC69" s="5"/>
    </row>
    <row r="70" spans="2:29" x14ac:dyDescent="0.25">
      <c r="B70" s="34"/>
      <c r="C70" s="22" t="s">
        <v>39</v>
      </c>
      <c r="D70" s="165">
        <v>42280</v>
      </c>
      <c r="E70" s="165">
        <v>103398</v>
      </c>
      <c r="F70" s="165">
        <v>32664</v>
      </c>
      <c r="G70" s="165">
        <v>71641</v>
      </c>
      <c r="H70" s="165">
        <v>253137</v>
      </c>
      <c r="I70" s="165">
        <v>61571</v>
      </c>
      <c r="J70" s="165">
        <v>69099</v>
      </c>
      <c r="K70" s="165">
        <v>225742</v>
      </c>
      <c r="L70" s="165">
        <v>74096</v>
      </c>
      <c r="M70" s="165">
        <v>84622</v>
      </c>
      <c r="N70" s="165">
        <v>10103</v>
      </c>
      <c r="O70" s="165">
        <v>24903</v>
      </c>
      <c r="P70" s="165">
        <v>1163846</v>
      </c>
      <c r="Q70" s="165">
        <v>41261</v>
      </c>
      <c r="R70" s="165">
        <v>29452</v>
      </c>
      <c r="S70" s="165"/>
      <c r="T70" s="166">
        <f t="shared" si="6"/>
        <v>2287815</v>
      </c>
      <c r="U70" s="6"/>
      <c r="V70" s="6"/>
      <c r="W70" s="6"/>
      <c r="X70" s="6"/>
      <c r="Y70" s="6"/>
      <c r="Z70" s="6"/>
      <c r="AA70" s="6"/>
      <c r="AB70" s="6"/>
      <c r="AC70" s="5"/>
    </row>
    <row r="71" spans="2:29" x14ac:dyDescent="0.25">
      <c r="B71" s="34"/>
      <c r="C71" s="22" t="s">
        <v>40</v>
      </c>
      <c r="D71" s="165">
        <v>43700</v>
      </c>
      <c r="E71" s="165">
        <v>106137</v>
      </c>
      <c r="F71" s="165">
        <v>33595</v>
      </c>
      <c r="G71" s="165">
        <v>74176</v>
      </c>
      <c r="H71" s="165">
        <v>261456</v>
      </c>
      <c r="I71" s="165">
        <v>63391</v>
      </c>
      <c r="J71" s="165">
        <v>70970</v>
      </c>
      <c r="K71" s="165">
        <v>232387</v>
      </c>
      <c r="L71" s="165">
        <v>76362</v>
      </c>
      <c r="M71" s="165">
        <v>86307</v>
      </c>
      <c r="N71" s="165">
        <v>10341</v>
      </c>
      <c r="O71" s="165">
        <v>25893</v>
      </c>
      <c r="P71" s="165">
        <v>1195683</v>
      </c>
      <c r="Q71" s="165">
        <v>42207</v>
      </c>
      <c r="R71" s="165">
        <v>30270</v>
      </c>
      <c r="S71" s="165"/>
      <c r="T71" s="166">
        <f t="shared" si="6"/>
        <v>2352875</v>
      </c>
      <c r="U71" s="6"/>
      <c r="V71" s="6"/>
      <c r="W71" s="6"/>
      <c r="X71" s="6"/>
      <c r="Y71" s="6"/>
      <c r="Z71" s="6"/>
      <c r="AA71" s="6"/>
      <c r="AB71" s="6"/>
      <c r="AC71" s="5"/>
    </row>
    <row r="72" spans="2:29" x14ac:dyDescent="0.25">
      <c r="B72" s="22"/>
      <c r="C72" s="22" t="s">
        <v>41</v>
      </c>
      <c r="D72" s="165">
        <v>43325</v>
      </c>
      <c r="E72" s="165">
        <v>106846</v>
      </c>
      <c r="F72" s="165">
        <v>33861</v>
      </c>
      <c r="G72" s="165">
        <v>75164</v>
      </c>
      <c r="H72" s="165">
        <v>263659</v>
      </c>
      <c r="I72" s="165">
        <v>63781</v>
      </c>
      <c r="J72" s="165">
        <v>71588</v>
      </c>
      <c r="K72" s="165">
        <v>235553</v>
      </c>
      <c r="L72" s="165">
        <v>77077</v>
      </c>
      <c r="M72" s="165">
        <v>86956</v>
      </c>
      <c r="N72" s="165">
        <v>10510</v>
      </c>
      <c r="O72" s="165">
        <v>26324</v>
      </c>
      <c r="P72" s="165">
        <v>1208037</v>
      </c>
      <c r="Q72" s="165">
        <v>42513</v>
      </c>
      <c r="R72" s="165">
        <v>30478</v>
      </c>
      <c r="S72" s="165"/>
      <c r="T72" s="166">
        <f>SUM(D72:R72)</f>
        <v>2375672</v>
      </c>
      <c r="U72" s="6"/>
      <c r="V72" s="6"/>
      <c r="W72" s="6"/>
      <c r="X72" s="6"/>
      <c r="Y72" s="6"/>
      <c r="Z72" s="6"/>
      <c r="AA72" s="6"/>
      <c r="AB72" s="6"/>
      <c r="AC72" s="5"/>
    </row>
    <row r="73" spans="2:29" x14ac:dyDescent="0.25">
      <c r="B73" s="34"/>
      <c r="C73" s="22" t="s">
        <v>42</v>
      </c>
      <c r="D73" s="165">
        <v>43499</v>
      </c>
      <c r="E73" s="165">
        <v>106473</v>
      </c>
      <c r="F73" s="165">
        <v>33964</v>
      </c>
      <c r="G73" s="165">
        <v>75435</v>
      </c>
      <c r="H73" s="165">
        <v>265837</v>
      </c>
      <c r="I73" s="165">
        <v>64453</v>
      </c>
      <c r="J73" s="165">
        <v>72238</v>
      </c>
      <c r="K73" s="165">
        <v>237753</v>
      </c>
      <c r="L73" s="165">
        <v>77412</v>
      </c>
      <c r="M73" s="165">
        <v>87749</v>
      </c>
      <c r="N73" s="165">
        <v>10696</v>
      </c>
      <c r="O73" s="165">
        <v>27294</v>
      </c>
      <c r="P73" s="165">
        <v>1214850</v>
      </c>
      <c r="Q73" s="165">
        <v>42772</v>
      </c>
      <c r="R73" s="165">
        <v>30608</v>
      </c>
      <c r="S73" s="165"/>
      <c r="T73" s="166">
        <f>SUM(D73:R73)</f>
        <v>2391033</v>
      </c>
      <c r="U73" s="6"/>
      <c r="V73" s="6"/>
      <c r="W73" s="6"/>
      <c r="X73" s="6"/>
      <c r="Y73" s="6"/>
      <c r="Z73" s="6"/>
      <c r="AA73" s="6"/>
      <c r="AB73" s="6"/>
      <c r="AC73" s="5"/>
    </row>
    <row r="74" spans="2:29" x14ac:dyDescent="0.25">
      <c r="B74" s="34"/>
      <c r="C74" s="22" t="s">
        <v>43</v>
      </c>
      <c r="D74" s="165">
        <v>44588</v>
      </c>
      <c r="E74" s="165">
        <v>107861</v>
      </c>
      <c r="F74" s="165">
        <v>34557</v>
      </c>
      <c r="G74" s="165">
        <v>76685</v>
      </c>
      <c r="H74" s="165">
        <v>270186</v>
      </c>
      <c r="I74" s="165">
        <v>65639</v>
      </c>
      <c r="J74" s="165">
        <v>73258</v>
      </c>
      <c r="K74" s="165">
        <v>241762</v>
      </c>
      <c r="L74" s="165">
        <v>78658</v>
      </c>
      <c r="M74" s="165">
        <v>88811</v>
      </c>
      <c r="N74" s="165">
        <v>10876</v>
      </c>
      <c r="O74" s="165">
        <v>27687</v>
      </c>
      <c r="P74" s="165">
        <v>1233520</v>
      </c>
      <c r="Q74" s="165">
        <v>43282</v>
      </c>
      <c r="R74" s="165">
        <v>31222</v>
      </c>
      <c r="S74" s="165"/>
      <c r="T74" s="166">
        <f>SUM(D74:R74)</f>
        <v>2428592</v>
      </c>
      <c r="U74" s="6"/>
      <c r="V74" s="6"/>
      <c r="W74" s="6"/>
      <c r="X74" s="6"/>
      <c r="Y74" s="6"/>
      <c r="Z74" s="6"/>
      <c r="AA74" s="6"/>
      <c r="AB74" s="6"/>
      <c r="AC74" s="5"/>
    </row>
    <row r="75" spans="2:29" x14ac:dyDescent="0.25">
      <c r="B75" s="22"/>
      <c r="C75" s="22" t="s">
        <v>32</v>
      </c>
      <c r="D75" s="165">
        <v>45006</v>
      </c>
      <c r="E75" s="165">
        <v>111075</v>
      </c>
      <c r="F75" s="165">
        <v>34775</v>
      </c>
      <c r="G75" s="165">
        <v>77520</v>
      </c>
      <c r="H75" s="165">
        <v>272659</v>
      </c>
      <c r="I75" s="165">
        <v>66273</v>
      </c>
      <c r="J75" s="165">
        <v>73921</v>
      </c>
      <c r="K75" s="165">
        <v>244100</v>
      </c>
      <c r="L75" s="165">
        <v>79487</v>
      </c>
      <c r="M75" s="165">
        <v>90179</v>
      </c>
      <c r="N75" s="165">
        <v>11093</v>
      </c>
      <c r="O75" s="165">
        <v>27873</v>
      </c>
      <c r="P75" s="165">
        <v>1238599</v>
      </c>
      <c r="Q75" s="165">
        <v>43860</v>
      </c>
      <c r="R75" s="165">
        <v>31513</v>
      </c>
      <c r="S75" s="165"/>
      <c r="T75" s="166">
        <f t="shared" ref="T75:T83" si="7">SUM(D75:R75)</f>
        <v>2447933</v>
      </c>
      <c r="U75" s="6"/>
      <c r="V75" s="6"/>
      <c r="W75" s="6"/>
      <c r="X75" s="6"/>
      <c r="Y75" s="6"/>
      <c r="Z75" s="6"/>
      <c r="AA75" s="6"/>
      <c r="AB75" s="6"/>
      <c r="AC75" s="5"/>
    </row>
    <row r="76" spans="2:29" x14ac:dyDescent="0.25">
      <c r="B76" s="34"/>
      <c r="C76" s="22" t="s">
        <v>33</v>
      </c>
      <c r="D76" s="165">
        <v>45309</v>
      </c>
      <c r="E76" s="165">
        <v>112063</v>
      </c>
      <c r="F76" s="165">
        <v>35062</v>
      </c>
      <c r="G76" s="165">
        <v>78485</v>
      </c>
      <c r="H76" s="165">
        <v>275172</v>
      </c>
      <c r="I76" s="165">
        <v>67171</v>
      </c>
      <c r="J76" s="165">
        <v>74669</v>
      </c>
      <c r="K76" s="165">
        <v>246772</v>
      </c>
      <c r="L76" s="165">
        <v>80271</v>
      </c>
      <c r="M76" s="165">
        <v>91372</v>
      </c>
      <c r="N76" s="165">
        <v>11263</v>
      </c>
      <c r="O76" s="165">
        <v>28229</v>
      </c>
      <c r="P76" s="165">
        <v>1247314</v>
      </c>
      <c r="Q76" s="165">
        <v>44389</v>
      </c>
      <c r="R76" s="165">
        <v>31773</v>
      </c>
      <c r="S76" s="165"/>
      <c r="T76" s="166">
        <f t="shared" si="7"/>
        <v>2469314</v>
      </c>
      <c r="U76" s="6"/>
      <c r="V76" s="6"/>
      <c r="W76" s="6"/>
      <c r="X76" s="6"/>
      <c r="Y76" s="6"/>
      <c r="Z76" s="6"/>
      <c r="AA76" s="6"/>
      <c r="AB76" s="6"/>
      <c r="AC76" s="5"/>
    </row>
    <row r="77" spans="2:29" x14ac:dyDescent="0.25">
      <c r="B77" s="34"/>
      <c r="C77" s="22" t="s">
        <v>34</v>
      </c>
      <c r="D77" s="165">
        <v>46170</v>
      </c>
      <c r="E77" s="165">
        <v>112550</v>
      </c>
      <c r="F77" s="165">
        <v>35272</v>
      </c>
      <c r="G77" s="165">
        <v>79186</v>
      </c>
      <c r="H77" s="165">
        <v>276602</v>
      </c>
      <c r="I77" s="165">
        <v>67268</v>
      </c>
      <c r="J77" s="165">
        <v>75020</v>
      </c>
      <c r="K77" s="165">
        <v>248681</v>
      </c>
      <c r="L77" s="165">
        <v>80699</v>
      </c>
      <c r="M77" s="165">
        <v>91900</v>
      </c>
      <c r="N77" s="165">
        <v>11351</v>
      </c>
      <c r="O77" s="165">
        <v>28558</v>
      </c>
      <c r="P77" s="165">
        <v>1252926</v>
      </c>
      <c r="Q77" s="165">
        <v>44771</v>
      </c>
      <c r="R77" s="165">
        <v>32042</v>
      </c>
      <c r="S77" s="165"/>
      <c r="T77" s="166">
        <f t="shared" si="7"/>
        <v>2482996</v>
      </c>
      <c r="U77" s="6"/>
      <c r="V77" s="6"/>
      <c r="W77" s="6"/>
      <c r="X77" s="6"/>
      <c r="Y77" s="6"/>
      <c r="Z77" s="6"/>
      <c r="AA77" s="6"/>
      <c r="AB77" s="6"/>
      <c r="AC77" s="5"/>
    </row>
    <row r="78" spans="2:29" x14ac:dyDescent="0.25">
      <c r="B78" s="22"/>
      <c r="C78" s="22" t="s">
        <v>35</v>
      </c>
      <c r="D78" s="165">
        <v>46585</v>
      </c>
      <c r="E78" s="165">
        <v>113542</v>
      </c>
      <c r="F78" s="165">
        <v>35725</v>
      </c>
      <c r="G78" s="165">
        <v>80060</v>
      </c>
      <c r="H78" s="165">
        <v>278385</v>
      </c>
      <c r="I78" s="165">
        <v>68100</v>
      </c>
      <c r="J78" s="165">
        <v>75935</v>
      </c>
      <c r="K78" s="165">
        <v>251253</v>
      </c>
      <c r="L78" s="165">
        <v>78918</v>
      </c>
      <c r="M78" s="165">
        <v>92722</v>
      </c>
      <c r="N78" s="165">
        <v>11492</v>
      </c>
      <c r="O78" s="165">
        <v>28946</v>
      </c>
      <c r="P78" s="165">
        <v>1257149</v>
      </c>
      <c r="Q78" s="165">
        <v>45115</v>
      </c>
      <c r="R78" s="165">
        <v>32370</v>
      </c>
      <c r="S78" s="165"/>
      <c r="T78" s="166">
        <f t="shared" si="7"/>
        <v>2496297</v>
      </c>
      <c r="U78" s="6"/>
      <c r="V78" s="6"/>
      <c r="W78" s="6"/>
      <c r="X78" s="6"/>
      <c r="Y78" s="6"/>
      <c r="Z78" s="6"/>
      <c r="AA78" s="6"/>
      <c r="AB78" s="6"/>
      <c r="AC78" s="5"/>
    </row>
    <row r="79" spans="2:29" x14ac:dyDescent="0.25">
      <c r="B79" s="34"/>
      <c r="C79" s="22" t="s">
        <v>36</v>
      </c>
      <c r="D79" s="165">
        <v>47311</v>
      </c>
      <c r="E79" s="165">
        <v>114206</v>
      </c>
      <c r="F79" s="165">
        <v>35842</v>
      </c>
      <c r="G79" s="165">
        <v>80611</v>
      </c>
      <c r="H79" s="165">
        <v>279252</v>
      </c>
      <c r="I79" s="165">
        <v>68002</v>
      </c>
      <c r="J79" s="165">
        <v>75995</v>
      </c>
      <c r="K79" s="165">
        <v>252323</v>
      </c>
      <c r="L79" s="165">
        <v>79087</v>
      </c>
      <c r="M79" s="165">
        <v>93443</v>
      </c>
      <c r="N79" s="165">
        <v>11581</v>
      </c>
      <c r="O79" s="165">
        <v>28920</v>
      </c>
      <c r="P79" s="165">
        <v>1259075</v>
      </c>
      <c r="Q79" s="165">
        <v>45539</v>
      </c>
      <c r="R79" s="165">
        <v>32575</v>
      </c>
      <c r="S79" s="165"/>
      <c r="T79" s="166">
        <f t="shared" si="7"/>
        <v>2503762</v>
      </c>
      <c r="U79" s="6"/>
      <c r="V79" s="6"/>
      <c r="W79" s="6"/>
      <c r="X79" s="6"/>
      <c r="Y79" s="6"/>
      <c r="Z79" s="6"/>
      <c r="AA79" s="6"/>
      <c r="AB79" s="6"/>
      <c r="AC79" s="5"/>
    </row>
    <row r="80" spans="2:29" ht="13" thickBot="1" x14ac:dyDescent="0.3">
      <c r="B80" s="35"/>
      <c r="C80" s="27" t="s">
        <v>37</v>
      </c>
      <c r="D80" s="161">
        <v>47435</v>
      </c>
      <c r="E80" s="161">
        <v>113380</v>
      </c>
      <c r="F80" s="161">
        <v>35927</v>
      </c>
      <c r="G80" s="161">
        <v>80961</v>
      </c>
      <c r="H80" s="161">
        <v>278850</v>
      </c>
      <c r="I80" s="161">
        <v>67927</v>
      </c>
      <c r="J80" s="161">
        <v>75983</v>
      </c>
      <c r="K80" s="161">
        <v>252643</v>
      </c>
      <c r="L80" s="161">
        <v>79125</v>
      </c>
      <c r="M80" s="161">
        <v>93755</v>
      </c>
      <c r="N80" s="161">
        <v>11617</v>
      </c>
      <c r="O80" s="161">
        <v>28933</v>
      </c>
      <c r="P80" s="161">
        <v>1256430</v>
      </c>
      <c r="Q80" s="161">
        <v>45748</v>
      </c>
      <c r="R80" s="161">
        <v>32642</v>
      </c>
      <c r="S80" s="161"/>
      <c r="T80" s="162">
        <f t="shared" si="7"/>
        <v>2501356</v>
      </c>
      <c r="U80" s="6"/>
      <c r="V80" s="6"/>
      <c r="W80" s="6"/>
      <c r="X80" s="6"/>
      <c r="Y80" s="6"/>
      <c r="Z80" s="6"/>
      <c r="AA80" s="6"/>
      <c r="AB80" s="6"/>
      <c r="AC80" s="5"/>
    </row>
    <row r="81" spans="2:29" x14ac:dyDescent="0.25">
      <c r="B81" s="21">
        <v>2015</v>
      </c>
      <c r="C81" s="21" t="s">
        <v>38</v>
      </c>
      <c r="D81" s="163">
        <v>47874</v>
      </c>
      <c r="E81" s="163">
        <v>114792</v>
      </c>
      <c r="F81" s="163">
        <v>36111</v>
      </c>
      <c r="G81" s="163">
        <v>81797</v>
      </c>
      <c r="H81" s="163">
        <v>280262</v>
      </c>
      <c r="I81" s="163">
        <v>68191</v>
      </c>
      <c r="J81" s="163">
        <v>76170</v>
      </c>
      <c r="K81" s="163">
        <v>253669</v>
      </c>
      <c r="L81" s="163">
        <v>78997</v>
      </c>
      <c r="M81" s="163">
        <v>94491</v>
      </c>
      <c r="N81" s="163">
        <v>11758</v>
      </c>
      <c r="O81" s="163">
        <v>29246</v>
      </c>
      <c r="P81" s="163">
        <v>1257533</v>
      </c>
      <c r="Q81" s="163">
        <v>45979</v>
      </c>
      <c r="R81" s="163">
        <v>32881</v>
      </c>
      <c r="S81" s="163"/>
      <c r="T81" s="164">
        <f t="shared" si="7"/>
        <v>2509751</v>
      </c>
      <c r="U81" s="6"/>
      <c r="V81" s="6"/>
      <c r="W81" s="6"/>
      <c r="X81" s="6"/>
      <c r="Y81" s="6"/>
      <c r="Z81" s="6"/>
      <c r="AA81" s="6"/>
      <c r="AB81" s="6"/>
      <c r="AC81" s="5"/>
    </row>
    <row r="82" spans="2:29" x14ac:dyDescent="0.25">
      <c r="B82" s="34"/>
      <c r="C82" s="22" t="s">
        <v>39</v>
      </c>
      <c r="D82" s="165">
        <v>48011</v>
      </c>
      <c r="E82" s="165">
        <v>114969</v>
      </c>
      <c r="F82" s="165">
        <v>35935</v>
      </c>
      <c r="G82" s="165">
        <v>81693</v>
      </c>
      <c r="H82" s="165">
        <v>281189</v>
      </c>
      <c r="I82" s="165">
        <v>68174</v>
      </c>
      <c r="J82" s="165">
        <v>75927</v>
      </c>
      <c r="K82" s="165">
        <v>254131</v>
      </c>
      <c r="L82" s="165">
        <v>78703</v>
      </c>
      <c r="M82" s="165">
        <v>95053</v>
      </c>
      <c r="N82" s="165">
        <v>11891</v>
      </c>
      <c r="O82" s="165">
        <v>28912</v>
      </c>
      <c r="P82" s="165">
        <v>1256233</v>
      </c>
      <c r="Q82" s="165">
        <v>46217</v>
      </c>
      <c r="R82" s="165">
        <v>32952</v>
      </c>
      <c r="S82" s="165"/>
      <c r="T82" s="166">
        <f t="shared" si="7"/>
        <v>2509990</v>
      </c>
      <c r="U82" s="6"/>
      <c r="V82" s="6"/>
      <c r="W82" s="6"/>
      <c r="X82" s="6"/>
      <c r="Y82" s="6"/>
      <c r="Z82" s="6"/>
      <c r="AA82" s="6"/>
      <c r="AB82" s="6"/>
      <c r="AC82" s="5"/>
    </row>
    <row r="83" spans="2:29" x14ac:dyDescent="0.25">
      <c r="B83" s="34"/>
      <c r="C83" s="22" t="s">
        <v>40</v>
      </c>
      <c r="D83" s="165">
        <v>48943</v>
      </c>
      <c r="E83" s="165">
        <v>116354</v>
      </c>
      <c r="F83" s="165">
        <v>36437</v>
      </c>
      <c r="G83" s="165">
        <v>83544</v>
      </c>
      <c r="H83" s="165">
        <v>286652</v>
      </c>
      <c r="I83" s="165">
        <v>69396</v>
      </c>
      <c r="J83" s="165">
        <v>77762</v>
      </c>
      <c r="K83" s="165">
        <v>260292</v>
      </c>
      <c r="L83" s="165">
        <v>80660</v>
      </c>
      <c r="M83" s="165">
        <v>97165</v>
      </c>
      <c r="N83" s="165">
        <v>12204</v>
      </c>
      <c r="O83" s="165">
        <v>29666</v>
      </c>
      <c r="P83" s="165">
        <v>1277027</v>
      </c>
      <c r="Q83" s="165">
        <v>47262</v>
      </c>
      <c r="R83" s="165">
        <v>33550</v>
      </c>
      <c r="S83" s="165"/>
      <c r="T83" s="166">
        <f t="shared" si="7"/>
        <v>2556914</v>
      </c>
      <c r="U83" s="6"/>
      <c r="V83" s="6"/>
      <c r="W83" s="6"/>
      <c r="X83" s="6"/>
      <c r="Y83" s="6"/>
      <c r="Z83" s="6"/>
      <c r="AA83" s="6"/>
      <c r="AB83" s="6"/>
      <c r="AC83" s="5"/>
    </row>
    <row r="84" spans="2:29" x14ac:dyDescent="0.25">
      <c r="B84" s="22"/>
      <c r="C84" s="22" t="s">
        <v>41</v>
      </c>
      <c r="D84" s="165">
        <v>49566</v>
      </c>
      <c r="E84" s="165">
        <v>117145</v>
      </c>
      <c r="F84" s="165">
        <v>34691</v>
      </c>
      <c r="G84" s="165">
        <v>85030</v>
      </c>
      <c r="H84" s="165">
        <v>289803</v>
      </c>
      <c r="I84" s="165">
        <v>70831</v>
      </c>
      <c r="J84" s="165">
        <v>79622</v>
      </c>
      <c r="K84" s="165">
        <v>265279</v>
      </c>
      <c r="L84" s="165">
        <v>81628</v>
      </c>
      <c r="M84" s="165">
        <v>98330</v>
      </c>
      <c r="N84" s="165">
        <v>12560</v>
      </c>
      <c r="O84" s="165">
        <v>30420</v>
      </c>
      <c r="P84" s="165">
        <v>1292438</v>
      </c>
      <c r="Q84" s="165">
        <v>47855</v>
      </c>
      <c r="R84" s="165">
        <v>33978</v>
      </c>
      <c r="S84" s="165"/>
      <c r="T84" s="166">
        <f t="shared" ref="T84:T95" si="8">SUM(D84:R84)</f>
        <v>2589176</v>
      </c>
      <c r="U84" s="6"/>
      <c r="V84" s="6"/>
      <c r="W84" s="6"/>
      <c r="X84" s="6"/>
      <c r="Y84" s="6"/>
      <c r="Z84" s="6"/>
      <c r="AA84" s="6"/>
      <c r="AB84" s="6"/>
      <c r="AC84" s="5"/>
    </row>
    <row r="85" spans="2:29" x14ac:dyDescent="0.25">
      <c r="B85" s="34"/>
      <c r="C85" s="22" t="s">
        <v>42</v>
      </c>
      <c r="D85" s="165">
        <v>49707</v>
      </c>
      <c r="E85" s="165">
        <v>117992</v>
      </c>
      <c r="F85" s="165">
        <v>34688</v>
      </c>
      <c r="G85" s="165">
        <v>86129</v>
      </c>
      <c r="H85" s="165">
        <v>292977</v>
      </c>
      <c r="I85" s="165">
        <v>71519</v>
      </c>
      <c r="J85" s="165">
        <v>80618</v>
      </c>
      <c r="K85" s="165">
        <v>268379</v>
      </c>
      <c r="L85" s="165">
        <v>82593</v>
      </c>
      <c r="M85" s="165">
        <v>99590</v>
      </c>
      <c r="N85" s="165">
        <v>12774</v>
      </c>
      <c r="O85" s="165">
        <v>30873</v>
      </c>
      <c r="P85" s="165">
        <v>1302398</v>
      </c>
      <c r="Q85" s="165">
        <v>48351</v>
      </c>
      <c r="R85" s="165">
        <v>34380</v>
      </c>
      <c r="S85" s="165"/>
      <c r="T85" s="166">
        <f t="shared" si="8"/>
        <v>2612968</v>
      </c>
      <c r="U85" s="6"/>
      <c r="V85" s="6"/>
      <c r="W85" s="6"/>
      <c r="X85" s="6"/>
      <c r="Y85" s="6"/>
      <c r="Z85" s="6"/>
      <c r="AA85" s="6"/>
      <c r="AB85" s="6"/>
      <c r="AC85" s="5"/>
    </row>
    <row r="86" spans="2:29" x14ac:dyDescent="0.25">
      <c r="B86" s="34"/>
      <c r="C86" s="22" t="s">
        <v>43</v>
      </c>
      <c r="D86" s="165">
        <v>49825</v>
      </c>
      <c r="E86" s="165">
        <v>118223</v>
      </c>
      <c r="F86" s="165">
        <v>34721</v>
      </c>
      <c r="G86" s="165">
        <v>86101</v>
      </c>
      <c r="H86" s="165">
        <v>293245</v>
      </c>
      <c r="I86" s="165">
        <v>71474</v>
      </c>
      <c r="J86" s="165">
        <v>80877</v>
      </c>
      <c r="K86" s="165">
        <v>270194</v>
      </c>
      <c r="L86" s="165">
        <v>82409</v>
      </c>
      <c r="M86" s="165">
        <v>100269</v>
      </c>
      <c r="N86" s="165">
        <v>13051</v>
      </c>
      <c r="O86" s="165">
        <v>30816</v>
      </c>
      <c r="P86" s="165">
        <v>1300510</v>
      </c>
      <c r="Q86" s="165">
        <v>48679</v>
      </c>
      <c r="R86" s="165">
        <v>34461</v>
      </c>
      <c r="S86" s="165"/>
      <c r="T86" s="166">
        <f t="shared" si="8"/>
        <v>2614855</v>
      </c>
      <c r="U86" s="6"/>
      <c r="V86" s="6"/>
      <c r="W86" s="6"/>
      <c r="X86" s="6"/>
      <c r="Y86" s="6"/>
      <c r="Z86" s="6"/>
      <c r="AA86" s="6"/>
      <c r="AB86" s="6"/>
      <c r="AC86" s="5"/>
    </row>
    <row r="87" spans="2:29" x14ac:dyDescent="0.25">
      <c r="B87" s="22"/>
      <c r="C87" s="22" t="s">
        <v>32</v>
      </c>
      <c r="D87" s="165">
        <v>50585</v>
      </c>
      <c r="E87" s="165">
        <v>119362</v>
      </c>
      <c r="F87" s="165">
        <v>35465</v>
      </c>
      <c r="G87" s="165">
        <v>87532</v>
      </c>
      <c r="H87" s="165">
        <v>297317</v>
      </c>
      <c r="I87" s="165">
        <v>72946</v>
      </c>
      <c r="J87" s="165">
        <v>82643</v>
      </c>
      <c r="K87" s="165">
        <v>274160</v>
      </c>
      <c r="L87" s="165">
        <v>86695</v>
      </c>
      <c r="M87" s="165">
        <v>101415</v>
      </c>
      <c r="N87" s="165">
        <v>13298</v>
      </c>
      <c r="O87" s="165">
        <v>31580</v>
      </c>
      <c r="P87" s="165">
        <v>1320228</v>
      </c>
      <c r="Q87" s="165">
        <v>49092</v>
      </c>
      <c r="R87" s="165">
        <v>34861</v>
      </c>
      <c r="S87" s="165"/>
      <c r="T87" s="166">
        <f t="shared" si="8"/>
        <v>2657179</v>
      </c>
      <c r="U87" s="6"/>
      <c r="V87" s="6"/>
      <c r="W87" s="6"/>
      <c r="X87" s="6"/>
      <c r="Y87" s="6"/>
      <c r="Z87" s="6"/>
      <c r="AA87" s="6"/>
      <c r="AB87" s="6"/>
      <c r="AC87" s="5"/>
    </row>
    <row r="88" spans="2:29" x14ac:dyDescent="0.25">
      <c r="B88" s="34"/>
      <c r="C88" s="22" t="s">
        <v>33</v>
      </c>
      <c r="D88" s="165">
        <v>50665</v>
      </c>
      <c r="E88" s="165">
        <v>119944</v>
      </c>
      <c r="F88" s="165">
        <v>35275</v>
      </c>
      <c r="G88" s="165">
        <v>88524</v>
      </c>
      <c r="H88" s="165">
        <v>300284</v>
      </c>
      <c r="I88" s="165">
        <v>74016</v>
      </c>
      <c r="J88" s="165">
        <v>84087</v>
      </c>
      <c r="K88" s="165">
        <v>276992</v>
      </c>
      <c r="L88" s="165">
        <v>88012</v>
      </c>
      <c r="M88" s="165">
        <v>102675</v>
      </c>
      <c r="N88" s="165">
        <v>13477</v>
      </c>
      <c r="O88" s="165">
        <v>32136</v>
      </c>
      <c r="P88" s="165">
        <v>1328656</v>
      </c>
      <c r="Q88" s="165">
        <v>49647</v>
      </c>
      <c r="R88" s="165">
        <v>35105</v>
      </c>
      <c r="S88" s="165"/>
      <c r="T88" s="166">
        <f t="shared" si="8"/>
        <v>2679495</v>
      </c>
      <c r="U88" s="6"/>
      <c r="V88" s="6"/>
      <c r="W88" s="6"/>
      <c r="X88" s="6"/>
      <c r="Y88" s="6"/>
      <c r="Z88" s="6"/>
      <c r="AA88" s="6"/>
      <c r="AB88" s="6"/>
      <c r="AC88" s="5"/>
    </row>
    <row r="89" spans="2:29" x14ac:dyDescent="0.25">
      <c r="B89" s="34"/>
      <c r="C89" s="22" t="s">
        <v>34</v>
      </c>
      <c r="D89" s="165">
        <v>51626</v>
      </c>
      <c r="E89" s="165">
        <v>120274</v>
      </c>
      <c r="F89" s="165">
        <v>35708</v>
      </c>
      <c r="G89" s="165">
        <v>89029</v>
      </c>
      <c r="H89" s="165">
        <v>301204</v>
      </c>
      <c r="I89" s="165">
        <v>74474</v>
      </c>
      <c r="J89" s="165">
        <v>84715</v>
      </c>
      <c r="K89" s="165">
        <v>278472</v>
      </c>
      <c r="L89" s="165">
        <v>88992</v>
      </c>
      <c r="M89" s="165">
        <v>103489</v>
      </c>
      <c r="N89" s="165">
        <v>13764</v>
      </c>
      <c r="O89" s="165">
        <v>32387</v>
      </c>
      <c r="P89" s="165">
        <v>1338744</v>
      </c>
      <c r="Q89" s="165">
        <v>50011</v>
      </c>
      <c r="R89" s="165">
        <v>35364</v>
      </c>
      <c r="S89" s="165"/>
      <c r="T89" s="166">
        <f t="shared" si="8"/>
        <v>2698253</v>
      </c>
      <c r="U89" s="6"/>
      <c r="V89" s="6"/>
      <c r="W89" s="6"/>
      <c r="X89" s="6"/>
      <c r="Y89" s="6"/>
      <c r="Z89" s="6"/>
      <c r="AA89" s="6"/>
      <c r="AB89" s="6"/>
      <c r="AC89" s="5"/>
    </row>
    <row r="90" spans="2:29" x14ac:dyDescent="0.25">
      <c r="B90" s="22"/>
      <c r="C90" s="22" t="s">
        <v>35</v>
      </c>
      <c r="D90" s="165">
        <v>52257</v>
      </c>
      <c r="E90" s="165">
        <v>121215</v>
      </c>
      <c r="F90" s="165">
        <v>36587</v>
      </c>
      <c r="G90" s="165">
        <v>89094</v>
      </c>
      <c r="H90" s="165">
        <v>303262</v>
      </c>
      <c r="I90" s="165">
        <v>74827</v>
      </c>
      <c r="J90" s="165">
        <v>85118</v>
      </c>
      <c r="K90" s="165">
        <v>281927</v>
      </c>
      <c r="L90" s="165">
        <v>89544</v>
      </c>
      <c r="M90" s="165">
        <v>104207</v>
      </c>
      <c r="N90" s="165">
        <v>13970</v>
      </c>
      <c r="O90" s="165">
        <v>32699</v>
      </c>
      <c r="P90" s="165">
        <v>1346290</v>
      </c>
      <c r="Q90" s="165">
        <v>50258</v>
      </c>
      <c r="R90" s="165">
        <v>35870</v>
      </c>
      <c r="S90" s="165"/>
      <c r="T90" s="166">
        <f t="shared" si="8"/>
        <v>2717125</v>
      </c>
      <c r="U90" s="6"/>
      <c r="V90" s="6"/>
      <c r="W90" s="6"/>
      <c r="X90" s="6"/>
      <c r="Y90" s="6"/>
      <c r="Z90" s="6"/>
      <c r="AA90" s="6"/>
      <c r="AB90" s="6"/>
      <c r="AC90" s="5"/>
    </row>
    <row r="91" spans="2:29" x14ac:dyDescent="0.25">
      <c r="B91" s="34"/>
      <c r="C91" s="22" t="s">
        <v>36</v>
      </c>
      <c r="D91" s="165">
        <v>52358</v>
      </c>
      <c r="E91" s="165">
        <v>121667</v>
      </c>
      <c r="F91" s="165">
        <v>36899</v>
      </c>
      <c r="G91" s="165">
        <v>89578</v>
      </c>
      <c r="H91" s="165">
        <v>304507</v>
      </c>
      <c r="I91" s="165">
        <v>75597</v>
      </c>
      <c r="J91" s="165">
        <v>85524</v>
      </c>
      <c r="K91" s="165">
        <v>283608</v>
      </c>
      <c r="L91" s="165">
        <v>89906</v>
      </c>
      <c r="M91" s="165">
        <v>104504</v>
      </c>
      <c r="N91" s="165">
        <v>14086</v>
      </c>
      <c r="O91" s="165">
        <v>32817</v>
      </c>
      <c r="P91" s="165">
        <v>1350450</v>
      </c>
      <c r="Q91" s="165">
        <v>50336</v>
      </c>
      <c r="R91" s="165">
        <v>35974</v>
      </c>
      <c r="S91" s="165"/>
      <c r="T91" s="166">
        <f t="shared" si="8"/>
        <v>2727811</v>
      </c>
      <c r="U91" s="6"/>
      <c r="V91" s="6"/>
      <c r="W91" s="6"/>
      <c r="X91" s="6"/>
      <c r="Y91" s="6"/>
      <c r="Z91" s="6"/>
      <c r="AA91" s="6"/>
      <c r="AB91" s="6"/>
      <c r="AC91" s="5"/>
    </row>
    <row r="92" spans="2:29" ht="13" thickBot="1" x14ac:dyDescent="0.3">
      <c r="B92" s="35"/>
      <c r="C92" s="27" t="s">
        <v>37</v>
      </c>
      <c r="D92" s="161">
        <v>52309</v>
      </c>
      <c r="E92" s="161">
        <v>121484</v>
      </c>
      <c r="F92" s="161">
        <v>36966</v>
      </c>
      <c r="G92" s="161">
        <v>89709</v>
      </c>
      <c r="H92" s="161">
        <v>304550</v>
      </c>
      <c r="I92" s="161">
        <v>75436</v>
      </c>
      <c r="J92" s="161">
        <v>86715</v>
      </c>
      <c r="K92" s="161">
        <v>284092</v>
      </c>
      <c r="L92" s="161">
        <v>89999</v>
      </c>
      <c r="M92" s="161">
        <v>104522</v>
      </c>
      <c r="N92" s="161">
        <v>14213</v>
      </c>
      <c r="O92" s="161">
        <v>32817</v>
      </c>
      <c r="P92" s="161">
        <v>1350059</v>
      </c>
      <c r="Q92" s="161">
        <v>50380</v>
      </c>
      <c r="R92" s="161">
        <v>36000</v>
      </c>
      <c r="S92" s="161"/>
      <c r="T92" s="162">
        <f t="shared" si="8"/>
        <v>2729251</v>
      </c>
      <c r="U92" s="6"/>
      <c r="V92" s="6"/>
      <c r="W92" s="6"/>
      <c r="X92" s="6"/>
      <c r="Y92" s="6"/>
      <c r="Z92" s="6"/>
      <c r="AA92" s="6"/>
      <c r="AB92" s="6"/>
      <c r="AC92" s="5"/>
    </row>
    <row r="93" spans="2:29" x14ac:dyDescent="0.25">
      <c r="B93" s="21">
        <v>2016</v>
      </c>
      <c r="C93" s="21" t="s">
        <v>38</v>
      </c>
      <c r="D93" s="163">
        <v>52555</v>
      </c>
      <c r="E93" s="163">
        <v>120015</v>
      </c>
      <c r="F93" s="163">
        <v>37493</v>
      </c>
      <c r="G93" s="163">
        <v>90409</v>
      </c>
      <c r="H93" s="163">
        <v>304902</v>
      </c>
      <c r="I93" s="163">
        <v>75533</v>
      </c>
      <c r="J93" s="163">
        <v>86462</v>
      </c>
      <c r="K93" s="163">
        <v>283620</v>
      </c>
      <c r="L93" s="163">
        <v>89578</v>
      </c>
      <c r="M93" s="163">
        <v>105070</v>
      </c>
      <c r="N93" s="163">
        <v>14318</v>
      </c>
      <c r="O93" s="163">
        <v>32984</v>
      </c>
      <c r="P93" s="163">
        <v>1353950</v>
      </c>
      <c r="Q93" s="163">
        <v>50522</v>
      </c>
      <c r="R93" s="163">
        <v>36186</v>
      </c>
      <c r="S93" s="163"/>
      <c r="T93" s="164">
        <f t="shared" si="8"/>
        <v>2733597</v>
      </c>
      <c r="U93" s="6"/>
      <c r="V93" s="6"/>
      <c r="W93" s="6"/>
      <c r="X93" s="6"/>
      <c r="Y93" s="6"/>
      <c r="Z93" s="6"/>
      <c r="AA93" s="6"/>
      <c r="AB93" s="6"/>
      <c r="AC93" s="5"/>
    </row>
    <row r="94" spans="2:29" x14ac:dyDescent="0.25">
      <c r="B94" s="34"/>
      <c r="C94" s="22" t="s">
        <v>39</v>
      </c>
      <c r="D94" s="165">
        <v>52577</v>
      </c>
      <c r="E94" s="165">
        <v>120311</v>
      </c>
      <c r="F94" s="165">
        <v>37544</v>
      </c>
      <c r="G94" s="165">
        <v>90858</v>
      </c>
      <c r="H94" s="165">
        <v>305950</v>
      </c>
      <c r="I94" s="165">
        <v>75627</v>
      </c>
      <c r="J94" s="165">
        <v>86859</v>
      </c>
      <c r="K94" s="165">
        <v>284769</v>
      </c>
      <c r="L94" s="165">
        <v>90714</v>
      </c>
      <c r="M94" s="165">
        <v>105446</v>
      </c>
      <c r="N94" s="165">
        <v>14422</v>
      </c>
      <c r="O94" s="165">
        <v>33036</v>
      </c>
      <c r="P94" s="165">
        <v>1351651</v>
      </c>
      <c r="Q94" s="165">
        <v>50537</v>
      </c>
      <c r="R94" s="165">
        <v>36263</v>
      </c>
      <c r="S94" s="165"/>
      <c r="T94" s="166">
        <f t="shared" si="8"/>
        <v>2736564</v>
      </c>
      <c r="U94" s="6"/>
      <c r="V94" s="6"/>
      <c r="W94" s="6"/>
      <c r="X94" s="6"/>
      <c r="Y94" s="6"/>
      <c r="Z94" s="6"/>
      <c r="AA94" s="6"/>
      <c r="AB94" s="6"/>
      <c r="AC94" s="5"/>
    </row>
    <row r="95" spans="2:29" x14ac:dyDescent="0.25">
      <c r="B95" s="34"/>
      <c r="C95" s="22" t="s">
        <v>40</v>
      </c>
      <c r="D95" s="165">
        <v>53020</v>
      </c>
      <c r="E95" s="165">
        <v>120893</v>
      </c>
      <c r="F95" s="165">
        <v>38131</v>
      </c>
      <c r="G95" s="165">
        <v>92033</v>
      </c>
      <c r="H95" s="165">
        <v>308095</v>
      </c>
      <c r="I95" s="165">
        <v>76759</v>
      </c>
      <c r="J95" s="165">
        <v>89326</v>
      </c>
      <c r="K95" s="165">
        <v>273020</v>
      </c>
      <c r="L95" s="165">
        <v>85969</v>
      </c>
      <c r="M95" s="165">
        <v>104733</v>
      </c>
      <c r="N95" s="165">
        <v>14640</v>
      </c>
      <c r="O95" s="165">
        <v>33573</v>
      </c>
      <c r="P95" s="165">
        <v>1365104</v>
      </c>
      <c r="Q95" s="165">
        <v>51156</v>
      </c>
      <c r="R95" s="165">
        <v>36535</v>
      </c>
      <c r="S95" s="165"/>
      <c r="T95" s="166">
        <f t="shared" si="8"/>
        <v>2742987</v>
      </c>
      <c r="U95" s="6"/>
      <c r="V95" s="6"/>
      <c r="W95" s="6"/>
      <c r="X95" s="6"/>
      <c r="Y95" s="6"/>
      <c r="Z95" s="6"/>
      <c r="AA95" s="6"/>
      <c r="AB95" s="6"/>
      <c r="AC95" s="5"/>
    </row>
    <row r="96" spans="2:29" x14ac:dyDescent="0.25">
      <c r="B96" s="22"/>
      <c r="C96" s="22" t="s">
        <v>41</v>
      </c>
      <c r="D96" s="165">
        <v>53189</v>
      </c>
      <c r="E96" s="165">
        <v>123258</v>
      </c>
      <c r="F96" s="165">
        <v>38487</v>
      </c>
      <c r="G96" s="165">
        <v>92732</v>
      </c>
      <c r="H96" s="165">
        <v>310555</v>
      </c>
      <c r="I96" s="165">
        <v>77883</v>
      </c>
      <c r="J96" s="165">
        <v>90735</v>
      </c>
      <c r="K96" s="165">
        <v>277223</v>
      </c>
      <c r="L96" s="165">
        <v>87387</v>
      </c>
      <c r="M96" s="165">
        <v>106905</v>
      </c>
      <c r="N96" s="165">
        <v>14870</v>
      </c>
      <c r="O96" s="165">
        <v>33837</v>
      </c>
      <c r="P96" s="165">
        <v>1375702</v>
      </c>
      <c r="Q96" s="165">
        <v>51599</v>
      </c>
      <c r="R96" s="165">
        <v>36750</v>
      </c>
      <c r="S96" s="165"/>
      <c r="T96" s="166">
        <f>SUM(D96:R96)</f>
        <v>2771112</v>
      </c>
      <c r="U96" s="6"/>
      <c r="V96" s="6"/>
      <c r="W96" s="6"/>
      <c r="X96" s="6"/>
      <c r="Y96" s="6"/>
      <c r="Z96" s="6"/>
      <c r="AA96" s="6"/>
      <c r="AB96" s="6"/>
      <c r="AC96" s="5"/>
    </row>
    <row r="97" spans="2:29" x14ac:dyDescent="0.25">
      <c r="B97" s="34"/>
      <c r="C97" s="22" t="s">
        <v>42</v>
      </c>
      <c r="D97" s="165">
        <v>53374</v>
      </c>
      <c r="E97" s="165">
        <v>124426</v>
      </c>
      <c r="F97" s="165">
        <v>39023</v>
      </c>
      <c r="G97" s="165">
        <v>93506</v>
      </c>
      <c r="H97" s="165">
        <v>315108</v>
      </c>
      <c r="I97" s="165">
        <v>78902</v>
      </c>
      <c r="J97" s="165">
        <v>92122</v>
      </c>
      <c r="K97" s="165">
        <v>295636</v>
      </c>
      <c r="L97" s="165">
        <v>94401</v>
      </c>
      <c r="M97" s="165">
        <v>108002</v>
      </c>
      <c r="N97" s="165">
        <v>15059</v>
      </c>
      <c r="O97" s="165">
        <v>34179</v>
      </c>
      <c r="P97" s="165">
        <v>1385048</v>
      </c>
      <c r="Q97" s="165">
        <v>51907</v>
      </c>
      <c r="R97" s="165">
        <v>37106</v>
      </c>
      <c r="S97" s="165"/>
      <c r="T97" s="166">
        <f>SUM(D97:R97)</f>
        <v>2817799</v>
      </c>
      <c r="U97" s="6"/>
      <c r="V97" s="6"/>
      <c r="W97" s="6"/>
      <c r="X97" s="6"/>
      <c r="Y97" s="6"/>
      <c r="Z97" s="6"/>
      <c r="AA97" s="6"/>
      <c r="AB97" s="6"/>
      <c r="AC97" s="5"/>
    </row>
    <row r="98" spans="2:29" x14ac:dyDescent="0.25">
      <c r="B98" s="34"/>
      <c r="C98" s="22" t="s">
        <v>43</v>
      </c>
      <c r="D98" s="165">
        <v>53172</v>
      </c>
      <c r="E98" s="165">
        <v>125260</v>
      </c>
      <c r="F98" s="165">
        <v>39375</v>
      </c>
      <c r="G98" s="165">
        <v>93960</v>
      </c>
      <c r="H98" s="165">
        <v>314494</v>
      </c>
      <c r="I98" s="165">
        <v>79575</v>
      </c>
      <c r="J98" s="165">
        <v>93763</v>
      </c>
      <c r="K98" s="165">
        <v>299185</v>
      </c>
      <c r="L98" s="165">
        <v>95752</v>
      </c>
      <c r="M98" s="165">
        <v>108569</v>
      </c>
      <c r="N98" s="165">
        <v>15192</v>
      </c>
      <c r="O98" s="165">
        <v>34361</v>
      </c>
      <c r="P98" s="165">
        <v>1388647</v>
      </c>
      <c r="Q98" s="165">
        <v>52180</v>
      </c>
      <c r="R98" s="165">
        <v>37058</v>
      </c>
      <c r="S98" s="165"/>
      <c r="T98" s="166">
        <f>SUM(D98:R98)</f>
        <v>2830543</v>
      </c>
      <c r="U98" s="6"/>
      <c r="V98" s="6"/>
      <c r="W98" s="6"/>
      <c r="X98" s="6"/>
      <c r="Y98" s="6"/>
      <c r="Z98" s="6"/>
      <c r="AA98" s="6"/>
      <c r="AB98" s="6"/>
      <c r="AC98" s="5"/>
    </row>
    <row r="99" spans="2:29" x14ac:dyDescent="0.25">
      <c r="B99" s="34"/>
      <c r="C99" s="22" t="s">
        <v>32</v>
      </c>
      <c r="D99" s="165">
        <v>53411</v>
      </c>
      <c r="E99" s="165">
        <v>126208</v>
      </c>
      <c r="F99" s="165">
        <v>39609</v>
      </c>
      <c r="G99" s="165">
        <v>94531</v>
      </c>
      <c r="H99" s="165">
        <v>320902</v>
      </c>
      <c r="I99" s="165">
        <v>80490</v>
      </c>
      <c r="J99" s="165">
        <v>95052</v>
      </c>
      <c r="K99" s="165">
        <v>301285</v>
      </c>
      <c r="L99" s="165">
        <v>96715</v>
      </c>
      <c r="M99" s="165">
        <v>109243</v>
      </c>
      <c r="N99" s="165">
        <v>15335</v>
      </c>
      <c r="O99" s="165">
        <v>34751</v>
      </c>
      <c r="P99" s="165">
        <v>1402403</v>
      </c>
      <c r="Q99" s="165">
        <v>52407</v>
      </c>
      <c r="R99" s="165">
        <v>38013</v>
      </c>
      <c r="S99" s="165"/>
      <c r="T99" s="166">
        <f>SUM(D99:R99)</f>
        <v>2860355</v>
      </c>
      <c r="U99" s="6"/>
      <c r="V99" s="6"/>
      <c r="W99" s="6"/>
      <c r="X99" s="6"/>
      <c r="Y99" s="6"/>
      <c r="Z99" s="6"/>
      <c r="AA99" s="6"/>
      <c r="AB99" s="6"/>
      <c r="AC99" s="5"/>
    </row>
    <row r="100" spans="2:29" x14ac:dyDescent="0.25">
      <c r="B100" s="34"/>
      <c r="C100" s="22" t="s">
        <v>33</v>
      </c>
      <c r="D100" s="165">
        <v>53006</v>
      </c>
      <c r="E100" s="165">
        <v>126567</v>
      </c>
      <c r="F100" s="165">
        <v>39913</v>
      </c>
      <c r="G100" s="165">
        <v>95156</v>
      </c>
      <c r="H100" s="165">
        <v>321966</v>
      </c>
      <c r="I100" s="165">
        <v>78274</v>
      </c>
      <c r="J100" s="165">
        <v>88052</v>
      </c>
      <c r="K100" s="165">
        <v>300483</v>
      </c>
      <c r="L100" s="165">
        <v>97567</v>
      </c>
      <c r="M100" s="165">
        <v>110091</v>
      </c>
      <c r="N100" s="165">
        <v>15521</v>
      </c>
      <c r="O100" s="165">
        <v>32931</v>
      </c>
      <c r="P100" s="165">
        <v>1410017</v>
      </c>
      <c r="Q100" s="165">
        <v>52649</v>
      </c>
      <c r="R100" s="165">
        <v>38657</v>
      </c>
      <c r="S100" s="165"/>
      <c r="T100" s="166">
        <f>SUM(D100:R100)</f>
        <v>2860850</v>
      </c>
      <c r="U100" s="6"/>
      <c r="V100" s="6"/>
      <c r="W100" s="6"/>
      <c r="X100" s="6"/>
      <c r="Y100" s="6"/>
      <c r="Z100" s="6"/>
      <c r="AA100" s="6"/>
      <c r="AB100" s="6"/>
      <c r="AC100" s="5"/>
    </row>
    <row r="101" spans="2:29" x14ac:dyDescent="0.25">
      <c r="B101" s="22"/>
      <c r="C101" s="22" t="s">
        <v>34</v>
      </c>
      <c r="D101" s="165">
        <v>53853</v>
      </c>
      <c r="E101" s="165">
        <v>126920</v>
      </c>
      <c r="F101" s="165">
        <v>40268</v>
      </c>
      <c r="G101" s="165">
        <v>95627</v>
      </c>
      <c r="H101" s="165">
        <v>322482</v>
      </c>
      <c r="I101" s="165">
        <v>81966</v>
      </c>
      <c r="J101" s="165">
        <v>96825</v>
      </c>
      <c r="K101" s="165">
        <v>304739</v>
      </c>
      <c r="L101" s="165">
        <v>98305</v>
      </c>
      <c r="M101" s="165">
        <v>110482</v>
      </c>
      <c r="N101" s="165">
        <v>15548</v>
      </c>
      <c r="O101" s="165">
        <v>35274</v>
      </c>
      <c r="P101" s="165">
        <v>1414864</v>
      </c>
      <c r="Q101" s="165">
        <v>52916</v>
      </c>
      <c r="R101" s="165">
        <v>39027</v>
      </c>
      <c r="S101" s="165"/>
      <c r="T101" s="166">
        <f t="shared" ref="T101:T107" si="9">SUM(D101:R101)</f>
        <v>2889096</v>
      </c>
      <c r="U101" s="6"/>
      <c r="V101" s="6"/>
      <c r="W101" s="6"/>
      <c r="X101" s="6"/>
      <c r="Y101" s="6"/>
      <c r="Z101" s="6"/>
      <c r="AA101" s="6"/>
      <c r="AB101" s="6"/>
      <c r="AC101" s="5"/>
    </row>
    <row r="102" spans="2:29" x14ac:dyDescent="0.25">
      <c r="B102" s="34"/>
      <c r="C102" s="22" t="s">
        <v>35</v>
      </c>
      <c r="D102" s="165">
        <v>54192</v>
      </c>
      <c r="E102" s="165">
        <v>127218</v>
      </c>
      <c r="F102" s="165">
        <v>40491</v>
      </c>
      <c r="G102" s="165">
        <v>95947</v>
      </c>
      <c r="H102" s="165">
        <v>323622</v>
      </c>
      <c r="I102" s="165">
        <v>82746</v>
      </c>
      <c r="J102" s="165">
        <v>97879</v>
      </c>
      <c r="K102" s="165">
        <v>305968</v>
      </c>
      <c r="L102" s="165">
        <v>99102</v>
      </c>
      <c r="M102" s="165">
        <v>110743</v>
      </c>
      <c r="N102" s="165">
        <v>15618</v>
      </c>
      <c r="O102" s="165">
        <v>35588</v>
      </c>
      <c r="P102" s="165">
        <v>1421664</v>
      </c>
      <c r="Q102" s="165">
        <v>53094</v>
      </c>
      <c r="R102" s="165">
        <v>39615</v>
      </c>
      <c r="S102" s="165"/>
      <c r="T102" s="166">
        <f t="shared" si="9"/>
        <v>2903487</v>
      </c>
      <c r="U102" s="6"/>
      <c r="V102" s="6"/>
      <c r="W102" s="6"/>
      <c r="X102" s="6"/>
      <c r="Y102" s="6"/>
      <c r="Z102" s="6"/>
      <c r="AA102" s="6"/>
      <c r="AB102" s="6"/>
      <c r="AC102" s="5"/>
    </row>
    <row r="103" spans="2:29" x14ac:dyDescent="0.25">
      <c r="B103" s="22"/>
      <c r="C103" s="22" t="s">
        <v>36</v>
      </c>
      <c r="D103" s="165">
        <v>54204</v>
      </c>
      <c r="E103" s="165">
        <v>127202</v>
      </c>
      <c r="F103" s="165">
        <v>40587</v>
      </c>
      <c r="G103" s="165">
        <v>96413</v>
      </c>
      <c r="H103" s="165">
        <v>323858</v>
      </c>
      <c r="I103" s="165">
        <v>83930</v>
      </c>
      <c r="J103" s="165">
        <v>98373</v>
      </c>
      <c r="K103" s="165">
        <v>306714</v>
      </c>
      <c r="L103" s="165">
        <v>99338</v>
      </c>
      <c r="M103" s="165">
        <v>110880</v>
      </c>
      <c r="N103" s="165">
        <v>15714</v>
      </c>
      <c r="O103" s="165">
        <v>35661</v>
      </c>
      <c r="P103" s="165">
        <v>1426918</v>
      </c>
      <c r="Q103" s="165">
        <v>53170</v>
      </c>
      <c r="R103" s="165">
        <v>40129</v>
      </c>
      <c r="S103" s="165"/>
      <c r="T103" s="166">
        <f t="shared" si="9"/>
        <v>2913091</v>
      </c>
      <c r="U103" s="6"/>
      <c r="V103" s="6"/>
      <c r="W103" s="6"/>
      <c r="X103" s="6"/>
      <c r="Y103" s="6"/>
      <c r="Z103" s="6"/>
      <c r="AA103" s="6"/>
      <c r="AB103" s="6"/>
      <c r="AC103" s="5"/>
    </row>
    <row r="104" spans="2:29" ht="13" thickBot="1" x14ac:dyDescent="0.3">
      <c r="B104" s="35"/>
      <c r="C104" s="27" t="s">
        <v>37</v>
      </c>
      <c r="D104" s="161">
        <v>54510</v>
      </c>
      <c r="E104" s="161">
        <v>127017</v>
      </c>
      <c r="F104" s="161">
        <v>40541</v>
      </c>
      <c r="G104" s="161">
        <v>96828</v>
      </c>
      <c r="H104" s="161">
        <v>323823</v>
      </c>
      <c r="I104" s="161">
        <v>84916</v>
      </c>
      <c r="J104" s="161">
        <v>98775</v>
      </c>
      <c r="K104" s="161">
        <v>307690</v>
      </c>
      <c r="L104" s="161">
        <v>99493</v>
      </c>
      <c r="M104" s="161">
        <v>111037</v>
      </c>
      <c r="N104" s="161">
        <v>15806</v>
      </c>
      <c r="O104" s="161">
        <v>35955</v>
      </c>
      <c r="P104" s="161">
        <v>1421974</v>
      </c>
      <c r="Q104" s="161">
        <v>53345</v>
      </c>
      <c r="R104" s="161">
        <v>40423</v>
      </c>
      <c r="S104" s="161"/>
      <c r="T104" s="162">
        <f t="shared" si="9"/>
        <v>2912133</v>
      </c>
      <c r="U104" s="6"/>
      <c r="V104" s="6"/>
      <c r="W104" s="6"/>
      <c r="X104" s="6"/>
      <c r="Y104" s="6"/>
      <c r="Z104" s="6"/>
      <c r="AA104" s="6"/>
      <c r="AB104" s="6"/>
      <c r="AC104" s="5"/>
    </row>
    <row r="105" spans="2:29" x14ac:dyDescent="0.25">
      <c r="B105" s="21">
        <v>2017</v>
      </c>
      <c r="C105" s="21" t="s">
        <v>38</v>
      </c>
      <c r="D105" s="163">
        <v>54681</v>
      </c>
      <c r="E105" s="163">
        <v>126974</v>
      </c>
      <c r="F105" s="163">
        <v>40453</v>
      </c>
      <c r="G105" s="163">
        <v>97191</v>
      </c>
      <c r="H105" s="163">
        <v>323676</v>
      </c>
      <c r="I105" s="163">
        <v>85689</v>
      </c>
      <c r="J105" s="163">
        <v>98909</v>
      </c>
      <c r="K105" s="163">
        <v>307313</v>
      </c>
      <c r="L105" s="163">
        <v>99755</v>
      </c>
      <c r="M105" s="163">
        <v>111566</v>
      </c>
      <c r="N105" s="163">
        <v>15846</v>
      </c>
      <c r="O105" s="163">
        <v>35899</v>
      </c>
      <c r="P105" s="163">
        <v>1419429</v>
      </c>
      <c r="Q105" s="163">
        <v>53347</v>
      </c>
      <c r="R105" s="163">
        <v>40914</v>
      </c>
      <c r="S105" s="163"/>
      <c r="T105" s="164">
        <f t="shared" si="9"/>
        <v>2911642</v>
      </c>
      <c r="U105" s="6"/>
      <c r="V105" s="6"/>
      <c r="W105" s="6"/>
      <c r="X105" s="6"/>
      <c r="Y105" s="6"/>
      <c r="Z105" s="6"/>
      <c r="AA105" s="6"/>
      <c r="AB105" s="6"/>
      <c r="AC105" s="5"/>
    </row>
    <row r="106" spans="2:29" x14ac:dyDescent="0.25">
      <c r="B106" s="34"/>
      <c r="C106" s="22" t="s">
        <v>39</v>
      </c>
      <c r="D106" s="165">
        <v>55020</v>
      </c>
      <c r="E106" s="165">
        <v>127574</v>
      </c>
      <c r="F106" s="165">
        <v>40672</v>
      </c>
      <c r="G106" s="165">
        <v>98211</v>
      </c>
      <c r="H106" s="165">
        <v>325328</v>
      </c>
      <c r="I106" s="165">
        <v>86758</v>
      </c>
      <c r="J106" s="165">
        <v>99730</v>
      </c>
      <c r="K106" s="165">
        <v>308633</v>
      </c>
      <c r="L106" s="165">
        <v>100050</v>
      </c>
      <c r="M106" s="165">
        <v>112024</v>
      </c>
      <c r="N106" s="165">
        <v>15873</v>
      </c>
      <c r="O106" s="165">
        <v>36190</v>
      </c>
      <c r="P106" s="165">
        <v>1427989</v>
      </c>
      <c r="Q106" s="165">
        <v>53774</v>
      </c>
      <c r="R106" s="165">
        <v>41320</v>
      </c>
      <c r="S106" s="165"/>
      <c r="T106" s="166">
        <f t="shared" si="9"/>
        <v>2929146</v>
      </c>
      <c r="U106" s="6"/>
      <c r="V106" s="6"/>
      <c r="W106" s="6"/>
      <c r="X106" s="6"/>
      <c r="Y106" s="6"/>
      <c r="Z106" s="6"/>
      <c r="AA106" s="6"/>
      <c r="AB106" s="6"/>
      <c r="AC106" s="5"/>
    </row>
    <row r="107" spans="2:29" x14ac:dyDescent="0.25">
      <c r="B107" s="34"/>
      <c r="C107" s="22" t="s">
        <v>40</v>
      </c>
      <c r="D107" s="165">
        <v>54949</v>
      </c>
      <c r="E107" s="165">
        <v>128104</v>
      </c>
      <c r="F107" s="165">
        <v>40922</v>
      </c>
      <c r="G107" s="165">
        <v>99017</v>
      </c>
      <c r="H107" s="165">
        <v>328503</v>
      </c>
      <c r="I107" s="165">
        <v>88010</v>
      </c>
      <c r="J107" s="165">
        <v>101690</v>
      </c>
      <c r="K107" s="165">
        <v>313598</v>
      </c>
      <c r="L107" s="165">
        <v>102021</v>
      </c>
      <c r="M107" s="165">
        <v>113397</v>
      </c>
      <c r="N107" s="165">
        <v>16113</v>
      </c>
      <c r="O107" s="165">
        <v>36753</v>
      </c>
      <c r="P107" s="165">
        <v>1431557</v>
      </c>
      <c r="Q107" s="165">
        <v>54364</v>
      </c>
      <c r="R107" s="165">
        <v>41875</v>
      </c>
      <c r="S107" s="165"/>
      <c r="T107" s="166">
        <f t="shared" si="9"/>
        <v>2950873</v>
      </c>
      <c r="U107" s="6"/>
      <c r="V107" s="6"/>
      <c r="W107" s="6"/>
      <c r="X107" s="6"/>
      <c r="Y107" s="6"/>
      <c r="Z107" s="6"/>
      <c r="AA107" s="6"/>
      <c r="AB107" s="6"/>
      <c r="AC107" s="5"/>
    </row>
    <row r="108" spans="2:29" x14ac:dyDescent="0.25">
      <c r="B108" s="22"/>
      <c r="C108" s="22" t="s">
        <v>41</v>
      </c>
      <c r="D108" s="165">
        <v>55374</v>
      </c>
      <c r="E108" s="165">
        <v>129118</v>
      </c>
      <c r="F108" s="165">
        <v>41210</v>
      </c>
      <c r="G108" s="165">
        <v>99978</v>
      </c>
      <c r="H108" s="165">
        <v>330930</v>
      </c>
      <c r="I108" s="165">
        <v>89085</v>
      </c>
      <c r="J108" s="165">
        <v>102635</v>
      </c>
      <c r="K108" s="165">
        <v>317206</v>
      </c>
      <c r="L108" s="165">
        <v>103229</v>
      </c>
      <c r="M108" s="165">
        <v>113906</v>
      </c>
      <c r="N108" s="165">
        <v>16343</v>
      </c>
      <c r="O108" s="165">
        <v>37027</v>
      </c>
      <c r="P108" s="165">
        <v>1441243</v>
      </c>
      <c r="Q108" s="165">
        <v>54579</v>
      </c>
      <c r="R108" s="165">
        <v>42260</v>
      </c>
      <c r="S108" s="165"/>
      <c r="T108" s="166">
        <f t="shared" ref="T108:T119" si="10">SUM(D108:R108)</f>
        <v>2974123</v>
      </c>
      <c r="U108" s="6"/>
      <c r="V108" s="6"/>
      <c r="W108" s="6"/>
      <c r="X108" s="6"/>
      <c r="Y108" s="6"/>
      <c r="Z108" s="6"/>
      <c r="AA108" s="6"/>
      <c r="AB108" s="6"/>
      <c r="AC108" s="5"/>
    </row>
    <row r="109" spans="2:29" x14ac:dyDescent="0.25">
      <c r="B109" s="34"/>
      <c r="C109" s="22" t="s">
        <v>42</v>
      </c>
      <c r="D109" s="165">
        <v>55957</v>
      </c>
      <c r="E109" s="165">
        <v>129588</v>
      </c>
      <c r="F109" s="165">
        <v>41906</v>
      </c>
      <c r="G109" s="165">
        <v>100870</v>
      </c>
      <c r="H109" s="165">
        <v>333253</v>
      </c>
      <c r="I109" s="165">
        <v>91011</v>
      </c>
      <c r="J109" s="165">
        <v>104342</v>
      </c>
      <c r="K109" s="165">
        <v>321611</v>
      </c>
      <c r="L109" s="165">
        <v>104514</v>
      </c>
      <c r="M109" s="165">
        <v>114355</v>
      </c>
      <c r="N109" s="165">
        <v>16569</v>
      </c>
      <c r="O109" s="165">
        <v>37460</v>
      </c>
      <c r="P109" s="165">
        <v>1456074</v>
      </c>
      <c r="Q109" s="165">
        <v>54971</v>
      </c>
      <c r="R109" s="165">
        <v>42547</v>
      </c>
      <c r="S109" s="165"/>
      <c r="T109" s="166">
        <f t="shared" si="10"/>
        <v>3005028</v>
      </c>
      <c r="U109" s="6"/>
      <c r="V109" s="6"/>
      <c r="W109" s="6"/>
      <c r="X109" s="6"/>
      <c r="Y109" s="6"/>
      <c r="Z109" s="6"/>
      <c r="AA109" s="6"/>
      <c r="AB109" s="6"/>
      <c r="AC109" s="5"/>
    </row>
    <row r="110" spans="2:29" x14ac:dyDescent="0.25">
      <c r="B110" s="34"/>
      <c r="C110" s="22" t="s">
        <v>43</v>
      </c>
      <c r="D110" s="165">
        <v>55887</v>
      </c>
      <c r="E110" s="165">
        <v>129428</v>
      </c>
      <c r="F110" s="165">
        <v>42053</v>
      </c>
      <c r="G110" s="165">
        <v>101681</v>
      </c>
      <c r="H110" s="165">
        <v>332279</v>
      </c>
      <c r="I110" s="165">
        <v>91480</v>
      </c>
      <c r="J110" s="165">
        <v>104931</v>
      </c>
      <c r="K110" s="165">
        <v>323283</v>
      </c>
      <c r="L110" s="165">
        <v>104992</v>
      </c>
      <c r="M110" s="165">
        <v>114716</v>
      </c>
      <c r="N110" s="165">
        <v>16593</v>
      </c>
      <c r="O110" s="165">
        <v>37573</v>
      </c>
      <c r="P110" s="165">
        <v>1460974</v>
      </c>
      <c r="Q110" s="165">
        <v>55169</v>
      </c>
      <c r="R110" s="165">
        <v>43015</v>
      </c>
      <c r="S110" s="165"/>
      <c r="T110" s="166">
        <f t="shared" si="10"/>
        <v>3014054</v>
      </c>
      <c r="U110" s="6"/>
      <c r="V110" s="6"/>
      <c r="W110" s="6"/>
      <c r="X110" s="6"/>
      <c r="Y110" s="6"/>
      <c r="Z110" s="6"/>
      <c r="AA110" s="6"/>
      <c r="AB110" s="6"/>
      <c r="AC110" s="5"/>
    </row>
    <row r="111" spans="2:29" x14ac:dyDescent="0.25">
      <c r="B111" s="22"/>
      <c r="C111" s="22" t="s">
        <v>32</v>
      </c>
      <c r="D111" s="165">
        <v>55835</v>
      </c>
      <c r="E111" s="165">
        <v>129449</v>
      </c>
      <c r="F111" s="165">
        <v>42526</v>
      </c>
      <c r="G111" s="165">
        <v>103123</v>
      </c>
      <c r="H111" s="165">
        <v>333072</v>
      </c>
      <c r="I111" s="165">
        <v>92473</v>
      </c>
      <c r="J111" s="165">
        <v>105521</v>
      </c>
      <c r="K111" s="165">
        <v>325613</v>
      </c>
      <c r="L111" s="165">
        <v>105842</v>
      </c>
      <c r="M111" s="165">
        <v>115437</v>
      </c>
      <c r="N111" s="165">
        <v>16723</v>
      </c>
      <c r="O111" s="165">
        <v>37846</v>
      </c>
      <c r="P111" s="165">
        <v>1467230</v>
      </c>
      <c r="Q111" s="165">
        <v>55380</v>
      </c>
      <c r="R111" s="165">
        <v>43270</v>
      </c>
      <c r="S111" s="165"/>
      <c r="T111" s="166">
        <f t="shared" si="10"/>
        <v>3029340</v>
      </c>
      <c r="U111" s="6"/>
      <c r="V111" s="6"/>
      <c r="W111" s="6"/>
      <c r="X111" s="6"/>
      <c r="Y111" s="6"/>
      <c r="Z111" s="6"/>
      <c r="AA111" s="6"/>
      <c r="AB111" s="6"/>
      <c r="AC111" s="5"/>
    </row>
    <row r="112" spans="2:29" x14ac:dyDescent="0.25">
      <c r="B112" s="34"/>
      <c r="C112" s="22" t="s">
        <v>33</v>
      </c>
      <c r="D112" s="165">
        <v>56046</v>
      </c>
      <c r="E112" s="165">
        <v>130385</v>
      </c>
      <c r="F112" s="165">
        <v>43013</v>
      </c>
      <c r="G112" s="165">
        <v>104236</v>
      </c>
      <c r="H112" s="165">
        <v>334180</v>
      </c>
      <c r="I112" s="165">
        <v>93179</v>
      </c>
      <c r="J112" s="165">
        <v>105747</v>
      </c>
      <c r="K112" s="165">
        <v>327611</v>
      </c>
      <c r="L112" s="165">
        <v>106263</v>
      </c>
      <c r="M112" s="165">
        <v>115916</v>
      </c>
      <c r="N112" s="165">
        <v>16843</v>
      </c>
      <c r="O112" s="165">
        <v>37938</v>
      </c>
      <c r="P112" s="165">
        <v>1478330</v>
      </c>
      <c r="Q112" s="165">
        <v>55595</v>
      </c>
      <c r="R112" s="165">
        <v>43764</v>
      </c>
      <c r="S112" s="165"/>
      <c r="T112" s="166">
        <f t="shared" si="10"/>
        <v>3049046</v>
      </c>
      <c r="U112" s="6"/>
      <c r="V112" s="6"/>
      <c r="W112" s="6"/>
      <c r="X112" s="6"/>
      <c r="Y112" s="6"/>
      <c r="Z112" s="6"/>
      <c r="AA112" s="6"/>
      <c r="AB112" s="6"/>
      <c r="AC112" s="5"/>
    </row>
    <row r="113" spans="2:29" x14ac:dyDescent="0.25">
      <c r="B113" s="34"/>
      <c r="C113" s="22" t="s">
        <v>34</v>
      </c>
      <c r="D113" s="165">
        <v>56421</v>
      </c>
      <c r="E113" s="165">
        <v>130938</v>
      </c>
      <c r="F113" s="165">
        <v>43368</v>
      </c>
      <c r="G113" s="165">
        <v>104878</v>
      </c>
      <c r="H113" s="165">
        <v>336023</v>
      </c>
      <c r="I113" s="165">
        <v>93583</v>
      </c>
      <c r="J113" s="165">
        <v>106280</v>
      </c>
      <c r="K113" s="165">
        <v>329080</v>
      </c>
      <c r="L113" s="165">
        <v>106645</v>
      </c>
      <c r="M113" s="165">
        <v>116364</v>
      </c>
      <c r="N113" s="165">
        <v>16957</v>
      </c>
      <c r="O113" s="165">
        <v>38065</v>
      </c>
      <c r="P113" s="165">
        <v>1486571</v>
      </c>
      <c r="Q113" s="165">
        <v>55653</v>
      </c>
      <c r="R113" s="165">
        <v>44168</v>
      </c>
      <c r="S113" s="165"/>
      <c r="T113" s="166">
        <f t="shared" si="10"/>
        <v>3064994</v>
      </c>
      <c r="U113" s="6"/>
      <c r="V113" s="6"/>
      <c r="W113" s="6"/>
      <c r="X113" s="6"/>
      <c r="Y113" s="6"/>
      <c r="Z113" s="6"/>
      <c r="AA113" s="6"/>
      <c r="AB113" s="6"/>
      <c r="AC113" s="5"/>
    </row>
    <row r="114" spans="2:29" x14ac:dyDescent="0.25">
      <c r="B114" s="22"/>
      <c r="C114" s="22" t="s">
        <v>35</v>
      </c>
      <c r="D114" s="165">
        <v>56794</v>
      </c>
      <c r="E114" s="165">
        <v>130299</v>
      </c>
      <c r="F114" s="165">
        <v>43019</v>
      </c>
      <c r="G114" s="165">
        <v>105179</v>
      </c>
      <c r="H114" s="165">
        <v>337419</v>
      </c>
      <c r="I114" s="165">
        <v>94429</v>
      </c>
      <c r="J114" s="165">
        <v>106252</v>
      </c>
      <c r="K114" s="165">
        <v>330487</v>
      </c>
      <c r="L114" s="165">
        <v>107197</v>
      </c>
      <c r="M114" s="165">
        <v>114332</v>
      </c>
      <c r="N114" s="165">
        <v>17078</v>
      </c>
      <c r="O114" s="165">
        <v>38419</v>
      </c>
      <c r="P114" s="165">
        <v>1489541</v>
      </c>
      <c r="Q114" s="165">
        <v>55853</v>
      </c>
      <c r="R114" s="165">
        <v>44104</v>
      </c>
      <c r="S114" s="165"/>
      <c r="T114" s="166">
        <f t="shared" si="10"/>
        <v>3070402</v>
      </c>
      <c r="U114" s="6"/>
      <c r="V114" s="6"/>
      <c r="W114" s="6"/>
      <c r="X114" s="6"/>
      <c r="Y114" s="6"/>
      <c r="Z114" s="6"/>
      <c r="AA114" s="6"/>
      <c r="AB114" s="6"/>
      <c r="AC114" s="5"/>
    </row>
    <row r="115" spans="2:29" x14ac:dyDescent="0.25">
      <c r="B115" s="34"/>
      <c r="C115" s="22" t="s">
        <v>36</v>
      </c>
      <c r="D115" s="165">
        <v>57168</v>
      </c>
      <c r="E115" s="165">
        <v>129375</v>
      </c>
      <c r="F115" s="165">
        <v>43064</v>
      </c>
      <c r="G115" s="165">
        <v>105129</v>
      </c>
      <c r="H115" s="165">
        <v>338537</v>
      </c>
      <c r="I115" s="165">
        <v>94835</v>
      </c>
      <c r="J115" s="165">
        <v>107647</v>
      </c>
      <c r="K115" s="165">
        <v>330399</v>
      </c>
      <c r="L115" s="165">
        <v>107120</v>
      </c>
      <c r="M115" s="165">
        <v>114025</v>
      </c>
      <c r="N115" s="165">
        <v>17106</v>
      </c>
      <c r="O115" s="165">
        <v>38526</v>
      </c>
      <c r="P115" s="165">
        <v>1484678</v>
      </c>
      <c r="Q115" s="165">
        <v>55746</v>
      </c>
      <c r="R115" s="165">
        <v>44117</v>
      </c>
      <c r="S115" s="165"/>
      <c r="T115" s="166">
        <f t="shared" si="10"/>
        <v>3067472</v>
      </c>
      <c r="U115" s="6"/>
      <c r="V115" s="6"/>
      <c r="W115" s="6"/>
      <c r="X115" s="6"/>
      <c r="Y115" s="6"/>
      <c r="Z115" s="6"/>
      <c r="AA115" s="6"/>
      <c r="AB115" s="6"/>
      <c r="AC115" s="5"/>
    </row>
    <row r="116" spans="2:29" ht="13" thickBot="1" x14ac:dyDescent="0.3">
      <c r="B116" s="35"/>
      <c r="C116" s="27" t="s">
        <v>37</v>
      </c>
      <c r="D116" s="161">
        <v>57293</v>
      </c>
      <c r="E116" s="161">
        <v>129148</v>
      </c>
      <c r="F116" s="161">
        <v>42967</v>
      </c>
      <c r="G116" s="161">
        <v>106028</v>
      </c>
      <c r="H116" s="161">
        <v>338479</v>
      </c>
      <c r="I116" s="161">
        <v>94813</v>
      </c>
      <c r="J116" s="161">
        <v>107743</v>
      </c>
      <c r="K116" s="161">
        <v>329608</v>
      </c>
      <c r="L116" s="161">
        <v>106651</v>
      </c>
      <c r="M116" s="161">
        <v>113995</v>
      </c>
      <c r="N116" s="161">
        <v>17166</v>
      </c>
      <c r="O116" s="161">
        <v>38415</v>
      </c>
      <c r="P116" s="161">
        <v>1486501</v>
      </c>
      <c r="Q116" s="161">
        <v>55539</v>
      </c>
      <c r="R116" s="161">
        <v>44182</v>
      </c>
      <c r="S116" s="161"/>
      <c r="T116" s="162">
        <f t="shared" si="10"/>
        <v>3068528</v>
      </c>
      <c r="U116" s="6"/>
      <c r="V116" s="6"/>
      <c r="W116" s="6"/>
      <c r="X116" s="6"/>
      <c r="Y116" s="6"/>
      <c r="Z116" s="6"/>
      <c r="AA116" s="6"/>
      <c r="AB116" s="6"/>
      <c r="AC116" s="5"/>
    </row>
    <row r="117" spans="2:29" x14ac:dyDescent="0.25">
      <c r="B117" s="21">
        <v>2018</v>
      </c>
      <c r="C117" s="21" t="s">
        <v>38</v>
      </c>
      <c r="D117" s="163">
        <v>57536</v>
      </c>
      <c r="E117" s="163">
        <v>129096</v>
      </c>
      <c r="F117" s="163">
        <v>42984</v>
      </c>
      <c r="G117" s="163">
        <v>106848</v>
      </c>
      <c r="H117" s="163">
        <v>338383</v>
      </c>
      <c r="I117" s="163">
        <v>95444</v>
      </c>
      <c r="J117" s="163">
        <v>108296</v>
      </c>
      <c r="K117" s="163">
        <v>331371</v>
      </c>
      <c r="L117" s="163">
        <v>106775</v>
      </c>
      <c r="M117" s="163">
        <v>114236</v>
      </c>
      <c r="N117" s="163">
        <v>17125</v>
      </c>
      <c r="O117" s="163">
        <v>38384</v>
      </c>
      <c r="P117" s="163">
        <v>1485862</v>
      </c>
      <c r="Q117" s="163">
        <v>55604</v>
      </c>
      <c r="R117" s="163">
        <v>44306</v>
      </c>
      <c r="S117" s="163"/>
      <c r="T117" s="164">
        <f t="shared" si="10"/>
        <v>3072250</v>
      </c>
      <c r="U117" s="6"/>
      <c r="V117" s="6"/>
      <c r="W117" s="6"/>
      <c r="X117" s="6"/>
      <c r="Y117" s="6"/>
      <c r="Z117" s="6"/>
      <c r="AA117" s="6"/>
      <c r="AB117" s="6"/>
      <c r="AC117" s="5"/>
    </row>
    <row r="118" spans="2:29" x14ac:dyDescent="0.25">
      <c r="B118" s="34"/>
      <c r="C118" s="22" t="s">
        <v>39</v>
      </c>
      <c r="D118" s="165">
        <v>57744</v>
      </c>
      <c r="E118" s="165">
        <v>129053</v>
      </c>
      <c r="F118" s="165">
        <v>42933</v>
      </c>
      <c r="G118" s="165">
        <v>107099</v>
      </c>
      <c r="H118" s="165">
        <v>339263</v>
      </c>
      <c r="I118" s="165">
        <v>95647</v>
      </c>
      <c r="J118" s="165">
        <v>109209</v>
      </c>
      <c r="K118" s="165">
        <v>331469</v>
      </c>
      <c r="L118" s="165">
        <v>106531</v>
      </c>
      <c r="M118" s="165">
        <v>114008</v>
      </c>
      <c r="N118" s="165">
        <v>17114</v>
      </c>
      <c r="O118" s="165">
        <v>38444</v>
      </c>
      <c r="P118" s="165">
        <v>1477507</v>
      </c>
      <c r="Q118" s="165">
        <v>55485</v>
      </c>
      <c r="R118" s="165">
        <v>43876</v>
      </c>
      <c r="S118" s="165"/>
      <c r="T118" s="166">
        <f t="shared" si="10"/>
        <v>3065382</v>
      </c>
      <c r="U118" s="6"/>
      <c r="V118" s="6"/>
      <c r="W118" s="6"/>
      <c r="X118" s="6"/>
      <c r="Y118" s="6"/>
      <c r="Z118" s="6"/>
      <c r="AA118" s="6"/>
      <c r="AB118" s="6"/>
      <c r="AC118" s="5"/>
    </row>
    <row r="119" spans="2:29" x14ac:dyDescent="0.25">
      <c r="B119" s="34"/>
      <c r="C119" s="22" t="s">
        <v>40</v>
      </c>
      <c r="D119" s="165">
        <v>58083</v>
      </c>
      <c r="E119" s="165">
        <v>129693</v>
      </c>
      <c r="F119" s="165">
        <v>43546</v>
      </c>
      <c r="G119" s="165">
        <v>107917</v>
      </c>
      <c r="H119" s="165">
        <v>342003</v>
      </c>
      <c r="I119" s="165">
        <v>96622</v>
      </c>
      <c r="J119" s="165">
        <v>111235</v>
      </c>
      <c r="K119" s="165">
        <v>337306</v>
      </c>
      <c r="L119" s="165">
        <v>107462</v>
      </c>
      <c r="M119" s="165">
        <v>114369</v>
      </c>
      <c r="N119" s="165">
        <v>17159</v>
      </c>
      <c r="O119" s="165">
        <v>38630</v>
      </c>
      <c r="P119" s="165">
        <v>1494723</v>
      </c>
      <c r="Q119" s="165">
        <v>55541</v>
      </c>
      <c r="R119" s="165">
        <v>43854</v>
      </c>
      <c r="S119" s="165"/>
      <c r="T119" s="166">
        <f t="shared" si="10"/>
        <v>3098143</v>
      </c>
      <c r="U119" s="6"/>
      <c r="V119" s="6"/>
      <c r="W119" s="6"/>
      <c r="X119" s="6"/>
      <c r="Y119" s="6"/>
      <c r="Z119" s="6"/>
      <c r="AA119" s="6"/>
      <c r="AB119" s="6"/>
      <c r="AC119" s="5"/>
    </row>
    <row r="120" spans="2:29" x14ac:dyDescent="0.25">
      <c r="B120" s="22"/>
      <c r="C120" s="22" t="s">
        <v>41</v>
      </c>
      <c r="D120" s="165">
        <v>58562</v>
      </c>
      <c r="E120" s="165">
        <v>130319</v>
      </c>
      <c r="F120" s="165">
        <v>44043</v>
      </c>
      <c r="G120" s="165">
        <v>108658</v>
      </c>
      <c r="H120" s="165">
        <v>342851</v>
      </c>
      <c r="I120" s="165">
        <v>97586</v>
      </c>
      <c r="J120" s="165">
        <v>112246</v>
      </c>
      <c r="K120" s="165">
        <v>341217</v>
      </c>
      <c r="L120" s="165">
        <v>108461</v>
      </c>
      <c r="M120" s="165">
        <v>114640</v>
      </c>
      <c r="N120" s="165">
        <v>17190</v>
      </c>
      <c r="O120" s="165">
        <v>38837</v>
      </c>
      <c r="P120" s="165">
        <v>1505297</v>
      </c>
      <c r="Q120" s="165">
        <v>55954</v>
      </c>
      <c r="R120" s="165">
        <v>44435</v>
      </c>
      <c r="S120" s="165"/>
      <c r="T120" s="166">
        <f>SUM(D120:R120)</f>
        <v>3120296</v>
      </c>
      <c r="U120" s="6"/>
      <c r="V120" s="6"/>
      <c r="W120" s="6"/>
      <c r="X120" s="6"/>
      <c r="Y120" s="6"/>
      <c r="Z120" s="6"/>
      <c r="AA120" s="6"/>
      <c r="AB120" s="6"/>
      <c r="AC120" s="5"/>
    </row>
    <row r="121" spans="2:29" x14ac:dyDescent="0.25">
      <c r="B121" s="34"/>
      <c r="C121" s="22" t="s">
        <v>42</v>
      </c>
      <c r="D121" s="165">
        <v>59002</v>
      </c>
      <c r="E121" s="165">
        <v>130846</v>
      </c>
      <c r="F121" s="165">
        <v>44556</v>
      </c>
      <c r="G121" s="165">
        <v>109030</v>
      </c>
      <c r="H121" s="165">
        <v>344158</v>
      </c>
      <c r="I121" s="165">
        <v>98661</v>
      </c>
      <c r="J121" s="165">
        <v>113382</v>
      </c>
      <c r="K121" s="165">
        <v>344743</v>
      </c>
      <c r="L121" s="165">
        <v>108967</v>
      </c>
      <c r="M121" s="165">
        <v>114836</v>
      </c>
      <c r="N121" s="165">
        <v>17216</v>
      </c>
      <c r="O121" s="165">
        <v>38913</v>
      </c>
      <c r="P121" s="165">
        <v>1511133</v>
      </c>
      <c r="Q121" s="165">
        <v>56088</v>
      </c>
      <c r="R121" s="165">
        <v>44626</v>
      </c>
      <c r="S121" s="165"/>
      <c r="T121" s="166">
        <f>SUM(D121:R121)</f>
        <v>3136157</v>
      </c>
      <c r="U121" s="6"/>
      <c r="V121" s="6"/>
      <c r="W121" s="6"/>
      <c r="X121" s="6"/>
      <c r="Y121" s="6"/>
      <c r="Z121" s="6"/>
      <c r="AA121" s="6"/>
      <c r="AB121" s="6"/>
      <c r="AC121" s="5"/>
    </row>
    <row r="122" spans="2:29" x14ac:dyDescent="0.25">
      <c r="B122" s="34"/>
      <c r="C122" s="22" t="s">
        <v>43</v>
      </c>
      <c r="D122" s="165">
        <v>59471</v>
      </c>
      <c r="E122" s="165">
        <v>131810</v>
      </c>
      <c r="F122" s="165">
        <v>44925</v>
      </c>
      <c r="G122" s="165">
        <v>110362</v>
      </c>
      <c r="H122" s="165">
        <v>346503</v>
      </c>
      <c r="I122" s="165">
        <v>99454</v>
      </c>
      <c r="J122" s="165">
        <v>115108</v>
      </c>
      <c r="K122" s="165">
        <v>346597</v>
      </c>
      <c r="L122" s="165">
        <v>109507</v>
      </c>
      <c r="M122" s="165">
        <v>114918</v>
      </c>
      <c r="N122" s="165">
        <v>17241</v>
      </c>
      <c r="O122" s="165">
        <v>39083</v>
      </c>
      <c r="P122" s="165">
        <v>1519527</v>
      </c>
      <c r="Q122" s="165">
        <v>56178</v>
      </c>
      <c r="R122" s="165">
        <v>44957</v>
      </c>
      <c r="S122" s="165"/>
      <c r="T122" s="166">
        <f>SUM(D122:R122)</f>
        <v>3155641</v>
      </c>
      <c r="U122" s="6"/>
      <c r="V122" s="6"/>
      <c r="W122" s="6"/>
      <c r="X122" s="6"/>
      <c r="Y122" s="6"/>
      <c r="Z122" s="6"/>
      <c r="AA122" s="6"/>
      <c r="AB122" s="6"/>
      <c r="AC122" s="5"/>
    </row>
    <row r="123" spans="2:29" x14ac:dyDescent="0.25">
      <c r="B123" s="22"/>
      <c r="C123" s="22" t="s">
        <v>32</v>
      </c>
      <c r="D123" s="165">
        <v>59808</v>
      </c>
      <c r="E123" s="165">
        <v>132249</v>
      </c>
      <c r="F123" s="165">
        <v>45019</v>
      </c>
      <c r="G123" s="165">
        <v>111438</v>
      </c>
      <c r="H123" s="165">
        <v>347184</v>
      </c>
      <c r="I123" s="165">
        <v>99813</v>
      </c>
      <c r="J123" s="165">
        <v>117755</v>
      </c>
      <c r="K123" s="165">
        <v>347992</v>
      </c>
      <c r="L123" s="165">
        <v>110407</v>
      </c>
      <c r="M123" s="165">
        <v>115507</v>
      </c>
      <c r="N123" s="165">
        <v>17301</v>
      </c>
      <c r="O123" s="165">
        <v>39173</v>
      </c>
      <c r="P123" s="165">
        <v>1525430</v>
      </c>
      <c r="Q123" s="165">
        <v>56417</v>
      </c>
      <c r="R123" s="165">
        <v>44853</v>
      </c>
      <c r="S123" s="165"/>
      <c r="T123" s="166">
        <f>SUM(D123:R123)</f>
        <v>3170346</v>
      </c>
      <c r="U123" s="6"/>
      <c r="V123" s="6"/>
      <c r="W123" s="6"/>
      <c r="X123" s="6"/>
      <c r="Y123" s="6"/>
      <c r="Z123" s="6"/>
      <c r="AA123" s="6"/>
      <c r="AB123" s="6"/>
      <c r="AC123" s="5"/>
    </row>
    <row r="124" spans="2:29" x14ac:dyDescent="0.25">
      <c r="B124" s="34"/>
      <c r="C124" s="22" t="s">
        <v>33</v>
      </c>
      <c r="D124" s="165">
        <v>60230</v>
      </c>
      <c r="E124" s="165">
        <v>133341</v>
      </c>
      <c r="F124" s="165">
        <v>45511</v>
      </c>
      <c r="G124" s="165">
        <v>112842</v>
      </c>
      <c r="H124" s="165">
        <v>349301</v>
      </c>
      <c r="I124" s="165">
        <v>101330</v>
      </c>
      <c r="J124" s="165">
        <v>121737</v>
      </c>
      <c r="K124" s="165">
        <v>350187</v>
      </c>
      <c r="L124" s="165">
        <v>111469</v>
      </c>
      <c r="M124" s="165">
        <v>116048</v>
      </c>
      <c r="N124" s="165">
        <v>17385</v>
      </c>
      <c r="O124" s="165">
        <v>39253</v>
      </c>
      <c r="P124" s="165">
        <v>1536912</v>
      </c>
      <c r="Q124" s="165">
        <v>56577</v>
      </c>
      <c r="R124" s="165">
        <v>45264</v>
      </c>
      <c r="S124" s="165"/>
      <c r="T124" s="166">
        <f>SUM(D124:R124)</f>
        <v>3197387</v>
      </c>
      <c r="U124" s="6"/>
      <c r="V124" s="6"/>
      <c r="W124" s="6"/>
      <c r="X124" s="6"/>
      <c r="Y124" s="6"/>
      <c r="Z124" s="6"/>
      <c r="AA124" s="6"/>
      <c r="AB124" s="6"/>
      <c r="AC124" s="5"/>
    </row>
    <row r="125" spans="2:29" x14ac:dyDescent="0.25">
      <c r="B125" s="34"/>
      <c r="C125" s="22" t="s">
        <v>34</v>
      </c>
      <c r="D125" s="165">
        <v>59838</v>
      </c>
      <c r="E125" s="165">
        <v>133598</v>
      </c>
      <c r="F125" s="165">
        <v>41395</v>
      </c>
      <c r="G125" s="165">
        <v>108962</v>
      </c>
      <c r="H125" s="165">
        <v>347946</v>
      </c>
      <c r="I125" s="165">
        <v>98017</v>
      </c>
      <c r="J125" s="165">
        <v>125684</v>
      </c>
      <c r="K125" s="165">
        <v>300172</v>
      </c>
      <c r="L125" s="165">
        <v>113223</v>
      </c>
      <c r="M125" s="165">
        <v>115170</v>
      </c>
      <c r="N125" s="165">
        <v>17425</v>
      </c>
      <c r="O125" s="165">
        <v>40495</v>
      </c>
      <c r="P125" s="165">
        <v>1545820</v>
      </c>
      <c r="Q125" s="165">
        <v>56498</v>
      </c>
      <c r="R125" s="165">
        <v>45885</v>
      </c>
      <c r="S125" s="165">
        <v>53690</v>
      </c>
      <c r="T125" s="166">
        <f t="shared" ref="T125:T137" si="11">SUM(D125:S125)</f>
        <v>3203818</v>
      </c>
      <c r="U125" s="6"/>
      <c r="V125" s="6"/>
      <c r="W125" s="6"/>
      <c r="X125" s="6"/>
      <c r="Y125" s="6"/>
      <c r="Z125" s="6"/>
      <c r="AA125" s="6"/>
      <c r="AB125" s="6"/>
      <c r="AC125" s="5"/>
    </row>
    <row r="126" spans="2:29" x14ac:dyDescent="0.25">
      <c r="B126" s="22"/>
      <c r="C126" s="22" t="s">
        <v>35</v>
      </c>
      <c r="D126" s="165">
        <v>60202</v>
      </c>
      <c r="E126" s="165">
        <v>135729</v>
      </c>
      <c r="F126" s="165">
        <v>42692</v>
      </c>
      <c r="G126" s="165">
        <v>110017</v>
      </c>
      <c r="H126" s="165">
        <v>352388</v>
      </c>
      <c r="I126" s="165">
        <v>99900</v>
      </c>
      <c r="J126" s="165">
        <v>129257</v>
      </c>
      <c r="K126" s="165">
        <v>303392</v>
      </c>
      <c r="L126" s="165">
        <v>113781</v>
      </c>
      <c r="M126" s="165">
        <v>118393</v>
      </c>
      <c r="N126" s="165">
        <v>17551</v>
      </c>
      <c r="O126" s="165">
        <v>39453</v>
      </c>
      <c r="P126" s="165">
        <v>1545466</v>
      </c>
      <c r="Q126" s="165">
        <v>57147</v>
      </c>
      <c r="R126" s="165">
        <v>46800</v>
      </c>
      <c r="S126" s="165">
        <v>54712</v>
      </c>
      <c r="T126" s="166">
        <f t="shared" si="11"/>
        <v>3226880</v>
      </c>
      <c r="U126" s="6"/>
      <c r="V126" s="6"/>
      <c r="W126" s="6"/>
      <c r="X126" s="6"/>
      <c r="Y126" s="6"/>
      <c r="Z126" s="6"/>
      <c r="AA126" s="6"/>
      <c r="AB126" s="6"/>
      <c r="AC126" s="5"/>
    </row>
    <row r="127" spans="2:29" x14ac:dyDescent="0.25">
      <c r="B127" s="34"/>
      <c r="C127" s="22" t="s">
        <v>36</v>
      </c>
      <c r="D127" s="165">
        <v>61203</v>
      </c>
      <c r="E127" s="165">
        <v>135315</v>
      </c>
      <c r="F127" s="165">
        <v>42819</v>
      </c>
      <c r="G127" s="165">
        <v>112622</v>
      </c>
      <c r="H127" s="165">
        <v>350476</v>
      </c>
      <c r="I127" s="165">
        <v>102688</v>
      </c>
      <c r="J127" s="165">
        <v>129932</v>
      </c>
      <c r="K127" s="165">
        <v>304407</v>
      </c>
      <c r="L127" s="165">
        <v>113106</v>
      </c>
      <c r="M127" s="165">
        <v>117282</v>
      </c>
      <c r="N127" s="165">
        <v>17427</v>
      </c>
      <c r="O127" s="165">
        <v>39380</v>
      </c>
      <c r="P127" s="165">
        <v>1548920</v>
      </c>
      <c r="Q127" s="165">
        <v>57049</v>
      </c>
      <c r="R127" s="165">
        <v>46422</v>
      </c>
      <c r="S127" s="165">
        <v>54871</v>
      </c>
      <c r="T127" s="166">
        <f t="shared" si="11"/>
        <v>3233919</v>
      </c>
      <c r="U127" s="6"/>
      <c r="V127" s="6"/>
      <c r="W127" s="6"/>
      <c r="X127" s="6"/>
      <c r="Y127" s="6"/>
      <c r="Z127" s="6"/>
      <c r="AA127" s="6"/>
      <c r="AB127" s="6"/>
      <c r="AC127" s="5"/>
    </row>
    <row r="128" spans="2:29" ht="13" thickBot="1" x14ac:dyDescent="0.3">
      <c r="B128" s="35"/>
      <c r="C128" s="27" t="s">
        <v>37</v>
      </c>
      <c r="D128" s="161">
        <v>61423</v>
      </c>
      <c r="E128" s="161">
        <v>136557</v>
      </c>
      <c r="F128" s="161">
        <v>46405</v>
      </c>
      <c r="G128" s="161">
        <v>116371</v>
      </c>
      <c r="H128" s="161">
        <v>352456</v>
      </c>
      <c r="I128" s="161">
        <v>106398</v>
      </c>
      <c r="J128" s="161">
        <v>131204</v>
      </c>
      <c r="K128" s="161">
        <v>303536</v>
      </c>
      <c r="L128" s="161">
        <v>112408</v>
      </c>
      <c r="M128" s="161">
        <v>118836</v>
      </c>
      <c r="N128" s="161">
        <v>17343</v>
      </c>
      <c r="O128" s="161">
        <v>39409</v>
      </c>
      <c r="P128" s="161">
        <v>1555111</v>
      </c>
      <c r="Q128" s="161">
        <v>56736</v>
      </c>
      <c r="R128" s="161">
        <v>46494</v>
      </c>
      <c r="S128" s="161">
        <v>55410</v>
      </c>
      <c r="T128" s="162">
        <f t="shared" si="11"/>
        <v>3256097</v>
      </c>
      <c r="U128" s="6"/>
      <c r="V128" s="6"/>
      <c r="W128" s="6"/>
      <c r="X128" s="6"/>
      <c r="Y128" s="6"/>
      <c r="Z128" s="6"/>
      <c r="AA128" s="6"/>
      <c r="AB128" s="6"/>
      <c r="AC128" s="5"/>
    </row>
    <row r="129" spans="2:29" x14ac:dyDescent="0.25">
      <c r="B129" s="21">
        <v>2019</v>
      </c>
      <c r="C129" s="21" t="s">
        <v>38</v>
      </c>
      <c r="D129" s="163">
        <v>62375</v>
      </c>
      <c r="E129" s="163">
        <v>138987</v>
      </c>
      <c r="F129" s="163">
        <v>46987</v>
      </c>
      <c r="G129" s="163">
        <v>118983</v>
      </c>
      <c r="H129" s="163">
        <v>364578</v>
      </c>
      <c r="I129" s="163">
        <v>113101</v>
      </c>
      <c r="J129" s="163">
        <v>136519</v>
      </c>
      <c r="K129" s="163">
        <v>304292</v>
      </c>
      <c r="L129" s="163">
        <v>112986</v>
      </c>
      <c r="M129" s="163">
        <v>119811</v>
      </c>
      <c r="N129" s="163">
        <v>17372</v>
      </c>
      <c r="O129" s="163">
        <v>39324</v>
      </c>
      <c r="P129" s="163">
        <v>1590010</v>
      </c>
      <c r="Q129" s="163">
        <v>56545</v>
      </c>
      <c r="R129" s="163">
        <v>47657</v>
      </c>
      <c r="S129" s="163">
        <v>56125</v>
      </c>
      <c r="T129" s="164">
        <f t="shared" si="11"/>
        <v>3325652</v>
      </c>
      <c r="U129" s="6"/>
      <c r="V129" s="6"/>
      <c r="W129" s="6"/>
      <c r="X129" s="6"/>
      <c r="Y129" s="6"/>
      <c r="Z129" s="6"/>
      <c r="AA129" s="6"/>
      <c r="AB129" s="6"/>
      <c r="AC129" s="5"/>
    </row>
    <row r="130" spans="2:29" x14ac:dyDescent="0.25">
      <c r="B130" s="34"/>
      <c r="C130" s="22" t="s">
        <v>39</v>
      </c>
      <c r="D130" s="165">
        <v>62559</v>
      </c>
      <c r="E130" s="165">
        <v>139045</v>
      </c>
      <c r="F130" s="165">
        <v>46826</v>
      </c>
      <c r="G130" s="165">
        <v>119791</v>
      </c>
      <c r="H130" s="165">
        <v>364666</v>
      </c>
      <c r="I130" s="165">
        <v>115001</v>
      </c>
      <c r="J130" s="165">
        <v>134504</v>
      </c>
      <c r="K130" s="165">
        <v>305094</v>
      </c>
      <c r="L130" s="165">
        <v>112781</v>
      </c>
      <c r="M130" s="165">
        <v>119657</v>
      </c>
      <c r="N130" s="165">
        <v>17318</v>
      </c>
      <c r="O130" s="165">
        <v>39192</v>
      </c>
      <c r="P130" s="165">
        <v>1594775</v>
      </c>
      <c r="Q130" s="165">
        <v>56439</v>
      </c>
      <c r="R130" s="165">
        <v>47724</v>
      </c>
      <c r="S130" s="165">
        <v>56094</v>
      </c>
      <c r="T130" s="166">
        <f t="shared" si="11"/>
        <v>3331466</v>
      </c>
      <c r="U130" s="6"/>
      <c r="V130" s="6"/>
      <c r="W130" s="6"/>
      <c r="X130" s="6"/>
      <c r="Y130" s="6"/>
      <c r="Z130" s="6"/>
      <c r="AA130" s="6"/>
      <c r="AB130" s="6"/>
      <c r="AC130" s="5"/>
    </row>
    <row r="131" spans="2:29" x14ac:dyDescent="0.25">
      <c r="B131" s="34"/>
      <c r="C131" s="22" t="s">
        <v>40</v>
      </c>
      <c r="D131" s="165">
        <v>62874</v>
      </c>
      <c r="E131" s="165">
        <v>139826</v>
      </c>
      <c r="F131" s="165">
        <v>47200</v>
      </c>
      <c r="G131" s="165">
        <v>120748</v>
      </c>
      <c r="H131" s="165">
        <v>367762</v>
      </c>
      <c r="I131" s="165">
        <v>116299</v>
      </c>
      <c r="J131" s="165">
        <v>136385</v>
      </c>
      <c r="K131" s="165">
        <v>308394</v>
      </c>
      <c r="L131" s="165">
        <v>113965</v>
      </c>
      <c r="M131" s="165">
        <v>120266</v>
      </c>
      <c r="N131" s="165">
        <v>17323</v>
      </c>
      <c r="O131" s="165">
        <v>39691</v>
      </c>
      <c r="P131" s="165">
        <v>1610143</v>
      </c>
      <c r="Q131" s="165">
        <v>56678</v>
      </c>
      <c r="R131" s="165">
        <v>47738</v>
      </c>
      <c r="S131" s="165">
        <v>56896</v>
      </c>
      <c r="T131" s="166">
        <f t="shared" si="11"/>
        <v>3362188</v>
      </c>
      <c r="U131" s="6"/>
      <c r="V131" s="6"/>
      <c r="W131" s="6"/>
      <c r="X131" s="6"/>
      <c r="Y131" s="6"/>
      <c r="Z131" s="6"/>
      <c r="AA131" s="6"/>
      <c r="AB131" s="6"/>
      <c r="AC131" s="5"/>
    </row>
    <row r="132" spans="2:29" x14ac:dyDescent="0.25">
      <c r="B132" s="22"/>
      <c r="C132" s="22" t="s">
        <v>41</v>
      </c>
      <c r="D132" s="165">
        <v>63077</v>
      </c>
      <c r="E132" s="165">
        <v>139931</v>
      </c>
      <c r="F132" s="165">
        <v>47468</v>
      </c>
      <c r="G132" s="165">
        <v>121249</v>
      </c>
      <c r="H132" s="165">
        <v>368330</v>
      </c>
      <c r="I132" s="165">
        <v>116016</v>
      </c>
      <c r="J132" s="165">
        <v>136787</v>
      </c>
      <c r="K132" s="165">
        <v>308777</v>
      </c>
      <c r="L132" s="165">
        <v>114203</v>
      </c>
      <c r="M132" s="165">
        <v>120124</v>
      </c>
      <c r="N132" s="165">
        <v>17326</v>
      </c>
      <c r="O132" s="165">
        <v>39902</v>
      </c>
      <c r="P132" s="165">
        <v>1614674</v>
      </c>
      <c r="Q132" s="165">
        <v>56693</v>
      </c>
      <c r="R132" s="165">
        <v>47922</v>
      </c>
      <c r="S132" s="165">
        <v>57098</v>
      </c>
      <c r="T132" s="166">
        <f t="shared" si="11"/>
        <v>3369577</v>
      </c>
      <c r="U132" s="6"/>
      <c r="V132" s="6"/>
      <c r="W132" s="6"/>
      <c r="X132" s="6"/>
      <c r="Y132" s="6"/>
      <c r="Z132" s="6"/>
      <c r="AA132" s="6"/>
      <c r="AB132" s="6"/>
      <c r="AC132" s="5"/>
    </row>
    <row r="133" spans="2:29" x14ac:dyDescent="0.25">
      <c r="B133" s="34"/>
      <c r="C133" s="22" t="s">
        <v>42</v>
      </c>
      <c r="D133" s="165">
        <v>63036</v>
      </c>
      <c r="E133" s="165">
        <v>140211</v>
      </c>
      <c r="F133" s="165">
        <v>47605</v>
      </c>
      <c r="G133" s="165">
        <v>121352</v>
      </c>
      <c r="H133" s="165">
        <v>368603</v>
      </c>
      <c r="I133" s="165">
        <v>115770</v>
      </c>
      <c r="J133" s="165">
        <v>133683</v>
      </c>
      <c r="K133" s="165">
        <v>311269</v>
      </c>
      <c r="L133" s="165">
        <v>114076</v>
      </c>
      <c r="M133" s="165">
        <v>120334</v>
      </c>
      <c r="N133" s="165">
        <v>17340</v>
      </c>
      <c r="O133" s="165">
        <v>39847</v>
      </c>
      <c r="P133" s="165">
        <v>1622368</v>
      </c>
      <c r="Q133" s="165">
        <v>56338</v>
      </c>
      <c r="R133" s="165">
        <v>47896</v>
      </c>
      <c r="S133" s="165">
        <v>56410</v>
      </c>
      <c r="T133" s="166">
        <f t="shared" si="11"/>
        <v>3376138</v>
      </c>
      <c r="U133" s="6"/>
      <c r="V133" s="6"/>
      <c r="W133" s="6"/>
      <c r="X133" s="6"/>
      <c r="Y133" s="6"/>
      <c r="Z133" s="6"/>
      <c r="AA133" s="6"/>
      <c r="AB133" s="6"/>
      <c r="AC133" s="5"/>
    </row>
    <row r="134" spans="2:29" x14ac:dyDescent="0.25">
      <c r="B134" s="34"/>
      <c r="C134" s="22" t="s">
        <v>43</v>
      </c>
      <c r="D134" s="165">
        <v>63832</v>
      </c>
      <c r="E134" s="165">
        <v>141072</v>
      </c>
      <c r="F134" s="165">
        <v>48071</v>
      </c>
      <c r="G134" s="165">
        <v>122596</v>
      </c>
      <c r="H134" s="165">
        <v>370216</v>
      </c>
      <c r="I134" s="165">
        <v>116532</v>
      </c>
      <c r="J134" s="165">
        <v>134377</v>
      </c>
      <c r="K134" s="165">
        <v>312241</v>
      </c>
      <c r="L134" s="165">
        <v>114667</v>
      </c>
      <c r="M134" s="165">
        <v>120790</v>
      </c>
      <c r="N134" s="165">
        <v>17457</v>
      </c>
      <c r="O134" s="165">
        <v>40250</v>
      </c>
      <c r="P134" s="165">
        <v>1637012</v>
      </c>
      <c r="Q134" s="165">
        <v>56656</v>
      </c>
      <c r="R134" s="165">
        <v>47888</v>
      </c>
      <c r="S134" s="165">
        <v>56537</v>
      </c>
      <c r="T134" s="166">
        <f t="shared" si="11"/>
        <v>3400194</v>
      </c>
      <c r="U134" s="6"/>
      <c r="V134" s="6"/>
      <c r="W134" s="6"/>
      <c r="X134" s="6"/>
      <c r="Y134" s="6"/>
      <c r="Z134" s="6"/>
      <c r="AA134" s="6"/>
      <c r="AB134" s="6"/>
      <c r="AC134" s="5"/>
    </row>
    <row r="135" spans="2:29" x14ac:dyDescent="0.25">
      <c r="B135" s="22"/>
      <c r="C135" s="22" t="s">
        <v>32</v>
      </c>
      <c r="D135" s="165">
        <v>64302</v>
      </c>
      <c r="E135" s="165">
        <v>141349</v>
      </c>
      <c r="F135" s="165">
        <v>48548</v>
      </c>
      <c r="G135" s="165">
        <v>123003</v>
      </c>
      <c r="H135" s="165">
        <v>371835</v>
      </c>
      <c r="I135" s="165">
        <v>116819</v>
      </c>
      <c r="J135" s="165">
        <v>135058</v>
      </c>
      <c r="K135" s="165">
        <v>312538</v>
      </c>
      <c r="L135" s="165">
        <v>115255</v>
      </c>
      <c r="M135" s="165">
        <v>121052</v>
      </c>
      <c r="N135" s="165">
        <v>17421</v>
      </c>
      <c r="O135" s="165">
        <v>40681</v>
      </c>
      <c r="P135" s="165">
        <v>1646711</v>
      </c>
      <c r="Q135" s="165">
        <v>56585</v>
      </c>
      <c r="R135" s="165">
        <v>47836</v>
      </c>
      <c r="S135" s="165">
        <v>56773</v>
      </c>
      <c r="T135" s="166">
        <f t="shared" si="11"/>
        <v>3415766</v>
      </c>
      <c r="U135" s="6"/>
      <c r="V135" s="6"/>
      <c r="W135" s="6"/>
      <c r="X135" s="6"/>
      <c r="Y135" s="6"/>
      <c r="Z135" s="6"/>
      <c r="AA135" s="6"/>
      <c r="AB135" s="6"/>
      <c r="AC135" s="5"/>
    </row>
    <row r="136" spans="2:29" x14ac:dyDescent="0.25">
      <c r="B136" s="34"/>
      <c r="C136" s="22" t="s">
        <v>33</v>
      </c>
      <c r="D136" s="165">
        <v>64731</v>
      </c>
      <c r="E136" s="165">
        <v>141854</v>
      </c>
      <c r="F136" s="165">
        <v>48717</v>
      </c>
      <c r="G136" s="165">
        <v>123263</v>
      </c>
      <c r="H136" s="165">
        <v>373293</v>
      </c>
      <c r="I136" s="165">
        <v>117694</v>
      </c>
      <c r="J136" s="165">
        <v>135427</v>
      </c>
      <c r="K136" s="165">
        <v>311454</v>
      </c>
      <c r="L136" s="165">
        <v>115367</v>
      </c>
      <c r="M136" s="165">
        <v>121175</v>
      </c>
      <c r="N136" s="165">
        <v>17444</v>
      </c>
      <c r="O136" s="165">
        <v>41011</v>
      </c>
      <c r="P136" s="165">
        <v>1658299</v>
      </c>
      <c r="Q136" s="165">
        <v>56476</v>
      </c>
      <c r="R136" s="165">
        <v>47821</v>
      </c>
      <c r="S136" s="165">
        <v>56896</v>
      </c>
      <c r="T136" s="166">
        <f t="shared" si="11"/>
        <v>3430922</v>
      </c>
      <c r="U136" s="6"/>
      <c r="V136" s="6"/>
      <c r="W136" s="6"/>
      <c r="X136" s="6"/>
      <c r="Y136" s="6"/>
      <c r="Z136" s="6"/>
      <c r="AA136" s="6"/>
      <c r="AB136" s="6"/>
      <c r="AC136" s="5"/>
    </row>
    <row r="137" spans="2:29" x14ac:dyDescent="0.25">
      <c r="B137" s="34"/>
      <c r="C137" s="22" t="s">
        <v>34</v>
      </c>
      <c r="D137" s="165">
        <v>64648</v>
      </c>
      <c r="E137" s="165">
        <v>141536</v>
      </c>
      <c r="F137" s="165">
        <v>48294</v>
      </c>
      <c r="G137" s="165">
        <v>122820</v>
      </c>
      <c r="H137" s="165">
        <v>373470</v>
      </c>
      <c r="I137" s="165">
        <v>118008</v>
      </c>
      <c r="J137" s="165">
        <v>135655</v>
      </c>
      <c r="K137" s="165">
        <v>310747</v>
      </c>
      <c r="L137" s="165">
        <v>115005</v>
      </c>
      <c r="M137" s="165">
        <v>120976</v>
      </c>
      <c r="N137" s="165">
        <v>17402</v>
      </c>
      <c r="O137" s="165">
        <v>40835</v>
      </c>
      <c r="P137" s="165">
        <v>1661323</v>
      </c>
      <c r="Q137" s="165">
        <v>56379</v>
      </c>
      <c r="R137" s="165">
        <v>47897</v>
      </c>
      <c r="S137" s="165">
        <v>56961</v>
      </c>
      <c r="T137" s="166">
        <f t="shared" si="11"/>
        <v>3431956</v>
      </c>
      <c r="U137" s="6"/>
      <c r="V137" s="6"/>
      <c r="W137" s="6"/>
      <c r="X137" s="6"/>
      <c r="Y137" s="6"/>
      <c r="Z137" s="6"/>
      <c r="AA137" s="6"/>
      <c r="AB137" s="6"/>
      <c r="AC137" s="5"/>
    </row>
    <row r="138" spans="2:29" x14ac:dyDescent="0.25">
      <c r="B138" s="22"/>
      <c r="C138" s="22" t="s">
        <v>35</v>
      </c>
      <c r="D138" s="165">
        <v>64652</v>
      </c>
      <c r="E138" s="165">
        <v>141390</v>
      </c>
      <c r="F138" s="165">
        <v>48690</v>
      </c>
      <c r="G138" s="165">
        <v>122568</v>
      </c>
      <c r="H138" s="165">
        <v>373725</v>
      </c>
      <c r="I138" s="165">
        <v>118650</v>
      </c>
      <c r="J138" s="165">
        <v>135835</v>
      </c>
      <c r="K138" s="165">
        <v>309019</v>
      </c>
      <c r="L138" s="165">
        <v>114694</v>
      </c>
      <c r="M138" s="165">
        <v>120762</v>
      </c>
      <c r="N138" s="165">
        <v>17436</v>
      </c>
      <c r="O138" s="165">
        <v>41024</v>
      </c>
      <c r="P138" s="165">
        <v>1664308</v>
      </c>
      <c r="Q138" s="165">
        <v>56259</v>
      </c>
      <c r="R138" s="165">
        <v>47944</v>
      </c>
      <c r="S138" s="165">
        <v>57193</v>
      </c>
      <c r="T138" s="166">
        <f t="shared" ref="T138:T143" si="12">SUM(D138:S138)</f>
        <v>3434149</v>
      </c>
      <c r="U138" s="6"/>
      <c r="V138" s="6"/>
      <c r="W138" s="6"/>
      <c r="X138" s="6"/>
      <c r="Y138" s="6"/>
      <c r="Z138" s="6"/>
      <c r="AA138" s="6"/>
      <c r="AB138" s="6"/>
      <c r="AC138" s="5"/>
    </row>
    <row r="139" spans="2:29" x14ac:dyDescent="0.25">
      <c r="B139" s="34"/>
      <c r="C139" s="22" t="s">
        <v>36</v>
      </c>
      <c r="D139" s="165">
        <v>64714</v>
      </c>
      <c r="E139" s="165">
        <v>141133</v>
      </c>
      <c r="F139" s="165">
        <v>48582</v>
      </c>
      <c r="G139" s="165">
        <v>122426</v>
      </c>
      <c r="H139" s="165">
        <v>372704</v>
      </c>
      <c r="I139" s="165">
        <v>118900</v>
      </c>
      <c r="J139" s="165">
        <v>136405</v>
      </c>
      <c r="K139" s="165">
        <v>311697</v>
      </c>
      <c r="L139" s="165">
        <v>114367</v>
      </c>
      <c r="M139" s="165">
        <v>120757</v>
      </c>
      <c r="N139" s="165">
        <v>17410</v>
      </c>
      <c r="O139" s="165">
        <v>41252</v>
      </c>
      <c r="P139" s="165">
        <v>1664545</v>
      </c>
      <c r="Q139" s="165">
        <v>56216</v>
      </c>
      <c r="R139" s="165">
        <v>47969</v>
      </c>
      <c r="S139" s="165">
        <v>57354</v>
      </c>
      <c r="T139" s="166">
        <f t="shared" si="12"/>
        <v>3436431</v>
      </c>
      <c r="U139" s="6"/>
      <c r="V139" s="6"/>
      <c r="W139" s="6"/>
      <c r="X139" s="6"/>
      <c r="Y139" s="6"/>
      <c r="Z139" s="6"/>
      <c r="AA139" s="6"/>
      <c r="AB139" s="6"/>
      <c r="AC139" s="5"/>
    </row>
    <row r="140" spans="2:29" ht="13" thickBot="1" x14ac:dyDescent="0.3">
      <c r="B140" s="35"/>
      <c r="C140" s="27" t="s">
        <v>37</v>
      </c>
      <c r="D140" s="161">
        <v>65009</v>
      </c>
      <c r="E140" s="161">
        <v>140862</v>
      </c>
      <c r="F140" s="161">
        <v>48738</v>
      </c>
      <c r="G140" s="161">
        <v>122593</v>
      </c>
      <c r="H140" s="161">
        <v>373295</v>
      </c>
      <c r="I140" s="161">
        <v>118684</v>
      </c>
      <c r="J140" s="161">
        <v>136011</v>
      </c>
      <c r="K140" s="161">
        <v>310664</v>
      </c>
      <c r="L140" s="161">
        <v>113813</v>
      </c>
      <c r="M140" s="161">
        <v>120735</v>
      </c>
      <c r="N140" s="161">
        <v>17409</v>
      </c>
      <c r="O140" s="161">
        <v>41383</v>
      </c>
      <c r="P140" s="161">
        <v>1664387</v>
      </c>
      <c r="Q140" s="161">
        <v>55973</v>
      </c>
      <c r="R140" s="161">
        <v>48069</v>
      </c>
      <c r="S140" s="161">
        <v>57142</v>
      </c>
      <c r="T140" s="162">
        <f t="shared" si="12"/>
        <v>3434767</v>
      </c>
      <c r="U140" s="6"/>
      <c r="V140" s="6"/>
      <c r="W140" s="6"/>
      <c r="X140" s="6"/>
      <c r="Y140" s="6"/>
      <c r="Z140" s="6"/>
      <c r="AA140" s="6"/>
      <c r="AB140" s="6"/>
      <c r="AC140" s="5"/>
    </row>
    <row r="141" spans="2:29" x14ac:dyDescent="0.25">
      <c r="B141" s="21">
        <v>2020</v>
      </c>
      <c r="C141" s="21" t="s">
        <v>38</v>
      </c>
      <c r="D141" s="163">
        <v>65042</v>
      </c>
      <c r="E141" s="163">
        <v>140478</v>
      </c>
      <c r="F141" s="163">
        <v>48525</v>
      </c>
      <c r="G141" s="163">
        <v>123221</v>
      </c>
      <c r="H141" s="163">
        <v>373107</v>
      </c>
      <c r="I141" s="163">
        <v>119093</v>
      </c>
      <c r="J141" s="163">
        <v>136312</v>
      </c>
      <c r="K141" s="163">
        <v>310360</v>
      </c>
      <c r="L141" s="163">
        <v>113640</v>
      </c>
      <c r="M141" s="163">
        <v>120795</v>
      </c>
      <c r="N141" s="163">
        <v>17337</v>
      </c>
      <c r="O141" s="163">
        <v>41253</v>
      </c>
      <c r="P141" s="163">
        <v>1662857</v>
      </c>
      <c r="Q141" s="163">
        <v>55887</v>
      </c>
      <c r="R141" s="163">
        <v>48022</v>
      </c>
      <c r="S141" s="163">
        <v>57077</v>
      </c>
      <c r="T141" s="164">
        <f t="shared" si="12"/>
        <v>3433006</v>
      </c>
      <c r="U141" s="6"/>
      <c r="V141" s="6"/>
      <c r="W141" s="6"/>
      <c r="X141" s="6"/>
      <c r="Y141" s="6"/>
      <c r="Z141" s="6"/>
      <c r="AA141" s="6"/>
      <c r="AB141" s="6"/>
      <c r="AC141" s="5"/>
    </row>
    <row r="142" spans="2:29" x14ac:dyDescent="0.25">
      <c r="B142" s="34"/>
      <c r="C142" s="22" t="s">
        <v>39</v>
      </c>
      <c r="D142" s="165">
        <v>65607</v>
      </c>
      <c r="E142" s="165">
        <v>141065</v>
      </c>
      <c r="F142" s="165">
        <v>48741</v>
      </c>
      <c r="G142" s="165">
        <v>123809</v>
      </c>
      <c r="H142" s="165">
        <v>373635</v>
      </c>
      <c r="I142" s="165">
        <v>120148</v>
      </c>
      <c r="J142" s="165">
        <v>137789</v>
      </c>
      <c r="K142" s="165">
        <v>310405</v>
      </c>
      <c r="L142" s="165">
        <v>113901</v>
      </c>
      <c r="M142" s="165">
        <v>120854</v>
      </c>
      <c r="N142" s="165">
        <v>17372</v>
      </c>
      <c r="O142" s="165">
        <v>41685</v>
      </c>
      <c r="P142" s="165">
        <v>1666918</v>
      </c>
      <c r="Q142" s="165">
        <v>55904</v>
      </c>
      <c r="R142" s="165">
        <v>48319</v>
      </c>
      <c r="S142" s="165">
        <v>57216</v>
      </c>
      <c r="T142" s="166">
        <f t="shared" si="12"/>
        <v>3443368</v>
      </c>
      <c r="U142" s="6"/>
      <c r="V142" s="6"/>
      <c r="W142" s="6"/>
      <c r="X142" s="6"/>
      <c r="Y142" s="6"/>
      <c r="Z142" s="6"/>
      <c r="AA142" s="6"/>
      <c r="AB142" s="6"/>
      <c r="AC142" s="5"/>
    </row>
    <row r="143" spans="2:29" x14ac:dyDescent="0.25">
      <c r="B143" s="34"/>
      <c r="C143" s="22" t="s">
        <v>40</v>
      </c>
      <c r="D143" s="165">
        <v>65981</v>
      </c>
      <c r="E143" s="165">
        <v>142246</v>
      </c>
      <c r="F143" s="165">
        <v>49330</v>
      </c>
      <c r="G143" s="165">
        <v>125149</v>
      </c>
      <c r="H143" s="165">
        <v>376827</v>
      </c>
      <c r="I143" s="165">
        <v>121965</v>
      </c>
      <c r="J143" s="165">
        <v>139655</v>
      </c>
      <c r="K143" s="165">
        <v>312362</v>
      </c>
      <c r="L143" s="165">
        <v>115781</v>
      </c>
      <c r="M143" s="165">
        <v>122253</v>
      </c>
      <c r="N143" s="165">
        <v>17822</v>
      </c>
      <c r="O143" s="165">
        <v>41861</v>
      </c>
      <c r="P143" s="165">
        <v>1694529</v>
      </c>
      <c r="Q143" s="165">
        <v>56582</v>
      </c>
      <c r="R143" s="165">
        <v>48714</v>
      </c>
      <c r="S143" s="165">
        <v>57990</v>
      </c>
      <c r="T143" s="166">
        <f t="shared" si="12"/>
        <v>3489047</v>
      </c>
      <c r="U143" s="6"/>
      <c r="V143" s="6"/>
      <c r="W143" s="6"/>
      <c r="X143" s="6"/>
      <c r="Y143" s="6"/>
      <c r="Z143" s="6"/>
      <c r="AA143" s="6"/>
      <c r="AB143" s="6"/>
      <c r="AC143" s="5"/>
    </row>
    <row r="144" spans="2:29" x14ac:dyDescent="0.25">
      <c r="B144" s="22"/>
      <c r="C144" s="22" t="s">
        <v>41</v>
      </c>
      <c r="D144" s="165">
        <v>66565</v>
      </c>
      <c r="E144" s="165">
        <v>143456</v>
      </c>
      <c r="F144" s="165">
        <v>50283</v>
      </c>
      <c r="G144" s="165">
        <v>127006</v>
      </c>
      <c r="H144" s="165">
        <v>379987</v>
      </c>
      <c r="I144" s="165">
        <v>124948</v>
      </c>
      <c r="J144" s="165">
        <v>142374</v>
      </c>
      <c r="K144" s="165">
        <v>314029</v>
      </c>
      <c r="L144" s="165">
        <v>116076</v>
      </c>
      <c r="M144" s="165">
        <v>122640</v>
      </c>
      <c r="N144" s="165">
        <v>17541</v>
      </c>
      <c r="O144" s="165">
        <v>42423</v>
      </c>
      <c r="P144" s="165">
        <v>1720103</v>
      </c>
      <c r="Q144" s="165">
        <v>56649</v>
      </c>
      <c r="R144" s="165">
        <v>49508</v>
      </c>
      <c r="S144" s="165">
        <v>58922</v>
      </c>
      <c r="T144" s="166">
        <f t="shared" ref="T144:T155" si="13">SUM(D144:S144)</f>
        <v>3532510</v>
      </c>
      <c r="U144" s="6"/>
      <c r="V144" s="6"/>
      <c r="W144" s="6"/>
      <c r="X144" s="6"/>
      <c r="Y144" s="6"/>
      <c r="Z144" s="6"/>
      <c r="AA144" s="6"/>
      <c r="AB144" s="6"/>
      <c r="AC144" s="5"/>
    </row>
    <row r="145" spans="2:29" x14ac:dyDescent="0.25">
      <c r="B145" s="34"/>
      <c r="C145" s="22" t="s">
        <v>42</v>
      </c>
      <c r="D145" s="165">
        <v>66968</v>
      </c>
      <c r="E145" s="165">
        <v>144540</v>
      </c>
      <c r="F145" s="165">
        <v>50877</v>
      </c>
      <c r="G145" s="165">
        <v>128453</v>
      </c>
      <c r="H145" s="165">
        <v>381699</v>
      </c>
      <c r="I145" s="165">
        <v>127464</v>
      </c>
      <c r="J145" s="165">
        <v>144353</v>
      </c>
      <c r="K145" s="165">
        <v>316591</v>
      </c>
      <c r="L145" s="165">
        <v>118325</v>
      </c>
      <c r="M145" s="165">
        <v>123762</v>
      </c>
      <c r="N145" s="165">
        <v>17619</v>
      </c>
      <c r="O145" s="165">
        <v>42878</v>
      </c>
      <c r="P145" s="165">
        <v>1730554</v>
      </c>
      <c r="Q145" s="165">
        <v>56888</v>
      </c>
      <c r="R145" s="165">
        <v>49863</v>
      </c>
      <c r="S145" s="165">
        <v>59886</v>
      </c>
      <c r="T145" s="166">
        <f t="shared" si="13"/>
        <v>3560720</v>
      </c>
      <c r="U145" s="6"/>
      <c r="V145" s="6"/>
      <c r="W145" s="6"/>
      <c r="X145" s="6"/>
      <c r="Y145" s="6"/>
      <c r="Z145" s="6"/>
      <c r="AA145" s="6"/>
      <c r="AB145" s="6"/>
      <c r="AC145" s="5"/>
    </row>
    <row r="146" spans="2:29" x14ac:dyDescent="0.25">
      <c r="B146" s="34"/>
      <c r="C146" s="22" t="s">
        <v>43</v>
      </c>
      <c r="D146" s="165">
        <v>67102</v>
      </c>
      <c r="E146" s="165">
        <v>146153</v>
      </c>
      <c r="F146" s="165">
        <v>51683</v>
      </c>
      <c r="G146" s="165">
        <v>129220</v>
      </c>
      <c r="H146" s="165">
        <v>382942</v>
      </c>
      <c r="I146" s="165">
        <v>129658</v>
      </c>
      <c r="J146" s="165">
        <v>146795</v>
      </c>
      <c r="K146" s="165">
        <v>319134</v>
      </c>
      <c r="L146" s="165">
        <v>120937</v>
      </c>
      <c r="M146" s="165">
        <v>124585</v>
      </c>
      <c r="N146" s="165">
        <v>17746</v>
      </c>
      <c r="O146" s="165">
        <v>43017</v>
      </c>
      <c r="P146" s="165">
        <v>1740673</v>
      </c>
      <c r="Q146" s="165">
        <v>57255</v>
      </c>
      <c r="R146" s="165">
        <v>50593</v>
      </c>
      <c r="S146" s="165">
        <v>60768</v>
      </c>
      <c r="T146" s="166">
        <f t="shared" si="13"/>
        <v>3588261</v>
      </c>
      <c r="U146" s="6"/>
      <c r="V146" s="6"/>
      <c r="W146" s="6"/>
      <c r="X146" s="6"/>
      <c r="Y146" s="6"/>
      <c r="Z146" s="6"/>
      <c r="AA146" s="6"/>
      <c r="AB146" s="6"/>
      <c r="AC146" s="5"/>
    </row>
    <row r="147" spans="2:29" x14ac:dyDescent="0.25">
      <c r="B147" s="22"/>
      <c r="C147" s="22" t="s">
        <v>32</v>
      </c>
      <c r="D147" s="165">
        <v>67442</v>
      </c>
      <c r="E147" s="165">
        <v>147189</v>
      </c>
      <c r="F147" s="165">
        <v>52647</v>
      </c>
      <c r="G147" s="165">
        <v>130387</v>
      </c>
      <c r="H147" s="165">
        <v>383162</v>
      </c>
      <c r="I147" s="165">
        <v>132320</v>
      </c>
      <c r="J147" s="165">
        <v>149067</v>
      </c>
      <c r="K147" s="165">
        <v>323157</v>
      </c>
      <c r="L147" s="165">
        <v>122778</v>
      </c>
      <c r="M147" s="165">
        <v>125805</v>
      </c>
      <c r="N147" s="165">
        <v>17792</v>
      </c>
      <c r="O147" s="165">
        <v>43254</v>
      </c>
      <c r="P147" s="165">
        <v>1755690</v>
      </c>
      <c r="Q147" s="165">
        <v>57465</v>
      </c>
      <c r="R147" s="165">
        <v>51603</v>
      </c>
      <c r="S147" s="165">
        <v>61508</v>
      </c>
      <c r="T147" s="166">
        <f t="shared" si="13"/>
        <v>3621266</v>
      </c>
      <c r="U147" s="6"/>
      <c r="V147" s="6"/>
      <c r="W147" s="6"/>
      <c r="X147" s="6"/>
      <c r="Y147" s="6"/>
      <c r="Z147" s="6"/>
      <c r="AA147" s="6"/>
      <c r="AB147" s="6"/>
      <c r="AC147" s="5"/>
    </row>
    <row r="148" spans="2:29" x14ac:dyDescent="0.25">
      <c r="B148" s="34"/>
      <c r="C148" s="22" t="s">
        <v>33</v>
      </c>
      <c r="D148" s="165">
        <v>67961</v>
      </c>
      <c r="E148" s="165">
        <v>148563</v>
      </c>
      <c r="F148" s="165">
        <v>53651</v>
      </c>
      <c r="G148" s="165">
        <v>131068</v>
      </c>
      <c r="H148" s="165">
        <v>385477</v>
      </c>
      <c r="I148" s="165">
        <v>134729</v>
      </c>
      <c r="J148" s="165">
        <v>151139</v>
      </c>
      <c r="K148" s="165">
        <v>327100</v>
      </c>
      <c r="L148" s="165">
        <v>124015</v>
      </c>
      <c r="M148" s="165">
        <v>126715</v>
      </c>
      <c r="N148" s="165">
        <v>17880</v>
      </c>
      <c r="O148" s="165">
        <v>43519</v>
      </c>
      <c r="P148" s="165">
        <v>1769468</v>
      </c>
      <c r="Q148" s="165">
        <v>57702</v>
      </c>
      <c r="R148" s="165">
        <v>52498</v>
      </c>
      <c r="S148" s="165">
        <v>62388</v>
      </c>
      <c r="T148" s="166">
        <f t="shared" si="13"/>
        <v>3653873</v>
      </c>
      <c r="U148" s="6"/>
      <c r="V148" s="6"/>
      <c r="W148" s="6"/>
      <c r="X148" s="6"/>
      <c r="Y148" s="6"/>
      <c r="Z148" s="6"/>
      <c r="AA148" s="6"/>
      <c r="AB148" s="6"/>
      <c r="AC148" s="5"/>
    </row>
    <row r="149" spans="2:29" x14ac:dyDescent="0.25">
      <c r="B149" s="34"/>
      <c r="C149" s="22" t="s">
        <v>34</v>
      </c>
      <c r="D149" s="165">
        <v>69013</v>
      </c>
      <c r="E149" s="165">
        <v>150784</v>
      </c>
      <c r="F149" s="165">
        <v>54411</v>
      </c>
      <c r="G149" s="165">
        <v>132914</v>
      </c>
      <c r="H149" s="165">
        <v>390390</v>
      </c>
      <c r="I149" s="165">
        <v>137345</v>
      </c>
      <c r="J149" s="165">
        <v>153077</v>
      </c>
      <c r="K149" s="165">
        <v>331752</v>
      </c>
      <c r="L149" s="165">
        <v>125080</v>
      </c>
      <c r="M149" s="165">
        <v>127843</v>
      </c>
      <c r="N149" s="165">
        <v>17967</v>
      </c>
      <c r="O149" s="165">
        <v>43467</v>
      </c>
      <c r="P149" s="165">
        <v>1792211</v>
      </c>
      <c r="Q149" s="165">
        <v>57931</v>
      </c>
      <c r="R149" s="165">
        <v>53509</v>
      </c>
      <c r="S149" s="165">
        <v>63754</v>
      </c>
      <c r="T149" s="166">
        <f t="shared" si="13"/>
        <v>3701448</v>
      </c>
      <c r="U149" s="6"/>
      <c r="V149" s="6"/>
      <c r="W149" s="6"/>
      <c r="X149" s="6"/>
      <c r="Y149" s="6"/>
      <c r="Z149" s="6"/>
      <c r="AA149" s="6"/>
      <c r="AB149" s="6"/>
      <c r="AC149" s="5"/>
    </row>
    <row r="150" spans="2:29" x14ac:dyDescent="0.25">
      <c r="B150" s="22"/>
      <c r="C150" s="22" t="s">
        <v>35</v>
      </c>
      <c r="D150" s="165">
        <v>70127</v>
      </c>
      <c r="E150" s="165">
        <v>152546</v>
      </c>
      <c r="F150" s="165">
        <v>55205</v>
      </c>
      <c r="G150" s="165">
        <v>135188</v>
      </c>
      <c r="H150" s="165">
        <v>396384</v>
      </c>
      <c r="I150" s="165">
        <v>139473</v>
      </c>
      <c r="J150" s="165">
        <v>155034</v>
      </c>
      <c r="K150" s="165">
        <v>335914</v>
      </c>
      <c r="L150" s="165">
        <v>127406</v>
      </c>
      <c r="M150" s="165">
        <v>129133</v>
      </c>
      <c r="N150" s="165">
        <v>18079</v>
      </c>
      <c r="O150" s="165">
        <v>43774</v>
      </c>
      <c r="P150" s="165">
        <v>1812643</v>
      </c>
      <c r="Q150" s="165">
        <v>58329</v>
      </c>
      <c r="R150" s="165">
        <v>54293</v>
      </c>
      <c r="S150" s="165">
        <v>64868</v>
      </c>
      <c r="T150" s="166">
        <f t="shared" si="13"/>
        <v>3748396</v>
      </c>
      <c r="U150" s="6"/>
      <c r="V150" s="6"/>
      <c r="W150" s="6"/>
      <c r="X150" s="6"/>
      <c r="Y150" s="6"/>
      <c r="Z150" s="6"/>
      <c r="AA150" s="6"/>
      <c r="AB150" s="6"/>
      <c r="AC150" s="5"/>
    </row>
    <row r="151" spans="2:29" x14ac:dyDescent="0.25">
      <c r="B151" s="34"/>
      <c r="C151" s="22" t="s">
        <v>36</v>
      </c>
      <c r="D151" s="165">
        <v>70749</v>
      </c>
      <c r="E151" s="165">
        <v>153686</v>
      </c>
      <c r="F151" s="165">
        <v>54279</v>
      </c>
      <c r="G151" s="165">
        <v>139091</v>
      </c>
      <c r="H151" s="165">
        <v>401885</v>
      </c>
      <c r="I151" s="165">
        <v>140948</v>
      </c>
      <c r="J151" s="165">
        <v>155764</v>
      </c>
      <c r="K151" s="165">
        <v>338776</v>
      </c>
      <c r="L151" s="165">
        <v>128718</v>
      </c>
      <c r="M151" s="165">
        <v>130049</v>
      </c>
      <c r="N151" s="165">
        <v>18210</v>
      </c>
      <c r="O151" s="165">
        <v>44218</v>
      </c>
      <c r="P151" s="165">
        <v>1825413</v>
      </c>
      <c r="Q151" s="165">
        <v>58870</v>
      </c>
      <c r="R151" s="165">
        <v>54676</v>
      </c>
      <c r="S151" s="165">
        <v>65318</v>
      </c>
      <c r="T151" s="166">
        <f t="shared" si="13"/>
        <v>3780650</v>
      </c>
      <c r="U151" s="6"/>
      <c r="V151" s="6"/>
      <c r="W151" s="6"/>
      <c r="X151" s="6"/>
      <c r="Y151" s="6"/>
      <c r="Z151" s="6"/>
      <c r="AA151" s="6"/>
      <c r="AB151" s="6"/>
      <c r="AC151" s="5"/>
    </row>
    <row r="152" spans="2:29" ht="13" thickBot="1" x14ac:dyDescent="0.3">
      <c r="B152" s="35"/>
      <c r="C152" s="27" t="s">
        <v>37</v>
      </c>
      <c r="D152" s="161">
        <v>71026</v>
      </c>
      <c r="E152" s="161">
        <v>154364</v>
      </c>
      <c r="F152" s="161">
        <v>54318</v>
      </c>
      <c r="G152" s="161">
        <v>140515</v>
      </c>
      <c r="H152" s="161">
        <v>405881</v>
      </c>
      <c r="I152" s="161">
        <v>141389</v>
      </c>
      <c r="J152" s="161">
        <v>156325</v>
      </c>
      <c r="K152" s="161">
        <v>342405</v>
      </c>
      <c r="L152" s="161">
        <v>130395</v>
      </c>
      <c r="M152" s="161">
        <v>130534</v>
      </c>
      <c r="N152" s="161">
        <v>18266</v>
      </c>
      <c r="O152" s="161">
        <v>44512</v>
      </c>
      <c r="P152" s="161">
        <v>1832531</v>
      </c>
      <c r="Q152" s="161">
        <v>59093</v>
      </c>
      <c r="R152" s="161">
        <v>54826</v>
      </c>
      <c r="S152" s="161">
        <v>65653</v>
      </c>
      <c r="T152" s="162">
        <f t="shared" si="13"/>
        <v>3802033</v>
      </c>
      <c r="U152" s="6"/>
      <c r="V152" s="6"/>
      <c r="W152" s="6"/>
      <c r="X152" s="6"/>
      <c r="Y152" s="6"/>
      <c r="Z152" s="6"/>
      <c r="AA152" s="6"/>
      <c r="AB152" s="6"/>
      <c r="AC152" s="5"/>
    </row>
    <row r="153" spans="2:29" x14ac:dyDescent="0.25">
      <c r="B153" s="21">
        <v>2021</v>
      </c>
      <c r="C153" s="21" t="s">
        <v>38</v>
      </c>
      <c r="D153" s="163">
        <v>71582</v>
      </c>
      <c r="E153" s="163">
        <v>154378</v>
      </c>
      <c r="F153" s="163">
        <v>54762</v>
      </c>
      <c r="G153" s="163">
        <v>142429</v>
      </c>
      <c r="H153" s="163">
        <v>411201</v>
      </c>
      <c r="I153" s="163">
        <v>142044</v>
      </c>
      <c r="J153" s="163">
        <v>157267</v>
      </c>
      <c r="K153" s="163">
        <v>345877</v>
      </c>
      <c r="L153" s="163">
        <v>131542</v>
      </c>
      <c r="M153" s="163">
        <v>131549</v>
      </c>
      <c r="N153" s="163">
        <v>18340</v>
      </c>
      <c r="O153" s="163">
        <v>45216</v>
      </c>
      <c r="P153" s="163">
        <v>1839156</v>
      </c>
      <c r="Q153" s="163">
        <v>59447</v>
      </c>
      <c r="R153" s="163">
        <v>54955</v>
      </c>
      <c r="S153" s="163">
        <v>66039</v>
      </c>
      <c r="T153" s="164">
        <f t="shared" si="13"/>
        <v>3825784</v>
      </c>
      <c r="U153" s="6"/>
      <c r="V153" s="6"/>
      <c r="W153" s="6"/>
      <c r="X153" s="6"/>
      <c r="Y153" s="6"/>
      <c r="Z153" s="6"/>
      <c r="AA153" s="6"/>
      <c r="AB153" s="6"/>
      <c r="AC153" s="5"/>
    </row>
    <row r="154" spans="2:29" x14ac:dyDescent="0.25">
      <c r="B154" s="34"/>
      <c r="C154" s="22" t="s">
        <v>39</v>
      </c>
      <c r="D154" s="165">
        <v>72103</v>
      </c>
      <c r="E154" s="165">
        <v>157152</v>
      </c>
      <c r="F154" s="165">
        <v>54923</v>
      </c>
      <c r="G154" s="165">
        <v>143832</v>
      </c>
      <c r="H154" s="165">
        <v>417732</v>
      </c>
      <c r="I154" s="165">
        <v>144796</v>
      </c>
      <c r="J154" s="165">
        <v>159317</v>
      </c>
      <c r="K154" s="165">
        <v>349891</v>
      </c>
      <c r="L154" s="165">
        <v>132762</v>
      </c>
      <c r="M154" s="165">
        <v>132602</v>
      </c>
      <c r="N154" s="165">
        <v>18431</v>
      </c>
      <c r="O154" s="165">
        <v>44827</v>
      </c>
      <c r="P154" s="165">
        <v>1860042</v>
      </c>
      <c r="Q154" s="165">
        <v>59807</v>
      </c>
      <c r="R154" s="165">
        <v>55748</v>
      </c>
      <c r="S154" s="165">
        <v>66974</v>
      </c>
      <c r="T154" s="166">
        <f t="shared" si="13"/>
        <v>3870939</v>
      </c>
      <c r="U154" s="6"/>
      <c r="V154" s="6"/>
      <c r="W154" s="6"/>
      <c r="X154" s="6"/>
      <c r="Y154" s="6"/>
      <c r="Z154" s="6"/>
      <c r="AA154" s="6"/>
      <c r="AB154" s="6"/>
      <c r="AC154" s="5"/>
    </row>
    <row r="155" spans="2:29" x14ac:dyDescent="0.25">
      <c r="B155" s="34"/>
      <c r="C155" s="22" t="s">
        <v>40</v>
      </c>
      <c r="D155" s="165">
        <v>73039</v>
      </c>
      <c r="E155" s="165">
        <v>158702</v>
      </c>
      <c r="F155" s="165">
        <v>55803</v>
      </c>
      <c r="G155" s="165">
        <v>146913</v>
      </c>
      <c r="H155" s="165">
        <v>424019</v>
      </c>
      <c r="I155" s="165">
        <v>148557</v>
      </c>
      <c r="J155" s="165">
        <v>163651</v>
      </c>
      <c r="K155" s="165">
        <v>356876</v>
      </c>
      <c r="L155" s="165">
        <v>135747</v>
      </c>
      <c r="M155" s="165">
        <v>134645</v>
      </c>
      <c r="N155" s="165">
        <v>18639</v>
      </c>
      <c r="O155" s="165">
        <v>45490</v>
      </c>
      <c r="P155" s="165">
        <v>1889571</v>
      </c>
      <c r="Q155" s="165">
        <v>60862</v>
      </c>
      <c r="R155" s="165">
        <v>56328</v>
      </c>
      <c r="S155" s="165">
        <v>68761</v>
      </c>
      <c r="T155" s="166">
        <f t="shared" si="13"/>
        <v>3937603</v>
      </c>
      <c r="U155" s="6"/>
      <c r="V155" s="6"/>
      <c r="W155" s="6"/>
      <c r="X155" s="6"/>
      <c r="Y155" s="6"/>
      <c r="Z155" s="6"/>
      <c r="AA155" s="6"/>
      <c r="AB155" s="6"/>
      <c r="AC155" s="5"/>
    </row>
    <row r="156" spans="2:29" x14ac:dyDescent="0.25">
      <c r="B156" s="22"/>
      <c r="C156" s="22" t="s">
        <v>41</v>
      </c>
      <c r="D156" s="165">
        <v>73746</v>
      </c>
      <c r="E156" s="165">
        <v>161255</v>
      </c>
      <c r="F156" s="165">
        <v>56465</v>
      </c>
      <c r="G156" s="165">
        <v>149127</v>
      </c>
      <c r="H156" s="165">
        <v>431526</v>
      </c>
      <c r="I156" s="165">
        <v>152539</v>
      </c>
      <c r="J156" s="165">
        <v>167189</v>
      </c>
      <c r="K156" s="165">
        <v>362889</v>
      </c>
      <c r="L156" s="165">
        <v>139137</v>
      </c>
      <c r="M156" s="165">
        <v>136611</v>
      </c>
      <c r="N156" s="165">
        <v>18714</v>
      </c>
      <c r="O156" s="165">
        <v>46096</v>
      </c>
      <c r="P156" s="165">
        <v>1921309</v>
      </c>
      <c r="Q156" s="165">
        <v>61852</v>
      </c>
      <c r="R156" s="165">
        <v>56973</v>
      </c>
      <c r="S156" s="165">
        <v>70214</v>
      </c>
      <c r="T156" s="166">
        <f t="shared" ref="T156:T167" si="14">SUM(D156:S156)</f>
        <v>4005642</v>
      </c>
      <c r="U156" s="6"/>
      <c r="V156" s="6"/>
      <c r="W156" s="6"/>
      <c r="X156" s="6"/>
      <c r="Y156" s="6"/>
      <c r="Z156" s="6"/>
      <c r="AA156" s="6"/>
      <c r="AB156" s="6"/>
      <c r="AC156" s="5"/>
    </row>
    <row r="157" spans="2:29" x14ac:dyDescent="0.25">
      <c r="B157" s="34"/>
      <c r="C157" s="22" t="s">
        <v>42</v>
      </c>
      <c r="D157" s="165">
        <v>75008</v>
      </c>
      <c r="E157" s="165">
        <v>162735</v>
      </c>
      <c r="F157" s="165">
        <v>57402</v>
      </c>
      <c r="G157" s="165">
        <v>154742</v>
      </c>
      <c r="H157" s="165">
        <v>441619</v>
      </c>
      <c r="I157" s="165">
        <v>155476</v>
      </c>
      <c r="J157" s="165">
        <v>169421</v>
      </c>
      <c r="K157" s="165">
        <v>369033</v>
      </c>
      <c r="L157" s="165">
        <v>142828</v>
      </c>
      <c r="M157" s="165">
        <v>139017</v>
      </c>
      <c r="N157" s="165">
        <v>18966</v>
      </c>
      <c r="O157" s="165">
        <v>46651</v>
      </c>
      <c r="P157" s="165">
        <v>1924408</v>
      </c>
      <c r="Q157" s="165">
        <v>62940</v>
      </c>
      <c r="R157" s="165">
        <v>57484</v>
      </c>
      <c r="S157" s="165">
        <v>71507</v>
      </c>
      <c r="T157" s="166">
        <f t="shared" si="14"/>
        <v>4049237</v>
      </c>
      <c r="U157" s="6"/>
      <c r="V157" s="6"/>
      <c r="W157" s="6"/>
      <c r="X157" s="6"/>
      <c r="Y157" s="6"/>
      <c r="Z157" s="6"/>
      <c r="AA157" s="6"/>
      <c r="AB157" s="6"/>
      <c r="AC157" s="5"/>
    </row>
    <row r="158" spans="2:29" x14ac:dyDescent="0.25">
      <c r="B158" s="34"/>
      <c r="C158" s="22" t="s">
        <v>43</v>
      </c>
      <c r="D158" s="165">
        <v>75602</v>
      </c>
      <c r="E158" s="165">
        <v>164029</v>
      </c>
      <c r="F158" s="165">
        <v>58036</v>
      </c>
      <c r="G158" s="165">
        <v>157245</v>
      </c>
      <c r="H158" s="165">
        <v>447670</v>
      </c>
      <c r="I158" s="165">
        <v>157295</v>
      </c>
      <c r="J158" s="165">
        <v>172473</v>
      </c>
      <c r="K158" s="165">
        <v>372349</v>
      </c>
      <c r="L158" s="165">
        <v>146291</v>
      </c>
      <c r="M158" s="165">
        <v>140015</v>
      </c>
      <c r="N158" s="165">
        <v>19105</v>
      </c>
      <c r="O158" s="165">
        <v>47118</v>
      </c>
      <c r="P158" s="165">
        <v>1937422</v>
      </c>
      <c r="Q158" s="165">
        <v>63351</v>
      </c>
      <c r="R158" s="165">
        <v>57781</v>
      </c>
      <c r="S158" s="165">
        <v>73818</v>
      </c>
      <c r="T158" s="166">
        <f t="shared" si="14"/>
        <v>4089600</v>
      </c>
      <c r="U158" s="6"/>
      <c r="V158" s="6"/>
      <c r="W158" s="6"/>
      <c r="X158" s="6"/>
      <c r="Y158" s="6"/>
      <c r="Z158" s="6"/>
      <c r="AA158" s="6"/>
      <c r="AB158" s="6"/>
      <c r="AC158" s="5"/>
    </row>
    <row r="159" spans="2:29" x14ac:dyDescent="0.25">
      <c r="B159" s="22"/>
      <c r="C159" s="22" t="s">
        <v>32</v>
      </c>
      <c r="D159" s="165">
        <v>76270</v>
      </c>
      <c r="E159" s="165">
        <v>165755</v>
      </c>
      <c r="F159" s="165">
        <v>58356</v>
      </c>
      <c r="G159" s="165">
        <v>158647</v>
      </c>
      <c r="H159" s="165">
        <v>454965</v>
      </c>
      <c r="I159" s="165">
        <v>158141</v>
      </c>
      <c r="J159" s="165">
        <v>174485</v>
      </c>
      <c r="K159" s="165">
        <v>376197</v>
      </c>
      <c r="L159" s="165">
        <v>149219</v>
      </c>
      <c r="M159" s="165">
        <v>141258</v>
      </c>
      <c r="N159" s="165">
        <v>19244</v>
      </c>
      <c r="O159" s="165">
        <v>47726</v>
      </c>
      <c r="P159" s="165">
        <v>1946825</v>
      </c>
      <c r="Q159" s="165">
        <v>63884</v>
      </c>
      <c r="R159" s="165">
        <v>58278</v>
      </c>
      <c r="S159" s="165">
        <v>75143</v>
      </c>
      <c r="T159" s="166">
        <f t="shared" si="14"/>
        <v>4124393</v>
      </c>
      <c r="U159" s="6"/>
      <c r="V159" s="6"/>
      <c r="W159" s="6"/>
      <c r="X159" s="6"/>
      <c r="Y159" s="6"/>
      <c r="Z159" s="6"/>
      <c r="AA159" s="6"/>
      <c r="AB159" s="6"/>
      <c r="AC159" s="5"/>
    </row>
    <row r="160" spans="2:29" x14ac:dyDescent="0.25">
      <c r="B160" s="34"/>
      <c r="C160" s="22" t="s">
        <v>33</v>
      </c>
      <c r="D160" s="165">
        <v>76517</v>
      </c>
      <c r="E160" s="165">
        <v>166058</v>
      </c>
      <c r="F160" s="165">
        <v>58720</v>
      </c>
      <c r="G160" s="165">
        <v>158621</v>
      </c>
      <c r="H160" s="165">
        <v>462861</v>
      </c>
      <c r="I160" s="165">
        <v>159559</v>
      </c>
      <c r="J160" s="165">
        <v>175899</v>
      </c>
      <c r="K160" s="165">
        <v>377821</v>
      </c>
      <c r="L160" s="165">
        <v>152632</v>
      </c>
      <c r="M160" s="165">
        <v>141931</v>
      </c>
      <c r="N160" s="165">
        <v>19358</v>
      </c>
      <c r="O160" s="165">
        <v>47839</v>
      </c>
      <c r="P160" s="165">
        <v>1948269</v>
      </c>
      <c r="Q160" s="165">
        <v>65393</v>
      </c>
      <c r="R160" s="165">
        <v>58134</v>
      </c>
      <c r="S160" s="165">
        <v>76202</v>
      </c>
      <c r="T160" s="166">
        <f t="shared" si="14"/>
        <v>4145814</v>
      </c>
      <c r="U160" s="6"/>
      <c r="V160" s="6"/>
      <c r="W160" s="6"/>
      <c r="X160" s="6"/>
      <c r="Y160" s="6"/>
      <c r="Z160" s="6"/>
      <c r="AA160" s="6"/>
      <c r="AB160" s="6"/>
      <c r="AC160" s="5"/>
    </row>
    <row r="161" spans="2:29" x14ac:dyDescent="0.25">
      <c r="B161" s="34"/>
      <c r="C161" s="22" t="s">
        <v>34</v>
      </c>
      <c r="D161" s="165">
        <v>77818</v>
      </c>
      <c r="E161" s="165">
        <v>170124</v>
      </c>
      <c r="F161" s="165">
        <v>58978</v>
      </c>
      <c r="G161" s="165">
        <v>160450</v>
      </c>
      <c r="H161" s="165">
        <v>472490</v>
      </c>
      <c r="I161" s="165">
        <v>162128</v>
      </c>
      <c r="J161" s="165">
        <v>176860</v>
      </c>
      <c r="K161" s="165">
        <v>382385</v>
      </c>
      <c r="L161" s="165">
        <v>157872</v>
      </c>
      <c r="M161" s="165">
        <v>143915</v>
      </c>
      <c r="N161" s="165">
        <v>19516</v>
      </c>
      <c r="O161" s="165">
        <v>48533</v>
      </c>
      <c r="P161" s="165">
        <v>1965119</v>
      </c>
      <c r="Q161" s="165">
        <v>66014</v>
      </c>
      <c r="R161" s="165">
        <v>58995</v>
      </c>
      <c r="S161" s="165">
        <v>77251</v>
      </c>
      <c r="T161" s="166">
        <f t="shared" si="14"/>
        <v>4198448</v>
      </c>
      <c r="U161" s="6"/>
      <c r="V161" s="6"/>
      <c r="W161" s="6"/>
      <c r="X161" s="6"/>
      <c r="Y161" s="6"/>
      <c r="Z161" s="6"/>
      <c r="AA161" s="6"/>
      <c r="AB161" s="6"/>
      <c r="AC161" s="5"/>
    </row>
    <row r="162" spans="2:29" x14ac:dyDescent="0.25">
      <c r="B162" s="22"/>
      <c r="C162" s="22" t="s">
        <v>35</v>
      </c>
      <c r="D162" s="165">
        <v>77988</v>
      </c>
      <c r="E162" s="165">
        <v>171556</v>
      </c>
      <c r="F162" s="165">
        <v>59081</v>
      </c>
      <c r="G162" s="165">
        <v>161255</v>
      </c>
      <c r="H162" s="165">
        <v>480060</v>
      </c>
      <c r="I162" s="165">
        <v>164167</v>
      </c>
      <c r="J162" s="165">
        <v>178414</v>
      </c>
      <c r="K162" s="165">
        <v>384902</v>
      </c>
      <c r="L162" s="165">
        <v>161350</v>
      </c>
      <c r="M162" s="165">
        <v>145010</v>
      </c>
      <c r="N162" s="165">
        <v>19565</v>
      </c>
      <c r="O162" s="165">
        <v>48915</v>
      </c>
      <c r="P162" s="165">
        <v>1980132</v>
      </c>
      <c r="Q162" s="165">
        <v>66125</v>
      </c>
      <c r="R162" s="165">
        <v>59426</v>
      </c>
      <c r="S162" s="165">
        <v>78115</v>
      </c>
      <c r="T162" s="166">
        <f t="shared" si="14"/>
        <v>4236061</v>
      </c>
      <c r="U162" s="6"/>
      <c r="V162" s="6"/>
      <c r="W162" s="6"/>
      <c r="X162" s="6"/>
      <c r="Y162" s="6"/>
      <c r="Z162" s="6"/>
      <c r="AA162" s="6"/>
      <c r="AB162" s="6"/>
      <c r="AC162" s="5"/>
    </row>
    <row r="163" spans="2:29" x14ac:dyDescent="0.25">
      <c r="B163" s="34"/>
      <c r="C163" s="22" t="s">
        <v>36</v>
      </c>
      <c r="D163" s="165">
        <v>78401</v>
      </c>
      <c r="E163" s="165">
        <v>171563</v>
      </c>
      <c r="F163" s="165">
        <v>58749</v>
      </c>
      <c r="G163" s="165">
        <v>160844</v>
      </c>
      <c r="H163" s="165">
        <v>485139</v>
      </c>
      <c r="I163" s="165">
        <v>167170</v>
      </c>
      <c r="J163" s="165">
        <v>179604</v>
      </c>
      <c r="K163" s="165">
        <v>386289</v>
      </c>
      <c r="L163" s="165">
        <v>162023</v>
      </c>
      <c r="M163" s="165">
        <v>145415</v>
      </c>
      <c r="N163" s="165">
        <v>19568</v>
      </c>
      <c r="O163" s="165">
        <v>49236</v>
      </c>
      <c r="P163" s="165">
        <v>1987599</v>
      </c>
      <c r="Q163" s="165">
        <v>66248</v>
      </c>
      <c r="R163" s="165">
        <v>59333</v>
      </c>
      <c r="S163" s="165">
        <v>78591</v>
      </c>
      <c r="T163" s="166">
        <f t="shared" si="14"/>
        <v>4255772</v>
      </c>
      <c r="U163" s="6"/>
      <c r="V163" s="6"/>
      <c r="W163" s="6"/>
      <c r="X163" s="6"/>
      <c r="Y163" s="6"/>
      <c r="Z163" s="6"/>
      <c r="AA163" s="6"/>
      <c r="AB163" s="6"/>
      <c r="AC163" s="5"/>
    </row>
    <row r="164" spans="2:29" ht="13" thickBot="1" x14ac:dyDescent="0.3">
      <c r="B164" s="35"/>
      <c r="C164" s="27" t="s">
        <v>37</v>
      </c>
      <c r="D164" s="161">
        <v>78802</v>
      </c>
      <c r="E164" s="161">
        <v>170988</v>
      </c>
      <c r="F164" s="161">
        <v>61567</v>
      </c>
      <c r="G164" s="161">
        <v>164644</v>
      </c>
      <c r="H164" s="161">
        <v>486339</v>
      </c>
      <c r="I164" s="161">
        <v>170294</v>
      </c>
      <c r="J164" s="161">
        <v>181767</v>
      </c>
      <c r="K164" s="161">
        <v>388972</v>
      </c>
      <c r="L164" s="161">
        <v>166827</v>
      </c>
      <c r="M164" s="161">
        <v>148416</v>
      </c>
      <c r="N164" s="161">
        <v>19807</v>
      </c>
      <c r="O164" s="161">
        <v>49343</v>
      </c>
      <c r="P164" s="161">
        <v>1994178</v>
      </c>
      <c r="Q164" s="161">
        <v>67602</v>
      </c>
      <c r="R164" s="161">
        <v>59366</v>
      </c>
      <c r="S164" s="161">
        <v>78579</v>
      </c>
      <c r="T164" s="162">
        <f t="shared" si="14"/>
        <v>4287491</v>
      </c>
      <c r="U164" s="6"/>
      <c r="V164" s="6"/>
      <c r="W164" s="6"/>
      <c r="X164" s="6"/>
      <c r="Y164" s="6"/>
      <c r="Z164" s="6"/>
      <c r="AA164" s="6"/>
      <c r="AB164" s="6"/>
      <c r="AC164" s="5"/>
    </row>
    <row r="165" spans="2:29" x14ac:dyDescent="0.25">
      <c r="B165" s="21">
        <v>2022</v>
      </c>
      <c r="C165" s="21" t="s">
        <v>38</v>
      </c>
      <c r="D165" s="163">
        <v>78245</v>
      </c>
      <c r="E165" s="163">
        <v>170724</v>
      </c>
      <c r="F165" s="163">
        <v>61454</v>
      </c>
      <c r="G165" s="163">
        <v>164972</v>
      </c>
      <c r="H165" s="163">
        <v>489904</v>
      </c>
      <c r="I165" s="163">
        <v>171290</v>
      </c>
      <c r="J165" s="163">
        <v>181587</v>
      </c>
      <c r="K165" s="163">
        <v>389645</v>
      </c>
      <c r="L165" s="163">
        <v>167250</v>
      </c>
      <c r="M165" s="163">
        <v>150294</v>
      </c>
      <c r="N165" s="163">
        <v>19920</v>
      </c>
      <c r="O165" s="163">
        <v>49194</v>
      </c>
      <c r="P165" s="163">
        <v>1995126</v>
      </c>
      <c r="Q165" s="163">
        <v>68741</v>
      </c>
      <c r="R165" s="163">
        <v>59323</v>
      </c>
      <c r="S165" s="163">
        <v>78495</v>
      </c>
      <c r="T165" s="164">
        <f t="shared" si="14"/>
        <v>4296164</v>
      </c>
      <c r="U165" s="6"/>
      <c r="V165" s="6"/>
      <c r="W165" s="6"/>
      <c r="X165" s="6"/>
      <c r="Y165" s="6"/>
      <c r="Z165" s="6"/>
      <c r="AA165" s="6"/>
      <c r="AB165" s="6"/>
      <c r="AC165" s="5"/>
    </row>
    <row r="166" spans="2:29" x14ac:dyDescent="0.25">
      <c r="B166" s="34"/>
      <c r="C166" s="22" t="s">
        <v>39</v>
      </c>
      <c r="D166" s="165">
        <v>77785</v>
      </c>
      <c r="E166" s="165">
        <v>169527</v>
      </c>
      <c r="F166" s="165">
        <v>60887</v>
      </c>
      <c r="G166" s="165">
        <v>164246</v>
      </c>
      <c r="H166" s="165">
        <v>491604</v>
      </c>
      <c r="I166" s="165">
        <v>172323</v>
      </c>
      <c r="J166" s="165">
        <v>181976</v>
      </c>
      <c r="K166" s="165">
        <v>389582</v>
      </c>
      <c r="L166" s="165">
        <v>166421</v>
      </c>
      <c r="M166" s="165">
        <v>150078</v>
      </c>
      <c r="N166" s="165">
        <v>20049</v>
      </c>
      <c r="O166" s="165">
        <v>48913</v>
      </c>
      <c r="P166" s="165">
        <v>1986376</v>
      </c>
      <c r="Q166" s="165">
        <v>69426</v>
      </c>
      <c r="R166" s="165">
        <v>59126</v>
      </c>
      <c r="S166" s="165">
        <v>78699</v>
      </c>
      <c r="T166" s="166">
        <f t="shared" si="14"/>
        <v>4287018</v>
      </c>
      <c r="U166" s="6"/>
      <c r="V166" s="6"/>
      <c r="W166" s="6"/>
      <c r="X166" s="6"/>
      <c r="Y166" s="6"/>
      <c r="Z166" s="6"/>
      <c r="AA166" s="6"/>
      <c r="AB166" s="6"/>
      <c r="AC166" s="5"/>
    </row>
    <row r="167" spans="2:29" x14ac:dyDescent="0.25">
      <c r="B167" s="34"/>
      <c r="C167" s="22" t="s">
        <v>40</v>
      </c>
      <c r="D167" s="165">
        <v>79597</v>
      </c>
      <c r="E167" s="165">
        <v>173163</v>
      </c>
      <c r="F167" s="165">
        <v>61687</v>
      </c>
      <c r="G167" s="165">
        <v>166880</v>
      </c>
      <c r="H167" s="165">
        <v>503677</v>
      </c>
      <c r="I167" s="165">
        <v>173374</v>
      </c>
      <c r="J167" s="165">
        <v>185422</v>
      </c>
      <c r="K167" s="165">
        <v>394862</v>
      </c>
      <c r="L167" s="165">
        <v>170298</v>
      </c>
      <c r="M167" s="165">
        <v>152305</v>
      </c>
      <c r="N167" s="165">
        <v>20276</v>
      </c>
      <c r="O167" s="165">
        <v>49925</v>
      </c>
      <c r="P167" s="165">
        <v>2013389</v>
      </c>
      <c r="Q167" s="165">
        <v>71331</v>
      </c>
      <c r="R167" s="165">
        <v>59838</v>
      </c>
      <c r="S167" s="165">
        <v>80272</v>
      </c>
      <c r="T167" s="166">
        <f t="shared" si="14"/>
        <v>4356296</v>
      </c>
      <c r="U167" s="6"/>
      <c r="V167" s="6"/>
      <c r="W167" s="6"/>
      <c r="X167" s="6"/>
      <c r="Y167" s="6"/>
      <c r="Z167" s="6"/>
      <c r="AA167" s="6"/>
      <c r="AB167" s="6"/>
      <c r="AC167" s="5"/>
    </row>
    <row r="168" spans="2:29" x14ac:dyDescent="0.25">
      <c r="B168" s="22"/>
      <c r="C168" s="22" t="s">
        <v>41</v>
      </c>
      <c r="D168" s="165">
        <v>78751</v>
      </c>
      <c r="E168" s="165">
        <v>171793</v>
      </c>
      <c r="F168" s="165">
        <v>62095</v>
      </c>
      <c r="G168" s="165">
        <v>168656</v>
      </c>
      <c r="H168" s="165">
        <v>505462</v>
      </c>
      <c r="I168" s="165">
        <v>175724</v>
      </c>
      <c r="J168" s="165">
        <v>187654</v>
      </c>
      <c r="K168" s="165">
        <v>399686</v>
      </c>
      <c r="L168" s="165">
        <v>174861</v>
      </c>
      <c r="M168" s="165">
        <v>154726</v>
      </c>
      <c r="N168" s="165">
        <v>20358</v>
      </c>
      <c r="O168" s="165">
        <v>50595</v>
      </c>
      <c r="P168" s="165">
        <v>2007067</v>
      </c>
      <c r="Q168" s="165">
        <v>73729</v>
      </c>
      <c r="R168" s="165">
        <v>59632</v>
      </c>
      <c r="S168" s="165">
        <v>81072</v>
      </c>
      <c r="T168" s="166">
        <f t="shared" ref="T168:T178" si="15">SUM(D168:S168)</f>
        <v>4371861</v>
      </c>
      <c r="U168" s="6"/>
      <c r="V168" s="6"/>
      <c r="W168" s="6"/>
      <c r="X168" s="6"/>
      <c r="Y168" s="6"/>
      <c r="Z168" s="6"/>
      <c r="AA168" s="6"/>
      <c r="AB168" s="6"/>
      <c r="AC168" s="5"/>
    </row>
    <row r="169" spans="2:29" x14ac:dyDescent="0.25">
      <c r="B169" s="22"/>
      <c r="C169" s="22" t="s">
        <v>42</v>
      </c>
      <c r="D169" s="165">
        <v>79027</v>
      </c>
      <c r="E169" s="165">
        <v>172233</v>
      </c>
      <c r="F169" s="165">
        <v>62265</v>
      </c>
      <c r="G169" s="165">
        <v>168892</v>
      </c>
      <c r="H169" s="165">
        <v>506907</v>
      </c>
      <c r="I169" s="165">
        <v>176713</v>
      </c>
      <c r="J169" s="165">
        <v>188268</v>
      </c>
      <c r="K169" s="165">
        <v>400119</v>
      </c>
      <c r="L169" s="165">
        <v>176003</v>
      </c>
      <c r="M169" s="165">
        <v>155019</v>
      </c>
      <c r="N169" s="165">
        <v>20291</v>
      </c>
      <c r="O169" s="165">
        <v>51148</v>
      </c>
      <c r="P169" s="165">
        <v>2009206</v>
      </c>
      <c r="Q169" s="165">
        <v>73935</v>
      </c>
      <c r="R169" s="165">
        <v>59602</v>
      </c>
      <c r="S169" s="165">
        <v>81521</v>
      </c>
      <c r="T169" s="166">
        <f t="shared" si="15"/>
        <v>4381149</v>
      </c>
      <c r="U169" s="6"/>
      <c r="V169" s="6"/>
      <c r="W169" s="6"/>
      <c r="X169" s="6"/>
      <c r="Y169" s="6"/>
      <c r="Z169" s="6"/>
      <c r="AA169" s="6"/>
      <c r="AB169" s="6"/>
      <c r="AC169" s="5"/>
    </row>
    <row r="170" spans="2:29" x14ac:dyDescent="0.25">
      <c r="B170" s="34"/>
      <c r="C170" s="22" t="s">
        <v>43</v>
      </c>
      <c r="D170" s="165">
        <v>79292</v>
      </c>
      <c r="E170" s="165">
        <v>172475</v>
      </c>
      <c r="F170" s="165">
        <v>62325</v>
      </c>
      <c r="G170" s="165">
        <v>169664</v>
      </c>
      <c r="H170" s="165">
        <v>509129</v>
      </c>
      <c r="I170" s="165">
        <v>178053</v>
      </c>
      <c r="J170" s="165">
        <v>188859</v>
      </c>
      <c r="K170" s="165">
        <v>402364</v>
      </c>
      <c r="L170" s="165">
        <v>177868</v>
      </c>
      <c r="M170" s="165">
        <v>155097</v>
      </c>
      <c r="N170" s="165">
        <v>20330</v>
      </c>
      <c r="O170" s="165">
        <v>51609</v>
      </c>
      <c r="P170" s="165">
        <v>2039347</v>
      </c>
      <c r="Q170" s="165">
        <v>74634</v>
      </c>
      <c r="R170" s="165">
        <v>59642</v>
      </c>
      <c r="S170" s="165">
        <v>81937</v>
      </c>
      <c r="T170" s="166">
        <f t="shared" si="15"/>
        <v>4422625</v>
      </c>
      <c r="U170" s="6"/>
      <c r="V170" s="6"/>
      <c r="W170" s="6"/>
      <c r="X170" s="6"/>
      <c r="Y170" s="6"/>
      <c r="Z170" s="6"/>
      <c r="AA170" s="6"/>
      <c r="AB170" s="6"/>
      <c r="AC170" s="5"/>
    </row>
    <row r="171" spans="2:29" x14ac:dyDescent="0.25">
      <c r="B171" s="22"/>
      <c r="C171" s="22" t="s">
        <v>32</v>
      </c>
      <c r="D171" s="165">
        <v>79865</v>
      </c>
      <c r="E171" s="165">
        <v>172509</v>
      </c>
      <c r="F171" s="165">
        <v>62150</v>
      </c>
      <c r="G171" s="165">
        <v>169953</v>
      </c>
      <c r="H171" s="165">
        <v>513240</v>
      </c>
      <c r="I171" s="165">
        <v>179213</v>
      </c>
      <c r="J171" s="165">
        <v>189545</v>
      </c>
      <c r="K171" s="165">
        <v>404049</v>
      </c>
      <c r="L171" s="165">
        <v>177873</v>
      </c>
      <c r="M171" s="165">
        <v>155608</v>
      </c>
      <c r="N171" s="165">
        <v>20422</v>
      </c>
      <c r="O171" s="165">
        <v>51755</v>
      </c>
      <c r="P171" s="165">
        <v>2052479</v>
      </c>
      <c r="Q171" s="165">
        <v>75789</v>
      </c>
      <c r="R171" s="165">
        <v>59665</v>
      </c>
      <c r="S171" s="165">
        <v>82982</v>
      </c>
      <c r="T171" s="166">
        <f t="shared" si="15"/>
        <v>4447097</v>
      </c>
      <c r="U171" s="6"/>
      <c r="V171" s="6"/>
      <c r="W171" s="6"/>
      <c r="X171" s="6"/>
      <c r="Y171" s="6"/>
      <c r="Z171" s="6"/>
      <c r="AA171" s="6"/>
      <c r="AB171" s="6"/>
      <c r="AC171" s="5"/>
    </row>
    <row r="172" spans="2:29" x14ac:dyDescent="0.25">
      <c r="B172" s="34"/>
      <c r="C172" s="22" t="s">
        <v>33</v>
      </c>
      <c r="D172" s="165">
        <v>80240</v>
      </c>
      <c r="E172" s="165">
        <v>173183</v>
      </c>
      <c r="F172" s="165">
        <v>62647</v>
      </c>
      <c r="G172" s="165">
        <v>172166</v>
      </c>
      <c r="H172" s="165">
        <v>517323</v>
      </c>
      <c r="I172" s="165">
        <v>181481</v>
      </c>
      <c r="J172" s="165">
        <v>191797</v>
      </c>
      <c r="K172" s="165">
        <v>408283</v>
      </c>
      <c r="L172" s="165">
        <v>182060</v>
      </c>
      <c r="M172" s="165">
        <v>158648</v>
      </c>
      <c r="N172" s="165">
        <v>20632</v>
      </c>
      <c r="O172" s="165">
        <v>51990</v>
      </c>
      <c r="P172" s="165">
        <v>2054651</v>
      </c>
      <c r="Q172" s="165">
        <v>76606</v>
      </c>
      <c r="R172" s="165">
        <v>59917</v>
      </c>
      <c r="S172" s="165">
        <v>84262</v>
      </c>
      <c r="T172" s="166">
        <f t="shared" si="15"/>
        <v>4475886</v>
      </c>
      <c r="U172" s="6"/>
      <c r="V172" s="6"/>
      <c r="W172" s="6"/>
      <c r="X172" s="6"/>
      <c r="Y172" s="6"/>
      <c r="Z172" s="6"/>
      <c r="AA172" s="6"/>
      <c r="AB172" s="6"/>
      <c r="AC172" s="5"/>
    </row>
    <row r="173" spans="2:29" x14ac:dyDescent="0.25">
      <c r="B173" s="34"/>
      <c r="C173" s="22" t="s">
        <v>34</v>
      </c>
      <c r="D173" s="165">
        <v>80651</v>
      </c>
      <c r="E173" s="165">
        <v>173613</v>
      </c>
      <c r="F173" s="165">
        <v>62683</v>
      </c>
      <c r="G173" s="165">
        <v>172618</v>
      </c>
      <c r="H173" s="165">
        <v>519597</v>
      </c>
      <c r="I173" s="165">
        <v>181580</v>
      </c>
      <c r="J173" s="165">
        <v>192462</v>
      </c>
      <c r="K173" s="165">
        <v>409374</v>
      </c>
      <c r="L173" s="165">
        <v>182003</v>
      </c>
      <c r="M173" s="165">
        <v>159655</v>
      </c>
      <c r="N173" s="165">
        <v>20754</v>
      </c>
      <c r="O173" s="165">
        <v>52157</v>
      </c>
      <c r="P173" s="165">
        <v>2052191</v>
      </c>
      <c r="Q173" s="165">
        <v>76788</v>
      </c>
      <c r="R173" s="165">
        <v>60000</v>
      </c>
      <c r="S173" s="165">
        <v>85048</v>
      </c>
      <c r="T173" s="166">
        <f t="shared" si="15"/>
        <v>4481174</v>
      </c>
      <c r="U173" s="6"/>
      <c r="V173" s="6"/>
      <c r="W173" s="6"/>
      <c r="X173" s="6"/>
      <c r="Y173" s="6"/>
      <c r="Z173" s="6"/>
      <c r="AA173" s="6"/>
      <c r="AB173" s="6"/>
      <c r="AC173" s="5"/>
    </row>
    <row r="174" spans="2:29" x14ac:dyDescent="0.25">
      <c r="B174" s="22"/>
      <c r="C174" s="22" t="s">
        <v>35</v>
      </c>
      <c r="D174" s="165">
        <v>81010</v>
      </c>
      <c r="E174" s="165">
        <v>174379</v>
      </c>
      <c r="F174" s="165">
        <v>62797</v>
      </c>
      <c r="G174" s="165">
        <v>173663</v>
      </c>
      <c r="H174" s="165">
        <v>523193</v>
      </c>
      <c r="I174" s="165">
        <v>183520</v>
      </c>
      <c r="J174" s="165">
        <v>193878</v>
      </c>
      <c r="K174" s="165">
        <v>411479</v>
      </c>
      <c r="L174" s="165">
        <v>184073</v>
      </c>
      <c r="M174" s="165">
        <v>161752</v>
      </c>
      <c r="N174" s="165">
        <v>20958</v>
      </c>
      <c r="O174" s="165">
        <v>52490</v>
      </c>
      <c r="P174" s="165">
        <v>2057525</v>
      </c>
      <c r="Q174" s="165">
        <v>77187</v>
      </c>
      <c r="R174" s="165">
        <v>60210</v>
      </c>
      <c r="S174" s="165">
        <v>85763</v>
      </c>
      <c r="T174" s="166">
        <f t="shared" si="15"/>
        <v>4503877</v>
      </c>
      <c r="U174" s="6"/>
      <c r="V174" s="6"/>
      <c r="W174" s="6"/>
      <c r="X174" s="6"/>
      <c r="Y174" s="6"/>
      <c r="Z174" s="6"/>
      <c r="AA174" s="6"/>
      <c r="AB174" s="6"/>
      <c r="AC174" s="5"/>
    </row>
    <row r="175" spans="2:29" x14ac:dyDescent="0.25">
      <c r="B175" s="34"/>
      <c r="C175" s="22" t="s">
        <v>36</v>
      </c>
      <c r="D175" s="165">
        <v>81596</v>
      </c>
      <c r="E175" s="165">
        <v>175041</v>
      </c>
      <c r="F175" s="165">
        <v>62994</v>
      </c>
      <c r="G175" s="165">
        <v>176090</v>
      </c>
      <c r="H175" s="165">
        <v>524311</v>
      </c>
      <c r="I175" s="165">
        <v>183938</v>
      </c>
      <c r="J175" s="165">
        <v>194541</v>
      </c>
      <c r="K175" s="165">
        <v>412870</v>
      </c>
      <c r="L175" s="165">
        <v>185907</v>
      </c>
      <c r="M175" s="165">
        <v>165865</v>
      </c>
      <c r="N175" s="165">
        <v>21056</v>
      </c>
      <c r="O175" s="165">
        <v>52671</v>
      </c>
      <c r="P175" s="165">
        <v>2063004</v>
      </c>
      <c r="Q175" s="165">
        <v>77477</v>
      </c>
      <c r="R175" s="165">
        <v>60150</v>
      </c>
      <c r="S175" s="165">
        <v>86521</v>
      </c>
      <c r="T175" s="166">
        <f t="shared" si="15"/>
        <v>4524032</v>
      </c>
      <c r="U175" s="6"/>
      <c r="V175" s="6"/>
      <c r="W175" s="6"/>
      <c r="X175" s="6"/>
      <c r="Y175" s="6"/>
      <c r="Z175" s="6"/>
      <c r="AA175" s="6"/>
      <c r="AB175" s="6"/>
      <c r="AC175" s="5"/>
    </row>
    <row r="176" spans="2:29" ht="13" thickBot="1" x14ac:dyDescent="0.3">
      <c r="B176" s="35"/>
      <c r="C176" s="27" t="s">
        <v>37</v>
      </c>
      <c r="D176" s="161">
        <v>81157</v>
      </c>
      <c r="E176" s="161">
        <v>173756</v>
      </c>
      <c r="F176" s="161">
        <v>61739</v>
      </c>
      <c r="G176" s="161">
        <v>174516</v>
      </c>
      <c r="H176" s="161">
        <v>520317</v>
      </c>
      <c r="I176" s="161">
        <v>182173</v>
      </c>
      <c r="J176" s="161">
        <v>191083</v>
      </c>
      <c r="K176" s="161">
        <v>407586</v>
      </c>
      <c r="L176" s="161">
        <v>183862</v>
      </c>
      <c r="M176" s="161">
        <v>166710</v>
      </c>
      <c r="N176" s="161">
        <v>21125</v>
      </c>
      <c r="O176" s="161">
        <v>52299</v>
      </c>
      <c r="P176" s="161">
        <v>2021507</v>
      </c>
      <c r="Q176" s="161">
        <v>77197</v>
      </c>
      <c r="R176" s="161">
        <v>59757</v>
      </c>
      <c r="S176" s="161">
        <v>85428</v>
      </c>
      <c r="T176" s="162">
        <f t="shared" si="15"/>
        <v>4460212</v>
      </c>
      <c r="U176" s="6"/>
      <c r="V176" s="6"/>
      <c r="W176" s="6"/>
      <c r="X176" s="6"/>
      <c r="Y176" s="6"/>
      <c r="Z176" s="6"/>
      <c r="AA176" s="6"/>
      <c r="AB176" s="6"/>
      <c r="AC176" s="5"/>
    </row>
    <row r="177" spans="2:29" x14ac:dyDescent="0.25">
      <c r="B177" s="21">
        <v>2023</v>
      </c>
      <c r="C177" s="21" t="s">
        <v>38</v>
      </c>
      <c r="D177" s="163">
        <v>80678</v>
      </c>
      <c r="E177" s="163">
        <v>172482</v>
      </c>
      <c r="F177" s="163">
        <v>61300</v>
      </c>
      <c r="G177" s="163">
        <v>175463</v>
      </c>
      <c r="H177" s="163">
        <v>518668</v>
      </c>
      <c r="I177" s="163">
        <v>183206</v>
      </c>
      <c r="J177" s="163">
        <v>189228</v>
      </c>
      <c r="K177" s="163">
        <v>404713</v>
      </c>
      <c r="L177" s="163">
        <v>184077</v>
      </c>
      <c r="M177" s="163">
        <v>166570</v>
      </c>
      <c r="N177" s="163">
        <v>21176</v>
      </c>
      <c r="O177" s="163">
        <v>52202</v>
      </c>
      <c r="P177" s="163">
        <v>1997407</v>
      </c>
      <c r="Q177" s="163">
        <v>76614</v>
      </c>
      <c r="R177" s="163">
        <v>59453</v>
      </c>
      <c r="S177" s="163">
        <v>84740</v>
      </c>
      <c r="T177" s="164">
        <f t="shared" si="15"/>
        <v>4427977</v>
      </c>
      <c r="U177" s="6"/>
      <c r="V177" s="6"/>
      <c r="W177" s="6"/>
      <c r="X177" s="6"/>
      <c r="Y177" s="6"/>
      <c r="Z177" s="6"/>
      <c r="AA177" s="6"/>
      <c r="AB177" s="6"/>
      <c r="AC177" s="5"/>
    </row>
    <row r="178" spans="2:29" x14ac:dyDescent="0.25">
      <c r="B178" s="34"/>
      <c r="C178" s="22" t="s">
        <v>39</v>
      </c>
      <c r="D178" s="165">
        <v>80571</v>
      </c>
      <c r="E178" s="165">
        <v>172133</v>
      </c>
      <c r="F178" s="165">
        <v>61366</v>
      </c>
      <c r="G178" s="165">
        <v>177888</v>
      </c>
      <c r="H178" s="165">
        <v>518312</v>
      </c>
      <c r="I178" s="165">
        <v>183151</v>
      </c>
      <c r="J178" s="165">
        <v>189287</v>
      </c>
      <c r="K178" s="165">
        <v>405479</v>
      </c>
      <c r="L178" s="165">
        <v>184339</v>
      </c>
      <c r="M178" s="165">
        <v>166150</v>
      </c>
      <c r="N178" s="165">
        <v>21218</v>
      </c>
      <c r="O178" s="165">
        <v>52430</v>
      </c>
      <c r="P178" s="165">
        <v>1994138</v>
      </c>
      <c r="Q178" s="165">
        <v>76554</v>
      </c>
      <c r="R178" s="165">
        <v>59568</v>
      </c>
      <c r="S178" s="165">
        <v>85249</v>
      </c>
      <c r="T178" s="166">
        <f t="shared" si="15"/>
        <v>4427833</v>
      </c>
      <c r="U178" s="6"/>
      <c r="V178" s="6"/>
      <c r="W178" s="6"/>
      <c r="X178" s="6"/>
      <c r="Y178" s="6"/>
      <c r="Z178" s="6"/>
      <c r="AA178" s="6"/>
      <c r="AB178" s="6"/>
      <c r="AC178" s="5"/>
    </row>
    <row r="179" spans="2:29" x14ac:dyDescent="0.25">
      <c r="B179" s="22"/>
      <c r="C179" s="22" t="s">
        <v>40</v>
      </c>
      <c r="D179" s="165">
        <v>82032</v>
      </c>
      <c r="E179" s="165">
        <v>172876</v>
      </c>
      <c r="F179" s="165">
        <v>62799</v>
      </c>
      <c r="G179" s="165">
        <v>179124</v>
      </c>
      <c r="H179" s="165">
        <v>525588</v>
      </c>
      <c r="I179" s="165">
        <v>184629</v>
      </c>
      <c r="J179" s="165">
        <v>194268</v>
      </c>
      <c r="K179" s="165">
        <v>407969</v>
      </c>
      <c r="L179" s="165">
        <v>188689</v>
      </c>
      <c r="M179" s="165">
        <v>168819</v>
      </c>
      <c r="N179" s="165">
        <v>21399</v>
      </c>
      <c r="O179" s="165">
        <v>52280</v>
      </c>
      <c r="P179" s="165">
        <v>2009122</v>
      </c>
      <c r="Q179" s="165">
        <v>77515</v>
      </c>
      <c r="R179" s="165">
        <v>60107</v>
      </c>
      <c r="S179" s="165">
        <v>86430</v>
      </c>
      <c r="T179" s="166">
        <f t="shared" ref="T179:T189" si="16">SUM(D179:S179)</f>
        <v>4473646</v>
      </c>
      <c r="U179" s="6"/>
      <c r="V179" s="6"/>
      <c r="W179" s="6"/>
      <c r="X179" s="6"/>
      <c r="Y179" s="6"/>
      <c r="Z179" s="6"/>
      <c r="AA179" s="6"/>
      <c r="AB179" s="6"/>
      <c r="AC179" s="5"/>
    </row>
    <row r="180" spans="2:29" x14ac:dyDescent="0.25">
      <c r="B180" s="22"/>
      <c r="C180" s="22" t="s">
        <v>41</v>
      </c>
      <c r="D180" s="165">
        <v>81739</v>
      </c>
      <c r="E180" s="165">
        <v>173342</v>
      </c>
      <c r="F180" s="165">
        <v>62273</v>
      </c>
      <c r="G180" s="165">
        <v>179935</v>
      </c>
      <c r="H180" s="165">
        <v>526288</v>
      </c>
      <c r="I180" s="165">
        <v>185727</v>
      </c>
      <c r="J180" s="165">
        <v>194054</v>
      </c>
      <c r="K180" s="165">
        <v>409219</v>
      </c>
      <c r="L180" s="165">
        <v>188183</v>
      </c>
      <c r="M180" s="165">
        <v>168314</v>
      </c>
      <c r="N180" s="165">
        <v>21478</v>
      </c>
      <c r="O180" s="165">
        <v>52677</v>
      </c>
      <c r="P180" s="165">
        <v>2005697</v>
      </c>
      <c r="Q180" s="165">
        <v>77579</v>
      </c>
      <c r="R180" s="165">
        <v>59337</v>
      </c>
      <c r="S180" s="165">
        <v>87101</v>
      </c>
      <c r="T180" s="166">
        <f t="shared" si="16"/>
        <v>4472943</v>
      </c>
      <c r="U180" s="6"/>
      <c r="V180" s="6"/>
      <c r="W180" s="6"/>
      <c r="X180" s="6"/>
      <c r="Y180" s="6"/>
      <c r="Z180" s="6"/>
      <c r="AA180" s="6"/>
      <c r="AB180" s="6"/>
      <c r="AC180" s="5"/>
    </row>
    <row r="181" spans="2:29" x14ac:dyDescent="0.25">
      <c r="B181" s="22"/>
      <c r="C181" s="22" t="s">
        <v>42</v>
      </c>
      <c r="D181" s="165">
        <v>81167</v>
      </c>
      <c r="E181" s="165">
        <v>172852</v>
      </c>
      <c r="F181" s="165">
        <v>61456</v>
      </c>
      <c r="G181" s="165">
        <v>180613</v>
      </c>
      <c r="H181" s="165">
        <v>525636</v>
      </c>
      <c r="I181" s="165">
        <v>186148</v>
      </c>
      <c r="J181" s="165">
        <v>193513</v>
      </c>
      <c r="K181" s="165">
        <v>409074</v>
      </c>
      <c r="L181" s="165">
        <v>187963</v>
      </c>
      <c r="M181" s="165">
        <v>168707</v>
      </c>
      <c r="N181" s="165">
        <v>21678</v>
      </c>
      <c r="O181" s="165">
        <v>52438</v>
      </c>
      <c r="P181" s="165">
        <v>1998035</v>
      </c>
      <c r="Q181" s="165">
        <v>77515</v>
      </c>
      <c r="R181" s="165">
        <v>58456</v>
      </c>
      <c r="S181" s="165">
        <v>87587</v>
      </c>
      <c r="T181" s="166">
        <f t="shared" si="16"/>
        <v>4462838</v>
      </c>
      <c r="U181" s="6"/>
      <c r="V181" s="6"/>
      <c r="W181" s="6"/>
      <c r="X181" s="6"/>
      <c r="Y181" s="6"/>
      <c r="Z181" s="6"/>
      <c r="AA181" s="6"/>
      <c r="AB181" s="6"/>
      <c r="AC181" s="5"/>
    </row>
    <row r="182" spans="2:29" x14ac:dyDescent="0.25">
      <c r="B182" s="22"/>
      <c r="C182" s="22" t="s">
        <v>43</v>
      </c>
      <c r="D182" s="165">
        <v>81387</v>
      </c>
      <c r="E182" s="165">
        <v>173170</v>
      </c>
      <c r="F182" s="165">
        <v>61869</v>
      </c>
      <c r="G182" s="165">
        <v>181251</v>
      </c>
      <c r="H182" s="165">
        <v>525321</v>
      </c>
      <c r="I182" s="165">
        <v>186245</v>
      </c>
      <c r="J182" s="165">
        <v>193332</v>
      </c>
      <c r="K182" s="165">
        <v>408139</v>
      </c>
      <c r="L182" s="165">
        <v>187688</v>
      </c>
      <c r="M182" s="165">
        <v>168488</v>
      </c>
      <c r="N182" s="165">
        <v>21762</v>
      </c>
      <c r="O182" s="165">
        <v>52928</v>
      </c>
      <c r="P182" s="165">
        <v>1994829</v>
      </c>
      <c r="Q182" s="165">
        <v>77343</v>
      </c>
      <c r="R182" s="165">
        <v>58510</v>
      </c>
      <c r="S182" s="165">
        <v>87580</v>
      </c>
      <c r="T182" s="166">
        <f t="shared" si="16"/>
        <v>4459842</v>
      </c>
      <c r="U182" s="6"/>
      <c r="V182" s="6"/>
      <c r="W182" s="6"/>
      <c r="X182" s="6"/>
      <c r="Y182" s="6"/>
      <c r="Z182" s="6"/>
      <c r="AA182" s="6"/>
      <c r="AB182" s="6"/>
      <c r="AC182" s="5"/>
    </row>
    <row r="183" spans="2:29" x14ac:dyDescent="0.25">
      <c r="B183" s="22"/>
      <c r="C183" s="22" t="s">
        <v>32</v>
      </c>
      <c r="D183" s="165">
        <v>81217</v>
      </c>
      <c r="E183" s="165">
        <v>172805</v>
      </c>
      <c r="F183" s="165">
        <v>61763</v>
      </c>
      <c r="G183" s="165">
        <v>180016</v>
      </c>
      <c r="H183" s="165">
        <v>527155</v>
      </c>
      <c r="I183" s="165">
        <v>187195</v>
      </c>
      <c r="J183" s="165">
        <v>193583</v>
      </c>
      <c r="K183" s="165">
        <v>408749</v>
      </c>
      <c r="L183" s="165">
        <v>187945</v>
      </c>
      <c r="M183" s="165">
        <v>168588</v>
      </c>
      <c r="N183" s="165">
        <v>21867</v>
      </c>
      <c r="O183" s="165">
        <v>52768</v>
      </c>
      <c r="P183" s="165">
        <v>1994225</v>
      </c>
      <c r="Q183" s="165">
        <v>77639</v>
      </c>
      <c r="R183" s="165">
        <v>57961</v>
      </c>
      <c r="S183" s="165">
        <v>88355</v>
      </c>
      <c r="T183" s="166">
        <f t="shared" si="16"/>
        <v>4461831</v>
      </c>
      <c r="U183" s="6"/>
      <c r="V183" s="6"/>
      <c r="W183" s="6"/>
      <c r="X183" s="6"/>
      <c r="Y183" s="6"/>
      <c r="Z183" s="6"/>
      <c r="AA183" s="6"/>
      <c r="AB183" s="6"/>
      <c r="AC183" s="5"/>
    </row>
    <row r="184" spans="2:29" x14ac:dyDescent="0.25">
      <c r="B184" s="34"/>
      <c r="C184" s="22" t="s">
        <v>33</v>
      </c>
      <c r="D184" s="165">
        <v>81991</v>
      </c>
      <c r="E184" s="165">
        <v>174618</v>
      </c>
      <c r="F184" s="165">
        <v>62778</v>
      </c>
      <c r="G184" s="165">
        <v>183493</v>
      </c>
      <c r="H184" s="165">
        <v>530470</v>
      </c>
      <c r="I184" s="165">
        <v>188930</v>
      </c>
      <c r="J184" s="165">
        <v>195990</v>
      </c>
      <c r="K184" s="165">
        <v>414530</v>
      </c>
      <c r="L184" s="165">
        <v>191894</v>
      </c>
      <c r="M184" s="165">
        <v>170628</v>
      </c>
      <c r="N184" s="165">
        <v>21956</v>
      </c>
      <c r="O184" s="165">
        <v>52829</v>
      </c>
      <c r="P184" s="165">
        <v>2006922</v>
      </c>
      <c r="Q184" s="165">
        <v>78750</v>
      </c>
      <c r="R184" s="165">
        <v>58856</v>
      </c>
      <c r="S184" s="165">
        <v>89066</v>
      </c>
      <c r="T184" s="166">
        <f t="shared" si="16"/>
        <v>4503701</v>
      </c>
      <c r="U184" s="6"/>
      <c r="V184" s="6"/>
      <c r="W184" s="6"/>
      <c r="X184" s="6"/>
      <c r="Y184" s="6"/>
      <c r="Z184" s="6"/>
      <c r="AA184" s="6"/>
      <c r="AB184" s="6"/>
      <c r="AC184" s="5"/>
    </row>
    <row r="185" spans="2:29" x14ac:dyDescent="0.25">
      <c r="B185" s="22"/>
      <c r="C185" s="22" t="s">
        <v>34</v>
      </c>
      <c r="D185" s="165">
        <v>81949</v>
      </c>
      <c r="E185" s="165">
        <v>174463</v>
      </c>
      <c r="F185" s="165">
        <v>62941</v>
      </c>
      <c r="G185" s="165">
        <v>183542</v>
      </c>
      <c r="H185" s="165">
        <v>531614</v>
      </c>
      <c r="I185" s="165">
        <v>189381</v>
      </c>
      <c r="J185" s="165">
        <v>196184</v>
      </c>
      <c r="K185" s="165">
        <v>415002</v>
      </c>
      <c r="L185" s="165">
        <v>192062</v>
      </c>
      <c r="M185" s="165">
        <v>170707</v>
      </c>
      <c r="N185" s="165">
        <v>22054</v>
      </c>
      <c r="O185" s="165">
        <v>52893</v>
      </c>
      <c r="P185" s="165">
        <v>2007582</v>
      </c>
      <c r="Q185" s="165">
        <v>78809</v>
      </c>
      <c r="R185" s="165">
        <v>58875</v>
      </c>
      <c r="S185" s="165">
        <v>89211</v>
      </c>
      <c r="T185" s="166">
        <f t="shared" si="16"/>
        <v>4507269</v>
      </c>
      <c r="U185" s="6"/>
      <c r="V185" s="6"/>
      <c r="W185" s="6"/>
      <c r="X185" s="6"/>
      <c r="Y185" s="6"/>
      <c r="Z185" s="6"/>
      <c r="AA185" s="6"/>
      <c r="AB185" s="6"/>
      <c r="AC185" s="5"/>
    </row>
    <row r="186" spans="2:29" x14ac:dyDescent="0.25">
      <c r="B186" s="22"/>
      <c r="C186" s="22" t="s">
        <v>35</v>
      </c>
      <c r="D186" s="165">
        <v>81965</v>
      </c>
      <c r="E186" s="165">
        <v>174581</v>
      </c>
      <c r="F186" s="165">
        <v>63190</v>
      </c>
      <c r="G186" s="165">
        <v>183735</v>
      </c>
      <c r="H186" s="165">
        <v>533891</v>
      </c>
      <c r="I186" s="165">
        <v>189915</v>
      </c>
      <c r="J186" s="165">
        <v>196587</v>
      </c>
      <c r="K186" s="165">
        <v>417279</v>
      </c>
      <c r="L186" s="165">
        <v>193573</v>
      </c>
      <c r="M186" s="165">
        <v>172152</v>
      </c>
      <c r="N186" s="165">
        <v>22151</v>
      </c>
      <c r="O186" s="165">
        <v>52869</v>
      </c>
      <c r="P186" s="165">
        <v>2011064</v>
      </c>
      <c r="Q186" s="165">
        <v>79580</v>
      </c>
      <c r="R186" s="165">
        <v>58897</v>
      </c>
      <c r="S186" s="165">
        <v>89532</v>
      </c>
      <c r="T186" s="166">
        <f t="shared" si="16"/>
        <v>4520961</v>
      </c>
      <c r="U186" s="6"/>
      <c r="V186" s="6"/>
      <c r="W186" s="6"/>
      <c r="X186" s="6"/>
      <c r="Y186" s="6"/>
      <c r="Z186" s="6"/>
      <c r="AA186" s="6"/>
      <c r="AB186" s="6"/>
      <c r="AC186" s="5"/>
    </row>
    <row r="187" spans="2:29" x14ac:dyDescent="0.25">
      <c r="B187" s="22"/>
      <c r="C187" s="22" t="s">
        <v>36</v>
      </c>
      <c r="D187" s="165">
        <v>81910</v>
      </c>
      <c r="E187" s="165">
        <v>174697</v>
      </c>
      <c r="F187" s="165">
        <v>63318</v>
      </c>
      <c r="G187" s="165">
        <v>183759</v>
      </c>
      <c r="H187" s="165">
        <v>533923</v>
      </c>
      <c r="I187" s="165">
        <v>189932</v>
      </c>
      <c r="J187" s="165">
        <v>196477</v>
      </c>
      <c r="K187" s="165">
        <v>417529</v>
      </c>
      <c r="L187" s="165">
        <v>193073</v>
      </c>
      <c r="M187" s="165">
        <v>171846</v>
      </c>
      <c r="N187" s="165">
        <v>22511</v>
      </c>
      <c r="O187" s="165">
        <v>53105</v>
      </c>
      <c r="P187" s="165">
        <v>2013619</v>
      </c>
      <c r="Q187" s="165">
        <v>79548</v>
      </c>
      <c r="R187" s="165">
        <v>58890</v>
      </c>
      <c r="S187" s="165">
        <v>89390</v>
      </c>
      <c r="T187" s="166">
        <f t="shared" si="16"/>
        <v>4523527</v>
      </c>
      <c r="U187" s="6"/>
      <c r="V187" s="6"/>
      <c r="W187" s="6"/>
      <c r="X187" s="6"/>
      <c r="Y187" s="6"/>
      <c r="Z187" s="6"/>
      <c r="AA187" s="6"/>
      <c r="AB187" s="6"/>
      <c r="AC187" s="5"/>
    </row>
    <row r="188" spans="2:29" ht="13" thickBot="1" x14ac:dyDescent="0.3">
      <c r="B188" s="27"/>
      <c r="C188" s="27" t="s">
        <v>37</v>
      </c>
      <c r="D188" s="161">
        <v>81873</v>
      </c>
      <c r="E188" s="161">
        <v>174489</v>
      </c>
      <c r="F188" s="161">
        <v>63627</v>
      </c>
      <c r="G188" s="161">
        <v>184346</v>
      </c>
      <c r="H188" s="161">
        <v>534518</v>
      </c>
      <c r="I188" s="161">
        <v>189995</v>
      </c>
      <c r="J188" s="161">
        <v>196614</v>
      </c>
      <c r="K188" s="161">
        <v>417603</v>
      </c>
      <c r="L188" s="161">
        <v>194438</v>
      </c>
      <c r="M188" s="161">
        <v>173896</v>
      </c>
      <c r="N188" s="161">
        <v>22917</v>
      </c>
      <c r="O188" s="161">
        <v>53384</v>
      </c>
      <c r="P188" s="161">
        <v>2007885</v>
      </c>
      <c r="Q188" s="161">
        <v>80337</v>
      </c>
      <c r="R188" s="161">
        <v>58928</v>
      </c>
      <c r="S188" s="161">
        <v>89729</v>
      </c>
      <c r="T188" s="162">
        <f t="shared" si="16"/>
        <v>4524579</v>
      </c>
      <c r="U188" s="6"/>
      <c r="V188" s="6"/>
      <c r="W188" s="6"/>
      <c r="X188" s="6"/>
      <c r="Y188" s="6"/>
      <c r="Z188" s="6"/>
      <c r="AA188" s="6"/>
      <c r="AB188" s="6"/>
      <c r="AC188" s="5"/>
    </row>
    <row r="189" spans="2:29" x14ac:dyDescent="0.25">
      <c r="B189" s="21">
        <v>2024</v>
      </c>
      <c r="C189" s="21" t="s">
        <v>38</v>
      </c>
      <c r="D189" s="163">
        <v>81980</v>
      </c>
      <c r="E189" s="163">
        <v>174362</v>
      </c>
      <c r="F189" s="163">
        <v>64209</v>
      </c>
      <c r="G189" s="163">
        <v>185822</v>
      </c>
      <c r="H189" s="163">
        <v>536376</v>
      </c>
      <c r="I189" s="163">
        <v>190116</v>
      </c>
      <c r="J189" s="163">
        <v>196475</v>
      </c>
      <c r="K189" s="163">
        <v>417876</v>
      </c>
      <c r="L189" s="163">
        <v>195452</v>
      </c>
      <c r="M189" s="163">
        <v>174811</v>
      </c>
      <c r="N189" s="163">
        <v>22739</v>
      </c>
      <c r="O189" s="163">
        <v>53510</v>
      </c>
      <c r="P189" s="163">
        <v>2005748</v>
      </c>
      <c r="Q189" s="163">
        <v>80875</v>
      </c>
      <c r="R189" s="163">
        <v>58851</v>
      </c>
      <c r="S189" s="163">
        <v>89119</v>
      </c>
      <c r="T189" s="164">
        <f t="shared" si="16"/>
        <v>4528321</v>
      </c>
      <c r="U189" s="6"/>
      <c r="V189" s="6"/>
      <c r="W189" s="6"/>
      <c r="X189" s="6"/>
      <c r="Y189" s="6"/>
      <c r="Z189" s="6"/>
      <c r="AA189" s="6"/>
      <c r="AB189" s="6"/>
      <c r="AC189" s="5"/>
    </row>
    <row r="190" spans="2:29" x14ac:dyDescent="0.25">
      <c r="B190" s="22"/>
      <c r="C190" s="22" t="s">
        <v>39</v>
      </c>
      <c r="D190" s="165">
        <v>82022</v>
      </c>
      <c r="E190" s="165">
        <v>174121</v>
      </c>
      <c r="F190" s="165">
        <v>64189</v>
      </c>
      <c r="G190" s="165">
        <v>186461</v>
      </c>
      <c r="H190" s="165">
        <v>531869</v>
      </c>
      <c r="I190" s="165">
        <v>190601</v>
      </c>
      <c r="J190" s="165">
        <v>196594</v>
      </c>
      <c r="K190" s="165">
        <v>418096</v>
      </c>
      <c r="L190" s="165">
        <v>195074</v>
      </c>
      <c r="M190" s="165">
        <v>173006</v>
      </c>
      <c r="N190" s="165">
        <v>22607</v>
      </c>
      <c r="O190" s="165">
        <v>53745</v>
      </c>
      <c r="P190" s="165">
        <v>2005413</v>
      </c>
      <c r="Q190" s="165">
        <v>80295</v>
      </c>
      <c r="R190" s="165">
        <v>58776</v>
      </c>
      <c r="S190" s="165">
        <v>89853</v>
      </c>
      <c r="T190" s="166">
        <f t="shared" ref="T190:T201" si="17">SUM(D190:S190)</f>
        <v>4522722</v>
      </c>
      <c r="U190" s="6"/>
      <c r="V190" s="6"/>
      <c r="W190" s="6"/>
      <c r="X190" s="6"/>
      <c r="Y190" s="6"/>
      <c r="Z190" s="6"/>
      <c r="AA190" s="6"/>
      <c r="AB190" s="6"/>
      <c r="AC190" s="5"/>
    </row>
    <row r="191" spans="2:29" x14ac:dyDescent="0.25">
      <c r="B191" s="22"/>
      <c r="C191" s="22" t="s">
        <v>40</v>
      </c>
      <c r="D191" s="165">
        <v>82153</v>
      </c>
      <c r="E191" s="165">
        <v>174545</v>
      </c>
      <c r="F191" s="165">
        <v>64845</v>
      </c>
      <c r="G191" s="165">
        <v>187357</v>
      </c>
      <c r="H191" s="165">
        <v>535479</v>
      </c>
      <c r="I191" s="165">
        <v>191602</v>
      </c>
      <c r="J191" s="165">
        <v>198482</v>
      </c>
      <c r="K191" s="165">
        <v>420685</v>
      </c>
      <c r="L191" s="165">
        <v>196786</v>
      </c>
      <c r="M191" s="165">
        <v>174129</v>
      </c>
      <c r="N191" s="165">
        <v>22961</v>
      </c>
      <c r="O191" s="165">
        <v>54023</v>
      </c>
      <c r="P191" s="165">
        <v>2015128</v>
      </c>
      <c r="Q191" s="165">
        <v>80621</v>
      </c>
      <c r="R191" s="165">
        <v>58860</v>
      </c>
      <c r="S191" s="165">
        <v>90403</v>
      </c>
      <c r="T191" s="166">
        <f t="shared" si="17"/>
        <v>4548059</v>
      </c>
      <c r="U191" s="6"/>
      <c r="V191" s="6"/>
      <c r="W191" s="6"/>
      <c r="X191" s="6"/>
      <c r="Y191" s="6"/>
      <c r="Z191" s="6"/>
      <c r="AA191" s="6"/>
      <c r="AB191" s="6"/>
      <c r="AC191" s="5"/>
    </row>
    <row r="192" spans="2:29" x14ac:dyDescent="0.25">
      <c r="B192" s="22"/>
      <c r="C192" s="22" t="s">
        <v>41</v>
      </c>
      <c r="D192" s="165">
        <v>82449</v>
      </c>
      <c r="E192" s="165">
        <v>175124</v>
      </c>
      <c r="F192" s="165">
        <v>65615</v>
      </c>
      <c r="G192" s="165">
        <v>188135</v>
      </c>
      <c r="H192" s="165">
        <v>539359</v>
      </c>
      <c r="I192" s="165">
        <v>193246</v>
      </c>
      <c r="J192" s="165">
        <v>200259</v>
      </c>
      <c r="K192" s="165">
        <v>423092</v>
      </c>
      <c r="L192" s="165">
        <v>198213</v>
      </c>
      <c r="M192" s="165">
        <v>175224</v>
      </c>
      <c r="N192" s="165">
        <v>23164</v>
      </c>
      <c r="O192" s="165">
        <v>54194</v>
      </c>
      <c r="P192" s="165">
        <v>2028492</v>
      </c>
      <c r="Q192" s="165">
        <v>81034</v>
      </c>
      <c r="R192" s="165">
        <v>58984</v>
      </c>
      <c r="S192" s="165">
        <v>91153</v>
      </c>
      <c r="T192" s="166">
        <f t="shared" si="17"/>
        <v>4577737</v>
      </c>
      <c r="U192" s="6"/>
      <c r="V192" s="6"/>
      <c r="W192" s="6"/>
      <c r="X192" s="6"/>
      <c r="Y192" s="6"/>
      <c r="Z192" s="6"/>
      <c r="AA192" s="6"/>
      <c r="AB192" s="6"/>
      <c r="AC192" s="5"/>
    </row>
    <row r="193" spans="2:39" x14ac:dyDescent="0.25">
      <c r="B193" s="22"/>
      <c r="C193" s="22" t="s">
        <v>42</v>
      </c>
      <c r="D193" s="165">
        <v>82687</v>
      </c>
      <c r="E193" s="165">
        <v>175752</v>
      </c>
      <c r="F193" s="165">
        <v>65858</v>
      </c>
      <c r="G193" s="165">
        <v>188951</v>
      </c>
      <c r="H193" s="165">
        <v>543329</v>
      </c>
      <c r="I193" s="165">
        <v>194137</v>
      </c>
      <c r="J193" s="165">
        <v>201593</v>
      </c>
      <c r="K193" s="165">
        <v>424821</v>
      </c>
      <c r="L193" s="165">
        <v>199706</v>
      </c>
      <c r="M193" s="165">
        <v>176068</v>
      </c>
      <c r="N193" s="165">
        <v>23246</v>
      </c>
      <c r="O193" s="165">
        <v>54382</v>
      </c>
      <c r="P193" s="165">
        <v>2034972</v>
      </c>
      <c r="Q193" s="165">
        <v>81372</v>
      </c>
      <c r="R193" s="165">
        <v>59040</v>
      </c>
      <c r="S193" s="165">
        <v>90375</v>
      </c>
      <c r="T193" s="166">
        <f t="shared" si="17"/>
        <v>4596289</v>
      </c>
      <c r="U193" s="6"/>
      <c r="V193" s="6"/>
      <c r="W193" s="6"/>
      <c r="X193" s="6"/>
      <c r="Y193" s="6"/>
      <c r="Z193" s="6"/>
      <c r="AA193" s="6"/>
      <c r="AB193" s="6"/>
      <c r="AC193" s="5"/>
    </row>
    <row r="194" spans="2:39" x14ac:dyDescent="0.25">
      <c r="B194" s="22"/>
      <c r="C194" s="22" t="s">
        <v>43</v>
      </c>
      <c r="D194" s="165">
        <v>82857</v>
      </c>
      <c r="E194" s="165">
        <v>175998</v>
      </c>
      <c r="F194" s="165">
        <v>66059</v>
      </c>
      <c r="G194" s="165">
        <v>189540</v>
      </c>
      <c r="H194" s="165">
        <v>546424</v>
      </c>
      <c r="I194" s="165">
        <v>194669</v>
      </c>
      <c r="J194" s="165">
        <v>202166</v>
      </c>
      <c r="K194" s="165">
        <v>425928</v>
      </c>
      <c r="L194" s="165">
        <v>200673</v>
      </c>
      <c r="M194" s="165">
        <v>176435</v>
      </c>
      <c r="N194" s="165">
        <v>23364</v>
      </c>
      <c r="O194" s="165">
        <v>54515</v>
      </c>
      <c r="P194" s="165">
        <v>2039155</v>
      </c>
      <c r="Q194" s="165">
        <v>81624</v>
      </c>
      <c r="R194" s="165">
        <v>59142</v>
      </c>
      <c r="S194" s="165">
        <v>92291</v>
      </c>
      <c r="T194" s="166">
        <f t="shared" si="17"/>
        <v>4610840</v>
      </c>
      <c r="U194" s="6"/>
      <c r="V194" s="6"/>
      <c r="W194" s="6"/>
      <c r="X194" s="6"/>
      <c r="Y194" s="6"/>
      <c r="Z194" s="6"/>
      <c r="AA194" s="6"/>
      <c r="AB194" s="6"/>
      <c r="AC194" s="5"/>
    </row>
    <row r="195" spans="2:39" x14ac:dyDescent="0.25">
      <c r="B195" s="22"/>
      <c r="C195" s="22" t="s">
        <v>32</v>
      </c>
      <c r="D195" s="165">
        <v>83086</v>
      </c>
      <c r="E195" s="165">
        <v>175995</v>
      </c>
      <c r="F195" s="165">
        <v>66107</v>
      </c>
      <c r="G195" s="165">
        <v>189973</v>
      </c>
      <c r="H195" s="165">
        <v>547384</v>
      </c>
      <c r="I195" s="165">
        <v>195365</v>
      </c>
      <c r="J195" s="165">
        <v>202485</v>
      </c>
      <c r="K195" s="165">
        <v>426620</v>
      </c>
      <c r="L195" s="165">
        <v>201098</v>
      </c>
      <c r="M195" s="165">
        <v>176806</v>
      </c>
      <c r="N195" s="165">
        <v>23475</v>
      </c>
      <c r="O195" s="165">
        <v>54557</v>
      </c>
      <c r="P195" s="165">
        <v>2043437</v>
      </c>
      <c r="Q195" s="165">
        <v>81825</v>
      </c>
      <c r="R195" s="165">
        <v>59143</v>
      </c>
      <c r="S195" s="165">
        <v>92704</v>
      </c>
      <c r="T195" s="166">
        <f t="shared" si="17"/>
        <v>4620060</v>
      </c>
      <c r="U195" s="6"/>
      <c r="V195" s="6"/>
      <c r="W195" s="6"/>
      <c r="X195" s="6"/>
      <c r="Y195" s="6"/>
      <c r="Z195" s="6"/>
      <c r="AA195" s="6"/>
      <c r="AB195" s="6"/>
      <c r="AC195" s="5"/>
    </row>
    <row r="196" spans="2:39" x14ac:dyDescent="0.25">
      <c r="B196" s="22"/>
      <c r="C196" s="22" t="s">
        <v>33</v>
      </c>
      <c r="D196" s="165">
        <v>83791</v>
      </c>
      <c r="E196" s="165">
        <v>176779</v>
      </c>
      <c r="F196" s="165">
        <v>66805</v>
      </c>
      <c r="G196" s="165">
        <v>191405</v>
      </c>
      <c r="H196" s="165">
        <v>550915</v>
      </c>
      <c r="I196" s="165">
        <v>196901</v>
      </c>
      <c r="J196" s="165">
        <v>203949</v>
      </c>
      <c r="K196" s="165">
        <v>428484</v>
      </c>
      <c r="L196" s="165">
        <v>203072</v>
      </c>
      <c r="M196" s="165">
        <v>178231</v>
      </c>
      <c r="N196" s="165">
        <v>23712</v>
      </c>
      <c r="O196" s="165">
        <v>54911</v>
      </c>
      <c r="P196" s="165">
        <v>2051676</v>
      </c>
      <c r="Q196" s="165">
        <v>82406</v>
      </c>
      <c r="R196" s="165">
        <v>59282</v>
      </c>
      <c r="S196" s="165">
        <v>93460</v>
      </c>
      <c r="T196" s="166">
        <f t="shared" si="17"/>
        <v>4645779</v>
      </c>
      <c r="U196" s="6"/>
      <c r="V196" s="6"/>
      <c r="W196" s="6"/>
      <c r="X196" s="6"/>
      <c r="Y196" s="6"/>
      <c r="Z196" s="6"/>
      <c r="AA196" s="6"/>
      <c r="AB196" s="6"/>
      <c r="AC196" s="5"/>
    </row>
    <row r="197" spans="2:39" x14ac:dyDescent="0.25">
      <c r="B197" s="22"/>
      <c r="C197" s="22" t="s">
        <v>34</v>
      </c>
      <c r="D197" s="165">
        <v>83629</v>
      </c>
      <c r="E197" s="165">
        <v>176599</v>
      </c>
      <c r="F197" s="165">
        <v>66782</v>
      </c>
      <c r="G197" s="165">
        <v>191080</v>
      </c>
      <c r="H197" s="165">
        <v>550455</v>
      </c>
      <c r="I197" s="165">
        <v>196364</v>
      </c>
      <c r="J197" s="165">
        <v>209357</v>
      </c>
      <c r="K197" s="165">
        <v>428209</v>
      </c>
      <c r="L197" s="165">
        <v>202933</v>
      </c>
      <c r="M197" s="165">
        <v>179743</v>
      </c>
      <c r="N197" s="165">
        <v>23785</v>
      </c>
      <c r="O197" s="165">
        <v>54777</v>
      </c>
      <c r="P197" s="165">
        <v>2052515</v>
      </c>
      <c r="Q197" s="165">
        <v>82208</v>
      </c>
      <c r="R197" s="165">
        <v>58923</v>
      </c>
      <c r="S197" s="165">
        <v>93632</v>
      </c>
      <c r="T197" s="166">
        <f t="shared" si="17"/>
        <v>4650991</v>
      </c>
      <c r="U197" s="6"/>
      <c r="V197" s="6"/>
      <c r="W197" s="6"/>
      <c r="X197" s="6"/>
      <c r="Y197" s="6"/>
      <c r="Z197" s="6"/>
      <c r="AA197" s="6"/>
      <c r="AB197" s="6"/>
      <c r="AC197" s="5"/>
    </row>
    <row r="198" spans="2:39" x14ac:dyDescent="0.25">
      <c r="B198" s="22"/>
      <c r="C198" s="22" t="s">
        <v>35</v>
      </c>
      <c r="D198" s="165">
        <v>84322</v>
      </c>
      <c r="E198" s="165">
        <v>176783</v>
      </c>
      <c r="F198" s="165">
        <v>66921</v>
      </c>
      <c r="G198" s="165">
        <v>191744</v>
      </c>
      <c r="H198" s="165">
        <v>552547</v>
      </c>
      <c r="I198" s="165">
        <v>196873</v>
      </c>
      <c r="J198" s="165">
        <v>210330</v>
      </c>
      <c r="K198" s="165">
        <v>429115</v>
      </c>
      <c r="L198" s="165">
        <v>203270</v>
      </c>
      <c r="M198" s="165">
        <v>180403</v>
      </c>
      <c r="N198" s="165">
        <v>23915</v>
      </c>
      <c r="O198" s="165">
        <v>54948</v>
      </c>
      <c r="P198" s="165">
        <v>2059965</v>
      </c>
      <c r="Q198" s="165">
        <v>82180</v>
      </c>
      <c r="R198" s="165">
        <v>59094</v>
      </c>
      <c r="S198" s="165">
        <v>93712</v>
      </c>
      <c r="T198" s="166">
        <f t="shared" si="17"/>
        <v>4666122</v>
      </c>
      <c r="U198" s="6"/>
      <c r="V198" s="6"/>
      <c r="W198" s="6"/>
      <c r="X198" s="6"/>
      <c r="Y198" s="6"/>
      <c r="Z198" s="6"/>
      <c r="AA198" s="6"/>
      <c r="AB198" s="6"/>
      <c r="AC198" s="5"/>
    </row>
    <row r="199" spans="2:39" x14ac:dyDescent="0.25">
      <c r="B199" s="22"/>
      <c r="C199" s="22" t="s">
        <v>36</v>
      </c>
      <c r="D199" s="165">
        <v>84519</v>
      </c>
      <c r="E199" s="165">
        <v>176760</v>
      </c>
      <c r="F199" s="165">
        <v>66852</v>
      </c>
      <c r="G199" s="165">
        <v>191746</v>
      </c>
      <c r="H199" s="165">
        <v>553219</v>
      </c>
      <c r="I199" s="165">
        <v>196905</v>
      </c>
      <c r="J199" s="165">
        <v>210435</v>
      </c>
      <c r="K199" s="165">
        <v>429403</v>
      </c>
      <c r="L199" s="165">
        <v>202890</v>
      </c>
      <c r="M199" s="165">
        <v>180363</v>
      </c>
      <c r="N199" s="165">
        <v>24050</v>
      </c>
      <c r="O199" s="165">
        <v>54642</v>
      </c>
      <c r="P199" s="165">
        <v>2058204</v>
      </c>
      <c r="Q199" s="165">
        <v>82199</v>
      </c>
      <c r="R199" s="165">
        <v>58991</v>
      </c>
      <c r="S199" s="165">
        <v>93773</v>
      </c>
      <c r="T199" s="166">
        <f t="shared" si="17"/>
        <v>4664951</v>
      </c>
      <c r="U199" s="6"/>
      <c r="V199" s="6"/>
      <c r="W199" s="6"/>
      <c r="X199" s="6"/>
      <c r="Y199" s="6"/>
      <c r="Z199" s="6"/>
      <c r="AA199" s="6"/>
      <c r="AB199" s="6"/>
      <c r="AC199" s="5"/>
    </row>
    <row r="200" spans="2:39" ht="13" thickBot="1" x14ac:dyDescent="0.3">
      <c r="B200" s="27"/>
      <c r="C200" s="27" t="s">
        <v>37</v>
      </c>
      <c r="D200" s="161">
        <v>84941</v>
      </c>
      <c r="E200" s="161">
        <v>177427</v>
      </c>
      <c r="F200" s="161">
        <v>67297</v>
      </c>
      <c r="G200" s="161">
        <v>193881</v>
      </c>
      <c r="H200" s="161">
        <v>556780</v>
      </c>
      <c r="I200" s="161">
        <v>197878</v>
      </c>
      <c r="J200" s="161">
        <v>211205</v>
      </c>
      <c r="K200" s="161">
        <v>430835</v>
      </c>
      <c r="L200" s="161">
        <v>204369</v>
      </c>
      <c r="M200" s="161">
        <v>181616</v>
      </c>
      <c r="N200" s="161">
        <v>24074</v>
      </c>
      <c r="O200" s="161">
        <v>55072</v>
      </c>
      <c r="P200" s="161">
        <v>2068575</v>
      </c>
      <c r="Q200" s="161">
        <v>82720</v>
      </c>
      <c r="R200" s="161">
        <v>59498</v>
      </c>
      <c r="S200" s="161">
        <v>94723</v>
      </c>
      <c r="T200" s="162">
        <f t="shared" si="17"/>
        <v>4690891</v>
      </c>
      <c r="U200" s="6"/>
      <c r="V200" s="6"/>
      <c r="W200" s="6"/>
      <c r="X200" s="6"/>
      <c r="Y200" s="6"/>
      <c r="Z200" s="6"/>
      <c r="AA200" s="6"/>
      <c r="AB200" s="6"/>
      <c r="AC200" s="5"/>
    </row>
    <row r="201" spans="2:39" x14ac:dyDescent="0.25">
      <c r="B201" s="21">
        <v>2025</v>
      </c>
      <c r="C201" s="21" t="s">
        <v>38</v>
      </c>
      <c r="D201" s="163">
        <v>84826</v>
      </c>
      <c r="E201" s="163">
        <v>176907</v>
      </c>
      <c r="F201" s="163">
        <v>66921</v>
      </c>
      <c r="G201" s="163">
        <v>193877</v>
      </c>
      <c r="H201" s="163">
        <v>557191</v>
      </c>
      <c r="I201" s="163">
        <v>197838</v>
      </c>
      <c r="J201" s="163">
        <v>210564</v>
      </c>
      <c r="K201" s="163">
        <v>429219</v>
      </c>
      <c r="L201" s="163">
        <v>203778</v>
      </c>
      <c r="M201" s="163">
        <v>181647</v>
      </c>
      <c r="N201" s="163">
        <v>24183</v>
      </c>
      <c r="O201" s="163">
        <v>54826</v>
      </c>
      <c r="P201" s="163">
        <v>2057750</v>
      </c>
      <c r="Q201" s="163">
        <v>82826</v>
      </c>
      <c r="R201" s="163">
        <v>59131</v>
      </c>
      <c r="S201" s="163">
        <v>94484</v>
      </c>
      <c r="T201" s="164">
        <f t="shared" si="17"/>
        <v>4675968</v>
      </c>
      <c r="U201" s="6"/>
      <c r="V201" s="6"/>
      <c r="W201" s="6"/>
      <c r="X201" s="6"/>
      <c r="Y201" s="6"/>
      <c r="Z201" s="6"/>
      <c r="AA201" s="6"/>
      <c r="AB201" s="6"/>
      <c r="AC201" s="5"/>
    </row>
    <row r="202" spans="2:39" x14ac:dyDescent="0.25">
      <c r="B202" s="22"/>
      <c r="C202" s="22" t="s">
        <v>39</v>
      </c>
      <c r="D202" s="165">
        <v>85069</v>
      </c>
      <c r="E202" s="165">
        <v>177945</v>
      </c>
      <c r="F202" s="165">
        <v>67212</v>
      </c>
      <c r="G202" s="165">
        <v>195890</v>
      </c>
      <c r="H202" s="165">
        <v>562887</v>
      </c>
      <c r="I202" s="165">
        <v>199193</v>
      </c>
      <c r="J202" s="165">
        <v>211858</v>
      </c>
      <c r="K202" s="165">
        <v>430767</v>
      </c>
      <c r="L202" s="165">
        <v>204873</v>
      </c>
      <c r="M202" s="165">
        <v>182463</v>
      </c>
      <c r="N202" s="165">
        <v>24416</v>
      </c>
      <c r="O202" s="165">
        <v>54954</v>
      </c>
      <c r="P202" s="165">
        <v>2073674</v>
      </c>
      <c r="Q202" s="165">
        <v>83325</v>
      </c>
      <c r="R202" s="165">
        <v>59669</v>
      </c>
      <c r="S202" s="165">
        <v>95127</v>
      </c>
      <c r="T202" s="166">
        <f t="shared" ref="T202:T203" si="18">SUM(D202:S202)</f>
        <v>4709322</v>
      </c>
      <c r="U202" s="6"/>
      <c r="V202" s="6"/>
      <c r="W202" s="6"/>
      <c r="X202" s="6"/>
      <c r="Y202" s="6"/>
      <c r="Z202" s="6"/>
      <c r="AA202" s="6"/>
      <c r="AB202" s="6"/>
      <c r="AC202" s="5"/>
    </row>
    <row r="203" spans="2:39" ht="13" thickBot="1" x14ac:dyDescent="0.3">
      <c r="B203" s="27"/>
      <c r="C203" s="27" t="s">
        <v>40</v>
      </c>
      <c r="D203" s="161">
        <v>85423</v>
      </c>
      <c r="E203" s="161">
        <v>179111</v>
      </c>
      <c r="F203" s="161">
        <v>67538</v>
      </c>
      <c r="G203" s="161">
        <v>195460</v>
      </c>
      <c r="H203" s="161">
        <v>564005</v>
      </c>
      <c r="I203" s="161">
        <v>199518</v>
      </c>
      <c r="J203" s="161">
        <v>213475</v>
      </c>
      <c r="K203" s="161">
        <v>433685</v>
      </c>
      <c r="L203" s="161">
        <v>206192</v>
      </c>
      <c r="M203" s="161">
        <v>183631</v>
      </c>
      <c r="N203" s="161">
        <v>24655</v>
      </c>
      <c r="O203" s="161">
        <v>55560</v>
      </c>
      <c r="P203" s="161">
        <v>2068908</v>
      </c>
      <c r="Q203" s="161">
        <v>84128</v>
      </c>
      <c r="R203" s="161">
        <v>59448</v>
      </c>
      <c r="S203" s="161">
        <v>95748</v>
      </c>
      <c r="T203" s="162">
        <f t="shared" si="18"/>
        <v>4716485</v>
      </c>
      <c r="U203" s="6"/>
      <c r="V203" s="6"/>
      <c r="W203" s="6"/>
      <c r="X203" s="6"/>
      <c r="Y203" s="6"/>
      <c r="Z203" s="6"/>
      <c r="AA203" s="6"/>
      <c r="AB203" s="6"/>
      <c r="AC203" s="5"/>
    </row>
    <row r="204" spans="2:39" ht="13" thickBot="1" x14ac:dyDescent="0.3">
      <c r="C204" s="102"/>
      <c r="D204" s="9"/>
      <c r="E204" s="9"/>
      <c r="F204" s="9"/>
      <c r="G204" s="9"/>
      <c r="H204" s="9"/>
      <c r="I204" s="9"/>
      <c r="J204" s="9"/>
      <c r="K204" s="9"/>
      <c r="L204" s="9"/>
      <c r="M204" s="9"/>
      <c r="N204" s="9"/>
      <c r="O204" s="9"/>
      <c r="P204" s="9"/>
      <c r="Q204" s="9"/>
      <c r="R204" s="9"/>
      <c r="S204" s="9"/>
      <c r="T204" s="104"/>
      <c r="U204" s="6"/>
      <c r="V204" s="6"/>
      <c r="W204" s="6"/>
      <c r="X204" s="6"/>
      <c r="Y204" s="6"/>
      <c r="Z204" s="6"/>
      <c r="AA204" s="6"/>
      <c r="AB204" s="6"/>
      <c r="AC204" s="5"/>
    </row>
    <row r="205" spans="2:39" ht="13" thickBot="1" x14ac:dyDescent="0.3">
      <c r="B205" s="267" t="str">
        <f>VAR</f>
        <v>VAR. MAR.24-MAR.25</v>
      </c>
      <c r="C205" s="192"/>
      <c r="D205" s="190">
        <f t="shared" ref="D205:T205" si="19">+D203/D191-1</f>
        <v>3.980378075055091E-2</v>
      </c>
      <c r="E205" s="190">
        <f t="shared" si="19"/>
        <v>2.6159443123549897E-2</v>
      </c>
      <c r="F205" s="190">
        <f t="shared" si="19"/>
        <v>4.1529801835145319E-2</v>
      </c>
      <c r="G205" s="190">
        <f t="shared" si="19"/>
        <v>4.3248984558890147E-2</v>
      </c>
      <c r="H205" s="190">
        <f t="shared" si="19"/>
        <v>5.3271930365149656E-2</v>
      </c>
      <c r="I205" s="190">
        <f t="shared" si="19"/>
        <v>4.1314808822454863E-2</v>
      </c>
      <c r="J205" s="190">
        <f t="shared" si="19"/>
        <v>7.553833597001236E-2</v>
      </c>
      <c r="K205" s="190">
        <f t="shared" si="19"/>
        <v>3.0901981292415837E-2</v>
      </c>
      <c r="L205" s="190">
        <f t="shared" si="19"/>
        <v>4.779811571961412E-2</v>
      </c>
      <c r="M205" s="190">
        <f t="shared" si="19"/>
        <v>5.4568739268013866E-2</v>
      </c>
      <c r="N205" s="190">
        <f t="shared" si="19"/>
        <v>7.3777274508949997E-2</v>
      </c>
      <c r="O205" s="190">
        <f t="shared" si="19"/>
        <v>2.8450845010458581E-2</v>
      </c>
      <c r="P205" s="190">
        <f t="shared" si="19"/>
        <v>2.6688130977287727E-2</v>
      </c>
      <c r="Q205" s="190">
        <f t="shared" si="19"/>
        <v>4.3499832549831918E-2</v>
      </c>
      <c r="R205" s="190">
        <f t="shared" si="19"/>
        <v>9.9898063200816178E-3</v>
      </c>
      <c r="S205" s="190">
        <f t="shared" si="19"/>
        <v>5.91241441102619E-2</v>
      </c>
      <c r="T205" s="191">
        <f t="shared" si="19"/>
        <v>3.7032501117509664E-2</v>
      </c>
      <c r="U205" s="6"/>
      <c r="V205" s="6"/>
      <c r="W205" s="6"/>
      <c r="X205" s="6"/>
      <c r="Y205" s="6"/>
      <c r="Z205" s="6"/>
      <c r="AA205" s="6"/>
      <c r="AB205" s="6"/>
      <c r="AC205" s="5"/>
    </row>
    <row r="206" spans="2:39" x14ac:dyDescent="0.25">
      <c r="C206" s="102"/>
      <c r="D206" s="9"/>
      <c r="E206" s="9"/>
      <c r="F206" s="9"/>
      <c r="G206" s="9"/>
      <c r="H206" s="9"/>
      <c r="I206" s="9"/>
      <c r="J206" s="9"/>
      <c r="K206" s="9"/>
      <c r="L206" s="9"/>
      <c r="M206" s="9"/>
      <c r="N206" s="9"/>
      <c r="O206" s="9"/>
      <c r="P206" s="9"/>
      <c r="Q206" s="9"/>
      <c r="R206" s="9"/>
      <c r="S206" s="9"/>
      <c r="T206" s="104"/>
      <c r="U206" s="6"/>
      <c r="V206" s="6"/>
      <c r="W206" s="6"/>
      <c r="X206" s="6"/>
      <c r="Y206" s="6"/>
      <c r="Z206" s="6"/>
      <c r="AA206" s="6"/>
      <c r="AB206" s="6"/>
      <c r="AC206" s="5"/>
    </row>
    <row r="207" spans="2:39" x14ac:dyDescent="0.25">
      <c r="B207" s="25" t="s">
        <v>23</v>
      </c>
      <c r="C207" s="2"/>
      <c r="D207" s="2"/>
      <c r="E207" s="2"/>
      <c r="F207" s="2"/>
      <c r="U207" s="6"/>
      <c r="V207" s="6"/>
      <c r="W207" s="6"/>
      <c r="X207" s="6"/>
      <c r="Y207" s="6"/>
      <c r="Z207" s="6"/>
      <c r="AA207" s="6"/>
      <c r="AB207" s="6"/>
      <c r="AC207" s="6"/>
      <c r="AD207" s="6"/>
      <c r="AE207" s="6"/>
      <c r="AF207" s="6"/>
      <c r="AG207" s="6"/>
      <c r="AH207" s="6"/>
      <c r="AI207" s="6"/>
      <c r="AJ207" s="6"/>
      <c r="AK207" s="6"/>
      <c r="AL207" s="6"/>
      <c r="AM207" s="5"/>
    </row>
    <row r="208" spans="2:39" x14ac:dyDescent="0.25">
      <c r="N208" s="20"/>
      <c r="U208" s="6"/>
      <c r="V208" s="6"/>
      <c r="W208" s="6"/>
      <c r="X208" s="6"/>
      <c r="Y208" s="6"/>
      <c r="Z208" s="6"/>
      <c r="AA208" s="6"/>
      <c r="AB208" s="6"/>
      <c r="AC208" s="6"/>
      <c r="AD208" s="6"/>
      <c r="AE208" s="6"/>
      <c r="AF208" s="6"/>
      <c r="AG208" s="6"/>
      <c r="AH208" s="6"/>
      <c r="AI208" s="6"/>
      <c r="AJ208" s="6"/>
      <c r="AK208" s="6"/>
      <c r="AL208" s="6"/>
      <c r="AM208" s="5"/>
    </row>
    <row r="209" spans="14:39" x14ac:dyDescent="0.25">
      <c r="N209" s="20"/>
      <c r="U209" s="6"/>
      <c r="V209" s="6"/>
      <c r="W209" s="6"/>
      <c r="X209" s="6"/>
      <c r="Y209" s="6"/>
      <c r="Z209" s="6"/>
      <c r="AA209" s="6"/>
      <c r="AB209" s="6"/>
      <c r="AC209" s="6"/>
      <c r="AD209" s="6"/>
      <c r="AE209" s="6"/>
      <c r="AF209" s="6"/>
      <c r="AG209" s="6"/>
      <c r="AH209" s="6"/>
      <c r="AI209" s="6"/>
      <c r="AJ209" s="6"/>
      <c r="AK209" s="6"/>
      <c r="AL209" s="6"/>
      <c r="AM209" s="5"/>
    </row>
    <row r="210" spans="14:39" x14ac:dyDescent="0.25">
      <c r="N210" s="20"/>
      <c r="U210" s="6"/>
      <c r="V210" s="6"/>
      <c r="W210" s="6"/>
      <c r="X210" s="6"/>
      <c r="Y210" s="6"/>
      <c r="Z210" s="6"/>
      <c r="AA210" s="6"/>
      <c r="AB210" s="6"/>
      <c r="AC210" s="6"/>
      <c r="AD210" s="6"/>
      <c r="AE210" s="6"/>
      <c r="AF210" s="6"/>
      <c r="AG210" s="6"/>
      <c r="AH210" s="6"/>
      <c r="AI210" s="6"/>
      <c r="AJ210" s="6"/>
      <c r="AK210" s="6"/>
      <c r="AL210" s="6"/>
      <c r="AM210" s="5"/>
    </row>
    <row r="211" spans="14:39" x14ac:dyDescent="0.25">
      <c r="N211" s="20"/>
      <c r="U211" s="6"/>
      <c r="V211" s="6"/>
      <c r="W211" s="6"/>
      <c r="X211" s="6"/>
      <c r="Y211" s="6"/>
      <c r="Z211" s="6"/>
      <c r="AA211" s="6"/>
      <c r="AB211" s="6"/>
      <c r="AC211" s="6"/>
      <c r="AD211" s="6"/>
      <c r="AE211" s="6"/>
      <c r="AF211" s="6"/>
      <c r="AG211" s="6"/>
      <c r="AH211" s="6"/>
      <c r="AI211" s="6"/>
      <c r="AJ211" s="6"/>
      <c r="AK211" s="6"/>
      <c r="AL211" s="6"/>
      <c r="AM211" s="5"/>
    </row>
    <row r="212" spans="14:39" x14ac:dyDescent="0.25">
      <c r="N212" s="20"/>
      <c r="U212" s="6"/>
      <c r="V212" s="6"/>
      <c r="W212" s="6"/>
      <c r="X212" s="6"/>
      <c r="Y212" s="6"/>
      <c r="Z212" s="6"/>
      <c r="AA212" s="6"/>
      <c r="AB212" s="6"/>
      <c r="AC212" s="6"/>
      <c r="AD212" s="6"/>
      <c r="AE212" s="6"/>
      <c r="AF212" s="6"/>
      <c r="AG212" s="6"/>
      <c r="AH212" s="6"/>
      <c r="AI212" s="6"/>
      <c r="AJ212" s="6"/>
      <c r="AK212" s="6"/>
      <c r="AL212" s="6"/>
      <c r="AM212" s="5"/>
    </row>
    <row r="213" spans="14:39" x14ac:dyDescent="0.25">
      <c r="N213" s="20"/>
      <c r="U213" s="6"/>
      <c r="V213" s="6"/>
      <c r="W213" s="6"/>
      <c r="X213" s="6"/>
      <c r="Y213" s="6"/>
      <c r="Z213" s="6"/>
      <c r="AA213" s="6"/>
      <c r="AB213" s="6"/>
      <c r="AC213" s="6"/>
      <c r="AD213" s="6"/>
      <c r="AE213" s="6"/>
      <c r="AF213" s="6"/>
      <c r="AG213" s="6"/>
      <c r="AH213" s="6"/>
      <c r="AI213" s="6"/>
      <c r="AJ213" s="6"/>
      <c r="AK213" s="6"/>
      <c r="AL213" s="6"/>
      <c r="AM213" s="5"/>
    </row>
    <row r="214" spans="14:39" x14ac:dyDescent="0.25">
      <c r="N214" s="20"/>
      <c r="U214" s="6"/>
      <c r="V214" s="6"/>
      <c r="W214" s="6"/>
      <c r="X214" s="6"/>
      <c r="Y214" s="6"/>
      <c r="Z214" s="6"/>
      <c r="AA214" s="6"/>
      <c r="AB214" s="6"/>
      <c r="AC214" s="6"/>
      <c r="AD214" s="6"/>
      <c r="AE214" s="6"/>
      <c r="AF214" s="6"/>
      <c r="AG214" s="6"/>
      <c r="AH214" s="6"/>
      <c r="AI214" s="6"/>
      <c r="AJ214" s="6"/>
      <c r="AK214" s="6"/>
      <c r="AL214" s="6"/>
      <c r="AM214" s="5"/>
    </row>
    <row r="215" spans="14:39" x14ac:dyDescent="0.25">
      <c r="N215" s="20"/>
      <c r="U215" s="6"/>
      <c r="V215" s="6"/>
      <c r="W215" s="6"/>
      <c r="X215" s="6"/>
      <c r="Y215" s="6"/>
      <c r="Z215" s="6"/>
      <c r="AA215" s="6"/>
      <c r="AB215" s="6"/>
      <c r="AC215" s="6"/>
      <c r="AD215" s="6"/>
      <c r="AE215" s="6"/>
      <c r="AF215" s="6"/>
      <c r="AG215" s="6"/>
      <c r="AH215" s="6"/>
      <c r="AI215" s="6"/>
      <c r="AJ215" s="6"/>
      <c r="AK215" s="6"/>
      <c r="AL215" s="6"/>
      <c r="AM215" s="5"/>
    </row>
    <row r="216" spans="14:39" x14ac:dyDescent="0.25">
      <c r="N216" s="20"/>
      <c r="U216" s="6"/>
      <c r="V216" s="6"/>
      <c r="W216" s="6"/>
      <c r="X216" s="6"/>
      <c r="Y216" s="6"/>
      <c r="Z216" s="6"/>
      <c r="AA216" s="6"/>
      <c r="AB216" s="6"/>
      <c r="AC216" s="6"/>
      <c r="AD216" s="6"/>
      <c r="AE216" s="6"/>
      <c r="AF216" s="6"/>
      <c r="AG216" s="6"/>
      <c r="AH216" s="6"/>
      <c r="AI216" s="6"/>
      <c r="AJ216" s="6"/>
      <c r="AK216" s="6"/>
      <c r="AL216" s="6"/>
      <c r="AM216" s="5"/>
    </row>
    <row r="217" spans="14:39" x14ac:dyDescent="0.25">
      <c r="N217" s="20"/>
      <c r="U217" s="6"/>
      <c r="V217" s="6"/>
      <c r="W217" s="6"/>
      <c r="X217" s="6"/>
      <c r="Y217" s="6"/>
      <c r="Z217" s="6"/>
      <c r="AA217" s="6"/>
      <c r="AB217" s="6"/>
      <c r="AC217" s="6"/>
      <c r="AD217" s="6"/>
      <c r="AE217" s="6"/>
      <c r="AF217" s="6"/>
      <c r="AG217" s="6"/>
      <c r="AH217" s="6"/>
      <c r="AI217" s="6"/>
      <c r="AJ217" s="6"/>
      <c r="AK217" s="6"/>
      <c r="AL217" s="6"/>
      <c r="AM217" s="5"/>
    </row>
    <row r="218" spans="14:39" x14ac:dyDescent="0.25">
      <c r="N218" s="20"/>
      <c r="U218" s="6"/>
      <c r="V218" s="6"/>
      <c r="W218" s="6"/>
      <c r="X218" s="6"/>
      <c r="Y218" s="6"/>
      <c r="Z218" s="6"/>
      <c r="AA218" s="6"/>
      <c r="AB218" s="6"/>
      <c r="AC218" s="6"/>
      <c r="AD218" s="6"/>
      <c r="AE218" s="6"/>
      <c r="AF218" s="6"/>
      <c r="AG218" s="6"/>
      <c r="AH218" s="6"/>
      <c r="AI218" s="6"/>
      <c r="AJ218" s="6"/>
      <c r="AK218" s="6"/>
      <c r="AL218" s="6"/>
      <c r="AM218" s="5"/>
    </row>
    <row r="219" spans="14:39" x14ac:dyDescent="0.25">
      <c r="N219" s="20"/>
      <c r="U219" s="6"/>
      <c r="V219" s="6"/>
      <c r="W219" s="6"/>
      <c r="X219" s="6"/>
      <c r="Y219" s="6"/>
      <c r="Z219" s="6"/>
      <c r="AA219" s="6"/>
      <c r="AB219" s="6"/>
      <c r="AC219" s="6"/>
      <c r="AD219" s="6"/>
      <c r="AE219" s="6"/>
      <c r="AF219" s="6"/>
      <c r="AG219" s="6"/>
      <c r="AH219" s="6"/>
      <c r="AI219" s="6"/>
      <c r="AJ219" s="6"/>
      <c r="AK219" s="6"/>
      <c r="AL219" s="6"/>
      <c r="AM219" s="5"/>
    </row>
    <row r="220" spans="14:39" x14ac:dyDescent="0.25">
      <c r="N220" s="20"/>
      <c r="U220" s="6"/>
      <c r="V220" s="6"/>
      <c r="W220" s="6"/>
      <c r="X220" s="6"/>
      <c r="Y220" s="6"/>
      <c r="Z220" s="6"/>
      <c r="AA220" s="6"/>
      <c r="AB220" s="6"/>
      <c r="AC220" s="6"/>
      <c r="AD220" s="6"/>
      <c r="AE220" s="6"/>
      <c r="AF220" s="6"/>
      <c r="AG220" s="6"/>
      <c r="AH220" s="6"/>
      <c r="AI220" s="6"/>
      <c r="AJ220" s="6"/>
      <c r="AK220" s="6"/>
      <c r="AL220" s="6"/>
      <c r="AM220" s="5"/>
    </row>
    <row r="221" spans="14:39" x14ac:dyDescent="0.25">
      <c r="N221" s="20"/>
      <c r="U221" s="6"/>
      <c r="V221" s="6"/>
      <c r="W221" s="6"/>
      <c r="X221" s="6"/>
      <c r="Y221" s="6"/>
      <c r="Z221" s="6"/>
      <c r="AA221" s="6"/>
      <c r="AB221" s="6"/>
      <c r="AC221" s="6"/>
      <c r="AD221" s="6"/>
      <c r="AE221" s="6"/>
      <c r="AF221" s="6"/>
      <c r="AG221" s="6"/>
      <c r="AH221" s="6"/>
      <c r="AI221" s="6"/>
      <c r="AJ221" s="6"/>
      <c r="AK221" s="6"/>
      <c r="AL221" s="6"/>
      <c r="AM221" s="5"/>
    </row>
    <row r="222" spans="14:39" x14ac:dyDescent="0.25">
      <c r="N222" s="20"/>
      <c r="U222" s="6"/>
      <c r="V222" s="6"/>
      <c r="W222" s="6"/>
      <c r="X222" s="6"/>
      <c r="Y222" s="6"/>
      <c r="Z222" s="6"/>
      <c r="AA222" s="6"/>
      <c r="AB222" s="6"/>
      <c r="AC222" s="6"/>
      <c r="AD222" s="6"/>
      <c r="AE222" s="6"/>
      <c r="AF222" s="6"/>
      <c r="AG222" s="6"/>
      <c r="AH222" s="6"/>
      <c r="AI222" s="6"/>
      <c r="AJ222" s="6"/>
      <c r="AK222" s="6"/>
      <c r="AL222" s="6"/>
      <c r="AM222" s="5"/>
    </row>
    <row r="223" spans="14:39" x14ac:dyDescent="0.25">
      <c r="N223" s="20"/>
      <c r="U223" s="6"/>
      <c r="V223" s="6"/>
      <c r="W223" s="6"/>
      <c r="X223" s="6"/>
      <c r="Y223" s="6"/>
      <c r="Z223" s="6"/>
      <c r="AA223" s="6"/>
      <c r="AB223" s="6"/>
      <c r="AC223" s="6"/>
      <c r="AD223" s="6"/>
      <c r="AE223" s="6"/>
      <c r="AF223" s="6"/>
      <c r="AG223" s="6"/>
      <c r="AH223" s="6"/>
      <c r="AI223" s="6"/>
      <c r="AJ223" s="6"/>
      <c r="AK223" s="6"/>
      <c r="AL223" s="6"/>
      <c r="AM223" s="5"/>
    </row>
    <row r="224" spans="14:39" x14ac:dyDescent="0.25">
      <c r="N224" s="20"/>
      <c r="U224" s="6"/>
      <c r="V224" s="6"/>
      <c r="W224" s="6"/>
      <c r="X224" s="6"/>
      <c r="Y224" s="6"/>
      <c r="Z224" s="6"/>
      <c r="AA224" s="6"/>
      <c r="AB224" s="6"/>
      <c r="AC224" s="6"/>
      <c r="AD224" s="6"/>
      <c r="AE224" s="6"/>
      <c r="AF224" s="6"/>
      <c r="AG224" s="6"/>
      <c r="AH224" s="6"/>
      <c r="AI224" s="6"/>
      <c r="AJ224" s="6"/>
      <c r="AK224" s="6"/>
      <c r="AL224" s="6"/>
      <c r="AM224" s="5"/>
    </row>
    <row r="225" spans="14:39" x14ac:dyDescent="0.25">
      <c r="N225" s="20"/>
      <c r="U225" s="6"/>
      <c r="V225" s="6"/>
      <c r="W225" s="6"/>
      <c r="X225" s="6"/>
      <c r="Y225" s="6"/>
      <c r="Z225" s="6"/>
      <c r="AA225" s="6"/>
      <c r="AB225" s="6"/>
      <c r="AC225" s="6"/>
      <c r="AD225" s="6"/>
      <c r="AE225" s="6"/>
      <c r="AF225" s="6"/>
      <c r="AG225" s="6"/>
      <c r="AH225" s="6"/>
      <c r="AI225" s="6"/>
      <c r="AJ225" s="6"/>
      <c r="AK225" s="6"/>
      <c r="AL225" s="6"/>
      <c r="AM225" s="5"/>
    </row>
    <row r="226" spans="14:39" x14ac:dyDescent="0.25">
      <c r="N226" s="20"/>
      <c r="U226" s="6"/>
      <c r="V226" s="6"/>
      <c r="W226" s="6"/>
      <c r="X226" s="6"/>
      <c r="Y226" s="6"/>
      <c r="Z226" s="6"/>
      <c r="AA226" s="6"/>
      <c r="AB226" s="6"/>
      <c r="AC226" s="6"/>
      <c r="AD226" s="6"/>
      <c r="AE226" s="6"/>
      <c r="AF226" s="6"/>
      <c r="AG226" s="6"/>
      <c r="AH226" s="6"/>
      <c r="AI226" s="6"/>
      <c r="AJ226" s="6"/>
      <c r="AK226" s="6"/>
      <c r="AL226" s="6"/>
      <c r="AM226" s="5"/>
    </row>
    <row r="227" spans="14:39" x14ac:dyDescent="0.25">
      <c r="N227" s="20"/>
      <c r="U227" s="6"/>
      <c r="V227" s="6"/>
      <c r="W227" s="6"/>
      <c r="X227" s="6"/>
      <c r="Y227" s="6"/>
      <c r="Z227" s="6"/>
      <c r="AA227" s="6"/>
      <c r="AB227" s="6"/>
      <c r="AC227" s="6"/>
      <c r="AD227" s="6"/>
      <c r="AE227" s="6"/>
      <c r="AF227" s="6"/>
      <c r="AG227" s="6"/>
      <c r="AH227" s="6"/>
      <c r="AI227" s="6"/>
      <c r="AJ227" s="6"/>
      <c r="AK227" s="6"/>
      <c r="AL227" s="6"/>
      <c r="AM227" s="5"/>
    </row>
    <row r="228" spans="14:39" x14ac:dyDescent="0.25">
      <c r="N228" s="20"/>
      <c r="U228" s="6"/>
      <c r="V228" s="6"/>
      <c r="W228" s="6"/>
      <c r="X228" s="6"/>
      <c r="Y228" s="6"/>
      <c r="Z228" s="6"/>
      <c r="AA228" s="6"/>
      <c r="AB228" s="6"/>
      <c r="AC228" s="6"/>
      <c r="AD228" s="6"/>
      <c r="AE228" s="6"/>
      <c r="AF228" s="6"/>
      <c r="AG228" s="6"/>
      <c r="AH228" s="6"/>
      <c r="AI228" s="6"/>
      <c r="AJ228" s="6"/>
      <c r="AK228" s="6"/>
      <c r="AL228" s="6"/>
      <c r="AM228" s="5"/>
    </row>
    <row r="229" spans="14:39" x14ac:dyDescent="0.25">
      <c r="N229" s="20"/>
      <c r="U229" s="6"/>
      <c r="V229" s="6"/>
      <c r="W229" s="6"/>
      <c r="X229" s="6"/>
      <c r="Y229" s="6"/>
      <c r="Z229" s="6"/>
      <c r="AA229" s="6"/>
      <c r="AB229" s="6"/>
      <c r="AC229" s="6"/>
      <c r="AD229" s="6"/>
      <c r="AE229" s="6"/>
      <c r="AF229" s="6"/>
      <c r="AG229" s="6"/>
      <c r="AH229" s="6"/>
      <c r="AI229" s="6"/>
      <c r="AJ229" s="6"/>
      <c r="AK229" s="6"/>
      <c r="AL229" s="6"/>
      <c r="AM229" s="5"/>
    </row>
    <row r="230" spans="14:39" x14ac:dyDescent="0.25">
      <c r="V230" s="6"/>
      <c r="W230" s="6"/>
      <c r="X230" s="6"/>
      <c r="Y230" s="6"/>
      <c r="Z230" s="6"/>
      <c r="AA230" s="6"/>
      <c r="AB230" s="6"/>
      <c r="AC230" s="6"/>
      <c r="AD230" s="6"/>
      <c r="AE230" s="6"/>
      <c r="AF230" s="6"/>
      <c r="AG230" s="6"/>
      <c r="AH230" s="6"/>
      <c r="AI230" s="6"/>
      <c r="AJ230" s="6"/>
      <c r="AK230" s="6"/>
      <c r="AL230" s="6"/>
      <c r="AM230" s="5"/>
    </row>
    <row r="231" spans="14:39" x14ac:dyDescent="0.25">
      <c r="V231" s="6"/>
      <c r="W231" s="6"/>
      <c r="X231" s="6"/>
      <c r="Y231" s="6"/>
      <c r="Z231" s="6"/>
      <c r="AA231" s="6"/>
      <c r="AB231" s="6"/>
      <c r="AC231" s="6"/>
      <c r="AD231" s="6"/>
      <c r="AE231" s="6"/>
      <c r="AF231" s="6"/>
      <c r="AG231" s="6"/>
      <c r="AH231" s="6"/>
      <c r="AI231" s="6"/>
      <c r="AJ231" s="6"/>
      <c r="AK231" s="6"/>
      <c r="AL231" s="6"/>
      <c r="AM231" s="5"/>
    </row>
    <row r="232" spans="14:39" x14ac:dyDescent="0.25">
      <c r="V232" s="6"/>
      <c r="W232" s="6"/>
      <c r="X232" s="6"/>
      <c r="Y232" s="6"/>
      <c r="Z232" s="6"/>
      <c r="AA232" s="6"/>
      <c r="AB232" s="6"/>
      <c r="AC232" s="6"/>
      <c r="AD232" s="6"/>
      <c r="AE232" s="6"/>
      <c r="AF232" s="6"/>
      <c r="AG232" s="6"/>
      <c r="AH232" s="6"/>
      <c r="AI232" s="6"/>
      <c r="AJ232" s="6"/>
      <c r="AK232" s="6"/>
      <c r="AL232" s="6"/>
      <c r="AM232" s="5"/>
    </row>
    <row r="233" spans="14:39" x14ac:dyDescent="0.25">
      <c r="V233" s="6"/>
      <c r="W233" s="6"/>
      <c r="X233" s="6"/>
      <c r="Y233" s="6"/>
      <c r="Z233" s="6"/>
      <c r="AA233" s="6"/>
      <c r="AB233" s="6"/>
      <c r="AC233" s="6"/>
      <c r="AD233" s="6"/>
      <c r="AE233" s="6"/>
      <c r="AF233" s="6"/>
      <c r="AG233" s="6"/>
      <c r="AH233" s="6"/>
      <c r="AI233" s="6"/>
      <c r="AJ233" s="6"/>
      <c r="AK233" s="6"/>
      <c r="AL233" s="6"/>
      <c r="AM233" s="5"/>
    </row>
    <row r="273" x14ac:dyDescent="0.25"/>
    <row r="274" x14ac:dyDescent="0.25"/>
    <row r="275" x14ac:dyDescent="0.25"/>
    <row r="276"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sheetData>
  <phoneticPr fontId="0" type="noConversion"/>
  <hyperlinks>
    <hyperlink ref="B6" location="ÍNDICE!A1" display="&lt;&lt; VOLVER" xr:uid="{00000000-0004-0000-0300-000000000000}"/>
    <hyperlink ref="B207" location="ÍNDICE!A1" display="&lt;&lt; VOLVER" xr:uid="{00000000-0004-0000-0300-000001000000}"/>
  </hyperlinks>
  <pageMargins left="0.75" right="0.75" top="1" bottom="1" header="0" footer="0"/>
  <pageSetup paperSize="9" scale="48"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27"/>
  <sheetViews>
    <sheetView showGridLines="0" topLeftCell="A212" zoomScaleNormal="100" zoomScaleSheetLayoutView="100" workbookViewId="0">
      <selection activeCell="L224" sqref="L224"/>
    </sheetView>
  </sheetViews>
  <sheetFormatPr baseColWidth="10" defaultColWidth="0" defaultRowHeight="12.5" zeroHeight="1" x14ac:dyDescent="0.25"/>
  <cols>
    <col min="1" max="1" width="20" customWidth="1"/>
    <col min="2" max="2" width="12.81640625" customWidth="1"/>
    <col min="3" max="3" width="10.7265625" customWidth="1"/>
    <col min="4" max="4" width="11.54296875" customWidth="1"/>
    <col min="5" max="5" width="12.54296875" customWidth="1"/>
    <col min="6" max="6" width="13" customWidth="1"/>
    <col min="7" max="7" width="13.1796875" customWidth="1"/>
    <col min="8" max="8" width="11.81640625" customWidth="1"/>
    <col min="9" max="9" width="11.54296875" customWidth="1"/>
    <col min="10" max="10" width="13" customWidth="1"/>
    <col min="11" max="11" width="12.54296875" customWidth="1"/>
    <col min="12" max="12" width="13.54296875" customWidth="1"/>
    <col min="13" max="15" width="8.7265625" customWidth="1"/>
    <col min="16" max="16384" width="8.7265625" hidden="1"/>
  </cols>
  <sheetData>
    <row r="1" spans="2:11" ht="33.75" customHeight="1" x14ac:dyDescent="0.25"/>
    <row r="2" spans="2:11" ht="14" x14ac:dyDescent="0.3">
      <c r="B2" s="80" t="s">
        <v>463</v>
      </c>
    </row>
    <row r="3" spans="2:11" s="1" customFormat="1" ht="14" x14ac:dyDescent="0.3">
      <c r="B3" s="80"/>
      <c r="D3" s="17"/>
    </row>
    <row r="4" spans="2:11" s="1" customFormat="1" ht="16.5" customHeight="1" x14ac:dyDescent="0.25"/>
    <row r="5" spans="2:11" ht="12.75" customHeight="1" thickBot="1" x14ac:dyDescent="0.3">
      <c r="B5" s="25" t="s">
        <v>23</v>
      </c>
      <c r="C5" s="1"/>
      <c r="D5" s="1"/>
      <c r="E5" s="1"/>
      <c r="F5" s="1"/>
      <c r="G5" s="1"/>
    </row>
    <row r="6" spans="2:11" ht="40.5" customHeight="1" thickBot="1" x14ac:dyDescent="0.3">
      <c r="B6" s="199" t="s">
        <v>0</v>
      </c>
      <c r="C6" s="199" t="s">
        <v>31</v>
      </c>
      <c r="D6" s="193" t="s">
        <v>77</v>
      </c>
      <c r="E6" s="200" t="s">
        <v>20</v>
      </c>
      <c r="F6" s="195" t="s">
        <v>509</v>
      </c>
      <c r="G6" s="195" t="s">
        <v>498</v>
      </c>
      <c r="H6" s="201" t="s">
        <v>19</v>
      </c>
      <c r="I6" s="3"/>
      <c r="K6" s="3"/>
    </row>
    <row r="7" spans="2:11" x14ac:dyDescent="0.25">
      <c r="B7" s="21">
        <v>2000</v>
      </c>
      <c r="C7" s="133" t="s">
        <v>37</v>
      </c>
      <c r="D7" s="145">
        <f>SUM(E7:H7)</f>
        <v>585489</v>
      </c>
      <c r="E7" s="144" t="s">
        <v>30</v>
      </c>
      <c r="F7" s="144" t="s">
        <v>30</v>
      </c>
      <c r="G7" s="144"/>
      <c r="H7" s="170">
        <v>585489</v>
      </c>
      <c r="I7" s="5"/>
      <c r="K7" s="5"/>
    </row>
    <row r="8" spans="2:11" x14ac:dyDescent="0.25">
      <c r="B8" s="22">
        <v>2001</v>
      </c>
      <c r="C8" s="39" t="s">
        <v>37</v>
      </c>
      <c r="D8" s="148">
        <f t="shared" ref="D8:D24" si="0">SUM(E8:H8)</f>
        <v>698127</v>
      </c>
      <c r="E8" s="147">
        <v>25351</v>
      </c>
      <c r="F8" s="147">
        <v>36669</v>
      </c>
      <c r="G8" s="147"/>
      <c r="H8" s="171">
        <v>636107</v>
      </c>
      <c r="I8" s="202"/>
      <c r="J8" s="203"/>
      <c r="K8" s="5"/>
    </row>
    <row r="9" spans="2:11" x14ac:dyDescent="0.25">
      <c r="B9" s="22">
        <v>2002</v>
      </c>
      <c r="C9" s="39" t="s">
        <v>37</v>
      </c>
      <c r="D9" s="148">
        <f t="shared" si="0"/>
        <v>757760</v>
      </c>
      <c r="E9" s="147">
        <v>72909</v>
      </c>
      <c r="F9" s="147">
        <v>93475</v>
      </c>
      <c r="G9" s="147"/>
      <c r="H9" s="171">
        <v>591376</v>
      </c>
      <c r="I9" s="5"/>
      <c r="K9" s="5"/>
    </row>
    <row r="10" spans="2:11" x14ac:dyDescent="0.25">
      <c r="B10" s="22">
        <v>2003</v>
      </c>
      <c r="C10" s="39" t="s">
        <v>37</v>
      </c>
      <c r="D10" s="148">
        <f t="shared" si="0"/>
        <v>836007</v>
      </c>
      <c r="E10" s="147">
        <v>160448</v>
      </c>
      <c r="F10" s="147">
        <v>161623</v>
      </c>
      <c r="G10" s="147"/>
      <c r="H10" s="171">
        <v>513936</v>
      </c>
      <c r="I10" s="202"/>
      <c r="K10" s="5"/>
    </row>
    <row r="11" spans="2:11" x14ac:dyDescent="0.25">
      <c r="B11" s="22">
        <v>2004</v>
      </c>
      <c r="C11" s="39" t="s">
        <v>37</v>
      </c>
      <c r="D11" s="148">
        <f t="shared" si="0"/>
        <v>805315</v>
      </c>
      <c r="E11" s="147">
        <v>239999</v>
      </c>
      <c r="F11" s="147">
        <v>210250</v>
      </c>
      <c r="G11" s="147"/>
      <c r="H11" s="171">
        <v>355066</v>
      </c>
      <c r="I11" s="5"/>
      <c r="K11" s="5"/>
    </row>
    <row r="12" spans="2:11" x14ac:dyDescent="0.25">
      <c r="B12" s="22">
        <v>2005</v>
      </c>
      <c r="C12" s="39" t="s">
        <v>37</v>
      </c>
      <c r="D12" s="148">
        <f t="shared" si="0"/>
        <v>906079</v>
      </c>
      <c r="E12" s="147">
        <v>379918</v>
      </c>
      <c r="F12" s="147">
        <v>303428</v>
      </c>
      <c r="G12" s="147"/>
      <c r="H12" s="171">
        <v>222733</v>
      </c>
      <c r="I12" s="5"/>
      <c r="K12" s="5"/>
    </row>
    <row r="13" spans="2:11" x14ac:dyDescent="0.25">
      <c r="B13" s="22">
        <v>2006</v>
      </c>
      <c r="C13" s="39" t="s">
        <v>37</v>
      </c>
      <c r="D13" s="148">
        <f t="shared" si="0"/>
        <v>1087738</v>
      </c>
      <c r="E13" s="147">
        <v>584098</v>
      </c>
      <c r="F13" s="147">
        <v>424224</v>
      </c>
      <c r="G13" s="147"/>
      <c r="H13" s="171">
        <v>79416</v>
      </c>
      <c r="I13" s="5"/>
      <c r="K13" s="5"/>
    </row>
    <row r="14" spans="2:11" x14ac:dyDescent="0.25">
      <c r="B14" s="22">
        <v>2007</v>
      </c>
      <c r="C14" s="22" t="s">
        <v>37</v>
      </c>
      <c r="D14" s="148">
        <f t="shared" si="0"/>
        <v>1331919</v>
      </c>
      <c r="E14" s="147">
        <v>760482</v>
      </c>
      <c r="F14" s="147">
        <v>537603</v>
      </c>
      <c r="G14" s="147"/>
      <c r="H14" s="171">
        <v>33834</v>
      </c>
      <c r="I14" s="5"/>
      <c r="K14" s="1"/>
    </row>
    <row r="15" spans="2:11" x14ac:dyDescent="0.25">
      <c r="B15" s="22">
        <v>2008</v>
      </c>
      <c r="C15" s="22" t="s">
        <v>37</v>
      </c>
      <c r="D15" s="148">
        <f t="shared" si="0"/>
        <v>1439009</v>
      </c>
      <c r="E15" s="147">
        <v>816702</v>
      </c>
      <c r="F15" s="147">
        <v>605889</v>
      </c>
      <c r="G15" s="147"/>
      <c r="H15" s="171">
        <v>16418</v>
      </c>
      <c r="I15" s="5"/>
      <c r="K15" s="1"/>
    </row>
    <row r="16" spans="2:11" x14ac:dyDescent="0.25">
      <c r="B16" s="22">
        <v>2009</v>
      </c>
      <c r="C16" s="22" t="s">
        <v>37</v>
      </c>
      <c r="D16" s="148">
        <f t="shared" si="0"/>
        <v>1695034</v>
      </c>
      <c r="E16" s="147">
        <v>905787</v>
      </c>
      <c r="F16" s="147">
        <v>758943</v>
      </c>
      <c r="G16" s="147"/>
      <c r="H16" s="171">
        <f>SUM(G33:J33)</f>
        <v>30304</v>
      </c>
      <c r="I16" s="5"/>
      <c r="K16" s="1"/>
    </row>
    <row r="17" spans="1:11" x14ac:dyDescent="0.25">
      <c r="B17" s="22">
        <v>2010</v>
      </c>
      <c r="C17" s="22" t="s">
        <v>37</v>
      </c>
      <c r="D17" s="148">
        <f t="shared" si="0"/>
        <v>1819564</v>
      </c>
      <c r="E17" s="147">
        <f>+E45</f>
        <v>947781</v>
      </c>
      <c r="F17" s="147">
        <f>+F45</f>
        <v>847117</v>
      </c>
      <c r="G17" s="147"/>
      <c r="H17" s="171">
        <f>SUM(G45:J45)</f>
        <v>24666</v>
      </c>
      <c r="I17" s="5"/>
      <c r="K17" s="1"/>
    </row>
    <row r="18" spans="1:11" x14ac:dyDescent="0.25">
      <c r="A18" s="101"/>
      <c r="B18" s="22">
        <v>2011</v>
      </c>
      <c r="C18" s="22" t="s">
        <v>37</v>
      </c>
      <c r="D18" s="148">
        <f t="shared" si="0"/>
        <v>2025042</v>
      </c>
      <c r="E18" s="147">
        <f>+E59</f>
        <v>1012603</v>
      </c>
      <c r="F18" s="147">
        <f>+F59</f>
        <v>977194</v>
      </c>
      <c r="G18" s="147">
        <f>+H59</f>
        <v>11656</v>
      </c>
      <c r="H18" s="171">
        <f>SUM(I59:K59)+G59</f>
        <v>23589</v>
      </c>
      <c r="I18" s="5"/>
      <c r="K18" s="1"/>
    </row>
    <row r="19" spans="1:11" x14ac:dyDescent="0.25">
      <c r="A19" s="101"/>
      <c r="B19" s="22">
        <v>2012</v>
      </c>
      <c r="C19" s="22" t="s">
        <v>37</v>
      </c>
      <c r="D19" s="148">
        <f t="shared" si="0"/>
        <v>2186173</v>
      </c>
      <c r="E19" s="147">
        <f>+E71</f>
        <v>1000444</v>
      </c>
      <c r="F19" s="147">
        <f>+F71</f>
        <v>1075407</v>
      </c>
      <c r="G19" s="147">
        <f>+H71</f>
        <v>40003</v>
      </c>
      <c r="H19" s="171">
        <f>SUM(I71:K71)+G71</f>
        <v>70319</v>
      </c>
      <c r="I19" s="5"/>
      <c r="K19" s="1"/>
    </row>
    <row r="20" spans="1:11" x14ac:dyDescent="0.25">
      <c r="A20" s="101"/>
      <c r="B20" s="22">
        <v>2013</v>
      </c>
      <c r="C20" s="22" t="s">
        <v>37</v>
      </c>
      <c r="D20" s="148">
        <f t="shared" si="0"/>
        <v>2309572</v>
      </c>
      <c r="E20" s="147">
        <f>+E83</f>
        <v>983055</v>
      </c>
      <c r="F20" s="147">
        <f>+F83</f>
        <v>1163502</v>
      </c>
      <c r="G20" s="147">
        <f>+H83</f>
        <v>67059</v>
      </c>
      <c r="H20" s="171">
        <f>SUM(I83:K83)+G83</f>
        <v>95956</v>
      </c>
      <c r="I20" s="5"/>
      <c r="K20" s="1"/>
    </row>
    <row r="21" spans="1:11" x14ac:dyDescent="0.25">
      <c r="A21" s="101"/>
      <c r="B21" s="22">
        <v>2014</v>
      </c>
      <c r="C21" s="22" t="s">
        <v>37</v>
      </c>
      <c r="D21" s="148">
        <f t="shared" si="0"/>
        <v>2501356</v>
      </c>
      <c r="E21" s="147">
        <f>+E95</f>
        <v>956428</v>
      </c>
      <c r="F21" s="147">
        <f>+F95</f>
        <v>1257752</v>
      </c>
      <c r="G21" s="147">
        <f>+H95</f>
        <v>154604</v>
      </c>
      <c r="H21" s="171">
        <f>SUM(I95:K95)+G95</f>
        <v>132572</v>
      </c>
      <c r="I21" s="5"/>
      <c r="K21" s="1"/>
    </row>
    <row r="22" spans="1:11" x14ac:dyDescent="0.25">
      <c r="A22" s="101"/>
      <c r="B22" s="22">
        <v>2015</v>
      </c>
      <c r="C22" s="39" t="s">
        <v>37</v>
      </c>
      <c r="D22" s="148">
        <f t="shared" si="0"/>
        <v>2729251</v>
      </c>
      <c r="E22" s="147">
        <f>+E107</f>
        <v>928851</v>
      </c>
      <c r="F22" s="147">
        <f>+F107</f>
        <v>1394489</v>
      </c>
      <c r="G22" s="147">
        <f>+H107</f>
        <v>224317</v>
      </c>
      <c r="H22" s="171">
        <f>SUM(I107:K107)+G107</f>
        <v>181594</v>
      </c>
      <c r="I22" s="5"/>
      <c r="K22" s="1"/>
    </row>
    <row r="23" spans="1:11" x14ac:dyDescent="0.25">
      <c r="A23" s="101"/>
      <c r="B23" s="22">
        <v>2016</v>
      </c>
      <c r="C23" s="22" t="s">
        <v>37</v>
      </c>
      <c r="D23" s="148">
        <f t="shared" si="0"/>
        <v>2912133</v>
      </c>
      <c r="E23" s="147">
        <f>+E119</f>
        <v>837735</v>
      </c>
      <c r="F23" s="147">
        <f>+F119</f>
        <v>1567991</v>
      </c>
      <c r="G23" s="147">
        <f>+H119</f>
        <v>293504</v>
      </c>
      <c r="H23" s="171">
        <f>SUM(I119:K119)+G119</f>
        <v>212903</v>
      </c>
      <c r="I23" s="5"/>
      <c r="K23" s="1"/>
    </row>
    <row r="24" spans="1:11" x14ac:dyDescent="0.25">
      <c r="A24" s="101"/>
      <c r="B24" s="22">
        <v>2017</v>
      </c>
      <c r="C24" s="22" t="s">
        <v>37</v>
      </c>
      <c r="D24" s="148">
        <f t="shared" si="0"/>
        <v>3068528</v>
      </c>
      <c r="E24" s="147">
        <f>+E131</f>
        <v>773832</v>
      </c>
      <c r="F24" s="147">
        <f>+F131</f>
        <v>1683121</v>
      </c>
      <c r="G24" s="147">
        <f>+H131</f>
        <v>402488</v>
      </c>
      <c r="H24" s="171">
        <f>SUM(I131:K131)+G131</f>
        <v>209087</v>
      </c>
      <c r="I24" s="5"/>
      <c r="K24" s="1"/>
    </row>
    <row r="25" spans="1:11" x14ac:dyDescent="0.25">
      <c r="A25" s="101"/>
      <c r="B25" s="22">
        <v>2018</v>
      </c>
      <c r="C25" s="22" t="s">
        <v>37</v>
      </c>
      <c r="D25" s="148">
        <f>SUM(E25:H25)</f>
        <v>3256097</v>
      </c>
      <c r="E25" s="147">
        <f>+E143</f>
        <v>589162</v>
      </c>
      <c r="F25" s="147">
        <f>+F143</f>
        <v>1782881</v>
      </c>
      <c r="G25" s="147">
        <f>+H143</f>
        <v>703413</v>
      </c>
      <c r="H25" s="171">
        <f>SUM(I143:J143)+G143</f>
        <v>180641</v>
      </c>
      <c r="I25" s="5"/>
      <c r="K25" s="1"/>
    </row>
    <row r="26" spans="1:11" x14ac:dyDescent="0.25">
      <c r="A26" s="101"/>
      <c r="B26" s="22">
        <v>2019</v>
      </c>
      <c r="C26" s="22" t="s">
        <v>37</v>
      </c>
      <c r="D26" s="148">
        <f>SUM(E26:H26)</f>
        <v>3434767</v>
      </c>
      <c r="E26" s="147">
        <f>+E155</f>
        <v>405533</v>
      </c>
      <c r="F26" s="147">
        <f>+F155</f>
        <v>1827499</v>
      </c>
      <c r="G26" s="147">
        <f>+H155</f>
        <v>957916</v>
      </c>
      <c r="H26" s="171">
        <f>SUM(I155:J155)+G155</f>
        <v>243819</v>
      </c>
      <c r="I26" s="5"/>
      <c r="K26" s="1"/>
    </row>
    <row r="27" spans="1:11" x14ac:dyDescent="0.25">
      <c r="A27" s="101"/>
      <c r="B27" s="22">
        <v>2020</v>
      </c>
      <c r="C27" s="22" t="s">
        <v>37</v>
      </c>
      <c r="D27" s="148">
        <f t="shared" ref="D27" si="1">SUM(E27:H27)</f>
        <v>3802033</v>
      </c>
      <c r="E27" s="147">
        <f>+E167</f>
        <v>240540</v>
      </c>
      <c r="F27" s="147">
        <f>+F167</f>
        <v>1785647</v>
      </c>
      <c r="G27" s="147">
        <f>+H167</f>
        <v>1553758</v>
      </c>
      <c r="H27" s="171">
        <f>SUM(I167:J167)+G167</f>
        <v>222088</v>
      </c>
      <c r="I27" s="5"/>
      <c r="K27" s="1"/>
    </row>
    <row r="28" spans="1:11" x14ac:dyDescent="0.25">
      <c r="A28" s="101"/>
      <c r="B28" s="22">
        <v>2021</v>
      </c>
      <c r="C28" s="22" t="s">
        <v>37</v>
      </c>
      <c r="D28" s="148">
        <f t="shared" ref="D28" si="2">SUM(E28:H28)</f>
        <v>4287491</v>
      </c>
      <c r="E28" s="147">
        <f>E179</f>
        <v>139133</v>
      </c>
      <c r="F28" s="147">
        <f>F179</f>
        <v>1553197</v>
      </c>
      <c r="G28" s="147">
        <f>H179</f>
        <v>2430254</v>
      </c>
      <c r="H28" s="171">
        <f>SUM(I179:J179)+G179</f>
        <v>164907</v>
      </c>
      <c r="I28" s="5"/>
      <c r="K28" s="1"/>
    </row>
    <row r="29" spans="1:11" x14ac:dyDescent="0.25">
      <c r="A29" s="101"/>
      <c r="B29" s="22">
        <v>2022</v>
      </c>
      <c r="C29" s="148" t="s">
        <v>37</v>
      </c>
      <c r="D29" s="148">
        <f>SUM(E29:H29)</f>
        <v>4460212</v>
      </c>
      <c r="E29" s="147">
        <f>E191</f>
        <v>66812</v>
      </c>
      <c r="F29" s="147">
        <f t="shared" ref="F29" si="3">F191</f>
        <v>1308282</v>
      </c>
      <c r="G29" s="147">
        <f>H191</f>
        <v>2952947</v>
      </c>
      <c r="H29" s="171">
        <f>SUM(I191:J191)+G191</f>
        <v>132171</v>
      </c>
      <c r="I29" s="5"/>
      <c r="K29" s="1"/>
    </row>
    <row r="30" spans="1:11" ht="13" thickBot="1" x14ac:dyDescent="0.3">
      <c r="A30" s="101"/>
      <c r="B30" s="27">
        <v>2023</v>
      </c>
      <c r="C30" s="27" t="s">
        <v>37</v>
      </c>
      <c r="D30" s="151">
        <f>SUM(E30:H30)</f>
        <v>4524579</v>
      </c>
      <c r="E30" s="150">
        <f>E203</f>
        <v>38251</v>
      </c>
      <c r="F30" s="150">
        <f>F203</f>
        <v>1216916</v>
      </c>
      <c r="G30" s="150">
        <f>H203</f>
        <v>3139674</v>
      </c>
      <c r="H30" s="172">
        <f>SUM(I203:J203)+G203</f>
        <v>129738</v>
      </c>
      <c r="I30" s="5"/>
      <c r="K30" s="1"/>
    </row>
    <row r="31" spans="1:11" ht="13" thickBot="1" x14ac:dyDescent="0.3">
      <c r="A31" s="36"/>
      <c r="B31" s="36"/>
      <c r="C31" s="36"/>
      <c r="D31" s="36"/>
      <c r="E31" s="36"/>
      <c r="F31" s="36"/>
      <c r="G31" s="36"/>
      <c r="H31" s="266"/>
      <c r="I31" s="6"/>
      <c r="J31" s="6"/>
      <c r="K31" s="6"/>
    </row>
    <row r="32" spans="1:11" ht="35" thickBot="1" x14ac:dyDescent="0.3">
      <c r="A32" s="36"/>
      <c r="B32" s="199" t="s">
        <v>0</v>
      </c>
      <c r="C32" s="199" t="s">
        <v>31</v>
      </c>
      <c r="D32" s="193" t="s">
        <v>77</v>
      </c>
      <c r="E32" s="200" t="s">
        <v>20</v>
      </c>
      <c r="F32" s="195" t="s">
        <v>509</v>
      </c>
      <c r="G32" s="195" t="s">
        <v>84</v>
      </c>
      <c r="H32" s="195" t="s">
        <v>85</v>
      </c>
      <c r="I32" s="195" t="s">
        <v>86</v>
      </c>
      <c r="J32" s="201" t="s">
        <v>92</v>
      </c>
      <c r="K32" s="6"/>
    </row>
    <row r="33" spans="1:13" ht="13" thickBot="1" x14ac:dyDescent="0.3">
      <c r="A33" s="36"/>
      <c r="B33" s="41">
        <v>2009</v>
      </c>
      <c r="C33" s="41" t="s">
        <v>37</v>
      </c>
      <c r="D33" s="173">
        <f t="shared" ref="D33:D45" si="4">SUM(E33:J33)</f>
        <v>1695034</v>
      </c>
      <c r="E33" s="153">
        <v>905787</v>
      </c>
      <c r="F33" s="153">
        <v>758943</v>
      </c>
      <c r="G33" s="153">
        <v>7704</v>
      </c>
      <c r="H33" s="153">
        <v>7946</v>
      </c>
      <c r="I33" s="153">
        <v>8661</v>
      </c>
      <c r="J33" s="174">
        <v>5993</v>
      </c>
      <c r="K33" s="6"/>
      <c r="M33" s="101"/>
    </row>
    <row r="34" spans="1:13" x14ac:dyDescent="0.25">
      <c r="A34" s="36"/>
      <c r="B34" s="22">
        <v>2010</v>
      </c>
      <c r="C34" s="22" t="s">
        <v>38</v>
      </c>
      <c r="D34" s="166">
        <f t="shared" si="4"/>
        <v>1698908</v>
      </c>
      <c r="E34" s="147">
        <v>907511</v>
      </c>
      <c r="F34" s="147">
        <v>764226</v>
      </c>
      <c r="G34" s="147">
        <v>7908</v>
      </c>
      <c r="H34" s="147">
        <v>8148</v>
      </c>
      <c r="I34" s="147">
        <v>8644</v>
      </c>
      <c r="J34" s="171">
        <v>2471</v>
      </c>
      <c r="K34" s="6"/>
      <c r="M34" s="101"/>
    </row>
    <row r="35" spans="1:13" x14ac:dyDescent="0.25">
      <c r="A35" s="36"/>
      <c r="B35" s="34"/>
      <c r="C35" s="22" t="s">
        <v>39</v>
      </c>
      <c r="D35" s="166">
        <f t="shared" si="4"/>
        <v>1697983</v>
      </c>
      <c r="E35" s="147">
        <v>905491</v>
      </c>
      <c r="F35" s="147">
        <v>766744</v>
      </c>
      <c r="G35" s="147">
        <v>8273</v>
      </c>
      <c r="H35" s="147">
        <v>8173</v>
      </c>
      <c r="I35" s="147">
        <v>7066</v>
      </c>
      <c r="J35" s="171">
        <v>2236</v>
      </c>
      <c r="K35" s="6"/>
      <c r="M35" s="101"/>
    </row>
    <row r="36" spans="1:13" x14ac:dyDescent="0.25">
      <c r="A36" s="36"/>
      <c r="B36" s="34"/>
      <c r="C36" s="22" t="s">
        <v>40</v>
      </c>
      <c r="D36" s="166">
        <f t="shared" si="4"/>
        <v>1708303</v>
      </c>
      <c r="E36" s="147">
        <v>904943</v>
      </c>
      <c r="F36" s="147">
        <v>777926</v>
      </c>
      <c r="G36" s="147">
        <v>8633</v>
      </c>
      <c r="H36" s="147">
        <v>7606</v>
      </c>
      <c r="I36" s="147">
        <v>7014</v>
      </c>
      <c r="J36" s="171">
        <v>2181</v>
      </c>
      <c r="K36" s="6"/>
      <c r="M36" s="101"/>
    </row>
    <row r="37" spans="1:13" x14ac:dyDescent="0.25">
      <c r="A37" s="36"/>
      <c r="B37" s="34"/>
      <c r="C37" s="22" t="s">
        <v>41</v>
      </c>
      <c r="D37" s="166">
        <f t="shared" si="4"/>
        <v>1731518</v>
      </c>
      <c r="E37" s="147">
        <v>909469</v>
      </c>
      <c r="F37" s="147">
        <v>796184</v>
      </c>
      <c r="G37" s="147">
        <v>9181</v>
      </c>
      <c r="H37" s="147">
        <v>7752</v>
      </c>
      <c r="I37" s="147">
        <v>6961</v>
      </c>
      <c r="J37" s="171">
        <v>1971</v>
      </c>
      <c r="K37" s="6"/>
      <c r="M37" s="101"/>
    </row>
    <row r="38" spans="1:13" x14ac:dyDescent="0.25">
      <c r="A38" s="36"/>
      <c r="B38" s="34"/>
      <c r="C38" s="22" t="s">
        <v>42</v>
      </c>
      <c r="D38" s="166">
        <f t="shared" si="4"/>
        <v>1752810</v>
      </c>
      <c r="E38" s="147">
        <v>916400</v>
      </c>
      <c r="F38" s="147">
        <v>810089</v>
      </c>
      <c r="G38" s="147">
        <v>9152</v>
      </c>
      <c r="H38" s="147">
        <v>8294</v>
      </c>
      <c r="I38" s="147">
        <v>6986</v>
      </c>
      <c r="J38" s="171">
        <v>1889</v>
      </c>
      <c r="K38" s="6"/>
      <c r="M38" s="101"/>
    </row>
    <row r="39" spans="1:13" x14ac:dyDescent="0.25">
      <c r="A39" s="36"/>
      <c r="B39" s="34"/>
      <c r="C39" s="22" t="s">
        <v>43</v>
      </c>
      <c r="D39" s="166">
        <f t="shared" si="4"/>
        <v>1749458</v>
      </c>
      <c r="E39" s="147">
        <v>918023</v>
      </c>
      <c r="F39" s="147">
        <v>804850</v>
      </c>
      <c r="G39" s="147">
        <v>9319</v>
      </c>
      <c r="H39" s="147">
        <v>8518</v>
      </c>
      <c r="I39" s="147">
        <v>6961</v>
      </c>
      <c r="J39" s="171">
        <v>1787</v>
      </c>
      <c r="K39" s="6"/>
      <c r="M39" s="101"/>
    </row>
    <row r="40" spans="1:13" x14ac:dyDescent="0.25">
      <c r="A40" s="36"/>
      <c r="B40" s="34"/>
      <c r="C40" s="22" t="s">
        <v>32</v>
      </c>
      <c r="D40" s="166">
        <f t="shared" si="4"/>
        <v>1770485</v>
      </c>
      <c r="E40" s="147">
        <v>929037</v>
      </c>
      <c r="F40" s="147">
        <v>815346</v>
      </c>
      <c r="G40" s="147">
        <v>9130</v>
      </c>
      <c r="H40" s="147">
        <v>8189</v>
      </c>
      <c r="I40" s="147">
        <v>7013</v>
      </c>
      <c r="J40" s="171">
        <v>1770</v>
      </c>
      <c r="K40" s="6"/>
      <c r="M40" s="101"/>
    </row>
    <row r="41" spans="1:13" x14ac:dyDescent="0.25">
      <c r="A41" s="36"/>
      <c r="B41" s="34"/>
      <c r="C41" s="22" t="s">
        <v>33</v>
      </c>
      <c r="D41" s="166">
        <f t="shared" si="4"/>
        <v>1793594</v>
      </c>
      <c r="E41" s="147">
        <v>936653</v>
      </c>
      <c r="F41" s="147">
        <v>831226</v>
      </c>
      <c r="G41" s="147">
        <v>8887</v>
      </c>
      <c r="H41" s="147">
        <v>8158</v>
      </c>
      <c r="I41" s="147">
        <v>7051</v>
      </c>
      <c r="J41" s="171">
        <v>1619</v>
      </c>
      <c r="K41" s="6"/>
      <c r="M41" s="101"/>
    </row>
    <row r="42" spans="1:13" x14ac:dyDescent="0.25">
      <c r="A42" s="36"/>
      <c r="B42" s="34"/>
      <c r="C42" s="22" t="s">
        <v>34</v>
      </c>
      <c r="D42" s="166">
        <f t="shared" si="4"/>
        <v>1808189</v>
      </c>
      <c r="E42" s="147">
        <v>939502</v>
      </c>
      <c r="F42" s="147">
        <v>843472</v>
      </c>
      <c r="G42" s="147">
        <v>8694</v>
      </c>
      <c r="H42" s="147">
        <v>7993</v>
      </c>
      <c r="I42" s="147">
        <v>6908</v>
      </c>
      <c r="J42" s="171">
        <v>1620</v>
      </c>
      <c r="K42" s="6"/>
      <c r="M42" s="101"/>
    </row>
    <row r="43" spans="1:13" x14ac:dyDescent="0.25">
      <c r="A43" s="36"/>
      <c r="B43" s="34"/>
      <c r="C43" s="22" t="s">
        <v>35</v>
      </c>
      <c r="D43" s="166">
        <f t="shared" si="4"/>
        <v>1803662</v>
      </c>
      <c r="E43" s="147">
        <v>946290</v>
      </c>
      <c r="F43" s="147">
        <v>833588</v>
      </c>
      <c r="G43" s="147">
        <v>8599</v>
      </c>
      <c r="H43" s="147">
        <v>8080</v>
      </c>
      <c r="I43" s="147">
        <v>5627</v>
      </c>
      <c r="J43" s="171">
        <v>1478</v>
      </c>
      <c r="K43" s="6"/>
      <c r="M43" s="101"/>
    </row>
    <row r="44" spans="1:13" x14ac:dyDescent="0.25">
      <c r="A44" s="36"/>
      <c r="B44" s="34"/>
      <c r="C44" s="22" t="s">
        <v>36</v>
      </c>
      <c r="D44" s="166">
        <f t="shared" si="4"/>
        <v>1816980</v>
      </c>
      <c r="E44" s="147">
        <v>947376</v>
      </c>
      <c r="F44" s="147">
        <v>844506</v>
      </c>
      <c r="G44" s="147">
        <v>8507</v>
      </c>
      <c r="H44" s="147">
        <v>8029</v>
      </c>
      <c r="I44" s="147">
        <v>7096</v>
      </c>
      <c r="J44" s="171">
        <v>1466</v>
      </c>
      <c r="K44" s="6"/>
      <c r="M44" s="101"/>
    </row>
    <row r="45" spans="1:13" ht="13" thickBot="1" x14ac:dyDescent="0.3">
      <c r="A45" s="36"/>
      <c r="B45" s="35"/>
      <c r="C45" s="27" t="s">
        <v>37</v>
      </c>
      <c r="D45" s="162">
        <f t="shared" si="4"/>
        <v>1819564</v>
      </c>
      <c r="E45" s="150">
        <v>947781</v>
      </c>
      <c r="F45" s="150">
        <v>847117</v>
      </c>
      <c r="G45" s="150">
        <v>8372</v>
      </c>
      <c r="H45" s="150">
        <v>8068</v>
      </c>
      <c r="I45" s="150">
        <v>7065</v>
      </c>
      <c r="J45" s="172">
        <v>1161</v>
      </c>
      <c r="K45" s="6"/>
      <c r="M45" s="101"/>
    </row>
    <row r="46" spans="1:13" ht="13" thickBot="1" x14ac:dyDescent="0.3">
      <c r="A46" s="36"/>
      <c r="B46" s="36"/>
      <c r="C46" s="36"/>
      <c r="D46" s="36"/>
      <c r="E46" s="36"/>
      <c r="F46" s="36"/>
      <c r="G46" s="36"/>
      <c r="H46" s="36"/>
      <c r="I46" s="36"/>
      <c r="J46" s="36"/>
      <c r="K46" s="36"/>
      <c r="L46" s="36"/>
      <c r="M46" s="101"/>
    </row>
    <row r="47" spans="1:13" ht="35" thickBot="1" x14ac:dyDescent="0.3">
      <c r="A47" s="36"/>
      <c r="B47" s="199" t="s">
        <v>0</v>
      </c>
      <c r="C47" s="199" t="s">
        <v>31</v>
      </c>
      <c r="D47" s="193" t="s">
        <v>77</v>
      </c>
      <c r="E47" s="200" t="s">
        <v>20</v>
      </c>
      <c r="F47" s="195" t="s">
        <v>509</v>
      </c>
      <c r="G47" s="195" t="s">
        <v>84</v>
      </c>
      <c r="H47" s="195" t="s">
        <v>498</v>
      </c>
      <c r="I47" s="195" t="s">
        <v>85</v>
      </c>
      <c r="J47" s="195" t="s">
        <v>86</v>
      </c>
      <c r="K47" s="201" t="s">
        <v>92</v>
      </c>
      <c r="M47" s="101"/>
    </row>
    <row r="48" spans="1:13" x14ac:dyDescent="0.25">
      <c r="A48" s="36"/>
      <c r="B48" s="22">
        <v>2011</v>
      </c>
      <c r="C48" s="22" t="s">
        <v>38</v>
      </c>
      <c r="D48" s="166">
        <f t="shared" ref="D48:D86" si="5">SUM(E48:K48)</f>
        <v>1819146</v>
      </c>
      <c r="E48" s="147">
        <v>942273</v>
      </c>
      <c r="F48" s="147">
        <v>850867</v>
      </c>
      <c r="G48" s="147">
        <v>8362</v>
      </c>
      <c r="H48" s="147">
        <v>6492</v>
      </c>
      <c r="I48" s="147">
        <v>2875</v>
      </c>
      <c r="J48" s="147">
        <v>6996</v>
      </c>
      <c r="K48" s="171">
        <v>1281</v>
      </c>
      <c r="M48" s="101"/>
    </row>
    <row r="49" spans="1:13" x14ac:dyDescent="0.25">
      <c r="A49" s="36"/>
      <c r="B49" s="34"/>
      <c r="C49" s="22" t="s">
        <v>39</v>
      </c>
      <c r="D49" s="166">
        <f t="shared" si="5"/>
        <v>1823656</v>
      </c>
      <c r="E49" s="147">
        <v>938524</v>
      </c>
      <c r="F49" s="147">
        <v>855735</v>
      </c>
      <c r="G49" s="147">
        <v>8536</v>
      </c>
      <c r="H49" s="147">
        <v>6864</v>
      </c>
      <c r="I49" s="147">
        <v>5856</v>
      </c>
      <c r="J49" s="147">
        <v>6911</v>
      </c>
      <c r="K49" s="171">
        <v>1230</v>
      </c>
      <c r="M49" s="101"/>
    </row>
    <row r="50" spans="1:13" x14ac:dyDescent="0.25">
      <c r="A50" s="36"/>
      <c r="B50" s="34"/>
      <c r="C50" s="22" t="s">
        <v>40</v>
      </c>
      <c r="D50" s="166">
        <f t="shared" si="5"/>
        <v>1855054</v>
      </c>
      <c r="E50" s="147">
        <v>944697</v>
      </c>
      <c r="F50" s="147">
        <v>880069</v>
      </c>
      <c r="G50" s="147">
        <v>9139</v>
      </c>
      <c r="H50" s="147">
        <v>7383</v>
      </c>
      <c r="I50" s="147">
        <v>5726</v>
      </c>
      <c r="J50" s="147">
        <v>6839</v>
      </c>
      <c r="K50" s="171">
        <v>1201</v>
      </c>
      <c r="M50" s="101"/>
    </row>
    <row r="51" spans="1:13" x14ac:dyDescent="0.25">
      <c r="A51" s="36"/>
      <c r="B51" s="22"/>
      <c r="C51" s="22" t="s">
        <v>41</v>
      </c>
      <c r="D51" s="166">
        <f t="shared" si="5"/>
        <v>1879451</v>
      </c>
      <c r="E51" s="147">
        <v>948291</v>
      </c>
      <c r="F51" s="147">
        <v>900122</v>
      </c>
      <c r="G51" s="147">
        <v>9545</v>
      </c>
      <c r="H51" s="147">
        <v>7756</v>
      </c>
      <c r="I51" s="147">
        <v>5778</v>
      </c>
      <c r="J51" s="147">
        <v>6775</v>
      </c>
      <c r="K51" s="171">
        <v>1184</v>
      </c>
      <c r="M51" s="101"/>
    </row>
    <row r="52" spans="1:13" x14ac:dyDescent="0.25">
      <c r="A52" s="36"/>
      <c r="B52" s="34"/>
      <c r="C52" s="22" t="s">
        <v>42</v>
      </c>
      <c r="D52" s="166">
        <f t="shared" si="5"/>
        <v>1910017</v>
      </c>
      <c r="E52" s="147">
        <v>962470</v>
      </c>
      <c r="F52" s="147">
        <v>915958</v>
      </c>
      <c r="G52" s="147">
        <v>9799</v>
      </c>
      <c r="H52" s="147">
        <v>8178</v>
      </c>
      <c r="I52" s="147">
        <v>5767</v>
      </c>
      <c r="J52" s="147">
        <v>6722</v>
      </c>
      <c r="K52" s="171">
        <v>1123</v>
      </c>
      <c r="M52" s="101"/>
    </row>
    <row r="53" spans="1:13" x14ac:dyDescent="0.25">
      <c r="A53" s="36"/>
      <c r="B53" s="34"/>
      <c r="C53" s="22" t="s">
        <v>43</v>
      </c>
      <c r="D53" s="166">
        <f t="shared" si="5"/>
        <v>1932809</v>
      </c>
      <c r="E53" s="147">
        <v>970725</v>
      </c>
      <c r="F53" s="147">
        <v>929627</v>
      </c>
      <c r="G53" s="147">
        <v>10114</v>
      </c>
      <c r="H53" s="147">
        <v>8624</v>
      </c>
      <c r="I53" s="147">
        <v>5744</v>
      </c>
      <c r="J53" s="147">
        <v>6969</v>
      </c>
      <c r="K53" s="171">
        <v>1006</v>
      </c>
      <c r="M53" s="101"/>
    </row>
    <row r="54" spans="1:13" x14ac:dyDescent="0.25">
      <c r="A54" s="36"/>
      <c r="B54" s="22"/>
      <c r="C54" s="22" t="s">
        <v>32</v>
      </c>
      <c r="D54" s="166">
        <f t="shared" si="5"/>
        <v>1953417</v>
      </c>
      <c r="E54" s="147">
        <v>979976</v>
      </c>
      <c r="F54" s="147">
        <v>940751</v>
      </c>
      <c r="G54" s="147">
        <v>10158</v>
      </c>
      <c r="H54" s="147">
        <v>8848</v>
      </c>
      <c r="I54" s="147">
        <v>5742</v>
      </c>
      <c r="J54" s="147">
        <v>6973</v>
      </c>
      <c r="K54" s="171">
        <v>969</v>
      </c>
      <c r="M54" s="101"/>
    </row>
    <row r="55" spans="1:13" x14ac:dyDescent="0.25">
      <c r="A55" s="36"/>
      <c r="B55" s="34"/>
      <c r="C55" s="22" t="s">
        <v>33</v>
      </c>
      <c r="D55" s="166">
        <f t="shared" si="5"/>
        <v>1977708</v>
      </c>
      <c r="E55" s="147">
        <v>991334</v>
      </c>
      <c r="F55" s="147">
        <v>953058</v>
      </c>
      <c r="G55" s="147">
        <v>10189</v>
      </c>
      <c r="H55" s="147">
        <v>9416</v>
      </c>
      <c r="I55" s="147">
        <v>5839</v>
      </c>
      <c r="J55" s="147">
        <v>6944</v>
      </c>
      <c r="K55" s="171">
        <v>928</v>
      </c>
      <c r="M55" s="101"/>
    </row>
    <row r="56" spans="1:13" x14ac:dyDescent="0.25">
      <c r="A56" s="36"/>
      <c r="B56" s="34"/>
      <c r="C56" s="22" t="s">
        <v>34</v>
      </c>
      <c r="D56" s="166">
        <f t="shared" si="5"/>
        <v>1992753</v>
      </c>
      <c r="E56" s="147">
        <v>997470</v>
      </c>
      <c r="F56" s="147">
        <v>961567</v>
      </c>
      <c r="G56" s="147">
        <v>10343</v>
      </c>
      <c r="H56" s="147">
        <v>9914</v>
      </c>
      <c r="I56" s="147">
        <v>5810</v>
      </c>
      <c r="J56" s="147">
        <v>6770</v>
      </c>
      <c r="K56" s="171">
        <v>879</v>
      </c>
      <c r="M56" s="101"/>
    </row>
    <row r="57" spans="1:13" x14ac:dyDescent="0.25">
      <c r="A57" s="36"/>
      <c r="B57" s="22"/>
      <c r="C57" s="22" t="s">
        <v>35</v>
      </c>
      <c r="D57" s="166">
        <f t="shared" si="5"/>
        <v>2005472</v>
      </c>
      <c r="E57" s="147">
        <v>1003773</v>
      </c>
      <c r="F57" s="147">
        <v>967713</v>
      </c>
      <c r="G57" s="147">
        <v>10227</v>
      </c>
      <c r="H57" s="147">
        <v>10279</v>
      </c>
      <c r="I57" s="147">
        <v>5835</v>
      </c>
      <c r="J57" s="147">
        <v>6739</v>
      </c>
      <c r="K57" s="171">
        <v>906</v>
      </c>
      <c r="M57" s="101"/>
    </row>
    <row r="58" spans="1:13" x14ac:dyDescent="0.25">
      <c r="A58" s="36"/>
      <c r="B58" s="34"/>
      <c r="C58" s="22" t="s">
        <v>36</v>
      </c>
      <c r="D58" s="166">
        <f t="shared" si="5"/>
        <v>2021209</v>
      </c>
      <c r="E58" s="147">
        <v>1010524</v>
      </c>
      <c r="F58" s="147">
        <v>975644</v>
      </c>
      <c r="G58" s="147">
        <v>10301</v>
      </c>
      <c r="H58" s="147">
        <v>11219</v>
      </c>
      <c r="I58" s="147">
        <v>5895</v>
      </c>
      <c r="J58" s="147">
        <v>6732</v>
      </c>
      <c r="K58" s="171">
        <v>894</v>
      </c>
      <c r="M58" s="101"/>
    </row>
    <row r="59" spans="1:13" ht="13" thickBot="1" x14ac:dyDescent="0.3">
      <c r="A59" s="36"/>
      <c r="B59" s="35"/>
      <c r="C59" s="27" t="s">
        <v>37</v>
      </c>
      <c r="D59" s="162">
        <f t="shared" si="5"/>
        <v>2025042</v>
      </c>
      <c r="E59" s="150">
        <v>1012603</v>
      </c>
      <c r="F59" s="150">
        <v>977194</v>
      </c>
      <c r="G59" s="150">
        <v>10008</v>
      </c>
      <c r="H59" s="150">
        <v>11656</v>
      </c>
      <c r="I59" s="150">
        <v>5949</v>
      </c>
      <c r="J59" s="150">
        <v>6742</v>
      </c>
      <c r="K59" s="172">
        <v>890</v>
      </c>
      <c r="M59" s="101"/>
    </row>
    <row r="60" spans="1:13" x14ac:dyDescent="0.25">
      <c r="A60" s="36"/>
      <c r="B60" s="21">
        <v>2012</v>
      </c>
      <c r="C60" s="21" t="s">
        <v>38</v>
      </c>
      <c r="D60" s="164">
        <f t="shared" si="5"/>
        <v>2022882</v>
      </c>
      <c r="E60" s="144">
        <v>948178</v>
      </c>
      <c r="F60" s="144">
        <v>973780</v>
      </c>
      <c r="G60" s="144">
        <v>9777</v>
      </c>
      <c r="H60" s="144">
        <v>25403</v>
      </c>
      <c r="I60" s="144">
        <v>58155</v>
      </c>
      <c r="J60" s="144">
        <v>6692</v>
      </c>
      <c r="K60" s="170">
        <v>897</v>
      </c>
      <c r="L60" s="15"/>
      <c r="M60" s="101"/>
    </row>
    <row r="61" spans="1:13" x14ac:dyDescent="0.25">
      <c r="A61" s="36"/>
      <c r="B61" s="34"/>
      <c r="C61" s="22" t="s">
        <v>39</v>
      </c>
      <c r="D61" s="166">
        <f t="shared" si="5"/>
        <v>2029256</v>
      </c>
      <c r="E61" s="147">
        <v>949224</v>
      </c>
      <c r="F61" s="147">
        <v>979356</v>
      </c>
      <c r="G61" s="147">
        <v>9631</v>
      </c>
      <c r="H61" s="147">
        <v>27829</v>
      </c>
      <c r="I61" s="147">
        <v>55965</v>
      </c>
      <c r="J61" s="147">
        <v>6370</v>
      </c>
      <c r="K61" s="171">
        <v>881</v>
      </c>
      <c r="L61" s="15"/>
      <c r="M61" s="101"/>
    </row>
    <row r="62" spans="1:13" x14ac:dyDescent="0.25">
      <c r="A62" s="36"/>
      <c r="B62" s="34"/>
      <c r="C62" s="22" t="s">
        <v>40</v>
      </c>
      <c r="D62" s="166">
        <f t="shared" si="5"/>
        <v>2031572</v>
      </c>
      <c r="E62" s="147">
        <v>956367</v>
      </c>
      <c r="F62" s="147">
        <v>972944</v>
      </c>
      <c r="G62" s="147">
        <v>9408</v>
      </c>
      <c r="H62" s="147">
        <v>29815</v>
      </c>
      <c r="I62" s="147">
        <v>55576</v>
      </c>
      <c r="J62" s="147">
        <v>6677</v>
      </c>
      <c r="K62" s="171">
        <v>785</v>
      </c>
      <c r="L62" s="15"/>
      <c r="M62" s="101"/>
    </row>
    <row r="63" spans="1:13" x14ac:dyDescent="0.25">
      <c r="A63" s="36"/>
      <c r="B63" s="22"/>
      <c r="C63" s="22" t="s">
        <v>41</v>
      </c>
      <c r="D63" s="166">
        <f t="shared" si="5"/>
        <v>2070145</v>
      </c>
      <c r="E63" s="147">
        <v>959613</v>
      </c>
      <c r="F63" s="147">
        <v>1007513</v>
      </c>
      <c r="G63" s="147">
        <v>9589</v>
      </c>
      <c r="H63" s="147">
        <v>31383</v>
      </c>
      <c r="I63" s="147">
        <v>54725</v>
      </c>
      <c r="J63" s="147">
        <v>6580</v>
      </c>
      <c r="K63" s="171">
        <v>742</v>
      </c>
      <c r="L63" s="15"/>
      <c r="M63" s="101"/>
    </row>
    <row r="64" spans="1:13" x14ac:dyDescent="0.25">
      <c r="A64" s="36"/>
      <c r="B64" s="34"/>
      <c r="C64" s="22" t="s">
        <v>42</v>
      </c>
      <c r="D64" s="166">
        <f t="shared" si="5"/>
        <v>2095838</v>
      </c>
      <c r="E64" s="147">
        <v>965525</v>
      </c>
      <c r="F64" s="147">
        <v>1026560</v>
      </c>
      <c r="G64" s="147">
        <v>9610</v>
      </c>
      <c r="H64" s="147">
        <v>32524</v>
      </c>
      <c r="I64" s="147">
        <v>54559</v>
      </c>
      <c r="J64" s="147">
        <v>6324</v>
      </c>
      <c r="K64" s="171">
        <v>736</v>
      </c>
      <c r="L64" s="15"/>
      <c r="M64" s="101"/>
    </row>
    <row r="65" spans="1:13" x14ac:dyDescent="0.25">
      <c r="A65" s="36"/>
      <c r="B65" s="34"/>
      <c r="C65" s="22" t="s">
        <v>43</v>
      </c>
      <c r="D65" s="166">
        <f t="shared" si="5"/>
        <v>2097445</v>
      </c>
      <c r="E65" s="147">
        <v>973965</v>
      </c>
      <c r="F65" s="147">
        <v>1018692</v>
      </c>
      <c r="G65" s="147">
        <v>9374</v>
      </c>
      <c r="H65" s="147">
        <v>33967</v>
      </c>
      <c r="I65" s="147">
        <v>54497</v>
      </c>
      <c r="J65" s="147">
        <v>6224</v>
      </c>
      <c r="K65" s="171">
        <v>726</v>
      </c>
      <c r="L65" s="15"/>
      <c r="M65" s="101"/>
    </row>
    <row r="66" spans="1:13" x14ac:dyDescent="0.25">
      <c r="A66" s="36"/>
      <c r="B66" s="34"/>
      <c r="C66" s="22" t="s">
        <v>32</v>
      </c>
      <c r="D66" s="166">
        <f t="shared" si="5"/>
        <v>2123653</v>
      </c>
      <c r="E66" s="147">
        <v>981598</v>
      </c>
      <c r="F66" s="147">
        <v>1035952</v>
      </c>
      <c r="G66" s="147">
        <v>9371</v>
      </c>
      <c r="H66" s="147">
        <v>35544</v>
      </c>
      <c r="I66" s="147">
        <v>54266</v>
      </c>
      <c r="J66" s="147">
        <v>6196</v>
      </c>
      <c r="K66" s="171">
        <v>726</v>
      </c>
      <c r="L66" s="15"/>
      <c r="M66" s="101"/>
    </row>
    <row r="67" spans="1:13" x14ac:dyDescent="0.25">
      <c r="A67" s="36"/>
      <c r="B67" s="34"/>
      <c r="C67" s="22" t="s">
        <v>33</v>
      </c>
      <c r="D67" s="166">
        <f t="shared" si="5"/>
        <v>2152841</v>
      </c>
      <c r="E67" s="147">
        <v>989621</v>
      </c>
      <c r="F67" s="147">
        <v>1055826</v>
      </c>
      <c r="G67" s="147">
        <v>9392</v>
      </c>
      <c r="H67" s="147">
        <v>36928</v>
      </c>
      <c r="I67" s="147">
        <v>54159</v>
      </c>
      <c r="J67" s="147">
        <v>6191</v>
      </c>
      <c r="K67" s="171">
        <v>724</v>
      </c>
      <c r="L67" s="15"/>
      <c r="M67" s="101"/>
    </row>
    <row r="68" spans="1:13" x14ac:dyDescent="0.25">
      <c r="A68" s="36"/>
      <c r="B68" s="22"/>
      <c r="C68" s="22" t="s">
        <v>34</v>
      </c>
      <c r="D68" s="166">
        <f t="shared" si="5"/>
        <v>2158206</v>
      </c>
      <c r="E68" s="147">
        <v>992507</v>
      </c>
      <c r="F68" s="147">
        <v>1057801</v>
      </c>
      <c r="G68" s="147">
        <v>9273</v>
      </c>
      <c r="H68" s="147">
        <v>37667</v>
      </c>
      <c r="I68" s="147">
        <v>54116</v>
      </c>
      <c r="J68" s="147">
        <v>6111</v>
      </c>
      <c r="K68" s="171">
        <v>731</v>
      </c>
      <c r="L68" s="15"/>
      <c r="M68" s="101"/>
    </row>
    <row r="69" spans="1:13" x14ac:dyDescent="0.25">
      <c r="A69" s="36"/>
      <c r="B69" s="22"/>
      <c r="C69" s="22" t="s">
        <v>35</v>
      </c>
      <c r="D69" s="166">
        <f t="shared" si="5"/>
        <v>2177284</v>
      </c>
      <c r="E69" s="147">
        <v>999550</v>
      </c>
      <c r="F69" s="147">
        <v>1068546</v>
      </c>
      <c r="G69" s="147">
        <v>9171</v>
      </c>
      <c r="H69" s="147">
        <v>38605</v>
      </c>
      <c r="I69" s="147">
        <v>54414</v>
      </c>
      <c r="J69" s="147">
        <v>6273</v>
      </c>
      <c r="K69" s="171">
        <v>725</v>
      </c>
      <c r="L69" s="15"/>
      <c r="M69" s="101"/>
    </row>
    <row r="70" spans="1:13" x14ac:dyDescent="0.25">
      <c r="A70" s="36"/>
      <c r="B70" s="34"/>
      <c r="C70" s="22" t="s">
        <v>36</v>
      </c>
      <c r="D70" s="166">
        <f t="shared" si="5"/>
        <v>2187644</v>
      </c>
      <c r="E70" s="147">
        <v>1002088</v>
      </c>
      <c r="F70" s="147">
        <v>1075384</v>
      </c>
      <c r="G70" s="147">
        <v>8354</v>
      </c>
      <c r="H70" s="147">
        <v>39385</v>
      </c>
      <c r="I70" s="147">
        <v>55435</v>
      </c>
      <c r="J70" s="147">
        <v>6269</v>
      </c>
      <c r="K70" s="171">
        <v>729</v>
      </c>
      <c r="L70" s="15"/>
      <c r="M70" s="101"/>
    </row>
    <row r="71" spans="1:13" ht="13" thickBot="1" x14ac:dyDescent="0.3">
      <c r="A71" s="36"/>
      <c r="B71" s="35"/>
      <c r="C71" s="27" t="s">
        <v>37</v>
      </c>
      <c r="D71" s="162">
        <f t="shared" si="5"/>
        <v>2186173</v>
      </c>
      <c r="E71" s="150">
        <v>1000444</v>
      </c>
      <c r="F71" s="150">
        <v>1075407</v>
      </c>
      <c r="G71" s="150">
        <v>8163</v>
      </c>
      <c r="H71" s="150">
        <v>40003</v>
      </c>
      <c r="I71" s="150">
        <v>54742</v>
      </c>
      <c r="J71" s="150">
        <v>6675</v>
      </c>
      <c r="K71" s="172">
        <v>739</v>
      </c>
      <c r="L71" s="15"/>
      <c r="M71" s="101"/>
    </row>
    <row r="72" spans="1:13" x14ac:dyDescent="0.25">
      <c r="A72" s="36"/>
      <c r="B72" s="21">
        <v>2013</v>
      </c>
      <c r="C72" s="21" t="s">
        <v>38</v>
      </c>
      <c r="D72" s="164">
        <f t="shared" si="5"/>
        <v>2189991</v>
      </c>
      <c r="E72" s="144">
        <v>999648</v>
      </c>
      <c r="F72" s="144">
        <v>1081561</v>
      </c>
      <c r="G72" s="144">
        <v>8329</v>
      </c>
      <c r="H72" s="144">
        <v>40077</v>
      </c>
      <c r="I72" s="144">
        <v>53081</v>
      </c>
      <c r="J72" s="144">
        <v>6578</v>
      </c>
      <c r="K72" s="170">
        <v>717</v>
      </c>
      <c r="L72" s="15"/>
      <c r="M72" s="101"/>
    </row>
    <row r="73" spans="1:13" x14ac:dyDescent="0.25">
      <c r="A73" s="36"/>
      <c r="B73" s="34"/>
      <c r="C73" s="22" t="s">
        <v>39</v>
      </c>
      <c r="D73" s="166">
        <f t="shared" si="5"/>
        <v>2194942</v>
      </c>
      <c r="E73" s="147">
        <v>998032</v>
      </c>
      <c r="F73" s="147">
        <v>1088119</v>
      </c>
      <c r="G73" s="147">
        <v>8240</v>
      </c>
      <c r="H73" s="147">
        <v>41299</v>
      </c>
      <c r="I73" s="147">
        <v>52493</v>
      </c>
      <c r="J73" s="147">
        <v>6042</v>
      </c>
      <c r="K73" s="171">
        <v>717</v>
      </c>
      <c r="L73" s="15"/>
      <c r="M73" s="101"/>
    </row>
    <row r="74" spans="1:13" x14ac:dyDescent="0.25">
      <c r="A74" s="36"/>
      <c r="B74" s="34"/>
      <c r="C74" s="22" t="s">
        <v>40</v>
      </c>
      <c r="D74" s="166">
        <f t="shared" si="5"/>
        <v>2235805</v>
      </c>
      <c r="E74" s="147">
        <v>985833</v>
      </c>
      <c r="F74" s="147">
        <v>1110861</v>
      </c>
      <c r="G74" s="147">
        <v>8865</v>
      </c>
      <c r="H74" s="147">
        <v>45376</v>
      </c>
      <c r="I74" s="147">
        <v>79048</v>
      </c>
      <c r="J74" s="147">
        <v>5298</v>
      </c>
      <c r="K74" s="171">
        <v>524</v>
      </c>
      <c r="L74" s="15"/>
      <c r="M74" s="101"/>
    </row>
    <row r="75" spans="1:13" x14ac:dyDescent="0.25">
      <c r="A75" s="36"/>
      <c r="B75" s="22"/>
      <c r="C75" s="22" t="s">
        <v>41</v>
      </c>
      <c r="D75" s="166">
        <f t="shared" si="5"/>
        <v>2225137</v>
      </c>
      <c r="E75" s="147">
        <v>961448</v>
      </c>
      <c r="F75" s="147">
        <v>1126596</v>
      </c>
      <c r="G75" s="147">
        <v>8740</v>
      </c>
      <c r="H75" s="147">
        <v>45614</v>
      </c>
      <c r="I75" s="147">
        <v>76803</v>
      </c>
      <c r="J75" s="147">
        <v>5412</v>
      </c>
      <c r="K75" s="171">
        <v>524</v>
      </c>
      <c r="L75" s="15"/>
      <c r="M75" s="101"/>
    </row>
    <row r="76" spans="1:13" x14ac:dyDescent="0.25">
      <c r="A76" s="36"/>
      <c r="B76" s="34"/>
      <c r="C76" s="22" t="s">
        <v>42</v>
      </c>
      <c r="D76" s="166">
        <f t="shared" si="5"/>
        <v>2244527</v>
      </c>
      <c r="E76" s="147">
        <v>968344</v>
      </c>
      <c r="F76" s="147">
        <v>1137697</v>
      </c>
      <c r="G76" s="147">
        <v>8640</v>
      </c>
      <c r="H76" s="147">
        <v>46546</v>
      </c>
      <c r="I76" s="147">
        <v>77415</v>
      </c>
      <c r="J76" s="147">
        <v>5363</v>
      </c>
      <c r="K76" s="171">
        <v>522</v>
      </c>
      <c r="L76" s="15"/>
      <c r="M76" s="101"/>
    </row>
    <row r="77" spans="1:13" x14ac:dyDescent="0.25">
      <c r="A77" s="36"/>
      <c r="B77" s="34"/>
      <c r="C77" s="22" t="s">
        <v>43</v>
      </c>
      <c r="D77" s="166">
        <f t="shared" si="5"/>
        <v>2260443</v>
      </c>
      <c r="E77" s="147">
        <v>975350</v>
      </c>
      <c r="F77" s="147">
        <v>1146942</v>
      </c>
      <c r="G77" s="147">
        <v>8578</v>
      </c>
      <c r="H77" s="147">
        <v>45683</v>
      </c>
      <c r="I77" s="147">
        <v>77566</v>
      </c>
      <c r="J77" s="147">
        <v>5806</v>
      </c>
      <c r="K77" s="171">
        <v>518</v>
      </c>
      <c r="L77" s="15"/>
      <c r="M77" s="101"/>
    </row>
    <row r="78" spans="1:13" x14ac:dyDescent="0.25">
      <c r="A78" s="36"/>
      <c r="B78" s="22"/>
      <c r="C78" s="22" t="s">
        <v>32</v>
      </c>
      <c r="D78" s="166">
        <f t="shared" si="5"/>
        <v>2283719</v>
      </c>
      <c r="E78" s="147">
        <v>985289</v>
      </c>
      <c r="F78" s="147">
        <v>1158612</v>
      </c>
      <c r="G78" s="147">
        <v>8423</v>
      </c>
      <c r="H78" s="147">
        <v>46521</v>
      </c>
      <c r="I78" s="147">
        <v>78417</v>
      </c>
      <c r="J78" s="147">
        <v>5945</v>
      </c>
      <c r="K78" s="171">
        <v>512</v>
      </c>
      <c r="L78" s="15"/>
      <c r="M78" s="101"/>
    </row>
    <row r="79" spans="1:13" x14ac:dyDescent="0.25">
      <c r="A79" s="36"/>
      <c r="B79" s="34"/>
      <c r="C79" s="22" t="s">
        <v>33</v>
      </c>
      <c r="D79" s="166">
        <f t="shared" si="5"/>
        <v>2285037</v>
      </c>
      <c r="E79" s="147">
        <v>990524</v>
      </c>
      <c r="F79" s="147">
        <v>1152676</v>
      </c>
      <c r="G79" s="147">
        <v>8288</v>
      </c>
      <c r="H79" s="147">
        <v>47836</v>
      </c>
      <c r="I79" s="147">
        <v>78961</v>
      </c>
      <c r="J79" s="147">
        <v>6240</v>
      </c>
      <c r="K79" s="171">
        <v>512</v>
      </c>
      <c r="L79" s="15"/>
      <c r="M79" s="101"/>
    </row>
    <row r="80" spans="1:13" x14ac:dyDescent="0.25">
      <c r="A80" s="36"/>
      <c r="B80" s="34"/>
      <c r="C80" s="22" t="s">
        <v>34</v>
      </c>
      <c r="D80" s="166">
        <f t="shared" si="5"/>
        <v>2288676</v>
      </c>
      <c r="E80" s="147">
        <v>988727</v>
      </c>
      <c r="F80" s="147">
        <v>1155180</v>
      </c>
      <c r="G80" s="147">
        <v>8103</v>
      </c>
      <c r="H80" s="147">
        <v>50116</v>
      </c>
      <c r="I80" s="147">
        <v>79678</v>
      </c>
      <c r="J80" s="147">
        <v>6351</v>
      </c>
      <c r="K80" s="171">
        <v>521</v>
      </c>
      <c r="L80" s="15"/>
      <c r="M80" s="101"/>
    </row>
    <row r="81" spans="1:13" x14ac:dyDescent="0.25">
      <c r="A81" s="36"/>
      <c r="B81" s="22"/>
      <c r="C81" s="22" t="s">
        <v>35</v>
      </c>
      <c r="D81" s="166">
        <f t="shared" si="5"/>
        <v>2314409</v>
      </c>
      <c r="E81" s="147">
        <v>1000459</v>
      </c>
      <c r="F81" s="147">
        <v>1165097</v>
      </c>
      <c r="G81" s="147">
        <v>7714</v>
      </c>
      <c r="H81" s="147">
        <v>52462</v>
      </c>
      <c r="I81" s="147">
        <v>81595</v>
      </c>
      <c r="J81" s="147">
        <v>6563</v>
      </c>
      <c r="K81" s="171">
        <v>519</v>
      </c>
      <c r="L81" s="15"/>
      <c r="M81" s="101"/>
    </row>
    <row r="82" spans="1:13" x14ac:dyDescent="0.25">
      <c r="A82" s="36"/>
      <c r="B82" s="34"/>
      <c r="C82" s="22" t="s">
        <v>36</v>
      </c>
      <c r="D82" s="166">
        <f t="shared" si="5"/>
        <v>2313618</v>
      </c>
      <c r="E82" s="147">
        <v>990766</v>
      </c>
      <c r="F82" s="147">
        <v>1170924</v>
      </c>
      <c r="G82" s="147">
        <v>7521</v>
      </c>
      <c r="H82" s="147">
        <v>55264</v>
      </c>
      <c r="I82" s="147">
        <v>81894</v>
      </c>
      <c r="J82" s="147">
        <v>6729</v>
      </c>
      <c r="K82" s="171">
        <v>520</v>
      </c>
      <c r="L82" s="15"/>
      <c r="M82" s="101"/>
    </row>
    <row r="83" spans="1:13" ht="13" thickBot="1" x14ac:dyDescent="0.3">
      <c r="A83" s="36"/>
      <c r="B83" s="35"/>
      <c r="C83" s="27" t="s">
        <v>37</v>
      </c>
      <c r="D83" s="162">
        <f t="shared" si="5"/>
        <v>2309572</v>
      </c>
      <c r="E83" s="150">
        <v>983055</v>
      </c>
      <c r="F83" s="150">
        <v>1163502</v>
      </c>
      <c r="G83" s="150">
        <v>7167</v>
      </c>
      <c r="H83" s="150">
        <v>67059</v>
      </c>
      <c r="I83" s="150">
        <v>80506</v>
      </c>
      <c r="J83" s="150">
        <v>7772</v>
      </c>
      <c r="K83" s="172">
        <v>511</v>
      </c>
      <c r="L83" s="15"/>
      <c r="M83" s="101"/>
    </row>
    <row r="84" spans="1:13" x14ac:dyDescent="0.25">
      <c r="A84" s="36"/>
      <c r="B84" s="21">
        <v>2014</v>
      </c>
      <c r="C84" s="21" t="s">
        <v>38</v>
      </c>
      <c r="D84" s="164">
        <f t="shared" si="5"/>
        <v>2308352</v>
      </c>
      <c r="E84" s="144">
        <v>949014</v>
      </c>
      <c r="F84" s="144">
        <v>1162925</v>
      </c>
      <c r="G84" s="144">
        <v>6964</v>
      </c>
      <c r="H84" s="144">
        <v>99901</v>
      </c>
      <c r="I84" s="144">
        <v>80846</v>
      </c>
      <c r="J84" s="144">
        <v>8191</v>
      </c>
      <c r="K84" s="170">
        <v>511</v>
      </c>
      <c r="L84" s="15"/>
      <c r="M84" s="101"/>
    </row>
    <row r="85" spans="1:13" x14ac:dyDescent="0.25">
      <c r="A85" s="36"/>
      <c r="B85" s="34"/>
      <c r="C85" s="22" t="s">
        <v>39</v>
      </c>
      <c r="D85" s="166">
        <f t="shared" si="5"/>
        <v>2287815</v>
      </c>
      <c r="E85" s="147">
        <v>925141</v>
      </c>
      <c r="F85" s="147">
        <v>1167081</v>
      </c>
      <c r="G85" s="147">
        <v>7003</v>
      </c>
      <c r="H85" s="147">
        <v>100207</v>
      </c>
      <c r="I85" s="147">
        <v>79357</v>
      </c>
      <c r="J85" s="147">
        <v>8516</v>
      </c>
      <c r="K85" s="171">
        <v>510</v>
      </c>
      <c r="L85" s="15"/>
      <c r="M85" s="101"/>
    </row>
    <row r="86" spans="1:13" x14ac:dyDescent="0.25">
      <c r="A86" s="36"/>
      <c r="B86" s="34"/>
      <c r="C86" s="22" t="s">
        <v>40</v>
      </c>
      <c r="D86" s="166">
        <f t="shared" si="5"/>
        <v>2352875</v>
      </c>
      <c r="E86" s="147">
        <v>946877</v>
      </c>
      <c r="F86" s="147">
        <v>1190355</v>
      </c>
      <c r="G86" s="147">
        <v>6890</v>
      </c>
      <c r="H86" s="147">
        <v>111739</v>
      </c>
      <c r="I86" s="147">
        <v>87808</v>
      </c>
      <c r="J86" s="147">
        <v>8694</v>
      </c>
      <c r="K86" s="171">
        <v>512</v>
      </c>
      <c r="L86" s="15"/>
      <c r="M86" s="101"/>
    </row>
    <row r="87" spans="1:13" x14ac:dyDescent="0.25">
      <c r="A87" s="36"/>
      <c r="B87" s="22"/>
      <c r="C87" s="22" t="s">
        <v>41</v>
      </c>
      <c r="D87" s="166">
        <f>SUM(E87:K87)</f>
        <v>2375672</v>
      </c>
      <c r="E87" s="147">
        <v>947813</v>
      </c>
      <c r="F87" s="147">
        <v>1203152</v>
      </c>
      <c r="G87" s="147">
        <v>6770</v>
      </c>
      <c r="H87" s="147">
        <v>118221</v>
      </c>
      <c r="I87" s="147">
        <v>89525</v>
      </c>
      <c r="J87" s="147">
        <v>9685</v>
      </c>
      <c r="K87" s="171">
        <v>506</v>
      </c>
      <c r="L87" s="15"/>
      <c r="M87" s="101"/>
    </row>
    <row r="88" spans="1:13" x14ac:dyDescent="0.25">
      <c r="A88" s="36"/>
      <c r="B88" s="34"/>
      <c r="C88" s="22" t="s">
        <v>42</v>
      </c>
      <c r="D88" s="166">
        <f>SUM(E88:K88)</f>
        <v>2391033</v>
      </c>
      <c r="E88" s="147">
        <v>948642</v>
      </c>
      <c r="F88" s="147">
        <v>1214021</v>
      </c>
      <c r="G88" s="147">
        <v>6481</v>
      </c>
      <c r="H88" s="147">
        <v>123934</v>
      </c>
      <c r="I88" s="147">
        <v>87363</v>
      </c>
      <c r="J88" s="147">
        <v>10091</v>
      </c>
      <c r="K88" s="171">
        <v>501</v>
      </c>
      <c r="L88" s="15"/>
      <c r="M88" s="101"/>
    </row>
    <row r="89" spans="1:13" x14ac:dyDescent="0.25">
      <c r="A89" s="36"/>
      <c r="B89" s="34"/>
      <c r="C89" s="22" t="s">
        <v>43</v>
      </c>
      <c r="D89" s="166">
        <f>SUM(E89:K89)</f>
        <v>2428592</v>
      </c>
      <c r="E89" s="147">
        <v>953067</v>
      </c>
      <c r="F89" s="147">
        <v>1232618</v>
      </c>
      <c r="G89" s="147">
        <v>6388</v>
      </c>
      <c r="H89" s="147">
        <v>129771</v>
      </c>
      <c r="I89" s="147">
        <v>95515</v>
      </c>
      <c r="J89" s="147">
        <v>10731</v>
      </c>
      <c r="K89" s="171">
        <v>502</v>
      </c>
      <c r="L89" s="15"/>
      <c r="M89" s="101"/>
    </row>
    <row r="90" spans="1:13" x14ac:dyDescent="0.25">
      <c r="A90" s="36"/>
      <c r="B90" s="22"/>
      <c r="C90" s="22" t="s">
        <v>32</v>
      </c>
      <c r="D90" s="166">
        <f t="shared" ref="D90:D98" si="6">SUM(E90:K90)</f>
        <v>2447933</v>
      </c>
      <c r="E90" s="147">
        <v>955379</v>
      </c>
      <c r="F90" s="147">
        <v>1240032</v>
      </c>
      <c r="G90" s="147">
        <v>6278</v>
      </c>
      <c r="H90" s="147">
        <v>135319</v>
      </c>
      <c r="I90" s="147">
        <v>98990</v>
      </c>
      <c r="J90" s="147">
        <v>11434</v>
      </c>
      <c r="K90" s="171">
        <v>501</v>
      </c>
      <c r="L90" s="15"/>
      <c r="M90" s="101"/>
    </row>
    <row r="91" spans="1:13" x14ac:dyDescent="0.25">
      <c r="A91" s="36"/>
      <c r="B91" s="34"/>
      <c r="C91" s="22" t="s">
        <v>33</v>
      </c>
      <c r="D91" s="166">
        <f t="shared" si="6"/>
        <v>2469314</v>
      </c>
      <c r="E91" s="147">
        <v>959019</v>
      </c>
      <c r="F91" s="147">
        <v>1247233</v>
      </c>
      <c r="G91" s="147">
        <v>6126</v>
      </c>
      <c r="H91" s="147">
        <v>142096</v>
      </c>
      <c r="I91" s="147">
        <v>102126</v>
      </c>
      <c r="J91" s="147">
        <v>12215</v>
      </c>
      <c r="K91" s="171">
        <v>499</v>
      </c>
      <c r="L91" s="15"/>
      <c r="M91" s="101"/>
    </row>
    <row r="92" spans="1:13" x14ac:dyDescent="0.25">
      <c r="A92" s="36"/>
      <c r="B92" s="34"/>
      <c r="C92" s="22" t="s">
        <v>34</v>
      </c>
      <c r="D92" s="166">
        <f t="shared" si="6"/>
        <v>2482996</v>
      </c>
      <c r="E92" s="147">
        <v>959867</v>
      </c>
      <c r="F92" s="147">
        <v>1252265</v>
      </c>
      <c r="G92" s="147">
        <v>5962</v>
      </c>
      <c r="H92" s="147">
        <v>147148</v>
      </c>
      <c r="I92" s="147">
        <v>104526</v>
      </c>
      <c r="J92" s="147">
        <v>12730</v>
      </c>
      <c r="K92" s="171">
        <v>498</v>
      </c>
      <c r="L92" s="15"/>
      <c r="M92" s="101"/>
    </row>
    <row r="93" spans="1:13" x14ac:dyDescent="0.25">
      <c r="A93" s="36"/>
      <c r="B93" s="22"/>
      <c r="C93" s="22" t="s">
        <v>35</v>
      </c>
      <c r="D93" s="166">
        <f t="shared" si="6"/>
        <v>2496297</v>
      </c>
      <c r="E93" s="147">
        <v>968759</v>
      </c>
      <c r="F93" s="147">
        <v>1259112</v>
      </c>
      <c r="G93" s="147">
        <v>5784</v>
      </c>
      <c r="H93" s="147">
        <v>143647</v>
      </c>
      <c r="I93" s="147">
        <v>105612</v>
      </c>
      <c r="J93" s="147">
        <v>12911</v>
      </c>
      <c r="K93" s="171">
        <v>472</v>
      </c>
      <c r="L93" s="15"/>
      <c r="M93" s="101"/>
    </row>
    <row r="94" spans="1:13" x14ac:dyDescent="0.25">
      <c r="A94" s="36"/>
      <c r="B94" s="34"/>
      <c r="C94" s="22" t="s">
        <v>36</v>
      </c>
      <c r="D94" s="166">
        <f t="shared" si="6"/>
        <v>2503762</v>
      </c>
      <c r="E94" s="147">
        <v>961207</v>
      </c>
      <c r="F94" s="147">
        <v>1262329</v>
      </c>
      <c r="G94" s="147">
        <v>5645</v>
      </c>
      <c r="H94" s="147">
        <v>150288</v>
      </c>
      <c r="I94" s="147">
        <v>109460</v>
      </c>
      <c r="J94" s="147">
        <v>14358</v>
      </c>
      <c r="K94" s="171">
        <v>475</v>
      </c>
      <c r="L94" s="15"/>
      <c r="M94" s="101"/>
    </row>
    <row r="95" spans="1:13" ht="13" thickBot="1" x14ac:dyDescent="0.3">
      <c r="A95" s="36"/>
      <c r="B95" s="35"/>
      <c r="C95" s="27" t="s">
        <v>37</v>
      </c>
      <c r="D95" s="162">
        <f t="shared" si="6"/>
        <v>2501356</v>
      </c>
      <c r="E95" s="150">
        <v>956428</v>
      </c>
      <c r="F95" s="150">
        <v>1257752</v>
      </c>
      <c r="G95" s="150">
        <v>5512</v>
      </c>
      <c r="H95" s="150">
        <v>154604</v>
      </c>
      <c r="I95" s="150">
        <v>112194</v>
      </c>
      <c r="J95" s="150">
        <v>14391</v>
      </c>
      <c r="K95" s="172">
        <v>475</v>
      </c>
      <c r="L95" s="15"/>
      <c r="M95" s="101"/>
    </row>
    <row r="96" spans="1:13" x14ac:dyDescent="0.25">
      <c r="A96" s="36"/>
      <c r="B96" s="21">
        <v>2015</v>
      </c>
      <c r="C96" s="21" t="s">
        <v>38</v>
      </c>
      <c r="D96" s="164">
        <f t="shared" si="6"/>
        <v>2509751</v>
      </c>
      <c r="E96" s="144">
        <v>950316</v>
      </c>
      <c r="F96" s="144">
        <v>1264826</v>
      </c>
      <c r="G96" s="144">
        <v>5301</v>
      </c>
      <c r="H96" s="144">
        <v>159350</v>
      </c>
      <c r="I96" s="144">
        <v>114738</v>
      </c>
      <c r="J96" s="144">
        <v>14750</v>
      </c>
      <c r="K96" s="170">
        <v>470</v>
      </c>
      <c r="L96" s="15"/>
      <c r="M96" s="101"/>
    </row>
    <row r="97" spans="1:13" x14ac:dyDescent="0.25">
      <c r="A97" s="36"/>
      <c r="B97" s="34"/>
      <c r="C97" s="22" t="s">
        <v>39</v>
      </c>
      <c r="D97" s="166">
        <f t="shared" si="6"/>
        <v>2509990</v>
      </c>
      <c r="E97" s="147">
        <v>936688</v>
      </c>
      <c r="F97" s="147">
        <v>1271294</v>
      </c>
      <c r="G97" s="147">
        <v>5221</v>
      </c>
      <c r="H97" s="147">
        <v>164022</v>
      </c>
      <c r="I97" s="147">
        <v>117165</v>
      </c>
      <c r="J97" s="147">
        <v>15130</v>
      </c>
      <c r="K97" s="171">
        <v>470</v>
      </c>
      <c r="L97" s="15"/>
      <c r="M97" s="101"/>
    </row>
    <row r="98" spans="1:13" x14ac:dyDescent="0.25">
      <c r="A98" s="36"/>
      <c r="B98" s="34"/>
      <c r="C98" s="22" t="s">
        <v>40</v>
      </c>
      <c r="D98" s="166">
        <f t="shared" si="6"/>
        <v>2556914</v>
      </c>
      <c r="E98" s="147">
        <v>945983</v>
      </c>
      <c r="F98" s="147">
        <v>1293921</v>
      </c>
      <c r="G98" s="147">
        <v>5127</v>
      </c>
      <c r="H98" s="147">
        <v>172548</v>
      </c>
      <c r="I98" s="147">
        <v>123126</v>
      </c>
      <c r="J98" s="147">
        <v>15739</v>
      </c>
      <c r="K98" s="171">
        <v>470</v>
      </c>
      <c r="L98" s="15"/>
      <c r="M98" s="101"/>
    </row>
    <row r="99" spans="1:13" x14ac:dyDescent="0.25">
      <c r="A99" s="36"/>
      <c r="B99" s="22"/>
      <c r="C99" s="22" t="s">
        <v>41</v>
      </c>
      <c r="D99" s="166">
        <f t="shared" ref="D99:D110" si="7">SUM(E99:K99)</f>
        <v>2589176</v>
      </c>
      <c r="E99" s="147">
        <v>946425</v>
      </c>
      <c r="F99" s="147">
        <v>1313381</v>
      </c>
      <c r="G99" s="147">
        <v>5018</v>
      </c>
      <c r="H99" s="147">
        <v>180029</v>
      </c>
      <c r="I99" s="147">
        <v>127328</v>
      </c>
      <c r="J99" s="147">
        <v>16525</v>
      </c>
      <c r="K99" s="171">
        <v>470</v>
      </c>
      <c r="L99" s="15"/>
      <c r="M99" s="101"/>
    </row>
    <row r="100" spans="1:13" x14ac:dyDescent="0.25">
      <c r="A100" s="36"/>
      <c r="B100" s="34"/>
      <c r="C100" s="22" t="s">
        <v>42</v>
      </c>
      <c r="D100" s="166">
        <f t="shared" si="7"/>
        <v>2612968</v>
      </c>
      <c r="E100" s="147">
        <v>947434</v>
      </c>
      <c r="F100" s="147">
        <v>1325963</v>
      </c>
      <c r="G100" s="147">
        <v>4913</v>
      </c>
      <c r="H100" s="147">
        <v>184993</v>
      </c>
      <c r="I100" s="147">
        <v>132313</v>
      </c>
      <c r="J100" s="147">
        <v>16883</v>
      </c>
      <c r="K100" s="171">
        <v>469</v>
      </c>
      <c r="L100" s="15"/>
      <c r="M100" s="101"/>
    </row>
    <row r="101" spans="1:13" x14ac:dyDescent="0.25">
      <c r="A101" s="36"/>
      <c r="B101" s="34"/>
      <c r="C101" s="22" t="s">
        <v>43</v>
      </c>
      <c r="D101" s="166">
        <f t="shared" si="7"/>
        <v>2614855</v>
      </c>
      <c r="E101" s="147">
        <v>934752</v>
      </c>
      <c r="F101" s="147">
        <v>1340878</v>
      </c>
      <c r="G101" s="147">
        <v>4814</v>
      </c>
      <c r="H101" s="147">
        <v>186411</v>
      </c>
      <c r="I101" s="147">
        <v>130613</v>
      </c>
      <c r="J101" s="147">
        <v>16918</v>
      </c>
      <c r="K101" s="171">
        <v>469</v>
      </c>
      <c r="L101" s="15"/>
      <c r="M101" s="101"/>
    </row>
    <row r="102" spans="1:13" x14ac:dyDescent="0.25">
      <c r="A102" s="36"/>
      <c r="B102" s="22"/>
      <c r="C102" s="22" t="s">
        <v>32</v>
      </c>
      <c r="D102" s="166">
        <f t="shared" si="7"/>
        <v>2657179</v>
      </c>
      <c r="E102" s="147">
        <v>954646</v>
      </c>
      <c r="F102" s="147">
        <v>1352562</v>
      </c>
      <c r="G102" s="147">
        <v>4708</v>
      </c>
      <c r="H102" s="147">
        <v>193874</v>
      </c>
      <c r="I102" s="147">
        <v>133711</v>
      </c>
      <c r="J102" s="147">
        <v>17209</v>
      </c>
      <c r="K102" s="171">
        <v>469</v>
      </c>
      <c r="L102" s="15"/>
      <c r="M102" s="101"/>
    </row>
    <row r="103" spans="1:13" x14ac:dyDescent="0.25">
      <c r="A103" s="36"/>
      <c r="B103" s="34"/>
      <c r="C103" s="22" t="s">
        <v>33</v>
      </c>
      <c r="D103" s="166">
        <f t="shared" si="7"/>
        <v>2679495</v>
      </c>
      <c r="E103" s="147">
        <v>938827</v>
      </c>
      <c r="F103" s="147">
        <v>1365179</v>
      </c>
      <c r="G103" s="147">
        <v>4632</v>
      </c>
      <c r="H103" s="147">
        <v>204683</v>
      </c>
      <c r="I103" s="147">
        <v>147930</v>
      </c>
      <c r="J103" s="147">
        <v>17775</v>
      </c>
      <c r="K103" s="171">
        <v>469</v>
      </c>
      <c r="L103" s="15"/>
      <c r="M103" s="101"/>
    </row>
    <row r="104" spans="1:13" x14ac:dyDescent="0.25">
      <c r="A104" s="36"/>
      <c r="B104" s="34"/>
      <c r="C104" s="22" t="s">
        <v>34</v>
      </c>
      <c r="D104" s="166">
        <f t="shared" si="7"/>
        <v>2698253</v>
      </c>
      <c r="E104" s="147">
        <v>937107</v>
      </c>
      <c r="F104" s="147">
        <v>1370999</v>
      </c>
      <c r="G104" s="147">
        <v>4568</v>
      </c>
      <c r="H104" s="147">
        <v>213621</v>
      </c>
      <c r="I104" s="147">
        <v>153919</v>
      </c>
      <c r="J104" s="147">
        <v>17570</v>
      </c>
      <c r="K104" s="171">
        <v>469</v>
      </c>
      <c r="L104" s="15"/>
      <c r="M104" s="101"/>
    </row>
    <row r="105" spans="1:13" x14ac:dyDescent="0.25">
      <c r="A105" s="36"/>
      <c r="B105" s="22"/>
      <c r="C105" s="22" t="s">
        <v>35</v>
      </c>
      <c r="D105" s="166">
        <f t="shared" si="7"/>
        <v>2717125</v>
      </c>
      <c r="E105" s="147">
        <v>933802</v>
      </c>
      <c r="F105" s="147">
        <v>1382723</v>
      </c>
      <c r="G105" s="147">
        <v>4427</v>
      </c>
      <c r="H105" s="147">
        <v>218975</v>
      </c>
      <c r="I105" s="147">
        <v>159592</v>
      </c>
      <c r="J105" s="147">
        <v>17137</v>
      </c>
      <c r="K105" s="171">
        <v>469</v>
      </c>
      <c r="L105" s="15"/>
      <c r="M105" s="101"/>
    </row>
    <row r="106" spans="1:13" x14ac:dyDescent="0.25">
      <c r="A106" s="36"/>
      <c r="B106" s="34"/>
      <c r="C106" s="22" t="s">
        <v>36</v>
      </c>
      <c r="D106" s="166">
        <f t="shared" si="7"/>
        <v>2727811</v>
      </c>
      <c r="E106" s="147">
        <v>934061</v>
      </c>
      <c r="F106" s="147">
        <v>1390115</v>
      </c>
      <c r="G106" s="147">
        <v>4358</v>
      </c>
      <c r="H106" s="147">
        <v>221697</v>
      </c>
      <c r="I106" s="147">
        <v>159914</v>
      </c>
      <c r="J106" s="147">
        <v>17203</v>
      </c>
      <c r="K106" s="171">
        <v>463</v>
      </c>
      <c r="L106" s="15"/>
      <c r="M106" s="101"/>
    </row>
    <row r="107" spans="1:13" ht="13" thickBot="1" x14ac:dyDescent="0.3">
      <c r="A107" s="36"/>
      <c r="B107" s="35"/>
      <c r="C107" s="27" t="s">
        <v>37</v>
      </c>
      <c r="D107" s="162">
        <f t="shared" si="7"/>
        <v>2729251</v>
      </c>
      <c r="E107" s="150">
        <v>928851</v>
      </c>
      <c r="F107" s="150">
        <v>1394489</v>
      </c>
      <c r="G107" s="150">
        <v>4254</v>
      </c>
      <c r="H107" s="150">
        <v>224317</v>
      </c>
      <c r="I107" s="150">
        <v>159521</v>
      </c>
      <c r="J107" s="150">
        <v>17356</v>
      </c>
      <c r="K107" s="172">
        <v>463</v>
      </c>
      <c r="L107" s="15"/>
      <c r="M107" s="101"/>
    </row>
    <row r="108" spans="1:13" x14ac:dyDescent="0.25">
      <c r="A108" s="36"/>
      <c r="B108" s="21">
        <v>2016</v>
      </c>
      <c r="C108" s="21" t="s">
        <v>38</v>
      </c>
      <c r="D108" s="164">
        <f t="shared" si="7"/>
        <v>2733597</v>
      </c>
      <c r="E108" s="144">
        <v>917139</v>
      </c>
      <c r="F108" s="144">
        <v>1399310</v>
      </c>
      <c r="G108" s="144">
        <v>4127</v>
      </c>
      <c r="H108" s="144">
        <v>232576</v>
      </c>
      <c r="I108" s="144">
        <v>164271</v>
      </c>
      <c r="J108" s="144">
        <v>15711</v>
      </c>
      <c r="K108" s="170">
        <v>463</v>
      </c>
      <c r="L108" s="15"/>
      <c r="M108" s="101"/>
    </row>
    <row r="109" spans="1:13" x14ac:dyDescent="0.25">
      <c r="A109" s="36"/>
      <c r="B109" s="34"/>
      <c r="C109" s="22" t="s">
        <v>39</v>
      </c>
      <c r="D109" s="166">
        <f t="shared" si="7"/>
        <v>2736564</v>
      </c>
      <c r="E109" s="147">
        <v>908299</v>
      </c>
      <c r="F109" s="147">
        <v>1406810</v>
      </c>
      <c r="G109" s="147">
        <v>4020</v>
      </c>
      <c r="H109" s="147">
        <v>237460</v>
      </c>
      <c r="I109" s="147">
        <v>164318</v>
      </c>
      <c r="J109" s="147">
        <v>15194</v>
      </c>
      <c r="K109" s="171">
        <v>463</v>
      </c>
      <c r="L109" s="15"/>
      <c r="M109" s="101"/>
    </row>
    <row r="110" spans="1:13" x14ac:dyDescent="0.25">
      <c r="A110" s="36"/>
      <c r="B110" s="34"/>
      <c r="C110" s="22" t="s">
        <v>40</v>
      </c>
      <c r="D110" s="166">
        <f t="shared" si="7"/>
        <v>2742987</v>
      </c>
      <c r="E110" s="147">
        <v>888681</v>
      </c>
      <c r="F110" s="147">
        <v>1431942</v>
      </c>
      <c r="G110" s="147">
        <v>3911</v>
      </c>
      <c r="H110" s="147">
        <v>243972</v>
      </c>
      <c r="I110" s="147">
        <v>159041</v>
      </c>
      <c r="J110" s="147">
        <v>14977</v>
      </c>
      <c r="K110" s="171">
        <v>463</v>
      </c>
      <c r="L110" s="15"/>
      <c r="M110" s="101"/>
    </row>
    <row r="111" spans="1:13" x14ac:dyDescent="0.25">
      <c r="A111" s="36"/>
      <c r="B111" s="22"/>
      <c r="C111" s="22" t="s">
        <v>41</v>
      </c>
      <c r="D111" s="166">
        <f>SUM(E111:K111)</f>
        <v>2771112</v>
      </c>
      <c r="E111" s="147">
        <v>885157</v>
      </c>
      <c r="F111" s="147">
        <v>1453748</v>
      </c>
      <c r="G111" s="147">
        <v>3809</v>
      </c>
      <c r="H111" s="147">
        <v>251512</v>
      </c>
      <c r="I111" s="147">
        <v>162223</v>
      </c>
      <c r="J111" s="147">
        <v>14656</v>
      </c>
      <c r="K111" s="171">
        <v>7</v>
      </c>
      <c r="L111" s="15"/>
      <c r="M111" s="101"/>
    </row>
    <row r="112" spans="1:13" x14ac:dyDescent="0.25">
      <c r="A112" s="36"/>
      <c r="B112" s="34"/>
      <c r="C112" s="22" t="s">
        <v>42</v>
      </c>
      <c r="D112" s="166">
        <f>SUM(E112:K112)</f>
        <v>2817799</v>
      </c>
      <c r="E112" s="147">
        <v>895051</v>
      </c>
      <c r="F112" s="147">
        <v>1471524</v>
      </c>
      <c r="G112" s="147">
        <v>3722</v>
      </c>
      <c r="H112" s="147">
        <v>259135</v>
      </c>
      <c r="I112" s="147">
        <v>173637</v>
      </c>
      <c r="J112" s="147">
        <v>14723</v>
      </c>
      <c r="K112" s="171">
        <v>7</v>
      </c>
      <c r="L112" s="15"/>
      <c r="M112" s="101"/>
    </row>
    <row r="113" spans="1:13" x14ac:dyDescent="0.25">
      <c r="A113" s="36"/>
      <c r="B113" s="34"/>
      <c r="C113" s="22" t="s">
        <v>43</v>
      </c>
      <c r="D113" s="166">
        <f>SUM(E113:K113)</f>
        <v>2830543</v>
      </c>
      <c r="E113" s="147">
        <v>883515</v>
      </c>
      <c r="F113" s="147">
        <v>1490889</v>
      </c>
      <c r="G113" s="147">
        <v>3662</v>
      </c>
      <c r="H113" s="147">
        <v>265024</v>
      </c>
      <c r="I113" s="147">
        <v>172836</v>
      </c>
      <c r="J113" s="147">
        <v>14610</v>
      </c>
      <c r="K113" s="171">
        <v>7</v>
      </c>
      <c r="L113" s="15"/>
      <c r="M113" s="101"/>
    </row>
    <row r="114" spans="1:13" x14ac:dyDescent="0.25">
      <c r="A114" s="36"/>
      <c r="B114" s="34"/>
      <c r="C114" s="22" t="s">
        <v>32</v>
      </c>
      <c r="D114" s="166">
        <f>SUM(E114:K114)</f>
        <v>2860355</v>
      </c>
      <c r="E114" s="147">
        <v>882084</v>
      </c>
      <c r="F114" s="147">
        <v>1507114</v>
      </c>
      <c r="G114" s="147">
        <v>3615</v>
      </c>
      <c r="H114" s="147">
        <v>270305</v>
      </c>
      <c r="I114" s="147">
        <v>182737</v>
      </c>
      <c r="J114" s="147">
        <v>14493</v>
      </c>
      <c r="K114" s="171">
        <v>7</v>
      </c>
      <c r="L114" s="15"/>
      <c r="M114" s="101"/>
    </row>
    <row r="115" spans="1:13" x14ac:dyDescent="0.25">
      <c r="A115" s="36"/>
      <c r="B115" s="34"/>
      <c r="C115" s="22" t="s">
        <v>33</v>
      </c>
      <c r="D115" s="166">
        <f>SUM(E115:K115)</f>
        <v>2860850</v>
      </c>
      <c r="E115" s="147">
        <v>865385</v>
      </c>
      <c r="F115" s="147">
        <v>1522608</v>
      </c>
      <c r="G115" s="147">
        <v>3551</v>
      </c>
      <c r="H115" s="147">
        <v>271702</v>
      </c>
      <c r="I115" s="147">
        <v>183260</v>
      </c>
      <c r="J115" s="147">
        <v>14337</v>
      </c>
      <c r="K115" s="171">
        <v>7</v>
      </c>
      <c r="L115" s="15"/>
      <c r="M115" s="101"/>
    </row>
    <row r="116" spans="1:13" x14ac:dyDescent="0.25">
      <c r="A116" s="36"/>
      <c r="B116" s="22"/>
      <c r="C116" s="22" t="s">
        <v>34</v>
      </c>
      <c r="D116" s="166">
        <f t="shared" ref="D116:D122" si="8">SUM(E116:K116)</f>
        <v>2889096</v>
      </c>
      <c r="E116" s="147">
        <v>864343</v>
      </c>
      <c r="F116" s="147">
        <v>1535272</v>
      </c>
      <c r="G116" s="147">
        <v>3443</v>
      </c>
      <c r="H116" s="147">
        <v>280176</v>
      </c>
      <c r="I116" s="147">
        <v>191917</v>
      </c>
      <c r="J116" s="147">
        <v>13938</v>
      </c>
      <c r="K116" s="171">
        <v>7</v>
      </c>
      <c r="L116" s="15"/>
      <c r="M116" s="101"/>
    </row>
    <row r="117" spans="1:13" x14ac:dyDescent="0.25">
      <c r="A117" s="36"/>
      <c r="B117" s="34"/>
      <c r="C117" s="22" t="s">
        <v>35</v>
      </c>
      <c r="D117" s="166">
        <f t="shared" si="8"/>
        <v>2903487</v>
      </c>
      <c r="E117" s="147">
        <v>858036</v>
      </c>
      <c r="F117" s="147">
        <v>1548971</v>
      </c>
      <c r="G117" s="147">
        <v>3398</v>
      </c>
      <c r="H117" s="147">
        <v>285239</v>
      </c>
      <c r="I117" s="147">
        <v>194134</v>
      </c>
      <c r="J117" s="147">
        <v>13703</v>
      </c>
      <c r="K117" s="171">
        <v>6</v>
      </c>
      <c r="L117" s="15"/>
      <c r="M117" s="101"/>
    </row>
    <row r="118" spans="1:13" x14ac:dyDescent="0.25">
      <c r="A118" s="36"/>
      <c r="B118" s="22"/>
      <c r="C118" s="22" t="s">
        <v>36</v>
      </c>
      <c r="D118" s="166">
        <f t="shared" si="8"/>
        <v>2913091</v>
      </c>
      <c r="E118" s="147">
        <v>854491</v>
      </c>
      <c r="F118" s="147">
        <v>1560766</v>
      </c>
      <c r="G118" s="147">
        <v>3271</v>
      </c>
      <c r="H118" s="147">
        <v>287164</v>
      </c>
      <c r="I118" s="147">
        <v>193938</v>
      </c>
      <c r="J118" s="147">
        <v>13455</v>
      </c>
      <c r="K118" s="171">
        <v>6</v>
      </c>
      <c r="L118" s="15"/>
      <c r="M118" s="101"/>
    </row>
    <row r="119" spans="1:13" ht="13" thickBot="1" x14ac:dyDescent="0.3">
      <c r="A119" s="36"/>
      <c r="B119" s="35"/>
      <c r="C119" s="27" t="s">
        <v>37</v>
      </c>
      <c r="D119" s="162">
        <f t="shared" si="8"/>
        <v>2912133</v>
      </c>
      <c r="E119" s="150">
        <v>837735</v>
      </c>
      <c r="F119" s="150">
        <v>1567991</v>
      </c>
      <c r="G119" s="150">
        <v>3158</v>
      </c>
      <c r="H119" s="150">
        <v>293504</v>
      </c>
      <c r="I119" s="150">
        <v>196613</v>
      </c>
      <c r="J119" s="150">
        <v>13126</v>
      </c>
      <c r="K119" s="172">
        <v>6</v>
      </c>
      <c r="L119" s="15"/>
      <c r="M119" s="101"/>
    </row>
    <row r="120" spans="1:13" x14ac:dyDescent="0.25">
      <c r="A120" s="36"/>
      <c r="B120" s="21">
        <v>2017</v>
      </c>
      <c r="C120" s="21" t="s">
        <v>38</v>
      </c>
      <c r="D120" s="164">
        <f t="shared" si="8"/>
        <v>2911642</v>
      </c>
      <c r="E120" s="144">
        <v>828545</v>
      </c>
      <c r="F120" s="144">
        <v>1558451</v>
      </c>
      <c r="G120" s="144">
        <v>3106</v>
      </c>
      <c r="H120" s="144">
        <v>312700</v>
      </c>
      <c r="I120" s="144">
        <v>195864</v>
      </c>
      <c r="J120" s="144">
        <v>12970</v>
      </c>
      <c r="K120" s="170">
        <v>6</v>
      </c>
      <c r="L120" s="15"/>
      <c r="M120" s="101"/>
    </row>
    <row r="121" spans="1:13" x14ac:dyDescent="0.25">
      <c r="A121" s="36"/>
      <c r="B121" s="34"/>
      <c r="C121" s="22" t="s">
        <v>39</v>
      </c>
      <c r="D121" s="166">
        <f t="shared" si="8"/>
        <v>2929146</v>
      </c>
      <c r="E121" s="147">
        <v>831407</v>
      </c>
      <c r="F121" s="147">
        <v>1568094</v>
      </c>
      <c r="G121" s="147">
        <v>3045</v>
      </c>
      <c r="H121" s="147">
        <v>316847</v>
      </c>
      <c r="I121" s="147">
        <v>196848</v>
      </c>
      <c r="J121" s="147">
        <v>12899</v>
      </c>
      <c r="K121" s="171">
        <v>6</v>
      </c>
      <c r="L121" s="15"/>
      <c r="M121" s="101"/>
    </row>
    <row r="122" spans="1:13" x14ac:dyDescent="0.25">
      <c r="A122" s="36"/>
      <c r="B122" s="34"/>
      <c r="C122" s="22" t="s">
        <v>40</v>
      </c>
      <c r="D122" s="166">
        <f t="shared" si="8"/>
        <v>2950873</v>
      </c>
      <c r="E122" s="147">
        <v>819165</v>
      </c>
      <c r="F122" s="147">
        <v>1594222</v>
      </c>
      <c r="G122" s="147">
        <v>2969</v>
      </c>
      <c r="H122" s="147">
        <v>326081</v>
      </c>
      <c r="I122" s="147">
        <v>195999</v>
      </c>
      <c r="J122" s="147">
        <v>12431</v>
      </c>
      <c r="K122" s="171">
        <v>6</v>
      </c>
      <c r="L122" s="15"/>
      <c r="M122" s="101"/>
    </row>
    <row r="123" spans="1:13" x14ac:dyDescent="0.25">
      <c r="A123" s="36"/>
      <c r="B123" s="22"/>
      <c r="C123" s="22" t="s">
        <v>41</v>
      </c>
      <c r="D123" s="166">
        <f t="shared" ref="D123:D134" si="9">SUM(E123:K123)</f>
        <v>2974123</v>
      </c>
      <c r="E123" s="147">
        <v>818053</v>
      </c>
      <c r="F123" s="147">
        <v>1609994</v>
      </c>
      <c r="G123" s="147">
        <v>2915</v>
      </c>
      <c r="H123" s="147">
        <v>334176</v>
      </c>
      <c r="I123" s="147">
        <v>196820</v>
      </c>
      <c r="J123" s="147">
        <v>12159</v>
      </c>
      <c r="K123" s="171">
        <v>6</v>
      </c>
      <c r="L123" s="15"/>
      <c r="M123" s="101"/>
    </row>
    <row r="124" spans="1:13" x14ac:dyDescent="0.25">
      <c r="A124" s="36"/>
      <c r="B124" s="34"/>
      <c r="C124" s="22" t="s">
        <v>42</v>
      </c>
      <c r="D124" s="166">
        <f t="shared" si="9"/>
        <v>3005028</v>
      </c>
      <c r="E124" s="147">
        <v>824005</v>
      </c>
      <c r="F124" s="147">
        <v>1623117</v>
      </c>
      <c r="G124" s="147">
        <v>2803</v>
      </c>
      <c r="H124" s="147">
        <v>343794</v>
      </c>
      <c r="I124" s="147">
        <v>198761</v>
      </c>
      <c r="J124" s="147">
        <v>12542</v>
      </c>
      <c r="K124" s="171">
        <v>6</v>
      </c>
      <c r="L124" s="15"/>
      <c r="M124" s="101"/>
    </row>
    <row r="125" spans="1:13" x14ac:dyDescent="0.25">
      <c r="A125" s="36"/>
      <c r="B125" s="34"/>
      <c r="C125" s="22" t="s">
        <v>43</v>
      </c>
      <c r="D125" s="166">
        <f t="shared" si="9"/>
        <v>3014054</v>
      </c>
      <c r="E125" s="147">
        <v>813651</v>
      </c>
      <c r="F125" s="147">
        <v>1633917</v>
      </c>
      <c r="G125" s="147">
        <v>2620</v>
      </c>
      <c r="H125" s="147">
        <v>349225</v>
      </c>
      <c r="I125" s="147">
        <v>201848</v>
      </c>
      <c r="J125" s="147">
        <v>12788</v>
      </c>
      <c r="K125" s="171">
        <v>5</v>
      </c>
      <c r="L125" s="15"/>
      <c r="M125" s="101"/>
    </row>
    <row r="126" spans="1:13" x14ac:dyDescent="0.25">
      <c r="A126" s="36"/>
      <c r="B126" s="22"/>
      <c r="C126" s="22" t="s">
        <v>32</v>
      </c>
      <c r="D126" s="166">
        <f t="shared" si="9"/>
        <v>3029340</v>
      </c>
      <c r="E126" s="147">
        <v>810973</v>
      </c>
      <c r="F126" s="147">
        <v>1643167</v>
      </c>
      <c r="G126" s="147">
        <v>2578</v>
      </c>
      <c r="H126" s="147">
        <v>357143</v>
      </c>
      <c r="I126" s="147">
        <v>202918</v>
      </c>
      <c r="J126" s="147">
        <v>12556</v>
      </c>
      <c r="K126" s="171">
        <v>5</v>
      </c>
      <c r="L126" s="15"/>
      <c r="M126" s="101"/>
    </row>
    <row r="127" spans="1:13" x14ac:dyDescent="0.25">
      <c r="A127" s="36"/>
      <c r="B127" s="34"/>
      <c r="C127" s="22" t="s">
        <v>33</v>
      </c>
      <c r="D127" s="166">
        <f t="shared" si="9"/>
        <v>3049046</v>
      </c>
      <c r="E127" s="147">
        <v>809783</v>
      </c>
      <c r="F127" s="147">
        <v>1655967</v>
      </c>
      <c r="G127" s="147">
        <v>2561</v>
      </c>
      <c r="H127" s="147">
        <v>364622</v>
      </c>
      <c r="I127" s="147">
        <v>203577</v>
      </c>
      <c r="J127" s="147">
        <v>12531</v>
      </c>
      <c r="K127" s="171">
        <v>5</v>
      </c>
      <c r="L127" s="15"/>
      <c r="M127" s="101"/>
    </row>
    <row r="128" spans="1:13" x14ac:dyDescent="0.25">
      <c r="A128" s="36"/>
      <c r="B128" s="34"/>
      <c r="C128" s="22" t="s">
        <v>34</v>
      </c>
      <c r="D128" s="166">
        <f t="shared" si="9"/>
        <v>3064994</v>
      </c>
      <c r="E128" s="147">
        <v>810103</v>
      </c>
      <c r="F128" s="147">
        <v>1665343</v>
      </c>
      <c r="G128" s="147">
        <v>2415</v>
      </c>
      <c r="H128" s="147">
        <v>370537</v>
      </c>
      <c r="I128" s="147">
        <v>204171</v>
      </c>
      <c r="J128" s="147">
        <v>12420</v>
      </c>
      <c r="K128" s="171">
        <v>5</v>
      </c>
      <c r="L128" s="15"/>
      <c r="M128" s="101"/>
    </row>
    <row r="129" spans="1:13" x14ac:dyDescent="0.25">
      <c r="A129" s="36"/>
      <c r="B129" s="22"/>
      <c r="C129" s="22" t="s">
        <v>35</v>
      </c>
      <c r="D129" s="166">
        <f t="shared" si="9"/>
        <v>3070402</v>
      </c>
      <c r="E129" s="147">
        <v>795282</v>
      </c>
      <c r="F129" s="147">
        <v>1672799</v>
      </c>
      <c r="G129" s="147">
        <v>2399</v>
      </c>
      <c r="H129" s="147">
        <v>387653</v>
      </c>
      <c r="I129" s="147">
        <v>200359</v>
      </c>
      <c r="J129" s="147">
        <v>11905</v>
      </c>
      <c r="K129" s="171">
        <v>5</v>
      </c>
      <c r="L129" s="15"/>
      <c r="M129" s="101"/>
    </row>
    <row r="130" spans="1:13" x14ac:dyDescent="0.25">
      <c r="A130" s="36"/>
      <c r="B130" s="34"/>
      <c r="C130" s="22" t="s">
        <v>36</v>
      </c>
      <c r="D130" s="166">
        <f t="shared" si="9"/>
        <v>3067472</v>
      </c>
      <c r="E130" s="147">
        <v>784724</v>
      </c>
      <c r="F130" s="147">
        <v>1680708</v>
      </c>
      <c r="G130" s="147">
        <v>2318</v>
      </c>
      <c r="H130" s="147">
        <v>389944</v>
      </c>
      <c r="I130" s="147">
        <v>198047</v>
      </c>
      <c r="J130" s="147">
        <v>11726</v>
      </c>
      <c r="K130" s="171">
        <v>5</v>
      </c>
      <c r="L130" s="15"/>
      <c r="M130" s="101"/>
    </row>
    <row r="131" spans="1:13" ht="13" thickBot="1" x14ac:dyDescent="0.3">
      <c r="A131" s="36"/>
      <c r="B131" s="35"/>
      <c r="C131" s="27" t="s">
        <v>37</v>
      </c>
      <c r="D131" s="162">
        <f t="shared" si="9"/>
        <v>3068528</v>
      </c>
      <c r="E131" s="150">
        <v>773832</v>
      </c>
      <c r="F131" s="150">
        <v>1683121</v>
      </c>
      <c r="G131" s="150">
        <v>2288</v>
      </c>
      <c r="H131" s="150">
        <v>402488</v>
      </c>
      <c r="I131" s="150">
        <v>195185</v>
      </c>
      <c r="J131" s="150">
        <v>11609</v>
      </c>
      <c r="K131" s="172">
        <v>5</v>
      </c>
      <c r="L131" s="15"/>
      <c r="M131" s="101"/>
    </row>
    <row r="132" spans="1:13" x14ac:dyDescent="0.25">
      <c r="A132" s="36"/>
      <c r="B132" s="21">
        <v>2018</v>
      </c>
      <c r="C132" s="21" t="s">
        <v>38</v>
      </c>
      <c r="D132" s="164">
        <f t="shared" si="9"/>
        <v>3072250</v>
      </c>
      <c r="E132" s="144">
        <v>763022</v>
      </c>
      <c r="F132" s="144">
        <v>1688708</v>
      </c>
      <c r="G132" s="144">
        <v>2302</v>
      </c>
      <c r="H132" s="144">
        <v>414396</v>
      </c>
      <c r="I132" s="144">
        <v>192326</v>
      </c>
      <c r="J132" s="144">
        <v>11491</v>
      </c>
      <c r="K132" s="170">
        <v>5</v>
      </c>
      <c r="L132" s="15"/>
      <c r="M132" s="101"/>
    </row>
    <row r="133" spans="1:13" x14ac:dyDescent="0.25">
      <c r="A133" s="36"/>
      <c r="B133" s="34"/>
      <c r="C133" s="22" t="s">
        <v>39</v>
      </c>
      <c r="D133" s="166">
        <f t="shared" si="9"/>
        <v>3065382</v>
      </c>
      <c r="E133" s="147">
        <v>748653</v>
      </c>
      <c r="F133" s="147">
        <v>1695643</v>
      </c>
      <c r="G133" s="147">
        <v>2331</v>
      </c>
      <c r="H133" s="147">
        <v>419379</v>
      </c>
      <c r="I133" s="147">
        <v>187998</v>
      </c>
      <c r="J133" s="147">
        <v>11373</v>
      </c>
      <c r="K133" s="171">
        <v>5</v>
      </c>
      <c r="L133" s="15"/>
      <c r="M133" s="101"/>
    </row>
    <row r="134" spans="1:13" x14ac:dyDescent="0.25">
      <c r="A134" s="36"/>
      <c r="B134" s="34"/>
      <c r="C134" s="22" t="s">
        <v>40</v>
      </c>
      <c r="D134" s="166">
        <f t="shared" si="9"/>
        <v>3098143</v>
      </c>
      <c r="E134" s="147">
        <v>734640</v>
      </c>
      <c r="F134" s="147">
        <v>1710886</v>
      </c>
      <c r="G134" s="147">
        <v>2332</v>
      </c>
      <c r="H134" s="147">
        <v>445186</v>
      </c>
      <c r="I134" s="147">
        <v>193848</v>
      </c>
      <c r="J134" s="147">
        <v>11246</v>
      </c>
      <c r="K134" s="171">
        <v>5</v>
      </c>
      <c r="L134" s="15"/>
      <c r="M134" s="101"/>
    </row>
    <row r="135" spans="1:13" x14ac:dyDescent="0.25">
      <c r="A135" s="36"/>
      <c r="B135" s="22"/>
      <c r="C135" s="22" t="s">
        <v>41</v>
      </c>
      <c r="D135" s="166">
        <f t="shared" ref="D135:D146" si="10">SUM(E135:K135)</f>
        <v>3120296</v>
      </c>
      <c r="E135" s="147">
        <v>724238</v>
      </c>
      <c r="F135" s="147">
        <v>1723757</v>
      </c>
      <c r="G135" s="147">
        <v>2374</v>
      </c>
      <c r="H135" s="147">
        <v>466452</v>
      </c>
      <c r="I135" s="147">
        <v>192322</v>
      </c>
      <c r="J135" s="147">
        <v>11148</v>
      </c>
      <c r="K135" s="171">
        <v>5</v>
      </c>
      <c r="L135" s="15"/>
      <c r="M135" s="101"/>
    </row>
    <row r="136" spans="1:13" x14ac:dyDescent="0.25">
      <c r="A136" s="36"/>
      <c r="B136" s="34"/>
      <c r="C136" s="22" t="s">
        <v>42</v>
      </c>
      <c r="D136" s="166">
        <f t="shared" si="10"/>
        <v>3136157</v>
      </c>
      <c r="E136" s="147">
        <v>710264</v>
      </c>
      <c r="F136" s="147">
        <v>1734730</v>
      </c>
      <c r="G136" s="147">
        <v>2395</v>
      </c>
      <c r="H136" s="147">
        <v>486654</v>
      </c>
      <c r="I136" s="147">
        <v>191078</v>
      </c>
      <c r="J136" s="147">
        <v>11031</v>
      </c>
      <c r="K136" s="171">
        <v>5</v>
      </c>
      <c r="L136" s="15"/>
      <c r="M136" s="101"/>
    </row>
    <row r="137" spans="1:13" x14ac:dyDescent="0.25">
      <c r="A137" s="36"/>
      <c r="B137" s="34"/>
      <c r="C137" s="22" t="s">
        <v>43</v>
      </c>
      <c r="D137" s="166">
        <f t="shared" si="10"/>
        <v>3155641</v>
      </c>
      <c r="E137" s="147">
        <v>696503</v>
      </c>
      <c r="F137" s="147">
        <v>1743391</v>
      </c>
      <c r="G137" s="147">
        <v>2341</v>
      </c>
      <c r="H137" s="147">
        <v>513701</v>
      </c>
      <c r="I137" s="147">
        <v>188912</v>
      </c>
      <c r="J137" s="147">
        <v>10788</v>
      </c>
      <c r="K137" s="171">
        <v>5</v>
      </c>
      <c r="L137" s="15"/>
      <c r="M137" s="101"/>
    </row>
    <row r="138" spans="1:13" x14ac:dyDescent="0.25">
      <c r="A138" s="36"/>
      <c r="B138" s="22"/>
      <c r="C138" s="22" t="s">
        <v>32</v>
      </c>
      <c r="D138" s="166">
        <f t="shared" si="10"/>
        <v>3170346</v>
      </c>
      <c r="E138" s="147">
        <v>677872</v>
      </c>
      <c r="F138" s="147">
        <v>1752649</v>
      </c>
      <c r="G138" s="147">
        <v>2305</v>
      </c>
      <c r="H138" s="147">
        <v>541329</v>
      </c>
      <c r="I138" s="147">
        <v>185494</v>
      </c>
      <c r="J138" s="147">
        <v>10697</v>
      </c>
      <c r="K138" s="171"/>
      <c r="L138" s="15"/>
      <c r="M138" s="101"/>
    </row>
    <row r="139" spans="1:13" x14ac:dyDescent="0.25">
      <c r="A139" s="36"/>
      <c r="B139" s="34"/>
      <c r="C139" s="22" t="s">
        <v>33</v>
      </c>
      <c r="D139" s="166">
        <f t="shared" si="10"/>
        <v>3197387</v>
      </c>
      <c r="E139" s="147">
        <v>663388</v>
      </c>
      <c r="F139" s="147">
        <v>1765488</v>
      </c>
      <c r="G139" s="147">
        <v>2272</v>
      </c>
      <c r="H139" s="147">
        <v>573676</v>
      </c>
      <c r="I139" s="147">
        <v>181945</v>
      </c>
      <c r="J139" s="147">
        <v>10618</v>
      </c>
      <c r="K139" s="171"/>
      <c r="L139" s="15"/>
      <c r="M139" s="101"/>
    </row>
    <row r="140" spans="1:13" x14ac:dyDescent="0.25">
      <c r="A140" s="36"/>
      <c r="B140" s="34"/>
      <c r="C140" s="22" t="s">
        <v>34</v>
      </c>
      <c r="D140" s="166">
        <f t="shared" si="10"/>
        <v>3203818</v>
      </c>
      <c r="E140" s="147">
        <v>656539</v>
      </c>
      <c r="F140" s="147">
        <v>1772657</v>
      </c>
      <c r="G140" s="147">
        <v>2264</v>
      </c>
      <c r="H140" s="147">
        <v>586984</v>
      </c>
      <c r="I140" s="147">
        <v>174893</v>
      </c>
      <c r="J140" s="147">
        <v>10481</v>
      </c>
      <c r="K140" s="171"/>
      <c r="L140" s="15"/>
      <c r="M140" s="101"/>
    </row>
    <row r="141" spans="1:13" x14ac:dyDescent="0.25">
      <c r="A141" s="36"/>
      <c r="B141" s="22"/>
      <c r="C141" s="22" t="s">
        <v>35</v>
      </c>
      <c r="D141" s="166">
        <f t="shared" si="10"/>
        <v>3226880</v>
      </c>
      <c r="E141" s="147">
        <v>647802</v>
      </c>
      <c r="F141" s="147">
        <v>1785637</v>
      </c>
      <c r="G141" s="147">
        <v>2188</v>
      </c>
      <c r="H141" s="147">
        <v>606410</v>
      </c>
      <c r="I141" s="147">
        <v>174273</v>
      </c>
      <c r="J141" s="147">
        <v>10570</v>
      </c>
      <c r="K141" s="171"/>
      <c r="L141" s="15"/>
      <c r="M141" s="101"/>
    </row>
    <row r="142" spans="1:13" x14ac:dyDescent="0.25">
      <c r="A142" s="36"/>
      <c r="B142" s="34"/>
      <c r="C142" s="22" t="s">
        <v>36</v>
      </c>
      <c r="D142" s="166">
        <f t="shared" si="10"/>
        <v>3233919</v>
      </c>
      <c r="E142" s="147">
        <v>617613</v>
      </c>
      <c r="F142" s="147">
        <v>1789934</v>
      </c>
      <c r="G142" s="147">
        <v>1815</v>
      </c>
      <c r="H142" s="147">
        <v>643927</v>
      </c>
      <c r="I142" s="147">
        <v>170260</v>
      </c>
      <c r="J142" s="147">
        <v>10370</v>
      </c>
      <c r="K142" s="171"/>
      <c r="L142" s="15"/>
      <c r="M142" s="101"/>
    </row>
    <row r="143" spans="1:13" ht="13.15" customHeight="1" thickBot="1" x14ac:dyDescent="0.3">
      <c r="A143" s="36"/>
      <c r="B143" s="35"/>
      <c r="C143" s="27" t="s">
        <v>37</v>
      </c>
      <c r="D143" s="162">
        <f t="shared" si="10"/>
        <v>3256097</v>
      </c>
      <c r="E143" s="150">
        <v>589162</v>
      </c>
      <c r="F143" s="150">
        <v>1782881</v>
      </c>
      <c r="G143" s="150">
        <v>2148</v>
      </c>
      <c r="H143" s="150">
        <v>703413</v>
      </c>
      <c r="I143" s="150">
        <v>168189</v>
      </c>
      <c r="J143" s="150">
        <v>10304</v>
      </c>
      <c r="K143" s="172"/>
      <c r="L143" s="15"/>
      <c r="M143" s="101"/>
    </row>
    <row r="144" spans="1:13" ht="13.15" customHeight="1" x14ac:dyDescent="0.25">
      <c r="A144" s="36"/>
      <c r="B144" s="21">
        <v>2019</v>
      </c>
      <c r="C144" s="21" t="s">
        <v>38</v>
      </c>
      <c r="D144" s="164">
        <f t="shared" si="10"/>
        <v>3325652</v>
      </c>
      <c r="E144" s="144">
        <v>567490</v>
      </c>
      <c r="F144" s="144">
        <v>1786524</v>
      </c>
      <c r="G144" s="144">
        <v>2091</v>
      </c>
      <c r="H144" s="144">
        <v>729627</v>
      </c>
      <c r="I144" s="144">
        <v>162849</v>
      </c>
      <c r="J144" s="144">
        <v>77071</v>
      </c>
      <c r="K144" s="170"/>
      <c r="L144" s="15"/>
      <c r="M144" s="101"/>
    </row>
    <row r="145" spans="1:14" ht="13.15" customHeight="1" x14ac:dyDescent="0.25">
      <c r="A145" s="36"/>
      <c r="B145" s="34"/>
      <c r="C145" s="22" t="s">
        <v>39</v>
      </c>
      <c r="D145" s="166">
        <f t="shared" si="10"/>
        <v>3331466</v>
      </c>
      <c r="E145" s="147">
        <v>549435</v>
      </c>
      <c r="F145" s="147">
        <v>1793895</v>
      </c>
      <c r="G145" s="147">
        <v>2081</v>
      </c>
      <c r="H145" s="147">
        <v>747786</v>
      </c>
      <c r="I145" s="147">
        <v>157218</v>
      </c>
      <c r="J145" s="147">
        <v>81051</v>
      </c>
      <c r="K145" s="171"/>
      <c r="L145" s="15"/>
      <c r="M145" s="101"/>
    </row>
    <row r="146" spans="1:14" ht="13.15" customHeight="1" x14ac:dyDescent="0.25">
      <c r="A146" s="36"/>
      <c r="B146" s="34"/>
      <c r="C146" s="22" t="s">
        <v>40</v>
      </c>
      <c r="D146" s="166">
        <f t="shared" si="10"/>
        <v>3362188</v>
      </c>
      <c r="E146" s="147">
        <v>534690</v>
      </c>
      <c r="F146" s="147">
        <v>1806073</v>
      </c>
      <c r="G146" s="147">
        <v>2062</v>
      </c>
      <c r="H146" s="147">
        <v>782604</v>
      </c>
      <c r="I146" s="147">
        <v>149307</v>
      </c>
      <c r="J146" s="147">
        <v>87452</v>
      </c>
      <c r="K146" s="171"/>
      <c r="L146" s="15"/>
      <c r="M146" s="101"/>
    </row>
    <row r="147" spans="1:14" ht="13.15" customHeight="1" x14ac:dyDescent="0.25">
      <c r="A147" s="36"/>
      <c r="B147" s="22"/>
      <c r="C147" s="22" t="s">
        <v>41</v>
      </c>
      <c r="D147" s="166">
        <f t="shared" ref="D147:D158" si="11">SUM(E147:K147)</f>
        <v>3369577</v>
      </c>
      <c r="E147" s="147">
        <v>516697</v>
      </c>
      <c r="F147" s="147">
        <v>1809662</v>
      </c>
      <c r="G147" s="147">
        <v>2058</v>
      </c>
      <c r="H147" s="147">
        <v>803348</v>
      </c>
      <c r="I147" s="147">
        <v>143039</v>
      </c>
      <c r="J147" s="147">
        <v>94773</v>
      </c>
      <c r="K147" s="171"/>
      <c r="L147" s="15"/>
      <c r="M147" s="101"/>
    </row>
    <row r="148" spans="1:14" ht="13.15" customHeight="1" x14ac:dyDescent="0.25">
      <c r="A148" s="36"/>
      <c r="B148" s="34"/>
      <c r="C148" s="22" t="s">
        <v>42</v>
      </c>
      <c r="D148" s="166">
        <f t="shared" si="11"/>
        <v>3376138</v>
      </c>
      <c r="E148" s="147">
        <v>496212</v>
      </c>
      <c r="F148" s="147">
        <v>1812210</v>
      </c>
      <c r="G148" s="147">
        <v>2051</v>
      </c>
      <c r="H148" s="147">
        <v>827775</v>
      </c>
      <c r="I148" s="147">
        <v>137920</v>
      </c>
      <c r="J148" s="147">
        <v>99970</v>
      </c>
      <c r="K148" s="171"/>
      <c r="L148" s="15"/>
      <c r="M148" s="101"/>
    </row>
    <row r="149" spans="1:14" ht="13.15" customHeight="1" x14ac:dyDescent="0.25">
      <c r="A149" s="36"/>
      <c r="B149" s="34"/>
      <c r="C149" s="22" t="s">
        <v>43</v>
      </c>
      <c r="D149" s="166">
        <f t="shared" si="11"/>
        <v>3400194</v>
      </c>
      <c r="E149" s="147">
        <v>486049</v>
      </c>
      <c r="F149" s="147">
        <v>1817974</v>
      </c>
      <c r="G149" s="147">
        <v>2035</v>
      </c>
      <c r="H149" s="147">
        <v>854740</v>
      </c>
      <c r="I149" s="147">
        <v>134712</v>
      </c>
      <c r="J149" s="147">
        <v>104684</v>
      </c>
      <c r="K149" s="171"/>
      <c r="L149" s="15"/>
      <c r="M149" s="101"/>
    </row>
    <row r="150" spans="1:14" ht="13.15" customHeight="1" x14ac:dyDescent="0.25">
      <c r="A150" s="36"/>
      <c r="B150" s="22"/>
      <c r="C150" s="22" t="s">
        <v>32</v>
      </c>
      <c r="D150" s="166">
        <f t="shared" si="11"/>
        <v>3415766</v>
      </c>
      <c r="E150" s="147">
        <v>473680</v>
      </c>
      <c r="F150" s="147">
        <v>1820134</v>
      </c>
      <c r="G150" s="147">
        <v>1855</v>
      </c>
      <c r="H150" s="147">
        <v>878209</v>
      </c>
      <c r="I150" s="147">
        <v>130837</v>
      </c>
      <c r="J150" s="147">
        <v>111051</v>
      </c>
      <c r="K150" s="171"/>
      <c r="L150" s="15"/>
      <c r="M150" s="101"/>
    </row>
    <row r="151" spans="1:14" ht="13.15" customHeight="1" x14ac:dyDescent="0.25">
      <c r="A151" s="36"/>
      <c r="B151" s="34"/>
      <c r="C151" s="22" t="s">
        <v>33</v>
      </c>
      <c r="D151" s="166">
        <f t="shared" si="11"/>
        <v>3430922</v>
      </c>
      <c r="E151" s="147">
        <v>461981</v>
      </c>
      <c r="F151" s="147">
        <v>1829956</v>
      </c>
      <c r="G151" s="147">
        <v>1817</v>
      </c>
      <c r="H151" s="147">
        <v>893988</v>
      </c>
      <c r="I151" s="147">
        <v>127667</v>
      </c>
      <c r="J151" s="147">
        <v>115513</v>
      </c>
      <c r="K151" s="171"/>
      <c r="L151" s="15"/>
      <c r="M151" s="101"/>
      <c r="N151" s="101"/>
    </row>
    <row r="152" spans="1:14" ht="13.15" customHeight="1" x14ac:dyDescent="0.25">
      <c r="A152" s="36"/>
      <c r="B152" s="34"/>
      <c r="C152" s="22" t="s">
        <v>34</v>
      </c>
      <c r="D152" s="166">
        <f t="shared" si="11"/>
        <v>3431956</v>
      </c>
      <c r="E152" s="147">
        <v>446691</v>
      </c>
      <c r="F152" s="147">
        <v>1830411</v>
      </c>
      <c r="G152" s="147">
        <v>1813</v>
      </c>
      <c r="H152" s="147">
        <v>909659</v>
      </c>
      <c r="I152" s="147">
        <v>123557</v>
      </c>
      <c r="J152" s="147">
        <v>119825</v>
      </c>
      <c r="K152" s="171"/>
      <c r="L152" s="15"/>
      <c r="M152" s="101"/>
    </row>
    <row r="153" spans="1:14" ht="13.15" customHeight="1" x14ac:dyDescent="0.25">
      <c r="A153" s="36"/>
      <c r="B153" s="22"/>
      <c r="C153" s="22" t="s">
        <v>35</v>
      </c>
      <c r="D153" s="166">
        <f t="shared" si="11"/>
        <v>3434149</v>
      </c>
      <c r="E153" s="147">
        <v>434402</v>
      </c>
      <c r="F153" s="147">
        <v>1831253</v>
      </c>
      <c r="G153" s="147">
        <v>1798</v>
      </c>
      <c r="H153" s="147">
        <v>923644</v>
      </c>
      <c r="I153" s="147">
        <v>120035</v>
      </c>
      <c r="J153" s="147">
        <v>123017</v>
      </c>
      <c r="K153" s="171"/>
      <c r="L153" s="15"/>
      <c r="M153" s="101"/>
    </row>
    <row r="154" spans="1:14" ht="13.15" customHeight="1" x14ac:dyDescent="0.25">
      <c r="A154" s="36"/>
      <c r="B154" s="34"/>
      <c r="C154" s="22" t="s">
        <v>36</v>
      </c>
      <c r="D154" s="166">
        <f t="shared" si="11"/>
        <v>3436431</v>
      </c>
      <c r="E154" s="147">
        <v>420280</v>
      </c>
      <c r="F154" s="147">
        <v>1830262</v>
      </c>
      <c r="G154" s="147">
        <v>1779</v>
      </c>
      <c r="H154" s="147">
        <v>941805</v>
      </c>
      <c r="I154" s="147">
        <v>115980</v>
      </c>
      <c r="J154" s="147">
        <v>126325</v>
      </c>
      <c r="K154" s="171"/>
      <c r="L154" s="15"/>
      <c r="M154" s="101"/>
    </row>
    <row r="155" spans="1:14" ht="13.15" customHeight="1" thickBot="1" x14ac:dyDescent="0.3">
      <c r="A155" s="36"/>
      <c r="B155" s="35"/>
      <c r="C155" s="27" t="s">
        <v>37</v>
      </c>
      <c r="D155" s="162">
        <f t="shared" si="11"/>
        <v>3434767</v>
      </c>
      <c r="E155" s="150">
        <v>405533</v>
      </c>
      <c r="F155" s="150">
        <v>1827499</v>
      </c>
      <c r="G155" s="150">
        <v>1765</v>
      </c>
      <c r="H155" s="150">
        <v>957916</v>
      </c>
      <c r="I155" s="150">
        <v>112684</v>
      </c>
      <c r="J155" s="150">
        <v>129370</v>
      </c>
      <c r="K155" s="172"/>
      <c r="L155" s="15"/>
      <c r="M155" s="101"/>
    </row>
    <row r="156" spans="1:14" ht="13.15" customHeight="1" x14ac:dyDescent="0.25">
      <c r="A156" s="36"/>
      <c r="B156" s="21">
        <v>2020</v>
      </c>
      <c r="C156" s="21" t="s">
        <v>38</v>
      </c>
      <c r="D156" s="164">
        <f t="shared" si="11"/>
        <v>3433006</v>
      </c>
      <c r="E156" s="144">
        <v>385789</v>
      </c>
      <c r="F156" s="144">
        <v>1825014</v>
      </c>
      <c r="G156" s="144">
        <v>1745</v>
      </c>
      <c r="H156" s="144">
        <v>975815</v>
      </c>
      <c r="I156" s="144">
        <v>107565</v>
      </c>
      <c r="J156" s="144">
        <v>137078</v>
      </c>
      <c r="K156" s="170"/>
      <c r="L156" s="15"/>
      <c r="M156" s="101"/>
    </row>
    <row r="157" spans="1:14" ht="13.15" customHeight="1" x14ac:dyDescent="0.25">
      <c r="A157" s="36"/>
      <c r="B157" s="34"/>
      <c r="C157" s="22" t="s">
        <v>39</v>
      </c>
      <c r="D157" s="166">
        <f t="shared" si="11"/>
        <v>3443368</v>
      </c>
      <c r="E157" s="147">
        <v>367612</v>
      </c>
      <c r="F157" s="147">
        <v>1827976</v>
      </c>
      <c r="G157" s="147">
        <v>1739</v>
      </c>
      <c r="H157" s="147">
        <v>1000060</v>
      </c>
      <c r="I157" s="147">
        <v>102690</v>
      </c>
      <c r="J157" s="147">
        <v>143291</v>
      </c>
      <c r="K157" s="171"/>
      <c r="L157" s="15"/>
      <c r="M157" s="101"/>
    </row>
    <row r="158" spans="1:14" ht="13.15" customHeight="1" x14ac:dyDescent="0.25">
      <c r="A158" s="36"/>
      <c r="B158" s="34"/>
      <c r="C158" s="22" t="s">
        <v>40</v>
      </c>
      <c r="D158" s="166">
        <f t="shared" si="11"/>
        <v>3489047</v>
      </c>
      <c r="E158" s="147">
        <v>353854</v>
      </c>
      <c r="F158" s="147">
        <v>1842161</v>
      </c>
      <c r="G158" s="147">
        <v>1738</v>
      </c>
      <c r="H158" s="147">
        <v>1045243</v>
      </c>
      <c r="I158" s="147">
        <v>98643</v>
      </c>
      <c r="J158" s="147">
        <v>147408</v>
      </c>
      <c r="K158" s="171"/>
      <c r="L158" s="15"/>
      <c r="M158" s="101"/>
    </row>
    <row r="159" spans="1:14" ht="13.15" customHeight="1" x14ac:dyDescent="0.25">
      <c r="A159" s="36"/>
      <c r="B159" s="22"/>
      <c r="C159" s="22" t="s">
        <v>41</v>
      </c>
      <c r="D159" s="166">
        <f t="shared" ref="D159:D167" si="12">SUM(E159:K159)</f>
        <v>3532510</v>
      </c>
      <c r="E159" s="147">
        <v>332561</v>
      </c>
      <c r="F159" s="147">
        <v>1865066</v>
      </c>
      <c r="G159" s="147">
        <v>1735</v>
      </c>
      <c r="H159" s="147">
        <v>1085838</v>
      </c>
      <c r="I159" s="147">
        <v>92678</v>
      </c>
      <c r="J159" s="147">
        <v>154632</v>
      </c>
      <c r="K159" s="171"/>
      <c r="L159" s="15"/>
      <c r="M159" s="101"/>
    </row>
    <row r="160" spans="1:14" ht="13.15" customHeight="1" x14ac:dyDescent="0.25">
      <c r="A160" s="36"/>
      <c r="B160" s="34"/>
      <c r="C160" s="22" t="s">
        <v>42</v>
      </c>
      <c r="D160" s="166">
        <f t="shared" si="12"/>
        <v>3560720</v>
      </c>
      <c r="E160" s="147">
        <v>315096</v>
      </c>
      <c r="F160" s="147">
        <v>1874171</v>
      </c>
      <c r="G160" s="147">
        <v>1727</v>
      </c>
      <c r="H160" s="147">
        <v>1129807</v>
      </c>
      <c r="I160" s="147">
        <v>87437</v>
      </c>
      <c r="J160" s="147">
        <v>152482</v>
      </c>
      <c r="K160" s="171"/>
      <c r="L160" s="15"/>
      <c r="M160" s="101"/>
    </row>
    <row r="161" spans="1:13" ht="13.15" customHeight="1" x14ac:dyDescent="0.25">
      <c r="A161" s="36"/>
      <c r="B161" s="34"/>
      <c r="C161" s="22" t="s">
        <v>43</v>
      </c>
      <c r="D161" s="166">
        <f t="shared" si="12"/>
        <v>3588261</v>
      </c>
      <c r="E161" s="147">
        <v>301319</v>
      </c>
      <c r="F161" s="147">
        <v>1871582</v>
      </c>
      <c r="G161" s="147">
        <v>1717</v>
      </c>
      <c r="H161" s="147">
        <v>1175720</v>
      </c>
      <c r="I161" s="147">
        <v>83318</v>
      </c>
      <c r="J161" s="147">
        <v>154605</v>
      </c>
      <c r="K161" s="171"/>
      <c r="L161" s="15"/>
      <c r="M161" s="101"/>
    </row>
    <row r="162" spans="1:13" ht="13.15" customHeight="1" x14ac:dyDescent="0.25">
      <c r="A162" s="36"/>
      <c r="B162" s="22"/>
      <c r="C162" s="22" t="s">
        <v>32</v>
      </c>
      <c r="D162" s="166">
        <f t="shared" si="12"/>
        <v>3621266</v>
      </c>
      <c r="E162" s="147">
        <v>288239</v>
      </c>
      <c r="F162" s="147">
        <v>1855965</v>
      </c>
      <c r="G162" s="147">
        <v>1363</v>
      </c>
      <c r="H162" s="147">
        <v>1236865</v>
      </c>
      <c r="I162" s="147">
        <v>79028</v>
      </c>
      <c r="J162" s="147">
        <v>159806</v>
      </c>
      <c r="K162" s="171"/>
      <c r="L162" s="15"/>
      <c r="M162" s="101"/>
    </row>
    <row r="163" spans="1:13" ht="13.15" customHeight="1" x14ac:dyDescent="0.25">
      <c r="A163" s="36"/>
      <c r="B163" s="34"/>
      <c r="C163" s="22" t="s">
        <v>33</v>
      </c>
      <c r="D163" s="166">
        <f t="shared" si="12"/>
        <v>3653873</v>
      </c>
      <c r="E163" s="147">
        <v>277653</v>
      </c>
      <c r="F163" s="147">
        <v>1841624</v>
      </c>
      <c r="G163" s="147">
        <v>1336</v>
      </c>
      <c r="H163" s="147">
        <v>1297469</v>
      </c>
      <c r="I163" s="147">
        <v>75196</v>
      </c>
      <c r="J163" s="147">
        <v>160595</v>
      </c>
      <c r="K163" s="171"/>
      <c r="L163" s="15"/>
      <c r="M163" s="101"/>
    </row>
    <row r="164" spans="1:13" ht="13.15" customHeight="1" x14ac:dyDescent="0.25">
      <c r="A164" s="36"/>
      <c r="B164" s="34"/>
      <c r="C164" s="22" t="s">
        <v>34</v>
      </c>
      <c r="D164" s="166">
        <f t="shared" si="12"/>
        <v>3701448</v>
      </c>
      <c r="E164" s="147">
        <v>267731</v>
      </c>
      <c r="F164" s="147">
        <v>1833131</v>
      </c>
      <c r="G164" s="147">
        <v>1324</v>
      </c>
      <c r="H164" s="147">
        <v>1364932</v>
      </c>
      <c r="I164" s="147">
        <v>72057</v>
      </c>
      <c r="J164" s="147">
        <v>162273</v>
      </c>
      <c r="K164" s="171"/>
      <c r="L164" s="15"/>
      <c r="M164" s="101"/>
    </row>
    <row r="165" spans="1:13" ht="13.15" customHeight="1" x14ac:dyDescent="0.25">
      <c r="A165" s="36"/>
      <c r="B165" s="22"/>
      <c r="C165" s="22" t="s">
        <v>35</v>
      </c>
      <c r="D165" s="166">
        <f t="shared" si="12"/>
        <v>3748396</v>
      </c>
      <c r="E165" s="147">
        <v>258945</v>
      </c>
      <c r="F165" s="147">
        <v>1821582</v>
      </c>
      <c r="G165" s="147">
        <v>1316</v>
      </c>
      <c r="H165" s="147">
        <v>1434856</v>
      </c>
      <c r="I165" s="147">
        <v>68098</v>
      </c>
      <c r="J165" s="147">
        <v>163599</v>
      </c>
      <c r="K165" s="171"/>
      <c r="L165" s="15"/>
      <c r="M165" s="101"/>
    </row>
    <row r="166" spans="1:13" ht="13.15" customHeight="1" x14ac:dyDescent="0.25">
      <c r="A166" s="36"/>
      <c r="B166" s="34"/>
      <c r="C166" s="22" t="s">
        <v>36</v>
      </c>
      <c r="D166" s="166">
        <f t="shared" si="12"/>
        <v>3780650</v>
      </c>
      <c r="E166" s="147">
        <v>248217</v>
      </c>
      <c r="F166" s="147">
        <v>1806489</v>
      </c>
      <c r="G166" s="147">
        <v>1285</v>
      </c>
      <c r="H166" s="147">
        <v>1497349</v>
      </c>
      <c r="I166" s="147">
        <v>64824</v>
      </c>
      <c r="J166" s="147">
        <v>162486</v>
      </c>
      <c r="K166" s="171"/>
      <c r="L166" s="15"/>
      <c r="M166" s="101"/>
    </row>
    <row r="167" spans="1:13" ht="13.15" customHeight="1" thickBot="1" x14ac:dyDescent="0.3">
      <c r="A167" s="36"/>
      <c r="B167" s="35"/>
      <c r="C167" s="27" t="s">
        <v>37</v>
      </c>
      <c r="D167" s="162">
        <f t="shared" si="12"/>
        <v>3802033</v>
      </c>
      <c r="E167" s="150">
        <v>240540</v>
      </c>
      <c r="F167" s="150">
        <v>1785647</v>
      </c>
      <c r="G167" s="150">
        <v>1251</v>
      </c>
      <c r="H167" s="150">
        <v>1553758</v>
      </c>
      <c r="I167" s="150">
        <v>61383</v>
      </c>
      <c r="J167" s="150">
        <v>159454</v>
      </c>
      <c r="K167" s="172"/>
      <c r="L167" s="15"/>
      <c r="M167" s="101"/>
    </row>
    <row r="168" spans="1:13" ht="13.15" customHeight="1" x14ac:dyDescent="0.25">
      <c r="A168" s="36"/>
      <c r="B168" s="21">
        <v>2021</v>
      </c>
      <c r="C168" s="21" t="s">
        <v>38</v>
      </c>
      <c r="D168" s="164">
        <f t="shared" ref="D168:D170" si="13">SUM(E168:K168)</f>
        <v>3825784</v>
      </c>
      <c r="E168" s="144">
        <v>232396</v>
      </c>
      <c r="F168" s="144">
        <v>1760288</v>
      </c>
      <c r="G168" s="144">
        <v>1251</v>
      </c>
      <c r="H168" s="144">
        <v>1611042</v>
      </c>
      <c r="I168" s="144">
        <v>62282</v>
      </c>
      <c r="J168" s="144">
        <v>158525</v>
      </c>
      <c r="K168" s="170"/>
      <c r="L168" s="15"/>
      <c r="M168" s="101"/>
    </row>
    <row r="169" spans="1:13" ht="13.15" customHeight="1" x14ac:dyDescent="0.25">
      <c r="A169" s="36"/>
      <c r="B169" s="34"/>
      <c r="C169" s="22" t="s">
        <v>39</v>
      </c>
      <c r="D169" s="166">
        <f t="shared" si="13"/>
        <v>3870939</v>
      </c>
      <c r="E169" s="147">
        <v>225293</v>
      </c>
      <c r="F169" s="147">
        <v>1754030</v>
      </c>
      <c r="G169" s="147">
        <v>1240</v>
      </c>
      <c r="H169" s="147">
        <v>1675783</v>
      </c>
      <c r="I169" s="147">
        <v>55632</v>
      </c>
      <c r="J169" s="147">
        <v>158961</v>
      </c>
      <c r="K169" s="171"/>
      <c r="L169" s="15"/>
      <c r="M169" s="101"/>
    </row>
    <row r="170" spans="1:13" ht="13.15" customHeight="1" x14ac:dyDescent="0.25">
      <c r="A170" s="36"/>
      <c r="B170" s="34"/>
      <c r="C170" s="22" t="s">
        <v>40</v>
      </c>
      <c r="D170" s="166">
        <f t="shared" si="13"/>
        <v>3937603</v>
      </c>
      <c r="E170" s="147">
        <v>216592</v>
      </c>
      <c r="F170" s="147">
        <v>1744650</v>
      </c>
      <c r="G170" s="147">
        <v>1231</v>
      </c>
      <c r="H170" s="147">
        <v>1759933</v>
      </c>
      <c r="I170" s="147">
        <v>52656</v>
      </c>
      <c r="J170" s="147">
        <v>162541</v>
      </c>
      <c r="K170" s="171"/>
      <c r="L170" s="15"/>
      <c r="M170" s="101"/>
    </row>
    <row r="171" spans="1:13" ht="13.15" customHeight="1" x14ac:dyDescent="0.25">
      <c r="A171" s="36"/>
      <c r="B171" s="22"/>
      <c r="C171" s="22" t="s">
        <v>41</v>
      </c>
      <c r="D171" s="166">
        <f t="shared" ref="D171:D182" si="14">SUM(E171:K171)</f>
        <v>4005642</v>
      </c>
      <c r="E171" s="147">
        <v>206702</v>
      </c>
      <c r="F171" s="147">
        <v>1731487</v>
      </c>
      <c r="G171" s="147">
        <v>1227</v>
      </c>
      <c r="H171" s="147">
        <v>1852748</v>
      </c>
      <c r="I171" s="147">
        <v>49375</v>
      </c>
      <c r="J171" s="147">
        <v>164103</v>
      </c>
      <c r="K171" s="171"/>
      <c r="L171" s="15"/>
      <c r="M171" s="101"/>
    </row>
    <row r="172" spans="1:13" ht="13.15" customHeight="1" x14ac:dyDescent="0.25">
      <c r="A172" s="36"/>
      <c r="B172" s="34"/>
      <c r="C172" s="22" t="s">
        <v>42</v>
      </c>
      <c r="D172" s="166">
        <f t="shared" si="14"/>
        <v>4049237</v>
      </c>
      <c r="E172" s="147">
        <v>198050</v>
      </c>
      <c r="F172" s="147">
        <v>1709849</v>
      </c>
      <c r="G172" s="147">
        <v>1213</v>
      </c>
      <c r="H172" s="147">
        <v>1931611</v>
      </c>
      <c r="I172" s="147">
        <v>46489</v>
      </c>
      <c r="J172" s="147">
        <v>162025</v>
      </c>
      <c r="K172" s="171"/>
      <c r="L172" s="15"/>
      <c r="M172" s="101"/>
    </row>
    <row r="173" spans="1:13" ht="13.15" customHeight="1" x14ac:dyDescent="0.25">
      <c r="A173" s="36"/>
      <c r="B173" s="34"/>
      <c r="C173" s="22" t="s">
        <v>43</v>
      </c>
      <c r="D173" s="166">
        <f t="shared" si="14"/>
        <v>4089600</v>
      </c>
      <c r="E173" s="147">
        <v>189754</v>
      </c>
      <c r="F173" s="147">
        <v>1690331</v>
      </c>
      <c r="G173" s="147">
        <v>1211</v>
      </c>
      <c r="H173" s="147">
        <v>2009772</v>
      </c>
      <c r="I173" s="147">
        <v>43836</v>
      </c>
      <c r="J173" s="147">
        <v>154696</v>
      </c>
      <c r="K173" s="171"/>
      <c r="L173" s="15"/>
      <c r="M173" s="101"/>
    </row>
    <row r="174" spans="1:13" ht="13.15" customHeight="1" x14ac:dyDescent="0.25">
      <c r="A174" s="36"/>
      <c r="B174" s="22"/>
      <c r="C174" s="22" t="s">
        <v>32</v>
      </c>
      <c r="D174" s="166">
        <f t="shared" si="14"/>
        <v>4124393</v>
      </c>
      <c r="E174" s="147">
        <v>181967</v>
      </c>
      <c r="F174" s="147">
        <v>1669751</v>
      </c>
      <c r="G174" s="147">
        <v>1208</v>
      </c>
      <c r="H174" s="147">
        <v>2082402</v>
      </c>
      <c r="I174" s="147">
        <v>41532</v>
      </c>
      <c r="J174" s="147">
        <v>147533</v>
      </c>
      <c r="K174" s="171"/>
      <c r="L174" s="15"/>
      <c r="M174" s="101"/>
    </row>
    <row r="175" spans="1:13" ht="13.15" customHeight="1" x14ac:dyDescent="0.25">
      <c r="A175" s="36"/>
      <c r="B175" s="34"/>
      <c r="C175" s="22" t="s">
        <v>33</v>
      </c>
      <c r="D175" s="166">
        <f t="shared" si="14"/>
        <v>4145814</v>
      </c>
      <c r="E175" s="147">
        <v>172883</v>
      </c>
      <c r="F175" s="147">
        <v>1655606</v>
      </c>
      <c r="G175" s="147">
        <v>1205</v>
      </c>
      <c r="H175" s="147">
        <v>2134790</v>
      </c>
      <c r="I175" s="147">
        <v>39420</v>
      </c>
      <c r="J175" s="147">
        <v>141910</v>
      </c>
      <c r="K175" s="171"/>
      <c r="L175" s="15"/>
      <c r="M175" s="101"/>
    </row>
    <row r="176" spans="1:13" ht="13.15" customHeight="1" x14ac:dyDescent="0.25">
      <c r="A176" s="36"/>
      <c r="B176" s="34"/>
      <c r="C176" s="22" t="s">
        <v>34</v>
      </c>
      <c r="D176" s="166">
        <f t="shared" si="14"/>
        <v>4198448</v>
      </c>
      <c r="E176" s="147">
        <v>164003</v>
      </c>
      <c r="F176" s="147">
        <v>1636433</v>
      </c>
      <c r="G176" s="147">
        <v>1196</v>
      </c>
      <c r="H176" s="147">
        <v>2222441</v>
      </c>
      <c r="I176" s="147">
        <v>37607</v>
      </c>
      <c r="J176" s="147">
        <v>136768</v>
      </c>
      <c r="K176" s="171"/>
      <c r="L176" s="15"/>
      <c r="M176" s="101"/>
    </row>
    <row r="177" spans="1:13" ht="13.15" customHeight="1" x14ac:dyDescent="0.25">
      <c r="A177" s="36"/>
      <c r="B177" s="22"/>
      <c r="C177" s="22" t="s">
        <v>35</v>
      </c>
      <c r="D177" s="166">
        <f t="shared" si="14"/>
        <v>4236061</v>
      </c>
      <c r="E177" s="147">
        <v>155737</v>
      </c>
      <c r="F177" s="147">
        <v>1621694</v>
      </c>
      <c r="G177" s="147">
        <v>1192</v>
      </c>
      <c r="H177" s="147">
        <v>2288334</v>
      </c>
      <c r="I177" s="147">
        <v>36104</v>
      </c>
      <c r="J177" s="147">
        <v>133000</v>
      </c>
      <c r="K177" s="171"/>
      <c r="L177" s="15"/>
      <c r="M177" s="101"/>
    </row>
    <row r="178" spans="1:13" ht="13.15" customHeight="1" x14ac:dyDescent="0.25">
      <c r="A178" s="36"/>
      <c r="B178" s="34"/>
      <c r="C178" s="22" t="s">
        <v>36</v>
      </c>
      <c r="D178" s="166">
        <f t="shared" si="14"/>
        <v>4255772</v>
      </c>
      <c r="E178" s="147">
        <v>146292</v>
      </c>
      <c r="F178" s="147">
        <v>1606045</v>
      </c>
      <c r="G178" s="147">
        <v>1187</v>
      </c>
      <c r="H178" s="147">
        <v>2346863</v>
      </c>
      <c r="I178" s="147">
        <v>34672</v>
      </c>
      <c r="J178" s="147">
        <v>120713</v>
      </c>
      <c r="K178" s="171"/>
      <c r="L178" s="15"/>
      <c r="M178" s="101"/>
    </row>
    <row r="179" spans="1:13" ht="13.15" customHeight="1" thickBot="1" x14ac:dyDescent="0.3">
      <c r="A179" s="36"/>
      <c r="B179" s="35"/>
      <c r="C179" s="27" t="s">
        <v>37</v>
      </c>
      <c r="D179" s="162">
        <f t="shared" si="14"/>
        <v>4287491</v>
      </c>
      <c r="E179" s="150">
        <v>139133</v>
      </c>
      <c r="F179" s="150">
        <v>1553197</v>
      </c>
      <c r="G179" s="150">
        <v>795</v>
      </c>
      <c r="H179" s="150">
        <v>2430254</v>
      </c>
      <c r="I179" s="150">
        <v>33390</v>
      </c>
      <c r="J179" s="150">
        <v>130722</v>
      </c>
      <c r="K179" s="172"/>
      <c r="L179" s="15"/>
      <c r="M179" s="101"/>
    </row>
    <row r="180" spans="1:13" ht="13.15" customHeight="1" x14ac:dyDescent="0.25">
      <c r="A180" s="36"/>
      <c r="B180" s="21">
        <v>2022</v>
      </c>
      <c r="C180" s="21" t="s">
        <v>38</v>
      </c>
      <c r="D180" s="164">
        <f t="shared" si="14"/>
        <v>4296164</v>
      </c>
      <c r="E180" s="144">
        <v>130606</v>
      </c>
      <c r="F180" s="144">
        <v>1527146</v>
      </c>
      <c r="G180" s="144">
        <v>1179</v>
      </c>
      <c r="H180" s="144">
        <v>2477146</v>
      </c>
      <c r="I180" s="144">
        <v>31579</v>
      </c>
      <c r="J180" s="144">
        <v>128508</v>
      </c>
      <c r="K180" s="170"/>
      <c r="L180" s="15"/>
      <c r="M180" s="101"/>
    </row>
    <row r="181" spans="1:13" ht="13.15" customHeight="1" x14ac:dyDescent="0.25">
      <c r="A181" s="36"/>
      <c r="B181" s="34"/>
      <c r="C181" s="22" t="s">
        <v>39</v>
      </c>
      <c r="D181" s="166">
        <f t="shared" si="14"/>
        <v>4287018</v>
      </c>
      <c r="E181" s="147">
        <v>121297</v>
      </c>
      <c r="F181" s="147">
        <v>1519606</v>
      </c>
      <c r="G181" s="147">
        <v>1177</v>
      </c>
      <c r="H181" s="147">
        <v>2489011</v>
      </c>
      <c r="I181" s="147">
        <v>29530</v>
      </c>
      <c r="J181" s="147">
        <v>126397</v>
      </c>
      <c r="K181" s="171"/>
      <c r="L181" s="15"/>
      <c r="M181" s="101"/>
    </row>
    <row r="182" spans="1:13" ht="13.15" customHeight="1" x14ac:dyDescent="0.25">
      <c r="A182" s="36"/>
      <c r="B182" s="34"/>
      <c r="C182" s="22" t="s">
        <v>40</v>
      </c>
      <c r="D182" s="166">
        <f t="shared" si="14"/>
        <v>4356296</v>
      </c>
      <c r="E182" s="147">
        <v>117014</v>
      </c>
      <c r="F182" s="147">
        <v>1524338</v>
      </c>
      <c r="G182" s="147">
        <v>1172</v>
      </c>
      <c r="H182" s="147">
        <v>2556733</v>
      </c>
      <c r="I182" s="147">
        <v>28661</v>
      </c>
      <c r="J182" s="147">
        <v>128378</v>
      </c>
      <c r="K182" s="171"/>
      <c r="L182" s="15"/>
      <c r="M182" s="101"/>
    </row>
    <row r="183" spans="1:13" ht="13.15" customHeight="1" x14ac:dyDescent="0.25">
      <c r="A183" s="36"/>
      <c r="B183" s="22"/>
      <c r="C183" s="22" t="s">
        <v>41</v>
      </c>
      <c r="D183" s="166">
        <f t="shared" ref="D183:D193" si="15">SUM(E183:K183)</f>
        <v>4371861</v>
      </c>
      <c r="E183" s="147">
        <v>110223</v>
      </c>
      <c r="F183" s="147">
        <v>1498406</v>
      </c>
      <c r="G183" s="147">
        <v>1136</v>
      </c>
      <c r="H183" s="147">
        <v>2608456</v>
      </c>
      <c r="I183" s="147">
        <v>27849</v>
      </c>
      <c r="J183" s="147">
        <v>125791</v>
      </c>
      <c r="K183" s="171"/>
      <c r="L183" s="15"/>
      <c r="M183" s="101"/>
    </row>
    <row r="184" spans="1:13" ht="13.15" customHeight="1" x14ac:dyDescent="0.25">
      <c r="A184" s="36"/>
      <c r="B184" s="22"/>
      <c r="C184" s="22" t="s">
        <v>42</v>
      </c>
      <c r="D184" s="166">
        <f t="shared" si="15"/>
        <v>4381149</v>
      </c>
      <c r="E184" s="147">
        <v>103632</v>
      </c>
      <c r="F184" s="147">
        <v>1482240</v>
      </c>
      <c r="G184" s="147">
        <v>1135</v>
      </c>
      <c r="H184" s="147">
        <v>2644460</v>
      </c>
      <c r="I184" s="147">
        <v>26748</v>
      </c>
      <c r="J184" s="147">
        <v>122934</v>
      </c>
      <c r="K184" s="171"/>
      <c r="L184" s="15"/>
      <c r="M184" s="101"/>
    </row>
    <row r="185" spans="1:13" ht="13.15" customHeight="1" x14ac:dyDescent="0.25">
      <c r="A185" s="36"/>
      <c r="B185" s="34"/>
      <c r="C185" s="22" t="s">
        <v>43</v>
      </c>
      <c r="D185" s="166">
        <f t="shared" si="15"/>
        <v>4422625</v>
      </c>
      <c r="E185" s="147">
        <v>97730</v>
      </c>
      <c r="F185" s="147">
        <v>1466792</v>
      </c>
      <c r="G185" s="147">
        <v>1133</v>
      </c>
      <c r="H185" s="147">
        <v>2710101</v>
      </c>
      <c r="I185" s="147">
        <v>25898</v>
      </c>
      <c r="J185" s="147">
        <v>120971</v>
      </c>
      <c r="K185" s="171"/>
      <c r="L185" s="15"/>
      <c r="M185" s="101"/>
    </row>
    <row r="186" spans="1:13" ht="13.15" customHeight="1" x14ac:dyDescent="0.25">
      <c r="A186" s="36"/>
      <c r="B186" s="22"/>
      <c r="C186" s="22" t="s">
        <v>32</v>
      </c>
      <c r="D186" s="166">
        <f t="shared" si="15"/>
        <v>4447097</v>
      </c>
      <c r="E186" s="147">
        <v>92038</v>
      </c>
      <c r="F186" s="147">
        <v>1456596</v>
      </c>
      <c r="G186" s="147">
        <v>1130</v>
      </c>
      <c r="H186" s="147">
        <v>2753094</v>
      </c>
      <c r="I186" s="147">
        <v>25372</v>
      </c>
      <c r="J186" s="147">
        <v>118867</v>
      </c>
      <c r="K186" s="171"/>
      <c r="L186" s="15"/>
      <c r="M186" s="101"/>
    </row>
    <row r="187" spans="1:13" ht="13.15" customHeight="1" x14ac:dyDescent="0.25">
      <c r="A187" s="36"/>
      <c r="B187" s="34"/>
      <c r="C187" s="22" t="s">
        <v>33</v>
      </c>
      <c r="D187" s="166">
        <f t="shared" si="15"/>
        <v>4475886</v>
      </c>
      <c r="E187" s="147">
        <v>87495</v>
      </c>
      <c r="F187" s="147">
        <v>1437872</v>
      </c>
      <c r="G187" s="147">
        <v>1126</v>
      </c>
      <c r="H187" s="147">
        <v>2802056</v>
      </c>
      <c r="I187" s="147">
        <v>24496</v>
      </c>
      <c r="J187" s="147">
        <v>122841</v>
      </c>
      <c r="K187" s="171"/>
      <c r="L187" s="15"/>
      <c r="M187" s="101"/>
    </row>
    <row r="188" spans="1:13" ht="13.15" customHeight="1" x14ac:dyDescent="0.25">
      <c r="A188" s="36"/>
      <c r="B188" s="34"/>
      <c r="C188" s="22" t="s">
        <v>34</v>
      </c>
      <c r="D188" s="166">
        <f t="shared" si="15"/>
        <v>4481174</v>
      </c>
      <c r="E188" s="147">
        <v>83349</v>
      </c>
      <c r="F188" s="147">
        <v>1421620</v>
      </c>
      <c r="G188" s="147">
        <v>1122</v>
      </c>
      <c r="H188" s="147">
        <v>2835451</v>
      </c>
      <c r="I188" s="147">
        <v>23852</v>
      </c>
      <c r="J188" s="147">
        <v>115780</v>
      </c>
      <c r="K188" s="171"/>
      <c r="L188" s="15"/>
      <c r="M188" s="101"/>
    </row>
    <row r="189" spans="1:13" ht="13.15" customHeight="1" x14ac:dyDescent="0.25">
      <c r="A189" s="36"/>
      <c r="B189" s="22"/>
      <c r="C189" s="22" t="s">
        <v>35</v>
      </c>
      <c r="D189" s="166">
        <f t="shared" si="15"/>
        <v>4503877</v>
      </c>
      <c r="E189" s="147">
        <v>79292</v>
      </c>
      <c r="F189" s="147">
        <v>1407563</v>
      </c>
      <c r="G189" s="147">
        <v>1122</v>
      </c>
      <c r="H189" s="147">
        <v>2878795</v>
      </c>
      <c r="I189" s="147">
        <v>23089</v>
      </c>
      <c r="J189" s="147">
        <v>114016</v>
      </c>
      <c r="K189" s="171"/>
      <c r="L189" s="15"/>
      <c r="M189" s="101"/>
    </row>
    <row r="190" spans="1:13" ht="13.15" customHeight="1" x14ac:dyDescent="0.25">
      <c r="A190" s="36"/>
      <c r="B190" s="34"/>
      <c r="C190" s="22" t="s">
        <v>36</v>
      </c>
      <c r="D190" s="166">
        <f t="shared" si="15"/>
        <v>4524032</v>
      </c>
      <c r="E190" s="147">
        <v>77738</v>
      </c>
      <c r="F190" s="147">
        <v>1389828</v>
      </c>
      <c r="G190" s="147">
        <v>1119</v>
      </c>
      <c r="H190" s="147">
        <v>2921305</v>
      </c>
      <c r="I190" s="147">
        <v>20317</v>
      </c>
      <c r="J190" s="147">
        <v>113725</v>
      </c>
      <c r="K190" s="171"/>
      <c r="L190" s="15"/>
      <c r="M190" s="101"/>
    </row>
    <row r="191" spans="1:13" ht="13.15" customHeight="1" thickBot="1" x14ac:dyDescent="0.3">
      <c r="A191" s="36"/>
      <c r="B191" s="35"/>
      <c r="C191" s="27" t="s">
        <v>37</v>
      </c>
      <c r="D191" s="162">
        <f t="shared" si="15"/>
        <v>4460212</v>
      </c>
      <c r="E191" s="150">
        <v>66812</v>
      </c>
      <c r="F191" s="150">
        <v>1308282</v>
      </c>
      <c r="G191" s="150">
        <v>1111</v>
      </c>
      <c r="H191" s="150">
        <v>2952947</v>
      </c>
      <c r="I191" s="150">
        <v>20089</v>
      </c>
      <c r="J191" s="150">
        <v>110971</v>
      </c>
      <c r="K191" s="172"/>
      <c r="L191" s="15"/>
      <c r="M191" s="101"/>
    </row>
    <row r="192" spans="1:13" ht="13.15" customHeight="1" x14ac:dyDescent="0.25">
      <c r="A192" s="36"/>
      <c r="B192" s="21">
        <v>2023</v>
      </c>
      <c r="C192" s="21" t="s">
        <v>38</v>
      </c>
      <c r="D192" s="164">
        <f t="shared" si="15"/>
        <v>4427977</v>
      </c>
      <c r="E192" s="144">
        <v>65183</v>
      </c>
      <c r="F192" s="144">
        <v>1258090</v>
      </c>
      <c r="G192" s="144">
        <v>1110</v>
      </c>
      <c r="H192" s="144">
        <v>2975515</v>
      </c>
      <c r="I192" s="144">
        <v>19997</v>
      </c>
      <c r="J192" s="144">
        <v>108082</v>
      </c>
      <c r="K192" s="170"/>
      <c r="L192" s="15"/>
      <c r="M192" s="101"/>
    </row>
    <row r="193" spans="1:13" ht="13.15" customHeight="1" x14ac:dyDescent="0.25">
      <c r="A193" s="36"/>
      <c r="B193" s="34"/>
      <c r="C193" s="22" t="s">
        <v>39</v>
      </c>
      <c r="D193" s="166">
        <f t="shared" si="15"/>
        <v>4427833</v>
      </c>
      <c r="E193" s="147">
        <v>65047</v>
      </c>
      <c r="F193" s="147">
        <v>1241643</v>
      </c>
      <c r="G193" s="147">
        <v>1105</v>
      </c>
      <c r="H193" s="147">
        <v>2992293</v>
      </c>
      <c r="I193" s="147">
        <v>20101</v>
      </c>
      <c r="J193" s="147">
        <v>107644</v>
      </c>
      <c r="K193" s="171"/>
      <c r="L193" s="15"/>
      <c r="M193" s="101"/>
    </row>
    <row r="194" spans="1:13" ht="13.15" customHeight="1" x14ac:dyDescent="0.25">
      <c r="A194" s="36"/>
      <c r="B194" s="22"/>
      <c r="C194" s="22" t="s">
        <v>40</v>
      </c>
      <c r="D194" s="166">
        <f t="shared" ref="D194:D204" si="16">SUM(E194:K194)</f>
        <v>4473646</v>
      </c>
      <c r="E194" s="147">
        <v>69380</v>
      </c>
      <c r="F194" s="147">
        <v>1233628</v>
      </c>
      <c r="G194" s="147">
        <v>1101</v>
      </c>
      <c r="H194" s="147">
        <v>3044463</v>
      </c>
      <c r="I194" s="147">
        <v>16583</v>
      </c>
      <c r="J194" s="147">
        <v>108491</v>
      </c>
      <c r="K194" s="171"/>
      <c r="L194" s="15"/>
      <c r="M194" s="101"/>
    </row>
    <row r="195" spans="1:13" ht="13.15" customHeight="1" x14ac:dyDescent="0.25">
      <c r="A195" s="36"/>
      <c r="B195" s="22"/>
      <c r="C195" s="22" t="s">
        <v>41</v>
      </c>
      <c r="D195" s="166">
        <f t="shared" si="16"/>
        <v>4472943</v>
      </c>
      <c r="E195" s="147">
        <v>64053</v>
      </c>
      <c r="F195" s="147">
        <v>1224461</v>
      </c>
      <c r="G195" s="147">
        <v>1099</v>
      </c>
      <c r="H195" s="147">
        <v>3059258</v>
      </c>
      <c r="I195" s="147">
        <v>16607</v>
      </c>
      <c r="J195" s="147">
        <v>107465</v>
      </c>
      <c r="K195" s="171"/>
      <c r="L195" s="15"/>
      <c r="M195" s="101"/>
    </row>
    <row r="196" spans="1:13" ht="13.15" customHeight="1" x14ac:dyDescent="0.25">
      <c r="A196" s="36"/>
      <c r="B196" s="22"/>
      <c r="C196" s="22" t="s">
        <v>42</v>
      </c>
      <c r="D196" s="166">
        <f t="shared" si="16"/>
        <v>4462838</v>
      </c>
      <c r="E196" s="147">
        <v>61692</v>
      </c>
      <c r="F196" s="147">
        <v>1209465</v>
      </c>
      <c r="G196" s="147">
        <v>1098</v>
      </c>
      <c r="H196" s="147">
        <v>3064507</v>
      </c>
      <c r="I196" s="147">
        <v>16709</v>
      </c>
      <c r="J196" s="147">
        <v>109367</v>
      </c>
      <c r="K196" s="171"/>
      <c r="L196" s="15"/>
      <c r="M196" s="101"/>
    </row>
    <row r="197" spans="1:13" ht="13.15" customHeight="1" x14ac:dyDescent="0.25">
      <c r="A197" s="36"/>
      <c r="B197" s="22"/>
      <c r="C197" s="22" t="s">
        <v>43</v>
      </c>
      <c r="D197" s="166">
        <f t="shared" si="16"/>
        <v>4459842</v>
      </c>
      <c r="E197" s="147">
        <v>58657</v>
      </c>
      <c r="F197" s="147">
        <v>1203115</v>
      </c>
      <c r="G197" s="147">
        <v>1098</v>
      </c>
      <c r="H197" s="147">
        <v>3071280</v>
      </c>
      <c r="I197" s="147">
        <v>16745</v>
      </c>
      <c r="J197" s="147">
        <v>108947</v>
      </c>
      <c r="K197" s="171"/>
      <c r="L197" s="15"/>
      <c r="M197" s="101"/>
    </row>
    <row r="198" spans="1:13" ht="13.15" customHeight="1" x14ac:dyDescent="0.25">
      <c r="A198" s="36"/>
      <c r="B198" s="22"/>
      <c r="C198" s="22" t="s">
        <v>32</v>
      </c>
      <c r="D198" s="166">
        <f t="shared" si="16"/>
        <v>4461831</v>
      </c>
      <c r="E198" s="147">
        <v>55689</v>
      </c>
      <c r="F198" s="147">
        <v>1199589</v>
      </c>
      <c r="G198" s="147">
        <v>1094</v>
      </c>
      <c r="H198" s="147">
        <v>3079373</v>
      </c>
      <c r="I198" s="147">
        <v>16722</v>
      </c>
      <c r="J198" s="147">
        <v>109364</v>
      </c>
      <c r="K198" s="171"/>
      <c r="L198" s="15"/>
      <c r="M198" s="101"/>
    </row>
    <row r="199" spans="1:13" ht="13.15" customHeight="1" x14ac:dyDescent="0.25">
      <c r="A199" s="36"/>
      <c r="B199" s="34"/>
      <c r="C199" s="22" t="s">
        <v>33</v>
      </c>
      <c r="D199" s="166">
        <f t="shared" si="16"/>
        <v>4503701</v>
      </c>
      <c r="E199" s="147">
        <v>52288</v>
      </c>
      <c r="F199" s="147">
        <v>1220081</v>
      </c>
      <c r="G199" s="147">
        <v>1092</v>
      </c>
      <c r="H199" s="147">
        <v>3105273</v>
      </c>
      <c r="I199" s="147">
        <v>16280</v>
      </c>
      <c r="J199" s="147">
        <v>108687</v>
      </c>
      <c r="K199" s="171"/>
      <c r="L199" s="15"/>
      <c r="M199" s="101"/>
    </row>
    <row r="200" spans="1:13" ht="13.15" customHeight="1" x14ac:dyDescent="0.25">
      <c r="A200" s="36"/>
      <c r="B200" s="22"/>
      <c r="C200" s="22" t="s">
        <v>34</v>
      </c>
      <c r="D200" s="166">
        <f t="shared" si="16"/>
        <v>4507269</v>
      </c>
      <c r="E200" s="147">
        <v>49753</v>
      </c>
      <c r="F200" s="147">
        <v>1219257</v>
      </c>
      <c r="G200" s="147">
        <v>1090</v>
      </c>
      <c r="H200" s="147">
        <v>3111784</v>
      </c>
      <c r="I200" s="147">
        <v>16760</v>
      </c>
      <c r="J200" s="147">
        <v>108625</v>
      </c>
      <c r="K200" s="171"/>
      <c r="L200" s="15"/>
      <c r="M200" s="101"/>
    </row>
    <row r="201" spans="1:13" ht="13.15" customHeight="1" x14ac:dyDescent="0.25">
      <c r="A201" s="36"/>
      <c r="B201" s="22"/>
      <c r="C201" s="22" t="s">
        <v>35</v>
      </c>
      <c r="D201" s="166">
        <f t="shared" si="16"/>
        <v>4520961</v>
      </c>
      <c r="E201" s="147">
        <v>46488</v>
      </c>
      <c r="F201" s="147">
        <v>1221022</v>
      </c>
      <c r="G201" s="147">
        <v>1085</v>
      </c>
      <c r="H201" s="147">
        <v>3126642</v>
      </c>
      <c r="I201" s="147">
        <v>16776</v>
      </c>
      <c r="J201" s="147">
        <v>108948</v>
      </c>
      <c r="K201" s="171"/>
      <c r="L201" s="15"/>
      <c r="M201" s="101"/>
    </row>
    <row r="202" spans="1:13" ht="13.15" customHeight="1" x14ac:dyDescent="0.25">
      <c r="A202" s="36"/>
      <c r="B202" s="22"/>
      <c r="C202" s="22" t="s">
        <v>36</v>
      </c>
      <c r="D202" s="166">
        <f t="shared" si="16"/>
        <v>4523527</v>
      </c>
      <c r="E202" s="147">
        <v>41732</v>
      </c>
      <c r="F202" s="147">
        <v>1218276</v>
      </c>
      <c r="G202" s="147">
        <v>1084</v>
      </c>
      <c r="H202" s="147">
        <v>3135588</v>
      </c>
      <c r="I202" s="147">
        <v>17932</v>
      </c>
      <c r="J202" s="147">
        <v>108915</v>
      </c>
      <c r="K202" s="171"/>
      <c r="L202" s="15"/>
      <c r="M202" s="101"/>
    </row>
    <row r="203" spans="1:13" ht="13.15" customHeight="1" thickBot="1" x14ac:dyDescent="0.3">
      <c r="A203" s="36"/>
      <c r="B203" s="27"/>
      <c r="C203" s="27" t="s">
        <v>37</v>
      </c>
      <c r="D203" s="162">
        <f t="shared" si="16"/>
        <v>4524579</v>
      </c>
      <c r="E203" s="150">
        <v>38251</v>
      </c>
      <c r="F203" s="150">
        <v>1216916</v>
      </c>
      <c r="G203" s="150">
        <v>1082</v>
      </c>
      <c r="H203" s="150">
        <v>3139674</v>
      </c>
      <c r="I203" s="150">
        <v>17979</v>
      </c>
      <c r="J203" s="150">
        <v>110677</v>
      </c>
      <c r="K203" s="172"/>
      <c r="L203" s="15"/>
      <c r="M203" s="101"/>
    </row>
    <row r="204" spans="1:13" ht="13.15" customHeight="1" x14ac:dyDescent="0.25">
      <c r="A204" s="36"/>
      <c r="B204" s="21">
        <v>2024</v>
      </c>
      <c r="C204" s="21" t="s">
        <v>38</v>
      </c>
      <c r="D204" s="164">
        <f t="shared" si="16"/>
        <v>4528321</v>
      </c>
      <c r="E204" s="144">
        <v>34768</v>
      </c>
      <c r="F204" s="144">
        <v>1216145</v>
      </c>
      <c r="G204" s="144">
        <v>1051</v>
      </c>
      <c r="H204" s="144">
        <v>3146095</v>
      </c>
      <c r="I204" s="144">
        <v>17892</v>
      </c>
      <c r="J204" s="144">
        <v>112370</v>
      </c>
      <c r="K204" s="170"/>
      <c r="L204" s="15"/>
      <c r="M204" s="101"/>
    </row>
    <row r="205" spans="1:13" ht="13.15" customHeight="1" x14ac:dyDescent="0.25">
      <c r="A205" s="36"/>
      <c r="B205" s="22"/>
      <c r="C205" s="22" t="s">
        <v>39</v>
      </c>
      <c r="D205" s="166">
        <f t="shared" ref="D205:D216" si="17">SUM(E205:K205)</f>
        <v>4522722</v>
      </c>
      <c r="E205" s="147">
        <v>32523</v>
      </c>
      <c r="F205" s="147">
        <v>1212284</v>
      </c>
      <c r="G205" s="147">
        <v>957</v>
      </c>
      <c r="H205" s="147">
        <v>3145329</v>
      </c>
      <c r="I205" s="147">
        <v>17889</v>
      </c>
      <c r="J205" s="147">
        <v>113740</v>
      </c>
      <c r="K205" s="171"/>
      <c r="L205" s="15"/>
      <c r="M205" s="101"/>
    </row>
    <row r="206" spans="1:13" ht="13.15" customHeight="1" x14ac:dyDescent="0.25">
      <c r="A206" s="36"/>
      <c r="B206" s="22"/>
      <c r="C206" s="22" t="s">
        <v>40</v>
      </c>
      <c r="D206" s="166">
        <f t="shared" si="17"/>
        <v>4548059</v>
      </c>
      <c r="E206" s="147">
        <v>31101</v>
      </c>
      <c r="F206" s="147">
        <v>1212465</v>
      </c>
      <c r="G206" s="147">
        <v>1049</v>
      </c>
      <c r="H206" s="147">
        <v>3169715</v>
      </c>
      <c r="I206" s="147">
        <v>17846</v>
      </c>
      <c r="J206" s="147">
        <v>115883</v>
      </c>
      <c r="K206" s="171"/>
      <c r="L206" s="15"/>
      <c r="M206" s="101"/>
    </row>
    <row r="207" spans="1:13" ht="13.15" customHeight="1" x14ac:dyDescent="0.25">
      <c r="A207" s="36"/>
      <c r="B207" s="22"/>
      <c r="C207" s="22" t="s">
        <v>41</v>
      </c>
      <c r="D207" s="166">
        <f t="shared" si="17"/>
        <v>4577737</v>
      </c>
      <c r="E207" s="147">
        <v>29958</v>
      </c>
      <c r="F207" s="147">
        <v>1215356</v>
      </c>
      <c r="G207" s="147">
        <v>1047</v>
      </c>
      <c r="H207" s="147">
        <v>3197589</v>
      </c>
      <c r="I207" s="147">
        <v>17837</v>
      </c>
      <c r="J207" s="147">
        <v>115950</v>
      </c>
      <c r="K207" s="171"/>
      <c r="L207" s="15"/>
      <c r="M207" s="101"/>
    </row>
    <row r="208" spans="1:13" ht="13.15" customHeight="1" x14ac:dyDescent="0.25">
      <c r="A208" s="36"/>
      <c r="B208" s="22"/>
      <c r="C208" s="22" t="s">
        <v>42</v>
      </c>
      <c r="D208" s="166">
        <f t="shared" si="17"/>
        <v>4596289</v>
      </c>
      <c r="E208" s="147">
        <v>28598</v>
      </c>
      <c r="F208" s="147">
        <v>1216103</v>
      </c>
      <c r="G208" s="147">
        <v>1045</v>
      </c>
      <c r="H208" s="147">
        <v>3216580</v>
      </c>
      <c r="I208" s="147">
        <v>17813</v>
      </c>
      <c r="J208" s="147">
        <v>116150</v>
      </c>
      <c r="K208" s="171"/>
      <c r="L208" s="15"/>
      <c r="M208" s="101"/>
    </row>
    <row r="209" spans="1:13" ht="13.15" customHeight="1" x14ac:dyDescent="0.25">
      <c r="A209" s="36"/>
      <c r="B209" s="22"/>
      <c r="C209" s="22" t="s">
        <v>43</v>
      </c>
      <c r="D209" s="166">
        <f t="shared" si="17"/>
        <v>4610840</v>
      </c>
      <c r="E209" s="147">
        <v>28048</v>
      </c>
      <c r="F209" s="147">
        <v>1215142</v>
      </c>
      <c r="G209" s="147">
        <v>1039</v>
      </c>
      <c r="H209" s="147">
        <v>3231350</v>
      </c>
      <c r="I209" s="147">
        <v>17785</v>
      </c>
      <c r="J209" s="147">
        <v>117476</v>
      </c>
      <c r="K209" s="171"/>
      <c r="L209" s="15"/>
      <c r="M209" s="101"/>
    </row>
    <row r="210" spans="1:13" ht="13.15" customHeight="1" x14ac:dyDescent="0.25">
      <c r="A210" s="36"/>
      <c r="B210" s="22"/>
      <c r="C210" s="22" t="s">
        <v>32</v>
      </c>
      <c r="D210" s="166">
        <f t="shared" si="17"/>
        <v>4620060</v>
      </c>
      <c r="E210" s="147">
        <v>27287</v>
      </c>
      <c r="F210" s="147">
        <v>1204220</v>
      </c>
      <c r="G210" s="147">
        <v>1036</v>
      </c>
      <c r="H210" s="147">
        <v>3251765</v>
      </c>
      <c r="I210" s="147">
        <v>18653</v>
      </c>
      <c r="J210" s="147">
        <v>117099</v>
      </c>
      <c r="K210" s="171"/>
      <c r="L210" s="15"/>
      <c r="M210" s="101"/>
    </row>
    <row r="211" spans="1:13" ht="13.15" customHeight="1" x14ac:dyDescent="0.25">
      <c r="A211" s="36"/>
      <c r="B211" s="22"/>
      <c r="C211" s="22" t="s">
        <v>33</v>
      </c>
      <c r="D211" s="166">
        <f t="shared" si="17"/>
        <v>4645779</v>
      </c>
      <c r="E211" s="147">
        <v>26515</v>
      </c>
      <c r="F211" s="147">
        <v>1197403</v>
      </c>
      <c r="G211" s="147">
        <v>1036</v>
      </c>
      <c r="H211" s="147">
        <v>3282642</v>
      </c>
      <c r="I211" s="147">
        <v>17985</v>
      </c>
      <c r="J211" s="147">
        <v>120198</v>
      </c>
      <c r="K211" s="171"/>
      <c r="L211" s="15"/>
      <c r="M211" s="101"/>
    </row>
    <row r="212" spans="1:13" ht="13.15" customHeight="1" x14ac:dyDescent="0.25">
      <c r="A212" s="36"/>
      <c r="B212" s="22"/>
      <c r="C212" s="22" t="s">
        <v>34</v>
      </c>
      <c r="D212" s="166">
        <f t="shared" si="17"/>
        <v>4650991</v>
      </c>
      <c r="E212" s="147">
        <v>25596</v>
      </c>
      <c r="F212" s="147">
        <v>1185070</v>
      </c>
      <c r="G212" s="147">
        <v>609</v>
      </c>
      <c r="H212" s="147">
        <v>3299901</v>
      </c>
      <c r="I212" s="147">
        <v>17758</v>
      </c>
      <c r="J212" s="147">
        <v>122057</v>
      </c>
      <c r="K212" s="171"/>
      <c r="L212" s="15"/>
      <c r="M212" s="101"/>
    </row>
    <row r="213" spans="1:13" ht="13.15" customHeight="1" x14ac:dyDescent="0.25">
      <c r="A213" s="36"/>
      <c r="B213" s="22"/>
      <c r="C213" s="22" t="s">
        <v>35</v>
      </c>
      <c r="D213" s="166">
        <f t="shared" si="17"/>
        <v>4666122</v>
      </c>
      <c r="E213" s="147">
        <v>15488</v>
      </c>
      <c r="F213" s="147">
        <v>1176118</v>
      </c>
      <c r="G213" s="147">
        <v>237</v>
      </c>
      <c r="H213" s="147">
        <v>3346045</v>
      </c>
      <c r="I213" s="147">
        <v>5902</v>
      </c>
      <c r="J213" s="147">
        <v>122332</v>
      </c>
      <c r="K213" s="171"/>
      <c r="L213" s="15"/>
      <c r="M213" s="101"/>
    </row>
    <row r="214" spans="1:13" ht="13.15" customHeight="1" x14ac:dyDescent="0.25">
      <c r="A214" s="36"/>
      <c r="B214" s="22"/>
      <c r="C214" s="22" t="s">
        <v>36</v>
      </c>
      <c r="D214" s="166">
        <f t="shared" si="17"/>
        <v>4664951</v>
      </c>
      <c r="E214" s="147">
        <v>14773</v>
      </c>
      <c r="F214" s="147">
        <v>1155906</v>
      </c>
      <c r="G214" s="147">
        <v>238</v>
      </c>
      <c r="H214" s="147">
        <v>3365260</v>
      </c>
      <c r="I214" s="147">
        <v>5980</v>
      </c>
      <c r="J214" s="147">
        <v>122794</v>
      </c>
      <c r="K214" s="171"/>
      <c r="L214" s="15"/>
      <c r="M214" s="101"/>
    </row>
    <row r="215" spans="1:13" ht="13.15" customHeight="1" thickBot="1" x14ac:dyDescent="0.3">
      <c r="A215" s="36"/>
      <c r="B215" s="27"/>
      <c r="C215" s="27" t="s">
        <v>37</v>
      </c>
      <c r="D215" s="162">
        <f t="shared" si="17"/>
        <v>4690891</v>
      </c>
      <c r="E215" s="150">
        <v>14189</v>
      </c>
      <c r="F215" s="150">
        <v>1149853</v>
      </c>
      <c r="G215" s="150">
        <v>238</v>
      </c>
      <c r="H215" s="150">
        <v>3398012</v>
      </c>
      <c r="I215" s="150">
        <v>5845</v>
      </c>
      <c r="J215" s="150">
        <v>122754</v>
      </c>
      <c r="K215" s="172"/>
      <c r="L215" s="15"/>
      <c r="M215" s="101"/>
    </row>
    <row r="216" spans="1:13" ht="13.15" customHeight="1" x14ac:dyDescent="0.25">
      <c r="A216" s="36"/>
      <c r="B216" s="21">
        <v>2025</v>
      </c>
      <c r="C216" s="21" t="s">
        <v>38</v>
      </c>
      <c r="D216" s="164">
        <f t="shared" si="17"/>
        <v>4675968</v>
      </c>
      <c r="E216" s="144">
        <v>13265</v>
      </c>
      <c r="F216" s="144">
        <v>1128413</v>
      </c>
      <c r="G216" s="144">
        <v>240</v>
      </c>
      <c r="H216" s="144">
        <v>3402729</v>
      </c>
      <c r="I216" s="144">
        <v>5812</v>
      </c>
      <c r="J216" s="144">
        <v>125509</v>
      </c>
      <c r="K216" s="170"/>
      <c r="L216" s="15"/>
      <c r="M216" s="101"/>
    </row>
    <row r="217" spans="1:13" ht="13.15" customHeight="1" x14ac:dyDescent="0.25">
      <c r="A217" s="36"/>
      <c r="B217" s="22"/>
      <c r="C217" s="22" t="s">
        <v>39</v>
      </c>
      <c r="D217" s="166">
        <f t="shared" ref="D217:D218" si="18">SUM(E217:K217)</f>
        <v>4709322</v>
      </c>
      <c r="E217" s="147">
        <v>12551</v>
      </c>
      <c r="F217" s="147">
        <v>1127658</v>
      </c>
      <c r="G217" s="147">
        <v>241</v>
      </c>
      <c r="H217" s="147">
        <v>3435934</v>
      </c>
      <c r="I217" s="147">
        <v>5032</v>
      </c>
      <c r="J217" s="147">
        <v>127906</v>
      </c>
      <c r="K217" s="171"/>
      <c r="L217" s="15"/>
      <c r="M217" s="101"/>
    </row>
    <row r="218" spans="1:13" ht="13.15" customHeight="1" thickBot="1" x14ac:dyDescent="0.3">
      <c r="A218" s="36"/>
      <c r="B218" s="27"/>
      <c r="C218" s="27" t="s">
        <v>40</v>
      </c>
      <c r="D218" s="162">
        <f t="shared" si="18"/>
        <v>4716485</v>
      </c>
      <c r="E218" s="150">
        <v>12256</v>
      </c>
      <c r="F218" s="150">
        <v>1103585</v>
      </c>
      <c r="G218" s="150">
        <v>239</v>
      </c>
      <c r="H218" s="150">
        <v>3464283</v>
      </c>
      <c r="I218" s="150">
        <v>5040</v>
      </c>
      <c r="J218" s="150">
        <v>131082</v>
      </c>
      <c r="K218" s="172"/>
      <c r="L218" s="15"/>
      <c r="M218" s="101"/>
    </row>
    <row r="219" spans="1:13" ht="13" thickBot="1" x14ac:dyDescent="0.3">
      <c r="A219" s="36"/>
      <c r="C219" s="102"/>
      <c r="D219" s="94"/>
      <c r="E219" s="89"/>
      <c r="F219" s="89"/>
      <c r="G219" s="89"/>
      <c r="H219" s="89"/>
      <c r="I219" s="89"/>
      <c r="J219" s="89"/>
      <c r="K219" s="6"/>
      <c r="M219" s="101"/>
    </row>
    <row r="220" spans="1:13" ht="13" thickBot="1" x14ac:dyDescent="0.3">
      <c r="A220" s="36"/>
      <c r="B220" s="267" t="str">
        <f>VAR</f>
        <v>VAR. MAR.24-MAR.25</v>
      </c>
      <c r="C220" s="192"/>
      <c r="D220" s="190">
        <f t="shared" ref="D220:J220" si="19">+D218/D206-1</f>
        <v>3.7032501117509664E-2</v>
      </c>
      <c r="E220" s="190">
        <f t="shared" si="19"/>
        <v>-0.60592906980482941</v>
      </c>
      <c r="F220" s="190">
        <f t="shared" si="19"/>
        <v>-8.980053032458668E-2</v>
      </c>
      <c r="G220" s="190">
        <f t="shared" si="19"/>
        <v>-0.77216396568160151</v>
      </c>
      <c r="H220" s="190">
        <f t="shared" si="19"/>
        <v>9.2932014392461237E-2</v>
      </c>
      <c r="I220" s="190">
        <f t="shared" si="19"/>
        <v>-0.71758377227389891</v>
      </c>
      <c r="J220" s="190">
        <f t="shared" si="19"/>
        <v>0.13115815089357374</v>
      </c>
      <c r="K220" s="191"/>
      <c r="M220" s="101"/>
    </row>
    <row r="221" spans="1:13" ht="13" thickBot="1" x14ac:dyDescent="0.3">
      <c r="A221" s="36"/>
      <c r="B221" s="197" t="str">
        <f>"PART. TECN. "&amp;RIGHT(VAR,6)</f>
        <v>PART. TECN. MAR.25</v>
      </c>
      <c r="C221" s="198"/>
      <c r="D221" s="190">
        <f>+D218/$D$218</f>
        <v>1</v>
      </c>
      <c r="E221" s="190">
        <f>+E218/$D$218</f>
        <v>2.5985453149962312E-3</v>
      </c>
      <c r="F221" s="190">
        <f t="shared" ref="F221:J221" si="20">+F218/$D$218</f>
        <v>0.23398463050343635</v>
      </c>
      <c r="G221" s="190">
        <f t="shared" si="20"/>
        <v>5.0673329820830553E-5</v>
      </c>
      <c r="H221" s="190">
        <f t="shared" si="20"/>
        <v>0.7345052512623278</v>
      </c>
      <c r="I221" s="190">
        <f t="shared" si="20"/>
        <v>1.0685923945480587E-3</v>
      </c>
      <c r="J221" s="190">
        <f t="shared" si="20"/>
        <v>2.7792307194870757E-2</v>
      </c>
      <c r="K221" s="191"/>
      <c r="M221" s="101"/>
    </row>
    <row r="222" spans="1:13" x14ac:dyDescent="0.25">
      <c r="A222" s="36"/>
      <c r="C222" s="102"/>
      <c r="D222" s="94"/>
      <c r="E222" s="89"/>
      <c r="F222" s="89"/>
      <c r="G222" s="89"/>
      <c r="H222" s="89"/>
      <c r="I222" s="89"/>
      <c r="J222" s="89"/>
      <c r="K222" s="6"/>
      <c r="M222" s="101"/>
    </row>
    <row r="223" spans="1:13" x14ac:dyDescent="0.25">
      <c r="A223" s="36"/>
      <c r="B223" s="25" t="s">
        <v>23</v>
      </c>
      <c r="D223" s="43"/>
      <c r="E223" s="90"/>
      <c r="F223" s="90"/>
      <c r="G223" s="244"/>
      <c r="H223" s="281"/>
      <c r="I223" s="147"/>
      <c r="J223" s="101"/>
    </row>
    <row r="224" spans="1:13" x14ac:dyDescent="0.25">
      <c r="D224" s="20"/>
      <c r="E224" s="90"/>
      <c r="F224" s="90"/>
      <c r="G224" s="250"/>
      <c r="H224" s="90"/>
      <c r="I224" s="90"/>
      <c r="J224" s="44"/>
      <c r="K224" s="44"/>
    </row>
    <row r="225" spans="4:11" x14ac:dyDescent="0.25">
      <c r="D225" s="20"/>
      <c r="H225" s="44"/>
      <c r="I225" s="44"/>
      <c r="J225" s="44"/>
      <c r="K225" s="44"/>
    </row>
    <row r="226" spans="4:11" x14ac:dyDescent="0.25">
      <c r="D226" s="20"/>
      <c r="H226" s="44"/>
      <c r="I226" s="44"/>
      <c r="J226" s="44"/>
      <c r="K226" s="44"/>
    </row>
    <row r="227" spans="4:11" x14ac:dyDescent="0.25">
      <c r="D227" s="20"/>
      <c r="H227" s="44"/>
      <c r="I227" s="44"/>
      <c r="J227" s="44"/>
      <c r="K227" s="44"/>
    </row>
    <row r="228" spans="4:11" x14ac:dyDescent="0.25">
      <c r="D228" s="20"/>
      <c r="H228" s="44"/>
      <c r="I228" s="44"/>
      <c r="J228" s="44"/>
      <c r="K228" s="44"/>
    </row>
    <row r="229" spans="4:11" x14ac:dyDescent="0.25">
      <c r="D229" s="20"/>
      <c r="H229" s="44"/>
      <c r="I229" s="44"/>
      <c r="J229" s="44"/>
      <c r="K229" s="44"/>
    </row>
    <row r="230" spans="4:11" x14ac:dyDescent="0.25">
      <c r="D230" s="20"/>
      <c r="H230" s="44"/>
      <c r="I230" s="44"/>
      <c r="J230" s="44"/>
      <c r="K230" s="44"/>
    </row>
    <row r="231" spans="4:11" x14ac:dyDescent="0.25">
      <c r="D231" s="20"/>
      <c r="H231" s="44"/>
      <c r="I231" s="44"/>
      <c r="J231" s="44"/>
      <c r="K231" s="44"/>
    </row>
    <row r="232" spans="4:11" x14ac:dyDescent="0.25">
      <c r="D232" s="20"/>
      <c r="H232" s="44"/>
      <c r="I232" s="44"/>
      <c r="J232" s="44"/>
      <c r="K232" s="44"/>
    </row>
    <row r="233" spans="4:11" x14ac:dyDescent="0.25">
      <c r="D233" s="20"/>
      <c r="H233" s="44"/>
      <c r="I233" s="44"/>
      <c r="J233" s="44"/>
      <c r="K233" s="44"/>
    </row>
    <row r="234" spans="4:11" x14ac:dyDescent="0.25">
      <c r="D234" s="20"/>
      <c r="H234" s="44"/>
      <c r="I234" s="44"/>
      <c r="J234" s="44"/>
      <c r="K234" s="44"/>
    </row>
    <row r="235" spans="4:11" x14ac:dyDescent="0.25">
      <c r="D235" s="20"/>
      <c r="H235" s="44"/>
      <c r="I235" s="44"/>
      <c r="J235" s="44"/>
      <c r="K235" s="44"/>
    </row>
    <row r="236" spans="4:11" x14ac:dyDescent="0.25">
      <c r="D236" s="20"/>
      <c r="H236" s="44"/>
      <c r="I236" s="44"/>
      <c r="J236" s="44"/>
      <c r="K236" s="44"/>
    </row>
    <row r="237" spans="4:11" x14ac:dyDescent="0.25">
      <c r="D237" s="20"/>
      <c r="H237" s="44"/>
      <c r="I237" s="44"/>
      <c r="J237" s="44"/>
      <c r="K237" s="44"/>
    </row>
    <row r="238" spans="4:11" x14ac:dyDescent="0.25">
      <c r="D238" s="20"/>
      <c r="H238" s="44"/>
      <c r="I238" s="44"/>
      <c r="J238" s="44"/>
      <c r="K238" s="44"/>
    </row>
    <row r="239" spans="4:11" x14ac:dyDescent="0.25">
      <c r="D239" s="20"/>
      <c r="H239" s="44"/>
      <c r="I239" s="44"/>
      <c r="J239" s="44"/>
      <c r="K239" s="44"/>
    </row>
    <row r="240" spans="4:11" x14ac:dyDescent="0.25">
      <c r="D240" s="20"/>
      <c r="H240" s="44"/>
      <c r="I240" s="44"/>
      <c r="J240" s="44"/>
      <c r="K240" s="44"/>
    </row>
    <row r="241" spans="4:11" x14ac:dyDescent="0.25">
      <c r="D241" s="20"/>
      <c r="H241" s="44"/>
      <c r="I241" s="44"/>
      <c r="J241" s="44"/>
      <c r="K241" s="44"/>
    </row>
    <row r="242" spans="4:11" x14ac:dyDescent="0.25">
      <c r="D242" s="20"/>
      <c r="H242" s="44"/>
      <c r="I242" s="44"/>
      <c r="J242" s="44"/>
      <c r="K242" s="44"/>
    </row>
    <row r="243" spans="4:11" x14ac:dyDescent="0.25">
      <c r="D243" s="20"/>
      <c r="H243" s="44"/>
      <c r="I243" s="44"/>
      <c r="J243" s="44"/>
      <c r="K243" s="44"/>
    </row>
    <row r="244" spans="4:11" x14ac:dyDescent="0.25">
      <c r="D244" s="20"/>
      <c r="H244" s="44"/>
      <c r="I244" s="44"/>
      <c r="J244" s="44"/>
      <c r="K244" s="44"/>
    </row>
    <row r="245" spans="4:11" x14ac:dyDescent="0.25">
      <c r="D245" s="20"/>
      <c r="H245" s="44"/>
      <c r="I245" s="44"/>
      <c r="J245" s="44"/>
      <c r="K245" s="44"/>
    </row>
    <row r="246" spans="4:11" x14ac:dyDescent="0.25"/>
    <row r="247" spans="4:11" x14ac:dyDescent="0.25"/>
    <row r="248" spans="4:11" x14ac:dyDescent="0.25"/>
    <row r="249" spans="4:11" x14ac:dyDescent="0.25"/>
    <row r="250" spans="4:11" x14ac:dyDescent="0.25"/>
    <row r="251" spans="4:11" x14ac:dyDescent="0.25"/>
    <row r="252" spans="4:11" x14ac:dyDescent="0.25"/>
    <row r="253" spans="4:11" x14ac:dyDescent="0.25"/>
    <row r="254" spans="4:11" x14ac:dyDescent="0.25"/>
    <row r="255" spans="4:11" x14ac:dyDescent="0.25"/>
    <row r="256" spans="4:11" x14ac:dyDescent="0.25"/>
    <row r="257" x14ac:dyDescent="0.25"/>
    <row r="295" x14ac:dyDescent="0.25"/>
    <row r="296" x14ac:dyDescent="0.25"/>
    <row r="297" x14ac:dyDescent="0.25"/>
    <row r="305" x14ac:dyDescent="0.25"/>
    <row r="306" x14ac:dyDescent="0.25"/>
    <row r="307" x14ac:dyDescent="0.25"/>
    <row r="308" x14ac:dyDescent="0.25"/>
    <row r="309"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sheetData>
  <phoneticPr fontId="0" type="noConversion"/>
  <hyperlinks>
    <hyperlink ref="B5" location="ÍNDICE!A1" display="&lt;&lt; VOLVER" xr:uid="{00000000-0004-0000-0400-000000000000}"/>
    <hyperlink ref="B223" location="ÍNDICE!A1" display="&lt;&lt; VOLVER" xr:uid="{00000000-0004-0000-0400-000001000000}"/>
  </hyperlinks>
  <pageMargins left="0.75" right="0.75" top="1" bottom="1" header="0" footer="0"/>
  <pageSetup paperSize="9" scale="71" orientation="portrait" r:id="rId1"/>
  <headerFooter alignWithMargins="0"/>
  <colBreaks count="1" manualBreakCount="1">
    <brk id="8" max="1048575" man="1"/>
  </colBreaks>
  <ignoredErrors>
    <ignoredError sqref="H16:H17"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I228"/>
  <sheetViews>
    <sheetView showGridLines="0" topLeftCell="A19" zoomScale="95" zoomScaleNormal="95" zoomScaleSheetLayoutView="100" workbookViewId="0">
      <selection activeCell="L31" sqref="L31"/>
    </sheetView>
  </sheetViews>
  <sheetFormatPr baseColWidth="10" defaultColWidth="0" defaultRowHeight="0" customHeight="1" zeroHeight="1" x14ac:dyDescent="0.25"/>
  <cols>
    <col min="1" max="1" width="20" customWidth="1"/>
    <col min="2" max="2" width="12.81640625" customWidth="1"/>
    <col min="3" max="3" width="18.26953125" customWidth="1"/>
    <col min="4" max="14" width="12.54296875" customWidth="1"/>
    <col min="15" max="15" width="13" customWidth="1"/>
    <col min="16" max="16" width="14.1796875" customWidth="1"/>
    <col min="17" max="19" width="13" customWidth="1"/>
    <col min="20" max="25" width="13.1796875" customWidth="1"/>
    <col min="26" max="51" width="11.81640625" customWidth="1"/>
    <col min="52" max="56" width="11.54296875" customWidth="1"/>
    <col min="57" max="59" width="12.90625" customWidth="1"/>
    <col min="60" max="61" width="11.54296875" customWidth="1"/>
    <col min="62" max="78" width="13" customWidth="1"/>
    <col min="79" max="79" width="12.26953125" customWidth="1"/>
    <col min="80" max="82" width="8.7265625" customWidth="1"/>
    <col min="83" max="87" width="0" hidden="1" customWidth="1"/>
    <col min="88" max="16384" width="8.7265625" hidden="1"/>
  </cols>
  <sheetData>
    <row r="1" spans="1:81" ht="33.75" customHeight="1" x14ac:dyDescent="0.25"/>
    <row r="2" spans="1:81" ht="14" x14ac:dyDescent="0.3">
      <c r="B2" s="80" t="s">
        <v>547</v>
      </c>
    </row>
    <row r="3" spans="1:81" s="1" customFormat="1" ht="14" x14ac:dyDescent="0.3">
      <c r="B3" s="80"/>
    </row>
    <row r="4" spans="1:81" s="1" customFormat="1" ht="16.5" customHeight="1" x14ac:dyDescent="0.25"/>
    <row r="5" spans="1:81" ht="12.75" customHeight="1" x14ac:dyDescent="0.25">
      <c r="B5" s="25" t="s">
        <v>23</v>
      </c>
      <c r="C5" s="1"/>
      <c r="D5" s="1"/>
      <c r="E5" s="1"/>
      <c r="F5" s="1"/>
      <c r="G5" s="1"/>
      <c r="H5" s="1"/>
      <c r="I5" s="1"/>
      <c r="J5" s="1"/>
      <c r="K5" s="1"/>
      <c r="L5" s="1"/>
      <c r="M5" s="1"/>
      <c r="N5" s="1"/>
      <c r="O5" s="1"/>
      <c r="P5" s="1"/>
      <c r="Q5" s="1"/>
      <c r="R5" s="1"/>
      <c r="S5" s="1"/>
      <c r="T5" s="1"/>
      <c r="U5" s="1"/>
      <c r="V5" s="1"/>
      <c r="W5" s="1"/>
      <c r="X5" s="1"/>
      <c r="Y5" s="1"/>
    </row>
    <row r="6" spans="1:81" ht="13" thickBot="1" x14ac:dyDescent="0.3">
      <c r="A6" s="36"/>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101"/>
    </row>
    <row r="7" spans="1:81" ht="14.5" thickBot="1" x14ac:dyDescent="0.3">
      <c r="A7" s="36"/>
      <c r="B7" s="36"/>
      <c r="C7" s="199"/>
      <c r="D7" s="360" t="s">
        <v>20</v>
      </c>
      <c r="E7" s="362"/>
      <c r="F7" s="362"/>
      <c r="G7" s="362"/>
      <c r="H7" s="362"/>
      <c r="I7" s="362"/>
      <c r="J7" s="362"/>
      <c r="K7" s="362"/>
      <c r="L7" s="362"/>
      <c r="M7" s="362"/>
      <c r="N7" s="363"/>
      <c r="O7" s="360" t="s">
        <v>509</v>
      </c>
      <c r="P7" s="362"/>
      <c r="Q7" s="362"/>
      <c r="R7" s="362"/>
      <c r="S7" s="363"/>
      <c r="T7" s="360" t="s">
        <v>84</v>
      </c>
      <c r="U7" s="362"/>
      <c r="V7" s="362"/>
      <c r="W7" s="362"/>
      <c r="X7" s="362"/>
      <c r="Y7" s="363"/>
      <c r="Z7" s="360" t="s">
        <v>498</v>
      </c>
      <c r="AA7" s="362"/>
      <c r="AB7" s="362"/>
      <c r="AC7" s="362"/>
      <c r="AD7" s="362"/>
      <c r="AE7" s="362"/>
      <c r="AF7" s="362"/>
      <c r="AG7" s="362"/>
      <c r="AH7" s="362"/>
      <c r="AI7" s="362"/>
      <c r="AJ7" s="362"/>
      <c r="AK7" s="362"/>
      <c r="AL7" s="362"/>
      <c r="AM7" s="362"/>
      <c r="AN7" s="362"/>
      <c r="AO7" s="362"/>
      <c r="AP7" s="362"/>
      <c r="AQ7" s="362"/>
      <c r="AR7" s="362"/>
      <c r="AS7" s="362"/>
      <c r="AT7" s="362"/>
      <c r="AU7" s="362"/>
      <c r="AV7" s="362"/>
      <c r="AW7" s="362"/>
      <c r="AX7" s="362"/>
      <c r="AY7" s="363"/>
      <c r="AZ7" s="360" t="s">
        <v>85</v>
      </c>
      <c r="BA7" s="362"/>
      <c r="BB7" s="362"/>
      <c r="BC7" s="362"/>
      <c r="BD7" s="362"/>
      <c r="BE7" s="362"/>
      <c r="BF7" s="362"/>
      <c r="BG7" s="362"/>
      <c r="BH7" s="362"/>
      <c r="BI7" s="363"/>
      <c r="BJ7" s="360" t="s">
        <v>86</v>
      </c>
      <c r="BK7" s="361"/>
      <c r="BL7" s="361"/>
      <c r="BM7" s="362"/>
      <c r="BN7" s="362"/>
      <c r="BO7" s="362"/>
      <c r="BP7" s="362"/>
      <c r="BQ7" s="362"/>
      <c r="BR7" s="362"/>
      <c r="BS7" s="362"/>
      <c r="BT7" s="362"/>
      <c r="BU7" s="362"/>
      <c r="BV7" s="362"/>
      <c r="BW7" s="362"/>
      <c r="BX7" s="362"/>
      <c r="BY7" s="362"/>
      <c r="BZ7" s="363"/>
      <c r="CA7" s="36"/>
      <c r="CB7" s="101"/>
    </row>
    <row r="8" spans="1:81" ht="58" thickBot="1" x14ac:dyDescent="0.3">
      <c r="A8" s="36"/>
      <c r="B8" s="36"/>
      <c r="C8" s="199" t="s">
        <v>97</v>
      </c>
      <c r="D8" s="195" t="s">
        <v>47</v>
      </c>
      <c r="E8" s="195" t="s">
        <v>57</v>
      </c>
      <c r="F8" s="195" t="s">
        <v>50</v>
      </c>
      <c r="G8" s="195" t="s">
        <v>500</v>
      </c>
      <c r="H8" s="195" t="s">
        <v>52</v>
      </c>
      <c r="I8" s="195" t="s">
        <v>496</v>
      </c>
      <c r="J8" s="195" t="s">
        <v>54</v>
      </c>
      <c r="K8" s="195" t="s">
        <v>82</v>
      </c>
      <c r="L8" s="195" t="s">
        <v>489</v>
      </c>
      <c r="M8" s="196" t="s">
        <v>67</v>
      </c>
      <c r="N8" s="193" t="s">
        <v>499</v>
      </c>
      <c r="O8" s="195" t="s">
        <v>57</v>
      </c>
      <c r="P8" s="195" t="s">
        <v>462</v>
      </c>
      <c r="Q8" s="195" t="s">
        <v>55</v>
      </c>
      <c r="R8" s="196" t="s">
        <v>517</v>
      </c>
      <c r="S8" s="193" t="s">
        <v>511</v>
      </c>
      <c r="T8" s="195" t="s">
        <v>47</v>
      </c>
      <c r="U8" s="195" t="s">
        <v>52</v>
      </c>
      <c r="V8" s="195" t="s">
        <v>496</v>
      </c>
      <c r="W8" s="195" t="s">
        <v>55</v>
      </c>
      <c r="X8" s="196" t="s">
        <v>489</v>
      </c>
      <c r="Y8" s="193" t="s">
        <v>501</v>
      </c>
      <c r="Z8" s="195" t="s">
        <v>47</v>
      </c>
      <c r="AA8" s="195" t="s">
        <v>50</v>
      </c>
      <c r="AB8" s="195" t="s">
        <v>462</v>
      </c>
      <c r="AC8" s="195" t="s">
        <v>500</v>
      </c>
      <c r="AD8" s="195" t="s">
        <v>52</v>
      </c>
      <c r="AE8" s="195" t="s">
        <v>496</v>
      </c>
      <c r="AF8" s="195" t="s">
        <v>495</v>
      </c>
      <c r="AG8" s="195" t="s">
        <v>54</v>
      </c>
      <c r="AH8" s="195" t="s">
        <v>82</v>
      </c>
      <c r="AI8" s="195" t="s">
        <v>55</v>
      </c>
      <c r="AJ8" s="195" t="s">
        <v>56</v>
      </c>
      <c r="AK8" s="195" t="s">
        <v>67</v>
      </c>
      <c r="AL8" s="195" t="s">
        <v>505</v>
      </c>
      <c r="AM8" s="195" t="s">
        <v>74</v>
      </c>
      <c r="AN8" s="195" t="s">
        <v>76</v>
      </c>
      <c r="AO8" s="195" t="s">
        <v>527</v>
      </c>
      <c r="AP8" s="195" t="s">
        <v>544</v>
      </c>
      <c r="AQ8" s="195" t="s">
        <v>541</v>
      </c>
      <c r="AR8" s="195" t="s">
        <v>542</v>
      </c>
      <c r="AS8" s="195" t="s">
        <v>545</v>
      </c>
      <c r="AT8" s="195" t="s">
        <v>546</v>
      </c>
      <c r="AU8" s="195" t="s">
        <v>528</v>
      </c>
      <c r="AV8" s="195" t="s">
        <v>517</v>
      </c>
      <c r="AW8" s="196" t="s">
        <v>521</v>
      </c>
      <c r="AX8" s="196" t="s">
        <v>93</v>
      </c>
      <c r="AY8" s="193" t="s">
        <v>502</v>
      </c>
      <c r="AZ8" s="195" t="s">
        <v>81</v>
      </c>
      <c r="BA8" s="195" t="s">
        <v>47</v>
      </c>
      <c r="BB8" s="195" t="s">
        <v>462</v>
      </c>
      <c r="BC8" s="195" t="s">
        <v>500</v>
      </c>
      <c r="BD8" s="195" t="s">
        <v>55</v>
      </c>
      <c r="BE8" s="195" t="s">
        <v>489</v>
      </c>
      <c r="BF8" s="195" t="s">
        <v>67</v>
      </c>
      <c r="BG8" s="195" t="s">
        <v>74</v>
      </c>
      <c r="BH8" s="201" t="s">
        <v>527</v>
      </c>
      <c r="BI8" s="193" t="s">
        <v>503</v>
      </c>
      <c r="BJ8" s="195" t="s">
        <v>47</v>
      </c>
      <c r="BK8" s="195" t="s">
        <v>50</v>
      </c>
      <c r="BL8" s="195" t="s">
        <v>462</v>
      </c>
      <c r="BM8" s="195" t="s">
        <v>500</v>
      </c>
      <c r="BN8" s="195" t="s">
        <v>52</v>
      </c>
      <c r="BO8" s="195" t="s">
        <v>496</v>
      </c>
      <c r="BP8" s="195" t="s">
        <v>53</v>
      </c>
      <c r="BQ8" s="195" t="s">
        <v>495</v>
      </c>
      <c r="BR8" s="195" t="s">
        <v>489</v>
      </c>
      <c r="BS8" s="195" t="s">
        <v>67</v>
      </c>
      <c r="BT8" s="195" t="s">
        <v>497</v>
      </c>
      <c r="BU8" s="195" t="s">
        <v>74</v>
      </c>
      <c r="BV8" s="195" t="s">
        <v>520</v>
      </c>
      <c r="BW8" s="195" t="s">
        <v>522</v>
      </c>
      <c r="BX8" s="195" t="s">
        <v>541</v>
      </c>
      <c r="BY8" s="195" t="s">
        <v>546</v>
      </c>
      <c r="BZ8" s="193" t="s">
        <v>504</v>
      </c>
      <c r="CA8" s="204" t="s">
        <v>506</v>
      </c>
      <c r="CB8" s="101"/>
    </row>
    <row r="9" spans="1:81" ht="13" x14ac:dyDescent="0.3">
      <c r="A9" s="36"/>
      <c r="B9" s="36"/>
      <c r="C9" s="22">
        <v>1</v>
      </c>
      <c r="D9" s="147">
        <v>14</v>
      </c>
      <c r="E9" s="147"/>
      <c r="F9" s="147"/>
      <c r="G9" s="147">
        <v>34</v>
      </c>
      <c r="H9" s="147"/>
      <c r="I9" s="147">
        <v>9</v>
      </c>
      <c r="J9" s="147">
        <v>31</v>
      </c>
      <c r="K9" s="147"/>
      <c r="L9" s="147"/>
      <c r="M9" s="147"/>
      <c r="N9" s="148">
        <f>SUM(D9:M9)</f>
        <v>88</v>
      </c>
      <c r="O9" s="147"/>
      <c r="P9" s="147">
        <v>2945</v>
      </c>
      <c r="Q9" s="147">
        <v>26826</v>
      </c>
      <c r="R9" s="147"/>
      <c r="S9" s="148">
        <f>SUM(O9:R9)</f>
        <v>29771</v>
      </c>
      <c r="T9" s="147"/>
      <c r="U9" s="147"/>
      <c r="V9" s="147"/>
      <c r="W9" s="147"/>
      <c r="X9" s="147"/>
      <c r="Y9" s="148">
        <f>SUM(T9:X9)</f>
        <v>0</v>
      </c>
      <c r="Z9" s="147">
        <v>1751</v>
      </c>
      <c r="AA9" s="147"/>
      <c r="AB9" s="147">
        <v>511</v>
      </c>
      <c r="AC9" s="147">
        <v>42083</v>
      </c>
      <c r="AD9" s="147"/>
      <c r="AE9" s="147">
        <v>4580</v>
      </c>
      <c r="AF9" s="147"/>
      <c r="AG9" s="147">
        <v>1819</v>
      </c>
      <c r="AH9" s="147"/>
      <c r="AI9" s="147">
        <v>1449</v>
      </c>
      <c r="AJ9" s="147"/>
      <c r="AK9" s="147"/>
      <c r="AL9" s="147"/>
      <c r="AM9" s="147">
        <v>5</v>
      </c>
      <c r="AN9" s="147"/>
      <c r="AO9" s="147"/>
      <c r="AP9" s="147"/>
      <c r="AQ9" s="147"/>
      <c r="AR9" s="147"/>
      <c r="AS9" s="147"/>
      <c r="AT9" s="147"/>
      <c r="AU9" s="147">
        <v>703</v>
      </c>
      <c r="AV9" s="147"/>
      <c r="AW9" s="147"/>
      <c r="AX9" s="147">
        <v>6</v>
      </c>
      <c r="AY9" s="148">
        <f>SUM(Z9:AX9)</f>
        <v>52907</v>
      </c>
      <c r="AZ9" s="147"/>
      <c r="BA9" s="147"/>
      <c r="BB9" s="147"/>
      <c r="BC9" s="147"/>
      <c r="BD9" s="147"/>
      <c r="BE9" s="147">
        <v>88</v>
      </c>
      <c r="BF9" s="147"/>
      <c r="BG9" s="147"/>
      <c r="BH9" s="147"/>
      <c r="BI9" s="148">
        <f t="shared" ref="BI9:BI24" si="0">SUM(AZ9:BH9)</f>
        <v>88</v>
      </c>
      <c r="BJ9" s="147">
        <v>15</v>
      </c>
      <c r="BK9" s="147"/>
      <c r="BL9" s="147">
        <v>212</v>
      </c>
      <c r="BM9" s="147">
        <v>4</v>
      </c>
      <c r="BN9" s="147"/>
      <c r="BO9" s="147">
        <v>529</v>
      </c>
      <c r="BP9" s="147"/>
      <c r="BQ9" s="147"/>
      <c r="BR9" s="147">
        <v>25</v>
      </c>
      <c r="BS9" s="147"/>
      <c r="BT9" s="147"/>
      <c r="BU9" s="147"/>
      <c r="BV9" s="147">
        <v>125</v>
      </c>
      <c r="BW9" s="147">
        <v>1650</v>
      </c>
      <c r="BX9" s="147"/>
      <c r="BY9" s="147">
        <v>9</v>
      </c>
      <c r="BZ9" s="148">
        <f>SUM(BJ9:BY9)</f>
        <v>2569</v>
      </c>
      <c r="CA9" s="180">
        <f t="shared" ref="CA9:CA24" si="1">+N9+S9+Y9+AY9+BI9+BZ9</f>
        <v>85423</v>
      </c>
      <c r="CB9" s="101"/>
      <c r="CC9" s="15"/>
    </row>
    <row r="10" spans="1:81" ht="13" x14ac:dyDescent="0.3">
      <c r="A10" s="36"/>
      <c r="B10" s="36"/>
      <c r="C10" s="22">
        <v>2</v>
      </c>
      <c r="D10" s="147">
        <v>13</v>
      </c>
      <c r="E10" s="147"/>
      <c r="F10" s="147"/>
      <c r="G10" s="147">
        <v>82</v>
      </c>
      <c r="H10" s="147"/>
      <c r="I10" s="147">
        <v>15</v>
      </c>
      <c r="J10" s="147">
        <v>20</v>
      </c>
      <c r="K10" s="147"/>
      <c r="L10" s="147"/>
      <c r="M10" s="147"/>
      <c r="N10" s="148">
        <f t="shared" ref="N10:N24" si="2">SUM(D10:M10)</f>
        <v>130</v>
      </c>
      <c r="O10" s="147"/>
      <c r="P10" s="147">
        <v>6553</v>
      </c>
      <c r="Q10" s="147">
        <v>73803</v>
      </c>
      <c r="R10" s="147"/>
      <c r="S10" s="148">
        <f t="shared" ref="S10:S24" si="3">SUM(O10:R10)</f>
        <v>80356</v>
      </c>
      <c r="T10" s="147">
        <v>2</v>
      </c>
      <c r="U10" s="147"/>
      <c r="V10" s="147"/>
      <c r="W10" s="147"/>
      <c r="X10" s="147"/>
      <c r="Y10" s="148">
        <f t="shared" ref="Y10:Y24" si="4">SUM(T10:X10)</f>
        <v>2</v>
      </c>
      <c r="Z10" s="147">
        <v>1707</v>
      </c>
      <c r="AA10" s="147"/>
      <c r="AB10" s="147">
        <v>566</v>
      </c>
      <c r="AC10" s="147">
        <v>76216</v>
      </c>
      <c r="AD10" s="147"/>
      <c r="AE10" s="147">
        <v>7664</v>
      </c>
      <c r="AF10" s="147"/>
      <c r="AG10" s="147">
        <v>2817</v>
      </c>
      <c r="AH10" s="147"/>
      <c r="AI10" s="147">
        <v>1141</v>
      </c>
      <c r="AJ10" s="147"/>
      <c r="AK10" s="147"/>
      <c r="AL10" s="147"/>
      <c r="AM10" s="147">
        <v>21</v>
      </c>
      <c r="AN10" s="147"/>
      <c r="AO10" s="147"/>
      <c r="AP10" s="147"/>
      <c r="AQ10" s="147"/>
      <c r="AR10" s="147"/>
      <c r="AS10" s="147"/>
      <c r="AT10" s="147"/>
      <c r="AU10" s="147">
        <v>827</v>
      </c>
      <c r="AV10" s="147">
        <v>230</v>
      </c>
      <c r="AW10" s="147"/>
      <c r="AX10" s="147">
        <v>12</v>
      </c>
      <c r="AY10" s="148">
        <f t="shared" ref="AY10:AY24" si="5">SUM(Z10:AX10)</f>
        <v>91201</v>
      </c>
      <c r="AZ10" s="147"/>
      <c r="BA10" s="147"/>
      <c r="BB10" s="147"/>
      <c r="BC10" s="147"/>
      <c r="BD10" s="147"/>
      <c r="BE10" s="147">
        <v>182</v>
      </c>
      <c r="BF10" s="147"/>
      <c r="BG10" s="147"/>
      <c r="BH10" s="147"/>
      <c r="BI10" s="148">
        <f t="shared" si="0"/>
        <v>182</v>
      </c>
      <c r="BJ10" s="147">
        <v>72</v>
      </c>
      <c r="BK10" s="147"/>
      <c r="BL10" s="147">
        <v>513</v>
      </c>
      <c r="BM10" s="147">
        <v>2</v>
      </c>
      <c r="BN10" s="147"/>
      <c r="BO10" s="147">
        <v>1140</v>
      </c>
      <c r="BP10" s="147"/>
      <c r="BQ10" s="147"/>
      <c r="BR10" s="147">
        <v>27</v>
      </c>
      <c r="BS10" s="147"/>
      <c r="BT10" s="147"/>
      <c r="BU10" s="147">
        <v>1</v>
      </c>
      <c r="BV10" s="147">
        <v>476</v>
      </c>
      <c r="BW10" s="147">
        <v>5009</v>
      </c>
      <c r="BX10" s="147"/>
      <c r="BY10" s="147"/>
      <c r="BZ10" s="148">
        <f t="shared" ref="BZ10:BZ24" si="6">SUM(BJ10:BY10)</f>
        <v>7240</v>
      </c>
      <c r="CA10" s="181">
        <f t="shared" si="1"/>
        <v>179111</v>
      </c>
      <c r="CB10" s="101"/>
      <c r="CC10" s="15"/>
    </row>
    <row r="11" spans="1:81" ht="13" x14ac:dyDescent="0.3">
      <c r="A11" s="36"/>
      <c r="B11" s="36"/>
      <c r="C11" s="22">
        <v>3</v>
      </c>
      <c r="D11" s="147">
        <v>11</v>
      </c>
      <c r="E11" s="147"/>
      <c r="F11" s="147"/>
      <c r="G11" s="147">
        <v>289</v>
      </c>
      <c r="H11" s="147"/>
      <c r="I11" s="147">
        <v>6</v>
      </c>
      <c r="J11" s="147"/>
      <c r="K11" s="147"/>
      <c r="L11" s="147"/>
      <c r="M11" s="147"/>
      <c r="N11" s="148">
        <f t="shared" si="2"/>
        <v>306</v>
      </c>
      <c r="O11" s="147"/>
      <c r="P11" s="147">
        <v>3296</v>
      </c>
      <c r="Q11" s="147">
        <v>14881</v>
      </c>
      <c r="R11" s="147"/>
      <c r="S11" s="148">
        <f t="shared" si="3"/>
        <v>18177</v>
      </c>
      <c r="T11" s="147">
        <v>1</v>
      </c>
      <c r="U11" s="147"/>
      <c r="V11" s="147"/>
      <c r="W11" s="147"/>
      <c r="X11" s="147"/>
      <c r="Y11" s="148">
        <f t="shared" si="4"/>
        <v>1</v>
      </c>
      <c r="Z11" s="147">
        <v>497</v>
      </c>
      <c r="AA11" s="147"/>
      <c r="AB11" s="147">
        <v>560</v>
      </c>
      <c r="AC11" s="147">
        <v>32180</v>
      </c>
      <c r="AD11" s="147"/>
      <c r="AE11" s="147">
        <v>3840</v>
      </c>
      <c r="AF11" s="147"/>
      <c r="AG11" s="147"/>
      <c r="AH11" s="147"/>
      <c r="AI11" s="147">
        <v>5368</v>
      </c>
      <c r="AJ11" s="147"/>
      <c r="AK11" s="147"/>
      <c r="AL11" s="147"/>
      <c r="AM11" s="147">
        <v>6</v>
      </c>
      <c r="AN11" s="147"/>
      <c r="AO11" s="147"/>
      <c r="AP11" s="147"/>
      <c r="AQ11" s="147"/>
      <c r="AR11" s="147"/>
      <c r="AS11" s="147"/>
      <c r="AT11" s="147">
        <v>47</v>
      </c>
      <c r="AU11" s="147">
        <v>642</v>
      </c>
      <c r="AV11" s="147">
        <v>972</v>
      </c>
      <c r="AW11" s="147"/>
      <c r="AX11" s="147">
        <v>4</v>
      </c>
      <c r="AY11" s="148">
        <f t="shared" si="5"/>
        <v>44116</v>
      </c>
      <c r="AZ11" s="147"/>
      <c r="BA11" s="147"/>
      <c r="BB11" s="147"/>
      <c r="BC11" s="147"/>
      <c r="BD11" s="147"/>
      <c r="BE11" s="147">
        <v>73</v>
      </c>
      <c r="BF11" s="147"/>
      <c r="BG11" s="147"/>
      <c r="BH11" s="147"/>
      <c r="BI11" s="148">
        <f t="shared" si="0"/>
        <v>73</v>
      </c>
      <c r="BJ11" s="147">
        <v>33</v>
      </c>
      <c r="BK11" s="147"/>
      <c r="BL11" s="147">
        <v>431</v>
      </c>
      <c r="BM11" s="147">
        <v>1</v>
      </c>
      <c r="BN11" s="147"/>
      <c r="BO11" s="147">
        <v>331</v>
      </c>
      <c r="BP11" s="147"/>
      <c r="BQ11" s="147"/>
      <c r="BR11" s="147">
        <v>13</v>
      </c>
      <c r="BS11" s="147"/>
      <c r="BT11" s="147"/>
      <c r="BU11" s="147">
        <v>1</v>
      </c>
      <c r="BV11" s="147">
        <v>511</v>
      </c>
      <c r="BW11" s="147">
        <v>3531</v>
      </c>
      <c r="BX11" s="147"/>
      <c r="BY11" s="147">
        <v>13</v>
      </c>
      <c r="BZ11" s="148">
        <f t="shared" si="6"/>
        <v>4865</v>
      </c>
      <c r="CA11" s="181">
        <f t="shared" si="1"/>
        <v>67538</v>
      </c>
      <c r="CB11" s="101"/>
      <c r="CC11" s="15"/>
    </row>
    <row r="12" spans="1:81" ht="13" x14ac:dyDescent="0.3">
      <c r="A12" s="36"/>
      <c r="B12" s="36"/>
      <c r="C12" s="22">
        <v>4</v>
      </c>
      <c r="D12" s="147">
        <v>17</v>
      </c>
      <c r="E12" s="147"/>
      <c r="F12" s="147"/>
      <c r="G12" s="147">
        <v>9</v>
      </c>
      <c r="H12" s="147"/>
      <c r="I12" s="147">
        <v>3</v>
      </c>
      <c r="J12" s="147">
        <v>9</v>
      </c>
      <c r="K12" s="147"/>
      <c r="L12" s="147"/>
      <c r="M12" s="147"/>
      <c r="N12" s="148">
        <f t="shared" si="2"/>
        <v>38</v>
      </c>
      <c r="O12" s="147"/>
      <c r="P12" s="147">
        <v>14389</v>
      </c>
      <c r="Q12" s="147">
        <v>40871</v>
      </c>
      <c r="R12" s="147"/>
      <c r="S12" s="148">
        <f t="shared" si="3"/>
        <v>55260</v>
      </c>
      <c r="T12" s="147">
        <v>2</v>
      </c>
      <c r="U12" s="147"/>
      <c r="V12" s="147">
        <v>2</v>
      </c>
      <c r="W12" s="147"/>
      <c r="X12" s="147"/>
      <c r="Y12" s="148">
        <f t="shared" si="4"/>
        <v>4</v>
      </c>
      <c r="Z12" s="147">
        <v>1473</v>
      </c>
      <c r="AA12" s="147"/>
      <c r="AB12" s="147">
        <v>2510</v>
      </c>
      <c r="AC12" s="147">
        <v>67036</v>
      </c>
      <c r="AD12" s="147"/>
      <c r="AE12" s="147">
        <v>14761</v>
      </c>
      <c r="AF12" s="147"/>
      <c r="AG12" s="147">
        <v>2788</v>
      </c>
      <c r="AH12" s="147"/>
      <c r="AI12" s="147">
        <v>11034</v>
      </c>
      <c r="AJ12" s="147"/>
      <c r="AK12" s="147"/>
      <c r="AL12" s="147"/>
      <c r="AM12" s="147">
        <v>10</v>
      </c>
      <c r="AN12" s="147"/>
      <c r="AO12" s="147"/>
      <c r="AP12" s="147"/>
      <c r="AQ12" s="147"/>
      <c r="AR12" s="147"/>
      <c r="AS12" s="147"/>
      <c r="AT12" s="147">
        <v>113</v>
      </c>
      <c r="AU12" s="147">
        <v>1549</v>
      </c>
      <c r="AV12" s="147">
        <v>32649</v>
      </c>
      <c r="AW12" s="147"/>
      <c r="AX12" s="147">
        <v>7</v>
      </c>
      <c r="AY12" s="148">
        <f t="shared" si="5"/>
        <v>133930</v>
      </c>
      <c r="AZ12" s="147"/>
      <c r="BA12" s="147"/>
      <c r="BB12" s="147"/>
      <c r="BC12" s="147"/>
      <c r="BD12" s="147"/>
      <c r="BE12" s="147">
        <v>3</v>
      </c>
      <c r="BF12" s="147"/>
      <c r="BG12" s="147"/>
      <c r="BH12" s="147"/>
      <c r="BI12" s="148">
        <f t="shared" si="0"/>
        <v>3</v>
      </c>
      <c r="BJ12" s="147">
        <v>44</v>
      </c>
      <c r="BK12" s="147"/>
      <c r="BL12" s="147">
        <v>1051</v>
      </c>
      <c r="BM12" s="147">
        <v>5</v>
      </c>
      <c r="BN12" s="147"/>
      <c r="BO12" s="147">
        <v>767</v>
      </c>
      <c r="BP12" s="147"/>
      <c r="BQ12" s="147"/>
      <c r="BR12" s="147">
        <v>6</v>
      </c>
      <c r="BS12" s="147"/>
      <c r="BT12" s="147"/>
      <c r="BU12" s="147"/>
      <c r="BV12" s="147">
        <v>683</v>
      </c>
      <c r="BW12" s="147">
        <v>3592</v>
      </c>
      <c r="BX12" s="147"/>
      <c r="BY12" s="147">
        <v>77</v>
      </c>
      <c r="BZ12" s="148">
        <f t="shared" si="6"/>
        <v>6225</v>
      </c>
      <c r="CA12" s="181">
        <f t="shared" si="1"/>
        <v>195460</v>
      </c>
      <c r="CB12" s="101"/>
      <c r="CC12" s="15"/>
    </row>
    <row r="13" spans="1:81" ht="13" x14ac:dyDescent="0.3">
      <c r="A13" s="36"/>
      <c r="B13" s="36"/>
      <c r="C13" s="22">
        <v>5</v>
      </c>
      <c r="D13" s="147">
        <v>33</v>
      </c>
      <c r="E13" s="147"/>
      <c r="F13" s="147"/>
      <c r="G13" s="147">
        <v>24</v>
      </c>
      <c r="H13" s="147"/>
      <c r="I13" s="147">
        <v>12</v>
      </c>
      <c r="J13" s="147">
        <v>13</v>
      </c>
      <c r="K13" s="147"/>
      <c r="L13" s="147"/>
      <c r="M13" s="147"/>
      <c r="N13" s="148">
        <f t="shared" si="2"/>
        <v>82</v>
      </c>
      <c r="O13" s="147"/>
      <c r="P13" s="147">
        <v>22482</v>
      </c>
      <c r="Q13" s="147">
        <v>158170</v>
      </c>
      <c r="R13" s="147"/>
      <c r="S13" s="148">
        <f t="shared" si="3"/>
        <v>180652</v>
      </c>
      <c r="T13" s="147">
        <v>4</v>
      </c>
      <c r="U13" s="147"/>
      <c r="V13" s="147">
        <v>1</v>
      </c>
      <c r="W13" s="147"/>
      <c r="X13" s="147"/>
      <c r="Y13" s="148">
        <f t="shared" si="4"/>
        <v>5</v>
      </c>
      <c r="Z13" s="147">
        <v>3446</v>
      </c>
      <c r="AA13" s="147"/>
      <c r="AB13" s="147">
        <v>6674</v>
      </c>
      <c r="AC13" s="147">
        <v>160451</v>
      </c>
      <c r="AD13" s="147"/>
      <c r="AE13" s="147">
        <v>39743</v>
      </c>
      <c r="AF13" s="147"/>
      <c r="AG13" s="147">
        <v>4875</v>
      </c>
      <c r="AH13" s="147"/>
      <c r="AI13" s="147">
        <v>14957</v>
      </c>
      <c r="AJ13" s="147"/>
      <c r="AK13" s="147"/>
      <c r="AL13" s="147"/>
      <c r="AM13" s="147">
        <v>17</v>
      </c>
      <c r="AN13" s="147"/>
      <c r="AO13" s="147"/>
      <c r="AP13" s="147"/>
      <c r="AQ13" s="147"/>
      <c r="AR13" s="147"/>
      <c r="AS13" s="147"/>
      <c r="AT13" s="147"/>
      <c r="AU13" s="147">
        <v>2980</v>
      </c>
      <c r="AV13" s="147">
        <v>126280</v>
      </c>
      <c r="AW13" s="147">
        <v>8061</v>
      </c>
      <c r="AX13" s="147">
        <v>19</v>
      </c>
      <c r="AY13" s="148">
        <f t="shared" si="5"/>
        <v>367503</v>
      </c>
      <c r="AZ13" s="147"/>
      <c r="BA13" s="147"/>
      <c r="BB13" s="147"/>
      <c r="BC13" s="147"/>
      <c r="BD13" s="147"/>
      <c r="BE13" s="147">
        <v>336</v>
      </c>
      <c r="BF13" s="147"/>
      <c r="BG13" s="147"/>
      <c r="BH13" s="147"/>
      <c r="BI13" s="148">
        <f t="shared" si="0"/>
        <v>336</v>
      </c>
      <c r="BJ13" s="147">
        <v>94</v>
      </c>
      <c r="BK13" s="147"/>
      <c r="BL13" s="147">
        <v>3052</v>
      </c>
      <c r="BM13" s="147">
        <v>16</v>
      </c>
      <c r="BN13" s="147"/>
      <c r="BO13" s="147">
        <v>1477</v>
      </c>
      <c r="BP13" s="147"/>
      <c r="BQ13" s="147"/>
      <c r="BR13" s="147">
        <v>79</v>
      </c>
      <c r="BS13" s="147">
        <v>4</v>
      </c>
      <c r="BT13" s="147"/>
      <c r="BU13" s="147"/>
      <c r="BV13" s="147">
        <v>369</v>
      </c>
      <c r="BW13" s="147">
        <v>10336</v>
      </c>
      <c r="BX13" s="147"/>
      <c r="BY13" s="147"/>
      <c r="BZ13" s="148">
        <f t="shared" si="6"/>
        <v>15427</v>
      </c>
      <c r="CA13" s="181">
        <f t="shared" si="1"/>
        <v>564005</v>
      </c>
      <c r="CB13" s="101"/>
      <c r="CC13" s="15"/>
    </row>
    <row r="14" spans="1:81" ht="13" x14ac:dyDescent="0.3">
      <c r="A14" s="36"/>
      <c r="B14" s="36"/>
      <c r="C14" s="22">
        <v>6</v>
      </c>
      <c r="D14" s="147">
        <v>4</v>
      </c>
      <c r="E14" s="147"/>
      <c r="F14" s="147">
        <v>63</v>
      </c>
      <c r="G14" s="147">
        <v>41</v>
      </c>
      <c r="H14" s="147"/>
      <c r="I14" s="147">
        <v>3</v>
      </c>
      <c r="J14" s="147"/>
      <c r="K14" s="147"/>
      <c r="L14" s="147"/>
      <c r="M14" s="147"/>
      <c r="N14" s="148">
        <f t="shared" si="2"/>
        <v>111</v>
      </c>
      <c r="O14" s="147"/>
      <c r="P14" s="147">
        <v>7972</v>
      </c>
      <c r="Q14" s="147">
        <v>25394</v>
      </c>
      <c r="R14" s="147"/>
      <c r="S14" s="148">
        <f t="shared" si="3"/>
        <v>33366</v>
      </c>
      <c r="T14" s="147">
        <v>4</v>
      </c>
      <c r="U14" s="147"/>
      <c r="V14" s="147"/>
      <c r="W14" s="147"/>
      <c r="X14" s="147"/>
      <c r="Y14" s="148">
        <f t="shared" si="4"/>
        <v>4</v>
      </c>
      <c r="Z14" s="147">
        <v>975</v>
      </c>
      <c r="AA14" s="147">
        <v>3667</v>
      </c>
      <c r="AB14" s="147">
        <v>3207</v>
      </c>
      <c r="AC14" s="147">
        <v>53595</v>
      </c>
      <c r="AD14" s="147"/>
      <c r="AE14" s="147">
        <v>8247</v>
      </c>
      <c r="AF14" s="147"/>
      <c r="AG14" s="147"/>
      <c r="AH14" s="147"/>
      <c r="AI14" s="147">
        <v>7691</v>
      </c>
      <c r="AJ14" s="147"/>
      <c r="AK14" s="147"/>
      <c r="AL14" s="147"/>
      <c r="AM14" s="147">
        <v>8</v>
      </c>
      <c r="AN14" s="147"/>
      <c r="AO14" s="147"/>
      <c r="AP14" s="147"/>
      <c r="AQ14" s="147"/>
      <c r="AR14" s="147"/>
      <c r="AS14" s="147"/>
      <c r="AT14" s="147">
        <v>405</v>
      </c>
      <c r="AU14" s="147">
        <v>1529</v>
      </c>
      <c r="AV14" s="147">
        <v>75198</v>
      </c>
      <c r="AW14" s="147">
        <v>2926</v>
      </c>
      <c r="AX14" s="147">
        <v>6</v>
      </c>
      <c r="AY14" s="148">
        <f t="shared" si="5"/>
        <v>157454</v>
      </c>
      <c r="AZ14" s="147"/>
      <c r="BA14" s="147"/>
      <c r="BB14" s="147"/>
      <c r="BC14" s="147"/>
      <c r="BD14" s="147"/>
      <c r="BE14" s="147"/>
      <c r="BF14" s="147"/>
      <c r="BG14" s="147"/>
      <c r="BH14" s="147"/>
      <c r="BI14" s="148">
        <f t="shared" si="0"/>
        <v>0</v>
      </c>
      <c r="BJ14" s="147">
        <v>54</v>
      </c>
      <c r="BK14" s="147"/>
      <c r="BL14" s="147">
        <v>1785</v>
      </c>
      <c r="BM14" s="147">
        <v>2</v>
      </c>
      <c r="BN14" s="147">
        <v>2</v>
      </c>
      <c r="BO14" s="147">
        <v>485</v>
      </c>
      <c r="BP14" s="147"/>
      <c r="BQ14" s="147"/>
      <c r="BR14" s="147"/>
      <c r="BS14" s="147"/>
      <c r="BT14" s="147"/>
      <c r="BU14" s="147">
        <v>1</v>
      </c>
      <c r="BV14" s="147">
        <v>264</v>
      </c>
      <c r="BW14" s="147">
        <v>5959</v>
      </c>
      <c r="BX14" s="147"/>
      <c r="BY14" s="147">
        <v>31</v>
      </c>
      <c r="BZ14" s="148">
        <f t="shared" si="6"/>
        <v>8583</v>
      </c>
      <c r="CA14" s="181">
        <f t="shared" si="1"/>
        <v>199518</v>
      </c>
      <c r="CB14" s="101"/>
      <c r="CC14" s="15"/>
    </row>
    <row r="15" spans="1:81" ht="13" x14ac:dyDescent="0.3">
      <c r="A15" s="36"/>
      <c r="B15" s="36"/>
      <c r="C15" s="22">
        <v>7</v>
      </c>
      <c r="D15" s="147">
        <v>18</v>
      </c>
      <c r="E15" s="147"/>
      <c r="F15" s="147">
        <v>194</v>
      </c>
      <c r="G15" s="147">
        <v>24</v>
      </c>
      <c r="H15" s="147">
        <v>163</v>
      </c>
      <c r="I15" s="147">
        <v>11</v>
      </c>
      <c r="J15" s="147"/>
      <c r="K15" s="147"/>
      <c r="L15" s="147"/>
      <c r="M15" s="147"/>
      <c r="N15" s="148">
        <f t="shared" si="2"/>
        <v>410</v>
      </c>
      <c r="O15" s="147"/>
      <c r="P15" s="147">
        <v>13981</v>
      </c>
      <c r="Q15" s="147">
        <v>24175</v>
      </c>
      <c r="R15" s="147"/>
      <c r="S15" s="148">
        <f t="shared" si="3"/>
        <v>38156</v>
      </c>
      <c r="T15" s="147">
        <v>7</v>
      </c>
      <c r="U15" s="147">
        <v>95</v>
      </c>
      <c r="V15" s="147">
        <v>1</v>
      </c>
      <c r="W15" s="147"/>
      <c r="X15" s="147"/>
      <c r="Y15" s="148">
        <f t="shared" si="4"/>
        <v>103</v>
      </c>
      <c r="Z15" s="147">
        <v>1541</v>
      </c>
      <c r="AA15" s="147">
        <v>4887</v>
      </c>
      <c r="AB15" s="147">
        <v>3115</v>
      </c>
      <c r="AC15" s="147">
        <v>55853</v>
      </c>
      <c r="AD15" s="147"/>
      <c r="AE15" s="147">
        <v>10848</v>
      </c>
      <c r="AF15" s="147"/>
      <c r="AG15" s="147"/>
      <c r="AH15" s="147"/>
      <c r="AI15" s="147">
        <v>8253</v>
      </c>
      <c r="AJ15" s="147"/>
      <c r="AK15" s="147"/>
      <c r="AL15" s="147"/>
      <c r="AM15" s="147">
        <v>10</v>
      </c>
      <c r="AN15" s="147"/>
      <c r="AO15" s="147"/>
      <c r="AP15" s="147">
        <v>145</v>
      </c>
      <c r="AQ15" s="147"/>
      <c r="AR15" s="147">
        <v>5818</v>
      </c>
      <c r="AS15" s="147"/>
      <c r="AT15" s="147">
        <v>264</v>
      </c>
      <c r="AU15" s="147">
        <v>1749</v>
      </c>
      <c r="AV15" s="147">
        <v>73999</v>
      </c>
      <c r="AW15" s="147"/>
      <c r="AX15" s="147"/>
      <c r="AY15" s="148">
        <f t="shared" si="5"/>
        <v>166482</v>
      </c>
      <c r="AZ15" s="147"/>
      <c r="BA15" s="147"/>
      <c r="BB15" s="147"/>
      <c r="BC15" s="147"/>
      <c r="BD15" s="147"/>
      <c r="BE15" s="147">
        <v>76</v>
      </c>
      <c r="BF15" s="147"/>
      <c r="BG15" s="147"/>
      <c r="BH15" s="147"/>
      <c r="BI15" s="148">
        <f t="shared" si="0"/>
        <v>76</v>
      </c>
      <c r="BJ15" s="147">
        <v>69</v>
      </c>
      <c r="BK15" s="147"/>
      <c r="BL15" s="147">
        <v>1689</v>
      </c>
      <c r="BM15" s="147">
        <v>1</v>
      </c>
      <c r="BN15" s="147">
        <v>103</v>
      </c>
      <c r="BO15" s="147">
        <v>388</v>
      </c>
      <c r="BP15" s="147"/>
      <c r="BQ15" s="147"/>
      <c r="BR15" s="147">
        <v>46</v>
      </c>
      <c r="BS15" s="147"/>
      <c r="BT15" s="147"/>
      <c r="BU15" s="147">
        <v>1</v>
      </c>
      <c r="BV15" s="147">
        <v>512</v>
      </c>
      <c r="BW15" s="147">
        <v>5436</v>
      </c>
      <c r="BX15" s="147"/>
      <c r="BY15" s="147">
        <v>3</v>
      </c>
      <c r="BZ15" s="148">
        <f t="shared" si="6"/>
        <v>8248</v>
      </c>
      <c r="CA15" s="181">
        <f t="shared" si="1"/>
        <v>213475</v>
      </c>
      <c r="CB15" s="101"/>
      <c r="CC15" s="15"/>
    </row>
    <row r="16" spans="1:81" ht="13" x14ac:dyDescent="0.3">
      <c r="A16" s="36"/>
      <c r="B16" s="36"/>
      <c r="C16" s="22">
        <v>8</v>
      </c>
      <c r="D16" s="147">
        <v>36</v>
      </c>
      <c r="E16" s="147"/>
      <c r="F16" s="147">
        <v>1043</v>
      </c>
      <c r="G16" s="147">
        <v>185</v>
      </c>
      <c r="H16" s="147">
        <v>249</v>
      </c>
      <c r="I16" s="147">
        <v>1</v>
      </c>
      <c r="J16" s="147"/>
      <c r="K16" s="147"/>
      <c r="L16" s="147"/>
      <c r="M16" s="147"/>
      <c r="N16" s="148">
        <f t="shared" si="2"/>
        <v>1514</v>
      </c>
      <c r="O16" s="147"/>
      <c r="P16" s="147">
        <v>14177</v>
      </c>
      <c r="Q16" s="147">
        <v>68300</v>
      </c>
      <c r="R16" s="147"/>
      <c r="S16" s="148">
        <f t="shared" si="3"/>
        <v>82477</v>
      </c>
      <c r="T16" s="147">
        <v>2</v>
      </c>
      <c r="U16" s="147">
        <v>21</v>
      </c>
      <c r="V16" s="147">
        <v>1</v>
      </c>
      <c r="W16" s="147"/>
      <c r="X16" s="147"/>
      <c r="Y16" s="148">
        <f t="shared" si="4"/>
        <v>24</v>
      </c>
      <c r="Z16" s="147">
        <v>2738</v>
      </c>
      <c r="AA16" s="147">
        <v>33192</v>
      </c>
      <c r="AB16" s="147">
        <v>5246</v>
      </c>
      <c r="AC16" s="147">
        <v>79417</v>
      </c>
      <c r="AD16" s="147"/>
      <c r="AE16" s="147">
        <v>12146</v>
      </c>
      <c r="AF16" s="147"/>
      <c r="AG16" s="147"/>
      <c r="AH16" s="147"/>
      <c r="AI16" s="147">
        <v>26091</v>
      </c>
      <c r="AJ16" s="147"/>
      <c r="AK16" s="147"/>
      <c r="AL16" s="147"/>
      <c r="AM16" s="147">
        <v>13</v>
      </c>
      <c r="AN16" s="147"/>
      <c r="AO16" s="147"/>
      <c r="AP16" s="147"/>
      <c r="AQ16" s="147"/>
      <c r="AR16" s="147"/>
      <c r="AS16" s="147"/>
      <c r="AT16" s="147">
        <v>110</v>
      </c>
      <c r="AU16" s="147">
        <v>805</v>
      </c>
      <c r="AV16" s="147">
        <v>179725</v>
      </c>
      <c r="AW16" s="147"/>
      <c r="AX16" s="147">
        <v>13</v>
      </c>
      <c r="AY16" s="148">
        <f t="shared" si="5"/>
        <v>339496</v>
      </c>
      <c r="AZ16" s="147"/>
      <c r="BA16" s="147"/>
      <c r="BB16" s="147"/>
      <c r="BC16" s="147"/>
      <c r="BD16" s="147"/>
      <c r="BE16" s="147">
        <v>447</v>
      </c>
      <c r="BF16" s="147"/>
      <c r="BG16" s="147"/>
      <c r="BH16" s="147"/>
      <c r="BI16" s="148">
        <f t="shared" si="0"/>
        <v>447</v>
      </c>
      <c r="BJ16" s="147">
        <v>38</v>
      </c>
      <c r="BK16" s="147"/>
      <c r="BL16" s="147">
        <v>2102</v>
      </c>
      <c r="BM16" s="147">
        <v>1</v>
      </c>
      <c r="BN16" s="147">
        <v>113</v>
      </c>
      <c r="BO16" s="147">
        <v>543</v>
      </c>
      <c r="BP16" s="147"/>
      <c r="BQ16" s="147"/>
      <c r="BR16" s="147">
        <v>74</v>
      </c>
      <c r="BS16" s="147"/>
      <c r="BT16" s="147"/>
      <c r="BU16" s="147"/>
      <c r="BV16" s="147">
        <v>520</v>
      </c>
      <c r="BW16" s="147">
        <v>6284</v>
      </c>
      <c r="BX16" s="147"/>
      <c r="BY16" s="147">
        <v>52</v>
      </c>
      <c r="BZ16" s="148">
        <f t="shared" si="6"/>
        <v>9727</v>
      </c>
      <c r="CA16" s="181">
        <f t="shared" si="1"/>
        <v>433685</v>
      </c>
      <c r="CB16" s="101"/>
      <c r="CC16" s="15"/>
    </row>
    <row r="17" spans="1:86" ht="13" x14ac:dyDescent="0.3">
      <c r="A17" s="36"/>
      <c r="B17" s="36"/>
      <c r="C17" s="22">
        <v>9</v>
      </c>
      <c r="D17" s="147">
        <v>4</v>
      </c>
      <c r="E17" s="147"/>
      <c r="F17" s="147">
        <v>1133</v>
      </c>
      <c r="G17" s="147">
        <v>402</v>
      </c>
      <c r="H17" s="147">
        <v>407</v>
      </c>
      <c r="I17" s="147">
        <v>6</v>
      </c>
      <c r="J17" s="147"/>
      <c r="K17" s="147"/>
      <c r="L17" s="147"/>
      <c r="M17" s="147"/>
      <c r="N17" s="148">
        <f t="shared" si="2"/>
        <v>1952</v>
      </c>
      <c r="O17" s="147"/>
      <c r="P17" s="147">
        <v>5057</v>
      </c>
      <c r="Q17" s="147">
        <v>15667</v>
      </c>
      <c r="R17" s="147"/>
      <c r="S17" s="148">
        <f t="shared" si="3"/>
        <v>20724</v>
      </c>
      <c r="T17" s="147"/>
      <c r="U17" s="147"/>
      <c r="V17" s="147"/>
      <c r="W17" s="147"/>
      <c r="X17" s="147"/>
      <c r="Y17" s="148">
        <f t="shared" si="4"/>
        <v>0</v>
      </c>
      <c r="Z17" s="147">
        <v>900</v>
      </c>
      <c r="AA17" s="147">
        <v>32927</v>
      </c>
      <c r="AB17" s="147">
        <v>1115</v>
      </c>
      <c r="AC17" s="147">
        <v>45637</v>
      </c>
      <c r="AD17" s="147"/>
      <c r="AE17" s="147">
        <v>4703</v>
      </c>
      <c r="AF17" s="147"/>
      <c r="AG17" s="147"/>
      <c r="AH17" s="147"/>
      <c r="AI17" s="147">
        <v>18557</v>
      </c>
      <c r="AJ17" s="147"/>
      <c r="AK17" s="147"/>
      <c r="AL17" s="147"/>
      <c r="AM17" s="147">
        <v>8</v>
      </c>
      <c r="AN17" s="147"/>
      <c r="AO17" s="147"/>
      <c r="AP17" s="147"/>
      <c r="AQ17" s="147"/>
      <c r="AR17" s="147"/>
      <c r="AS17" s="147"/>
      <c r="AT17" s="147"/>
      <c r="AU17" s="147">
        <v>1250</v>
      </c>
      <c r="AV17" s="147">
        <v>67041</v>
      </c>
      <c r="AW17" s="147"/>
      <c r="AX17" s="147">
        <v>5</v>
      </c>
      <c r="AY17" s="148">
        <f t="shared" si="5"/>
        <v>172143</v>
      </c>
      <c r="AZ17" s="147"/>
      <c r="BA17" s="147"/>
      <c r="BB17" s="147"/>
      <c r="BC17" s="147"/>
      <c r="BD17" s="147"/>
      <c r="BE17" s="147"/>
      <c r="BF17" s="147"/>
      <c r="BG17" s="147"/>
      <c r="BH17" s="147"/>
      <c r="BI17" s="148">
        <f t="shared" si="0"/>
        <v>0</v>
      </c>
      <c r="BJ17" s="147">
        <v>9</v>
      </c>
      <c r="BK17" s="147"/>
      <c r="BL17" s="147">
        <v>1550</v>
      </c>
      <c r="BM17" s="147"/>
      <c r="BN17" s="147">
        <v>137</v>
      </c>
      <c r="BO17" s="147">
        <v>581</v>
      </c>
      <c r="BP17" s="147"/>
      <c r="BQ17" s="147"/>
      <c r="BR17" s="147"/>
      <c r="BS17" s="147"/>
      <c r="BT17" s="147"/>
      <c r="BU17" s="147"/>
      <c r="BV17" s="147">
        <v>1051</v>
      </c>
      <c r="BW17" s="147">
        <v>8045</v>
      </c>
      <c r="BX17" s="147"/>
      <c r="BY17" s="147"/>
      <c r="BZ17" s="148">
        <f t="shared" si="6"/>
        <v>11373</v>
      </c>
      <c r="CA17" s="181">
        <f t="shared" si="1"/>
        <v>206192</v>
      </c>
      <c r="CB17" s="101"/>
      <c r="CC17" s="15"/>
    </row>
    <row r="18" spans="1:86" ht="13" x14ac:dyDescent="0.3">
      <c r="A18" s="36"/>
      <c r="B18" s="36"/>
      <c r="C18" s="22">
        <v>10</v>
      </c>
      <c r="D18" s="147">
        <v>9</v>
      </c>
      <c r="E18" s="147"/>
      <c r="F18" s="147">
        <v>3331</v>
      </c>
      <c r="G18" s="147"/>
      <c r="H18" s="147">
        <v>61</v>
      </c>
      <c r="I18" s="147">
        <v>2</v>
      </c>
      <c r="J18" s="147"/>
      <c r="K18" s="147"/>
      <c r="L18" s="147"/>
      <c r="M18" s="147"/>
      <c r="N18" s="148">
        <f t="shared" si="2"/>
        <v>3403</v>
      </c>
      <c r="O18" s="147"/>
      <c r="P18" s="147">
        <v>6625</v>
      </c>
      <c r="Q18" s="147">
        <v>19078</v>
      </c>
      <c r="R18" s="147"/>
      <c r="S18" s="148">
        <f t="shared" si="3"/>
        <v>25703</v>
      </c>
      <c r="T18" s="147">
        <v>1</v>
      </c>
      <c r="U18" s="147">
        <v>56</v>
      </c>
      <c r="V18" s="147">
        <v>1</v>
      </c>
      <c r="W18" s="147"/>
      <c r="X18" s="147"/>
      <c r="Y18" s="148">
        <f t="shared" si="4"/>
        <v>58</v>
      </c>
      <c r="Z18" s="147">
        <v>752</v>
      </c>
      <c r="AA18" s="147">
        <v>68193</v>
      </c>
      <c r="AB18" s="147">
        <v>946</v>
      </c>
      <c r="AC18" s="147">
        <v>23812</v>
      </c>
      <c r="AD18" s="147"/>
      <c r="AE18" s="147">
        <v>3842</v>
      </c>
      <c r="AF18" s="147"/>
      <c r="AG18" s="147"/>
      <c r="AH18" s="147"/>
      <c r="AI18" s="147">
        <v>8526</v>
      </c>
      <c r="AJ18" s="147"/>
      <c r="AK18" s="147"/>
      <c r="AL18" s="147"/>
      <c r="AM18" s="147">
        <v>11</v>
      </c>
      <c r="AN18" s="147"/>
      <c r="AO18" s="147"/>
      <c r="AP18" s="147"/>
      <c r="AQ18" s="147">
        <v>320</v>
      </c>
      <c r="AR18" s="147"/>
      <c r="AS18" s="147"/>
      <c r="AT18" s="147"/>
      <c r="AU18" s="147">
        <v>1217</v>
      </c>
      <c r="AV18" s="147">
        <v>32331</v>
      </c>
      <c r="AW18" s="147"/>
      <c r="AX18" s="147">
        <v>8</v>
      </c>
      <c r="AY18" s="148">
        <f t="shared" si="5"/>
        <v>139958</v>
      </c>
      <c r="AZ18" s="147"/>
      <c r="BA18" s="147"/>
      <c r="BB18" s="147"/>
      <c r="BC18" s="147"/>
      <c r="BD18" s="147"/>
      <c r="BE18" s="147">
        <v>25</v>
      </c>
      <c r="BF18" s="147"/>
      <c r="BG18" s="147"/>
      <c r="BH18" s="147"/>
      <c r="BI18" s="148">
        <f t="shared" si="0"/>
        <v>25</v>
      </c>
      <c r="BJ18" s="147">
        <v>19</v>
      </c>
      <c r="BK18" s="147">
        <v>20</v>
      </c>
      <c r="BL18" s="147">
        <v>1388</v>
      </c>
      <c r="BM18" s="147">
        <v>1</v>
      </c>
      <c r="BN18" s="147">
        <v>208</v>
      </c>
      <c r="BO18" s="147">
        <v>402</v>
      </c>
      <c r="BP18" s="147"/>
      <c r="BQ18" s="147"/>
      <c r="BR18" s="147">
        <v>18</v>
      </c>
      <c r="BS18" s="147"/>
      <c r="BT18" s="147"/>
      <c r="BU18" s="147"/>
      <c r="BV18" s="147">
        <v>508</v>
      </c>
      <c r="BW18" s="147">
        <v>10682</v>
      </c>
      <c r="BX18" s="147">
        <v>1238</v>
      </c>
      <c r="BY18" s="147"/>
      <c r="BZ18" s="148">
        <f t="shared" si="6"/>
        <v>14484</v>
      </c>
      <c r="CA18" s="181">
        <f t="shared" si="1"/>
        <v>183631</v>
      </c>
      <c r="CB18" s="101"/>
      <c r="CC18" s="15"/>
    </row>
    <row r="19" spans="1:86" ht="13" x14ac:dyDescent="0.3">
      <c r="A19" s="36"/>
      <c r="B19" s="36"/>
      <c r="C19" s="22">
        <v>11</v>
      </c>
      <c r="D19" s="147">
        <v>1</v>
      </c>
      <c r="E19" s="147"/>
      <c r="F19" s="147">
        <v>17</v>
      </c>
      <c r="G19" s="147">
        <v>1</v>
      </c>
      <c r="H19" s="147"/>
      <c r="I19" s="147">
        <v>1</v>
      </c>
      <c r="J19" s="147"/>
      <c r="K19" s="147">
        <v>647</v>
      </c>
      <c r="L19" s="147"/>
      <c r="M19" s="147"/>
      <c r="N19" s="148">
        <f t="shared" si="2"/>
        <v>667</v>
      </c>
      <c r="O19" s="147"/>
      <c r="P19" s="147"/>
      <c r="Q19" s="147"/>
      <c r="R19" s="147"/>
      <c r="S19" s="148">
        <f t="shared" si="3"/>
        <v>0</v>
      </c>
      <c r="T19" s="147"/>
      <c r="U19" s="147"/>
      <c r="V19" s="147"/>
      <c r="W19" s="147"/>
      <c r="X19" s="147"/>
      <c r="Y19" s="148">
        <f t="shared" si="4"/>
        <v>0</v>
      </c>
      <c r="Z19" s="147">
        <v>25</v>
      </c>
      <c r="AA19" s="147"/>
      <c r="AB19" s="147"/>
      <c r="AC19" s="147">
        <v>2758</v>
      </c>
      <c r="AD19" s="147"/>
      <c r="AE19" s="147">
        <v>17</v>
      </c>
      <c r="AF19" s="147"/>
      <c r="AG19" s="147"/>
      <c r="AH19" s="147">
        <v>17774</v>
      </c>
      <c r="AI19" s="147"/>
      <c r="AJ19" s="147"/>
      <c r="AK19" s="147"/>
      <c r="AL19" s="147"/>
      <c r="AM19" s="147">
        <v>2</v>
      </c>
      <c r="AN19" s="147"/>
      <c r="AO19" s="147"/>
      <c r="AP19" s="147"/>
      <c r="AQ19" s="147"/>
      <c r="AR19" s="147"/>
      <c r="AS19" s="147"/>
      <c r="AT19" s="147"/>
      <c r="AU19" s="147">
        <v>102</v>
      </c>
      <c r="AV19" s="147"/>
      <c r="AW19" s="147"/>
      <c r="AX19" s="147"/>
      <c r="AY19" s="148">
        <f t="shared" si="5"/>
        <v>20678</v>
      </c>
      <c r="AZ19" s="147"/>
      <c r="BA19" s="147"/>
      <c r="BB19" s="147"/>
      <c r="BC19" s="147"/>
      <c r="BD19" s="147"/>
      <c r="BE19" s="147"/>
      <c r="BF19" s="147"/>
      <c r="BG19" s="147"/>
      <c r="BH19" s="147"/>
      <c r="BI19" s="148">
        <f t="shared" si="0"/>
        <v>0</v>
      </c>
      <c r="BJ19" s="147"/>
      <c r="BK19" s="147"/>
      <c r="BL19" s="147">
        <v>65</v>
      </c>
      <c r="BM19" s="147"/>
      <c r="BN19" s="147">
        <v>3</v>
      </c>
      <c r="BO19" s="147">
        <v>3</v>
      </c>
      <c r="BP19" s="147"/>
      <c r="BQ19" s="147"/>
      <c r="BR19" s="147"/>
      <c r="BS19" s="147"/>
      <c r="BT19" s="147"/>
      <c r="BU19" s="147"/>
      <c r="BV19" s="147">
        <v>136</v>
      </c>
      <c r="BW19" s="147">
        <v>3103</v>
      </c>
      <c r="BX19" s="147"/>
      <c r="BY19" s="147"/>
      <c r="BZ19" s="148">
        <f t="shared" si="6"/>
        <v>3310</v>
      </c>
      <c r="CA19" s="181">
        <f t="shared" si="1"/>
        <v>24655</v>
      </c>
      <c r="CB19" s="101"/>
      <c r="CC19" s="15"/>
    </row>
    <row r="20" spans="1:86" ht="13" x14ac:dyDescent="0.3">
      <c r="A20" s="36"/>
      <c r="B20" s="36"/>
      <c r="C20" s="22">
        <v>12</v>
      </c>
      <c r="D20" s="147"/>
      <c r="E20" s="147"/>
      <c r="F20" s="147">
        <v>13</v>
      </c>
      <c r="G20" s="147">
        <v>9</v>
      </c>
      <c r="H20" s="147"/>
      <c r="I20" s="147">
        <v>4</v>
      </c>
      <c r="J20" s="147"/>
      <c r="K20" s="147"/>
      <c r="L20" s="147"/>
      <c r="M20" s="147"/>
      <c r="N20" s="148">
        <f t="shared" si="2"/>
        <v>26</v>
      </c>
      <c r="O20" s="147"/>
      <c r="P20" s="147">
        <v>6463</v>
      </c>
      <c r="Q20" s="147">
        <v>5</v>
      </c>
      <c r="R20" s="147"/>
      <c r="S20" s="148">
        <f t="shared" si="3"/>
        <v>6468</v>
      </c>
      <c r="T20" s="147"/>
      <c r="U20" s="147"/>
      <c r="V20" s="147"/>
      <c r="W20" s="147"/>
      <c r="X20" s="147"/>
      <c r="Y20" s="148">
        <f t="shared" si="4"/>
        <v>0</v>
      </c>
      <c r="Z20" s="147">
        <v>99</v>
      </c>
      <c r="AA20" s="147"/>
      <c r="AB20" s="147">
        <v>1776</v>
      </c>
      <c r="AC20" s="147">
        <v>43773</v>
      </c>
      <c r="AD20" s="147">
        <v>216</v>
      </c>
      <c r="AE20" s="147">
        <v>23</v>
      </c>
      <c r="AF20" s="147"/>
      <c r="AG20" s="147"/>
      <c r="AH20" s="147"/>
      <c r="AI20" s="147">
        <v>3</v>
      </c>
      <c r="AJ20" s="147"/>
      <c r="AK20" s="147"/>
      <c r="AL20" s="147"/>
      <c r="AM20" s="147">
        <v>2</v>
      </c>
      <c r="AN20" s="147"/>
      <c r="AO20" s="147"/>
      <c r="AP20" s="147"/>
      <c r="AQ20" s="147"/>
      <c r="AR20" s="147"/>
      <c r="AS20" s="147"/>
      <c r="AT20" s="147"/>
      <c r="AU20" s="147">
        <v>1095</v>
      </c>
      <c r="AV20" s="147"/>
      <c r="AW20" s="147"/>
      <c r="AX20" s="147"/>
      <c r="AY20" s="148">
        <f t="shared" si="5"/>
        <v>46987</v>
      </c>
      <c r="AZ20" s="147"/>
      <c r="BA20" s="147"/>
      <c r="BB20" s="147"/>
      <c r="BC20" s="147"/>
      <c r="BD20" s="147"/>
      <c r="BE20" s="147">
        <v>13</v>
      </c>
      <c r="BF20" s="147"/>
      <c r="BG20" s="147"/>
      <c r="BH20" s="147"/>
      <c r="BI20" s="148">
        <f t="shared" si="0"/>
        <v>13</v>
      </c>
      <c r="BJ20" s="147">
        <v>15</v>
      </c>
      <c r="BK20" s="147"/>
      <c r="BL20" s="147">
        <v>39</v>
      </c>
      <c r="BM20" s="147"/>
      <c r="BN20" s="147">
        <v>8</v>
      </c>
      <c r="BO20" s="147">
        <v>22</v>
      </c>
      <c r="BP20" s="147"/>
      <c r="BQ20" s="147"/>
      <c r="BR20" s="147">
        <v>2</v>
      </c>
      <c r="BS20" s="147"/>
      <c r="BT20" s="147">
        <v>35</v>
      </c>
      <c r="BU20" s="147"/>
      <c r="BV20" s="147"/>
      <c r="BW20" s="147">
        <v>1945</v>
      </c>
      <c r="BX20" s="147"/>
      <c r="BY20" s="147"/>
      <c r="BZ20" s="148">
        <f t="shared" si="6"/>
        <v>2066</v>
      </c>
      <c r="CA20" s="181">
        <f t="shared" si="1"/>
        <v>55560</v>
      </c>
      <c r="CB20" s="101"/>
      <c r="CC20" s="15"/>
    </row>
    <row r="21" spans="1:86" ht="13" x14ac:dyDescent="0.3">
      <c r="A21" s="36"/>
      <c r="B21" s="36"/>
      <c r="C21" s="22">
        <v>13</v>
      </c>
      <c r="D21" s="147">
        <v>128</v>
      </c>
      <c r="E21" s="147"/>
      <c r="F21" s="147">
        <v>12</v>
      </c>
      <c r="G21" s="147">
        <v>84</v>
      </c>
      <c r="H21" s="147"/>
      <c r="I21" s="147">
        <v>55</v>
      </c>
      <c r="J21" s="147">
        <v>1262</v>
      </c>
      <c r="K21" s="147"/>
      <c r="L21" s="147">
        <v>221</v>
      </c>
      <c r="M21" s="147"/>
      <c r="N21" s="148">
        <f t="shared" si="2"/>
        <v>1762</v>
      </c>
      <c r="O21" s="147"/>
      <c r="P21" s="147">
        <v>78280</v>
      </c>
      <c r="Q21" s="147">
        <v>392130</v>
      </c>
      <c r="R21" s="147"/>
      <c r="S21" s="148">
        <f t="shared" si="3"/>
        <v>470410</v>
      </c>
      <c r="T21" s="147">
        <v>12</v>
      </c>
      <c r="U21" s="147"/>
      <c r="V21" s="147">
        <v>3</v>
      </c>
      <c r="W21" s="147"/>
      <c r="X21" s="147"/>
      <c r="Y21" s="148">
        <f t="shared" si="4"/>
        <v>15</v>
      </c>
      <c r="Z21" s="147">
        <v>36716</v>
      </c>
      <c r="AA21" s="147"/>
      <c r="AB21" s="147">
        <v>31659</v>
      </c>
      <c r="AC21" s="147">
        <v>593523</v>
      </c>
      <c r="AD21" s="147"/>
      <c r="AE21" s="147">
        <v>273740</v>
      </c>
      <c r="AF21" s="147">
        <v>2792</v>
      </c>
      <c r="AG21" s="147">
        <v>87925</v>
      </c>
      <c r="AH21" s="147"/>
      <c r="AI21" s="147">
        <v>34567</v>
      </c>
      <c r="AJ21" s="147">
        <v>15</v>
      </c>
      <c r="AK21" s="147">
        <v>84</v>
      </c>
      <c r="AL21" s="147"/>
      <c r="AM21" s="147">
        <v>1062</v>
      </c>
      <c r="AN21" s="147"/>
      <c r="AO21" s="147"/>
      <c r="AP21" s="147"/>
      <c r="AQ21" s="147"/>
      <c r="AR21" s="147"/>
      <c r="AS21" s="147">
        <v>2815</v>
      </c>
      <c r="AT21" s="147">
        <v>2521</v>
      </c>
      <c r="AU21" s="147">
        <v>8608</v>
      </c>
      <c r="AV21" s="147">
        <v>296784</v>
      </c>
      <c r="AW21" s="147">
        <v>193060</v>
      </c>
      <c r="AX21" s="147">
        <v>623</v>
      </c>
      <c r="AY21" s="148">
        <f t="shared" si="5"/>
        <v>1566494</v>
      </c>
      <c r="AZ21" s="147">
        <v>10</v>
      </c>
      <c r="BA21" s="147"/>
      <c r="BB21" s="147"/>
      <c r="BC21" s="147"/>
      <c r="BD21" s="147"/>
      <c r="BE21" s="147">
        <v>3683</v>
      </c>
      <c r="BF21" s="147"/>
      <c r="BG21" s="147">
        <v>1</v>
      </c>
      <c r="BH21" s="147"/>
      <c r="BI21" s="148">
        <f t="shared" si="0"/>
        <v>3694</v>
      </c>
      <c r="BJ21" s="147">
        <v>209</v>
      </c>
      <c r="BK21" s="147"/>
      <c r="BL21" s="147">
        <v>5383</v>
      </c>
      <c r="BM21" s="147">
        <v>162</v>
      </c>
      <c r="BN21" s="147">
        <v>33</v>
      </c>
      <c r="BO21" s="147">
        <v>5620</v>
      </c>
      <c r="BP21" s="147"/>
      <c r="BQ21" s="147">
        <v>7</v>
      </c>
      <c r="BR21" s="147">
        <v>798</v>
      </c>
      <c r="BS21" s="147">
        <v>1095</v>
      </c>
      <c r="BT21" s="147"/>
      <c r="BU21" s="147">
        <v>30</v>
      </c>
      <c r="BV21" s="147">
        <v>242</v>
      </c>
      <c r="BW21" s="147">
        <v>12953</v>
      </c>
      <c r="BX21" s="147"/>
      <c r="BY21" s="147">
        <v>1</v>
      </c>
      <c r="BZ21" s="148">
        <f t="shared" si="6"/>
        <v>26533</v>
      </c>
      <c r="CA21" s="181">
        <f t="shared" si="1"/>
        <v>2068908</v>
      </c>
      <c r="CB21" s="101"/>
      <c r="CC21" s="15"/>
    </row>
    <row r="22" spans="1:86" ht="13" x14ac:dyDescent="0.3">
      <c r="A22" s="36"/>
      <c r="B22" s="36"/>
      <c r="C22" s="22">
        <v>14</v>
      </c>
      <c r="D22" s="147">
        <v>2</v>
      </c>
      <c r="E22" s="147"/>
      <c r="F22" s="147">
        <v>1340</v>
      </c>
      <c r="G22" s="147">
        <v>2</v>
      </c>
      <c r="H22" s="147">
        <v>27</v>
      </c>
      <c r="I22" s="147">
        <v>1</v>
      </c>
      <c r="J22" s="147"/>
      <c r="K22" s="147"/>
      <c r="L22" s="147"/>
      <c r="M22" s="147"/>
      <c r="N22" s="148">
        <f t="shared" si="2"/>
        <v>1372</v>
      </c>
      <c r="O22" s="147"/>
      <c r="P22" s="147">
        <v>2577</v>
      </c>
      <c r="Q22" s="147">
        <v>8932</v>
      </c>
      <c r="R22" s="147"/>
      <c r="S22" s="148">
        <f t="shared" si="3"/>
        <v>11509</v>
      </c>
      <c r="T22" s="147"/>
      <c r="U22" s="147"/>
      <c r="V22" s="147"/>
      <c r="W22" s="147"/>
      <c r="X22" s="147"/>
      <c r="Y22" s="148">
        <f t="shared" si="4"/>
        <v>0</v>
      </c>
      <c r="Z22" s="147">
        <v>128</v>
      </c>
      <c r="AA22" s="147">
        <v>30923</v>
      </c>
      <c r="AB22" s="147">
        <v>349</v>
      </c>
      <c r="AC22" s="147">
        <v>7478</v>
      </c>
      <c r="AD22" s="147"/>
      <c r="AE22" s="147">
        <v>1148</v>
      </c>
      <c r="AF22" s="147"/>
      <c r="AG22" s="147"/>
      <c r="AH22" s="147"/>
      <c r="AI22" s="147">
        <v>5550</v>
      </c>
      <c r="AJ22" s="147"/>
      <c r="AK22" s="147"/>
      <c r="AL22" s="147"/>
      <c r="AM22" s="147">
        <v>4</v>
      </c>
      <c r="AN22" s="147"/>
      <c r="AO22" s="147"/>
      <c r="AP22" s="147"/>
      <c r="AQ22" s="147"/>
      <c r="AR22" s="147"/>
      <c r="AS22" s="147"/>
      <c r="AT22" s="147"/>
      <c r="AU22" s="147">
        <v>186</v>
      </c>
      <c r="AV22" s="147">
        <v>20044</v>
      </c>
      <c r="AW22" s="147"/>
      <c r="AX22" s="147">
        <v>2</v>
      </c>
      <c r="AY22" s="148">
        <f t="shared" si="5"/>
        <v>65812</v>
      </c>
      <c r="AZ22" s="147"/>
      <c r="BA22" s="147"/>
      <c r="BB22" s="147"/>
      <c r="BC22" s="147"/>
      <c r="BD22" s="147"/>
      <c r="BE22" s="147">
        <v>31</v>
      </c>
      <c r="BF22" s="147"/>
      <c r="BG22" s="147"/>
      <c r="BH22" s="147"/>
      <c r="BI22" s="148">
        <f t="shared" si="0"/>
        <v>31</v>
      </c>
      <c r="BJ22" s="147">
        <v>2</v>
      </c>
      <c r="BK22" s="147">
        <v>22</v>
      </c>
      <c r="BL22" s="147">
        <v>721</v>
      </c>
      <c r="BM22" s="147"/>
      <c r="BN22" s="147">
        <v>19</v>
      </c>
      <c r="BO22" s="147">
        <v>76</v>
      </c>
      <c r="BP22" s="147"/>
      <c r="BQ22" s="147"/>
      <c r="BR22" s="147">
        <v>19</v>
      </c>
      <c r="BS22" s="147"/>
      <c r="BT22" s="147"/>
      <c r="BU22" s="147"/>
      <c r="BV22" s="147">
        <v>233</v>
      </c>
      <c r="BW22" s="147">
        <v>4312</v>
      </c>
      <c r="BX22" s="147"/>
      <c r="BY22" s="147"/>
      <c r="BZ22" s="148">
        <f t="shared" si="6"/>
        <v>5404</v>
      </c>
      <c r="CA22" s="181">
        <f t="shared" si="1"/>
        <v>84128</v>
      </c>
      <c r="CB22" s="101"/>
      <c r="CC22" s="15"/>
    </row>
    <row r="23" spans="1:86" ht="13" x14ac:dyDescent="0.3">
      <c r="A23" s="36"/>
      <c r="B23" s="36"/>
      <c r="C23" s="22">
        <v>15</v>
      </c>
      <c r="D23" s="147">
        <v>7</v>
      </c>
      <c r="E23" s="147"/>
      <c r="F23" s="147"/>
      <c r="G23" s="147"/>
      <c r="H23" s="147"/>
      <c r="I23" s="147">
        <v>7</v>
      </c>
      <c r="J23" s="147">
        <v>1</v>
      </c>
      <c r="K23" s="147"/>
      <c r="L23" s="147"/>
      <c r="M23" s="147"/>
      <c r="N23" s="148">
        <f t="shared" si="2"/>
        <v>15</v>
      </c>
      <c r="O23" s="147"/>
      <c r="P23" s="147">
        <v>3720</v>
      </c>
      <c r="Q23" s="147">
        <v>24047</v>
      </c>
      <c r="R23" s="147"/>
      <c r="S23" s="148">
        <f t="shared" si="3"/>
        <v>27767</v>
      </c>
      <c r="T23" s="147">
        <v>1</v>
      </c>
      <c r="U23" s="147"/>
      <c r="V23" s="147">
        <v>3</v>
      </c>
      <c r="W23" s="147"/>
      <c r="X23" s="147"/>
      <c r="Y23" s="148">
        <f t="shared" si="4"/>
        <v>4</v>
      </c>
      <c r="Z23" s="147">
        <v>154</v>
      </c>
      <c r="AA23" s="147"/>
      <c r="AB23" s="147">
        <v>111</v>
      </c>
      <c r="AC23" s="147">
        <v>29044</v>
      </c>
      <c r="AD23" s="147"/>
      <c r="AE23" s="147">
        <v>421</v>
      </c>
      <c r="AF23" s="147"/>
      <c r="AG23" s="147">
        <v>561</v>
      </c>
      <c r="AH23" s="147"/>
      <c r="AI23" s="147">
        <v>36</v>
      </c>
      <c r="AJ23" s="147"/>
      <c r="AK23" s="147"/>
      <c r="AL23" s="147"/>
      <c r="AM23" s="147">
        <v>5</v>
      </c>
      <c r="AN23" s="147"/>
      <c r="AO23" s="147"/>
      <c r="AP23" s="147"/>
      <c r="AQ23" s="147"/>
      <c r="AR23" s="147"/>
      <c r="AS23" s="147"/>
      <c r="AT23" s="147"/>
      <c r="AU23" s="147">
        <v>9</v>
      </c>
      <c r="AV23" s="147"/>
      <c r="AW23" s="147"/>
      <c r="AX23" s="147">
        <v>1</v>
      </c>
      <c r="AY23" s="148">
        <f t="shared" si="5"/>
        <v>30342</v>
      </c>
      <c r="AZ23" s="147"/>
      <c r="BA23" s="147"/>
      <c r="BB23" s="147"/>
      <c r="BC23" s="147"/>
      <c r="BD23" s="147"/>
      <c r="BE23" s="147">
        <v>71</v>
      </c>
      <c r="BF23" s="147"/>
      <c r="BG23" s="147"/>
      <c r="BH23" s="147"/>
      <c r="BI23" s="148">
        <f t="shared" si="0"/>
        <v>71</v>
      </c>
      <c r="BJ23" s="147">
        <v>7</v>
      </c>
      <c r="BK23" s="147"/>
      <c r="BL23" s="147">
        <v>93</v>
      </c>
      <c r="BM23" s="147"/>
      <c r="BN23" s="147"/>
      <c r="BO23" s="147">
        <v>337</v>
      </c>
      <c r="BP23" s="147"/>
      <c r="BQ23" s="147"/>
      <c r="BR23" s="147">
        <v>13</v>
      </c>
      <c r="BS23" s="147"/>
      <c r="BT23" s="147"/>
      <c r="BU23" s="147">
        <v>1</v>
      </c>
      <c r="BV23" s="147">
        <v>135</v>
      </c>
      <c r="BW23" s="147">
        <v>663</v>
      </c>
      <c r="BX23" s="147"/>
      <c r="BY23" s="147"/>
      <c r="BZ23" s="148">
        <f t="shared" si="6"/>
        <v>1249</v>
      </c>
      <c r="CA23" s="181">
        <f t="shared" si="1"/>
        <v>59448</v>
      </c>
      <c r="CB23" s="101"/>
      <c r="CC23" s="15"/>
    </row>
    <row r="24" spans="1:86" ht="13.5" thickBot="1" x14ac:dyDescent="0.35">
      <c r="A24" s="36"/>
      <c r="B24" s="36"/>
      <c r="C24" s="27">
        <v>16</v>
      </c>
      <c r="D24" s="150">
        <v>17</v>
      </c>
      <c r="E24" s="150"/>
      <c r="F24" s="150">
        <v>149</v>
      </c>
      <c r="G24" s="150">
        <v>4</v>
      </c>
      <c r="H24" s="150">
        <v>205</v>
      </c>
      <c r="I24" s="150">
        <v>5</v>
      </c>
      <c r="J24" s="150"/>
      <c r="K24" s="150"/>
      <c r="L24" s="150"/>
      <c r="M24" s="150"/>
      <c r="N24" s="148">
        <f t="shared" si="2"/>
        <v>380</v>
      </c>
      <c r="O24" s="150"/>
      <c r="P24" s="150">
        <v>8244</v>
      </c>
      <c r="Q24" s="150">
        <v>14545</v>
      </c>
      <c r="R24" s="150"/>
      <c r="S24" s="148">
        <f t="shared" si="3"/>
        <v>22789</v>
      </c>
      <c r="T24" s="150"/>
      <c r="U24" s="150">
        <v>19</v>
      </c>
      <c r="V24" s="150"/>
      <c r="W24" s="150"/>
      <c r="X24" s="150"/>
      <c r="Y24" s="148">
        <f t="shared" si="4"/>
        <v>19</v>
      </c>
      <c r="Z24" s="150">
        <v>519</v>
      </c>
      <c r="AA24" s="150">
        <v>5577</v>
      </c>
      <c r="AB24" s="150">
        <v>1540</v>
      </c>
      <c r="AC24" s="150">
        <v>16442</v>
      </c>
      <c r="AD24" s="150"/>
      <c r="AE24" s="150">
        <v>3159</v>
      </c>
      <c r="AF24" s="150"/>
      <c r="AG24" s="150"/>
      <c r="AH24" s="150"/>
      <c r="AI24" s="150">
        <v>536</v>
      </c>
      <c r="AJ24" s="150"/>
      <c r="AK24" s="150"/>
      <c r="AL24" s="150"/>
      <c r="AM24" s="150">
        <v>9</v>
      </c>
      <c r="AN24" s="150"/>
      <c r="AO24" s="150"/>
      <c r="AP24" s="150"/>
      <c r="AQ24" s="150"/>
      <c r="AR24" s="150"/>
      <c r="AS24" s="150"/>
      <c r="AT24" s="150">
        <v>50</v>
      </c>
      <c r="AU24" s="150">
        <v>479</v>
      </c>
      <c r="AV24" s="150">
        <v>40469</v>
      </c>
      <c r="AW24" s="150"/>
      <c r="AX24" s="150"/>
      <c r="AY24" s="148">
        <f t="shared" si="5"/>
        <v>68780</v>
      </c>
      <c r="AZ24" s="150"/>
      <c r="BA24" s="150"/>
      <c r="BB24" s="150"/>
      <c r="BC24" s="150"/>
      <c r="BD24" s="150"/>
      <c r="BE24" s="150"/>
      <c r="BF24" s="147"/>
      <c r="BG24" s="147">
        <v>1</v>
      </c>
      <c r="BH24" s="147"/>
      <c r="BI24" s="148">
        <f t="shared" si="0"/>
        <v>1</v>
      </c>
      <c r="BJ24" s="150">
        <v>25</v>
      </c>
      <c r="BK24" s="150"/>
      <c r="BL24" s="150">
        <v>533</v>
      </c>
      <c r="BM24" s="150">
        <v>1</v>
      </c>
      <c r="BN24" s="150">
        <v>87</v>
      </c>
      <c r="BO24" s="150">
        <v>48</v>
      </c>
      <c r="BP24" s="150"/>
      <c r="BQ24" s="150"/>
      <c r="BR24" s="150"/>
      <c r="BS24" s="150"/>
      <c r="BT24" s="150"/>
      <c r="BU24" s="150"/>
      <c r="BV24" s="147">
        <v>201</v>
      </c>
      <c r="BW24" s="147">
        <v>2843</v>
      </c>
      <c r="BX24" s="147"/>
      <c r="BY24" s="147">
        <v>41</v>
      </c>
      <c r="BZ24" s="148">
        <f t="shared" si="6"/>
        <v>3779</v>
      </c>
      <c r="CA24" s="181">
        <f t="shared" si="1"/>
        <v>95748</v>
      </c>
      <c r="CB24" s="101"/>
      <c r="CC24" s="15"/>
    </row>
    <row r="25" spans="1:86" ht="13.5" thickBot="1" x14ac:dyDescent="0.35">
      <c r="A25" s="36"/>
      <c r="C25" s="205" t="s">
        <v>507</v>
      </c>
      <c r="D25" s="206">
        <f t="shared" ref="D25:L25" si="7">SUM(D9:D24)</f>
        <v>314</v>
      </c>
      <c r="E25" s="207">
        <f t="shared" si="7"/>
        <v>0</v>
      </c>
      <c r="F25" s="207">
        <f t="shared" si="7"/>
        <v>7295</v>
      </c>
      <c r="G25" s="207">
        <f t="shared" si="7"/>
        <v>1190</v>
      </c>
      <c r="H25" s="207">
        <f t="shared" si="7"/>
        <v>1112</v>
      </c>
      <c r="I25" s="207">
        <f t="shared" si="7"/>
        <v>141</v>
      </c>
      <c r="J25" s="207">
        <f t="shared" si="7"/>
        <v>1336</v>
      </c>
      <c r="K25" s="207">
        <f t="shared" si="7"/>
        <v>647</v>
      </c>
      <c r="L25" s="207">
        <f t="shared" si="7"/>
        <v>221</v>
      </c>
      <c r="M25" s="208">
        <f t="shared" ref="M25:Y25" si="8">SUM(M9:M24)</f>
        <v>0</v>
      </c>
      <c r="N25" s="209">
        <f t="shared" si="8"/>
        <v>12256</v>
      </c>
      <c r="O25" s="206">
        <f t="shared" si="8"/>
        <v>0</v>
      </c>
      <c r="P25" s="207">
        <f t="shared" si="8"/>
        <v>196761</v>
      </c>
      <c r="Q25" s="207">
        <f t="shared" si="8"/>
        <v>906824</v>
      </c>
      <c r="R25" s="208">
        <f t="shared" si="8"/>
        <v>0</v>
      </c>
      <c r="S25" s="209">
        <f t="shared" si="8"/>
        <v>1103585</v>
      </c>
      <c r="T25" s="206">
        <f t="shared" si="8"/>
        <v>36</v>
      </c>
      <c r="U25" s="207">
        <f t="shared" si="8"/>
        <v>191</v>
      </c>
      <c r="V25" s="207">
        <f t="shared" si="8"/>
        <v>12</v>
      </c>
      <c r="W25" s="207">
        <f t="shared" si="8"/>
        <v>0</v>
      </c>
      <c r="X25" s="208">
        <f t="shared" si="8"/>
        <v>0</v>
      </c>
      <c r="Y25" s="209">
        <f t="shared" si="8"/>
        <v>239</v>
      </c>
      <c r="Z25" s="206">
        <f t="shared" ref="Z25:AW25" si="9">SUM(Z9:Z24)</f>
        <v>53421</v>
      </c>
      <c r="AA25" s="207">
        <f t="shared" si="9"/>
        <v>179366</v>
      </c>
      <c r="AB25" s="207">
        <f t="shared" si="9"/>
        <v>59885</v>
      </c>
      <c r="AC25" s="207">
        <f t="shared" si="9"/>
        <v>1329298</v>
      </c>
      <c r="AD25" s="207"/>
      <c r="AE25" s="207">
        <f t="shared" si="9"/>
        <v>388882</v>
      </c>
      <c r="AF25" s="207"/>
      <c r="AG25" s="207">
        <f t="shared" si="9"/>
        <v>100785</v>
      </c>
      <c r="AH25" s="207">
        <f t="shared" si="9"/>
        <v>17774</v>
      </c>
      <c r="AI25" s="207">
        <f t="shared" si="9"/>
        <v>143759</v>
      </c>
      <c r="AJ25" s="207">
        <f t="shared" si="9"/>
        <v>15</v>
      </c>
      <c r="AK25" s="207">
        <f t="shared" si="9"/>
        <v>84</v>
      </c>
      <c r="AL25" s="207">
        <f t="shared" si="9"/>
        <v>0</v>
      </c>
      <c r="AM25" s="207">
        <f t="shared" si="9"/>
        <v>1193</v>
      </c>
      <c r="AN25" s="207">
        <f t="shared" si="9"/>
        <v>0</v>
      </c>
      <c r="AO25" s="207">
        <f t="shared" si="9"/>
        <v>0</v>
      </c>
      <c r="AP25" s="207">
        <f t="shared" si="9"/>
        <v>145</v>
      </c>
      <c r="AQ25" s="207">
        <f t="shared" si="9"/>
        <v>320</v>
      </c>
      <c r="AR25" s="207">
        <f t="shared" si="9"/>
        <v>5818</v>
      </c>
      <c r="AS25" s="207">
        <f t="shared" si="9"/>
        <v>2815</v>
      </c>
      <c r="AT25" s="207">
        <f t="shared" si="9"/>
        <v>3510</v>
      </c>
      <c r="AU25" s="207">
        <f t="shared" si="9"/>
        <v>23730</v>
      </c>
      <c r="AV25" s="207">
        <f t="shared" si="9"/>
        <v>945722</v>
      </c>
      <c r="AW25" s="207">
        <f t="shared" si="9"/>
        <v>204047</v>
      </c>
      <c r="AX25" s="208">
        <f t="shared" ref="AX25:BI25" si="10">SUM(AX9:AX24)</f>
        <v>706</v>
      </c>
      <c r="AY25" s="209">
        <f t="shared" si="10"/>
        <v>3464283</v>
      </c>
      <c r="AZ25" s="206">
        <f t="shared" si="10"/>
        <v>10</v>
      </c>
      <c r="BA25" s="207"/>
      <c r="BB25" s="207"/>
      <c r="BC25" s="207"/>
      <c r="BD25" s="207"/>
      <c r="BE25" s="207">
        <f t="shared" si="10"/>
        <v>5028</v>
      </c>
      <c r="BF25" s="207"/>
      <c r="BG25" s="207">
        <f t="shared" si="10"/>
        <v>2</v>
      </c>
      <c r="BH25" s="208"/>
      <c r="BI25" s="209">
        <f t="shared" si="10"/>
        <v>5040</v>
      </c>
      <c r="BJ25" s="206">
        <f t="shared" ref="BJ25:BT25" si="11">SUM(BJ9:BJ24)</f>
        <v>705</v>
      </c>
      <c r="BK25" s="207">
        <f t="shared" si="11"/>
        <v>42</v>
      </c>
      <c r="BL25" s="207">
        <f t="shared" si="11"/>
        <v>20607</v>
      </c>
      <c r="BM25" s="207">
        <f t="shared" si="11"/>
        <v>196</v>
      </c>
      <c r="BN25" s="207">
        <f t="shared" si="11"/>
        <v>713</v>
      </c>
      <c r="BO25" s="207">
        <f t="shared" si="11"/>
        <v>12749</v>
      </c>
      <c r="BP25" s="207"/>
      <c r="BQ25" s="207">
        <f t="shared" si="11"/>
        <v>7</v>
      </c>
      <c r="BR25" s="207">
        <f t="shared" si="11"/>
        <v>1120</v>
      </c>
      <c r="BS25" s="207">
        <f t="shared" si="11"/>
        <v>1099</v>
      </c>
      <c r="BT25" s="207">
        <f t="shared" si="11"/>
        <v>35</v>
      </c>
      <c r="BU25" s="207">
        <f>SUM(BU9:BU24)</f>
        <v>35</v>
      </c>
      <c r="BV25" s="207">
        <f>SUM(BV9:BV24)</f>
        <v>5966</v>
      </c>
      <c r="BW25" s="207">
        <f>SUM(BW9:BW24)</f>
        <v>86343</v>
      </c>
      <c r="BX25" s="207">
        <f t="shared" ref="BX25:BY25" si="12">SUM(BX9:BX24)</f>
        <v>1238</v>
      </c>
      <c r="BY25" s="208">
        <f t="shared" si="12"/>
        <v>227</v>
      </c>
      <c r="BZ25" s="209">
        <f>SUM(BZ9:BZ24)</f>
        <v>131082</v>
      </c>
      <c r="CA25" s="210">
        <f>SUM(CA9:CA24)</f>
        <v>4716485</v>
      </c>
      <c r="CB25" s="101"/>
    </row>
    <row r="26" spans="1:86" ht="13" thickBot="1" x14ac:dyDescent="0.3">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row>
    <row r="27" spans="1:86" ht="13" thickBot="1" x14ac:dyDescent="0.3">
      <c r="A27" s="36"/>
      <c r="B27" s="36"/>
      <c r="C27" s="197" t="str">
        <f>'7.7.CO_TEC_FIJAS'!B221</f>
        <v>PART. TECN. MAR.25</v>
      </c>
      <c r="D27" s="189">
        <f>+D25/$N$25</f>
        <v>2.5620104438642297E-2</v>
      </c>
      <c r="E27" s="190">
        <f t="shared" ref="E27:N27" si="13">+E25/$N$25</f>
        <v>0</v>
      </c>
      <c r="F27" s="190">
        <f t="shared" si="13"/>
        <v>0.59521866840731075</v>
      </c>
      <c r="G27" s="190">
        <f t="shared" si="13"/>
        <v>9.7095300261096612E-2</v>
      </c>
      <c r="H27" s="190">
        <f t="shared" si="13"/>
        <v>9.0731070496083546E-2</v>
      </c>
      <c r="I27" s="190">
        <f t="shared" si="13"/>
        <v>1.1504569190600522E-2</v>
      </c>
      <c r="J27" s="190">
        <f t="shared" si="13"/>
        <v>0.10900783289817233</v>
      </c>
      <c r="K27" s="190">
        <f t="shared" si="13"/>
        <v>5.2790469973890336E-2</v>
      </c>
      <c r="L27" s="190">
        <f t="shared" si="13"/>
        <v>1.8031984334203655E-2</v>
      </c>
      <c r="M27" s="190">
        <f t="shared" si="13"/>
        <v>0</v>
      </c>
      <c r="N27" s="191">
        <f t="shared" si="13"/>
        <v>1</v>
      </c>
      <c r="O27" s="189">
        <f>+O25/$S$25</f>
        <v>0</v>
      </c>
      <c r="P27" s="190">
        <f t="shared" ref="P27:S27" si="14">+P25/$S$25</f>
        <v>0.17829256468690677</v>
      </c>
      <c r="Q27" s="190">
        <f t="shared" si="14"/>
        <v>0.8217074353130932</v>
      </c>
      <c r="R27" s="190">
        <f t="shared" si="14"/>
        <v>0</v>
      </c>
      <c r="S27" s="191">
        <f t="shared" si="14"/>
        <v>1</v>
      </c>
      <c r="T27" s="189">
        <f>+T25/$Y$25</f>
        <v>0.15062761506276151</v>
      </c>
      <c r="U27" s="190">
        <f t="shared" ref="U27:Y27" si="15">+U25/$Y$25</f>
        <v>0.79916317991631802</v>
      </c>
      <c r="V27" s="190">
        <f t="shared" si="15"/>
        <v>5.0209205020920501E-2</v>
      </c>
      <c r="W27" s="190">
        <f t="shared" si="15"/>
        <v>0</v>
      </c>
      <c r="X27" s="190">
        <f t="shared" si="15"/>
        <v>0</v>
      </c>
      <c r="Y27" s="191">
        <f t="shared" si="15"/>
        <v>1</v>
      </c>
      <c r="Z27" s="189">
        <f>Z25/$AY$25</f>
        <v>1.542050692740749E-2</v>
      </c>
      <c r="AA27" s="190">
        <f t="shared" ref="AA27:AY27" si="16">AA25/$AY$25</f>
        <v>5.1775793143920404E-2</v>
      </c>
      <c r="AB27" s="190">
        <f t="shared" si="16"/>
        <v>1.7286405296564975E-2</v>
      </c>
      <c r="AC27" s="190">
        <f t="shared" si="16"/>
        <v>0.38371518724076525</v>
      </c>
      <c r="AD27" s="190"/>
      <c r="AE27" s="190">
        <f t="shared" si="16"/>
        <v>0.11225468589026935</v>
      </c>
      <c r="AF27" s="190"/>
      <c r="AG27" s="190">
        <f t="shared" si="16"/>
        <v>2.9092600113789779E-2</v>
      </c>
      <c r="AH27" s="190">
        <f t="shared" si="16"/>
        <v>5.130643195143122E-3</v>
      </c>
      <c r="AI27" s="190">
        <f t="shared" si="16"/>
        <v>4.1497475812455276E-2</v>
      </c>
      <c r="AJ27" s="190">
        <f t="shared" si="16"/>
        <v>4.329900299715699E-6</v>
      </c>
      <c r="AK27" s="190">
        <f t="shared" si="16"/>
        <v>2.4247441678407912E-5</v>
      </c>
      <c r="AL27" s="190">
        <f t="shared" si="16"/>
        <v>0</v>
      </c>
      <c r="AM27" s="190"/>
      <c r="AN27" s="190">
        <f t="shared" si="16"/>
        <v>0</v>
      </c>
      <c r="AO27" s="190">
        <f t="shared" si="16"/>
        <v>0</v>
      </c>
      <c r="AP27" s="190">
        <f t="shared" si="16"/>
        <v>4.1855702897251754E-5</v>
      </c>
      <c r="AQ27" s="190">
        <f t="shared" si="16"/>
        <v>9.2371206393934902E-5</v>
      </c>
      <c r="AR27" s="190">
        <f t="shared" si="16"/>
        <v>1.679423996249729E-3</v>
      </c>
      <c r="AS27" s="190">
        <f t="shared" si="16"/>
        <v>8.1257795624664609E-4</v>
      </c>
      <c r="AT27" s="190">
        <f t="shared" si="16"/>
        <v>1.0131966701334735E-3</v>
      </c>
      <c r="AU27" s="190">
        <f t="shared" si="16"/>
        <v>6.8499022741502352E-3</v>
      </c>
      <c r="AV27" s="190">
        <f t="shared" si="16"/>
        <v>0.27299213141651535</v>
      </c>
      <c r="AW27" s="190">
        <f t="shared" si="16"/>
        <v>5.8900211097072615E-2</v>
      </c>
      <c r="AX27" s="190">
        <f t="shared" si="16"/>
        <v>2.037939741066189E-4</v>
      </c>
      <c r="AY27" s="191">
        <f t="shared" si="16"/>
        <v>1</v>
      </c>
      <c r="AZ27" s="189">
        <f>+AZ25/$BI$25</f>
        <v>1.984126984126984E-3</v>
      </c>
      <c r="BA27" s="190">
        <f>+BA25/$BI$25</f>
        <v>0</v>
      </c>
      <c r="BB27" s="190"/>
      <c r="BC27" s="190">
        <f>+BC25/$BI$25</f>
        <v>0</v>
      </c>
      <c r="BD27" s="190"/>
      <c r="BE27" s="190">
        <f>+BE25/$BI$25</f>
        <v>0.99761904761904763</v>
      </c>
      <c r="BF27" s="190">
        <f>+BF25/$BI$25</f>
        <v>0</v>
      </c>
      <c r="BG27" s="190"/>
      <c r="BH27" s="190">
        <f>+BH25/$BI$25</f>
        <v>0</v>
      </c>
      <c r="BI27" s="191">
        <f>+BI25/$BI$25</f>
        <v>1</v>
      </c>
      <c r="BJ27" s="189">
        <f>+BJ25/$BZ$25</f>
        <v>5.3783128118277106E-3</v>
      </c>
      <c r="BK27" s="190">
        <f t="shared" ref="BK27:BZ27" si="17">+BK25/$BZ$25</f>
        <v>3.2041012495994872E-4</v>
      </c>
      <c r="BL27" s="190">
        <f t="shared" si="17"/>
        <v>0.15720693916784914</v>
      </c>
      <c r="BM27" s="190">
        <f t="shared" si="17"/>
        <v>1.4952472498130942E-3</v>
      </c>
      <c r="BN27" s="190">
        <f t="shared" si="17"/>
        <v>5.439343311820082E-3</v>
      </c>
      <c r="BO27" s="190">
        <f t="shared" si="17"/>
        <v>9.7259730550342538E-2</v>
      </c>
      <c r="BP27" s="190">
        <f t="shared" si="17"/>
        <v>0</v>
      </c>
      <c r="BQ27" s="190">
        <f t="shared" si="17"/>
        <v>5.3401687493324787E-5</v>
      </c>
      <c r="BR27" s="190">
        <f t="shared" si="17"/>
        <v>8.5442699989319668E-3</v>
      </c>
      <c r="BS27" s="190">
        <f t="shared" si="17"/>
        <v>8.3840649364519924E-3</v>
      </c>
      <c r="BT27" s="190">
        <f t="shared" si="17"/>
        <v>2.6700843746662396E-4</v>
      </c>
      <c r="BU27" s="190">
        <f t="shared" si="17"/>
        <v>2.6700843746662396E-4</v>
      </c>
      <c r="BV27" s="190">
        <f t="shared" si="17"/>
        <v>4.5513495369310812E-2</v>
      </c>
      <c r="BW27" s="190">
        <f t="shared" si="17"/>
        <v>0.65869455760516316</v>
      </c>
      <c r="BX27" s="190"/>
      <c r="BY27" s="190"/>
      <c r="BZ27" s="191">
        <f t="shared" si="17"/>
        <v>1</v>
      </c>
      <c r="CA27" s="36"/>
      <c r="CB27" s="36"/>
      <c r="CC27" s="36"/>
      <c r="CD27" s="36"/>
      <c r="CE27" s="36"/>
      <c r="CF27" s="36"/>
      <c r="CG27" s="36"/>
      <c r="CH27" s="36"/>
    </row>
    <row r="28" spans="1:86" ht="12.5" x14ac:dyDescent="0.25">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6"/>
      <c r="CF28" s="36"/>
      <c r="CG28" s="36"/>
      <c r="CH28" s="36"/>
    </row>
    <row r="29" spans="1:86" ht="12.5" x14ac:dyDescent="0.25">
      <c r="A29" s="36"/>
      <c r="C29" s="102"/>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c r="BC29" s="89"/>
      <c r="BD29" s="89"/>
      <c r="BE29" s="89"/>
      <c r="BF29" s="89"/>
      <c r="BG29" s="89"/>
      <c r="BH29" s="89"/>
      <c r="BI29" s="89"/>
      <c r="BJ29" s="89"/>
      <c r="BK29" s="89"/>
      <c r="BL29" s="89"/>
      <c r="BM29" s="89"/>
      <c r="BN29" s="89"/>
      <c r="BO29" s="89"/>
      <c r="BP29" s="89"/>
      <c r="BQ29" s="89"/>
      <c r="BR29" s="89"/>
      <c r="BS29" s="89"/>
      <c r="BT29" s="89"/>
      <c r="BU29" s="89"/>
      <c r="BV29" s="89"/>
      <c r="BW29" s="89"/>
      <c r="BX29" s="89"/>
      <c r="BY29" s="89"/>
      <c r="BZ29" s="89"/>
      <c r="CB29" s="101"/>
    </row>
    <row r="30" spans="1:86" ht="12.5" x14ac:dyDescent="0.25">
      <c r="A30" s="36"/>
      <c r="B30" s="25" t="s">
        <v>23</v>
      </c>
      <c r="D30" s="90"/>
      <c r="E30" s="90"/>
      <c r="F30" s="90"/>
      <c r="G30" s="90"/>
      <c r="H30" s="90"/>
      <c r="I30" s="90"/>
      <c r="J30" s="90"/>
      <c r="K30" s="90"/>
      <c r="L30" s="90"/>
      <c r="M30" s="90"/>
      <c r="N30" s="90"/>
      <c r="O30" s="90"/>
      <c r="P30" s="90"/>
      <c r="Q30" s="90"/>
      <c r="R30" s="90"/>
      <c r="S30" s="90"/>
      <c r="T30" s="89"/>
      <c r="U30" s="227"/>
      <c r="V30" s="227"/>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89"/>
      <c r="BA30" s="281"/>
      <c r="BB30" s="281"/>
      <c r="BC30" s="227"/>
      <c r="BD30" s="227"/>
      <c r="BE30" s="227"/>
      <c r="BF30" s="227"/>
      <c r="BG30" s="227"/>
      <c r="BH30" s="227"/>
      <c r="BI30" s="90"/>
      <c r="BJ30" s="89"/>
      <c r="BK30" s="15"/>
      <c r="BL30" s="15"/>
      <c r="BM30" s="15"/>
    </row>
    <row r="31" spans="1:86" ht="12.5" x14ac:dyDescent="0.25">
      <c r="D31" s="90"/>
      <c r="E31" s="90"/>
      <c r="F31" s="90"/>
      <c r="G31" s="90"/>
      <c r="H31" s="90"/>
      <c r="I31" s="90"/>
      <c r="J31" s="90"/>
      <c r="K31" s="90"/>
      <c r="L31" s="90"/>
      <c r="M31" s="90"/>
      <c r="N31" s="90"/>
      <c r="O31" s="90"/>
      <c r="P31" s="90"/>
      <c r="Q31" s="90"/>
      <c r="R31" s="90"/>
      <c r="S31" s="90"/>
      <c r="T31" s="89"/>
      <c r="U31" s="227"/>
      <c r="V31" s="227"/>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89"/>
      <c r="BA31" s="90"/>
      <c r="BB31" s="90"/>
      <c r="BC31" s="227"/>
      <c r="BD31" s="227"/>
      <c r="BE31" s="227"/>
      <c r="BF31" s="227"/>
      <c r="BG31" s="227"/>
      <c r="BH31" s="227"/>
      <c r="BI31" s="90"/>
      <c r="BJ31" s="89"/>
      <c r="BK31" s="228"/>
      <c r="BL31" s="228"/>
      <c r="BM31" s="228"/>
      <c r="BN31" s="44"/>
      <c r="BO31" s="44"/>
      <c r="BP31" s="44"/>
      <c r="BQ31" s="44"/>
      <c r="BR31" s="44"/>
      <c r="BS31" s="44"/>
      <c r="BT31" s="44"/>
      <c r="BU31" s="44"/>
      <c r="BV31" s="44"/>
      <c r="BW31" s="44"/>
      <c r="BX31" s="44"/>
      <c r="BY31" s="44"/>
      <c r="BZ31" s="44"/>
    </row>
    <row r="32" spans="1:86" ht="12.5" x14ac:dyDescent="0.25">
      <c r="T32" s="89"/>
      <c r="U32" s="15"/>
      <c r="V32" s="15"/>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89"/>
      <c r="BA32" s="251"/>
      <c r="BB32" s="251"/>
      <c r="BC32" s="228"/>
      <c r="BD32" s="228"/>
      <c r="BE32" s="228"/>
      <c r="BF32" s="228"/>
      <c r="BG32" s="228"/>
      <c r="BH32" s="228"/>
      <c r="BI32" s="44"/>
      <c r="BJ32" s="89"/>
      <c r="BK32" s="228"/>
      <c r="BL32" s="228"/>
      <c r="BM32" s="228"/>
      <c r="BN32" s="44"/>
      <c r="BO32" s="44"/>
      <c r="BP32" s="44"/>
      <c r="BQ32" s="44"/>
      <c r="BR32" s="44"/>
      <c r="BS32" s="44"/>
      <c r="BT32" s="44"/>
      <c r="BU32" s="44"/>
      <c r="BV32" s="44"/>
      <c r="BW32" s="44"/>
      <c r="BX32" s="44"/>
      <c r="BY32" s="44"/>
      <c r="BZ32" s="44"/>
    </row>
    <row r="33" spans="20:78" ht="12.5" x14ac:dyDescent="0.25">
      <c r="T33" s="89"/>
      <c r="U33" s="15"/>
      <c r="V33" s="15"/>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89"/>
      <c r="BA33" s="44"/>
      <c r="BB33" s="44"/>
      <c r="BC33" s="228"/>
      <c r="BD33" s="228"/>
      <c r="BE33" s="228"/>
      <c r="BF33" s="228"/>
      <c r="BG33" s="228"/>
      <c r="BH33" s="228"/>
      <c r="BI33" s="44"/>
      <c r="BJ33" s="89"/>
      <c r="BK33" s="228"/>
      <c r="BL33" s="228"/>
      <c r="BM33" s="228"/>
      <c r="BN33" s="44"/>
      <c r="BO33" s="44"/>
      <c r="BP33" s="44"/>
      <c r="BQ33" s="44"/>
      <c r="BR33" s="44"/>
      <c r="BS33" s="44"/>
      <c r="BT33" s="44"/>
      <c r="BU33" s="44"/>
      <c r="BV33" s="44"/>
      <c r="BW33" s="44"/>
      <c r="BX33" s="44"/>
      <c r="BY33" s="44"/>
      <c r="BZ33" s="44"/>
    </row>
    <row r="34" spans="20:78" ht="12.5" x14ac:dyDescent="0.25">
      <c r="T34" s="89"/>
      <c r="U34" s="15"/>
      <c r="V34" s="15"/>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89"/>
      <c r="BA34" s="44"/>
      <c r="BB34" s="44"/>
      <c r="BC34" s="228"/>
      <c r="BD34" s="228"/>
      <c r="BE34" s="228"/>
      <c r="BF34" s="228"/>
      <c r="BG34" s="228"/>
      <c r="BH34" s="228"/>
      <c r="BI34" s="44"/>
      <c r="BJ34" s="89"/>
      <c r="BK34" s="228"/>
      <c r="BL34" s="228"/>
      <c r="BM34" s="228"/>
      <c r="BN34" s="44"/>
      <c r="BO34" s="44"/>
      <c r="BP34" s="44"/>
      <c r="BQ34" s="44"/>
      <c r="BR34" s="44"/>
      <c r="BS34" s="44"/>
      <c r="BT34" s="44"/>
      <c r="BU34" s="44"/>
      <c r="BV34" s="44"/>
      <c r="BW34" s="44"/>
      <c r="BX34" s="44"/>
      <c r="BY34" s="44"/>
      <c r="BZ34" s="44"/>
    </row>
    <row r="35" spans="20:78" ht="12.5" x14ac:dyDescent="0.25">
      <c r="T35" s="89"/>
      <c r="U35" s="15"/>
      <c r="V35" s="15"/>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89"/>
      <c r="BA35" s="44"/>
      <c r="BB35" s="44"/>
      <c r="BC35" s="228"/>
      <c r="BD35" s="228"/>
      <c r="BE35" s="228"/>
      <c r="BF35" s="228"/>
      <c r="BG35" s="228"/>
      <c r="BH35" s="228"/>
      <c r="BI35" s="44"/>
      <c r="BJ35" s="89"/>
      <c r="BK35" s="228"/>
      <c r="BL35" s="228"/>
      <c r="BM35" s="228"/>
      <c r="BN35" s="44"/>
      <c r="BO35" s="44"/>
      <c r="BP35" s="44"/>
      <c r="BQ35" s="44"/>
      <c r="BR35" s="44"/>
      <c r="BS35" s="44"/>
      <c r="BT35" s="44"/>
      <c r="BU35" s="44"/>
      <c r="BV35" s="44"/>
      <c r="BW35" s="44"/>
      <c r="BX35" s="44"/>
      <c r="BY35" s="44"/>
      <c r="BZ35" s="44"/>
    </row>
    <row r="36" spans="20:78" ht="12.5" x14ac:dyDescent="0.25">
      <c r="T36" s="89"/>
      <c r="U36" s="15"/>
      <c r="V36" s="15"/>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89"/>
      <c r="BA36" s="44"/>
      <c r="BB36" s="44"/>
      <c r="BC36" s="228"/>
      <c r="BD36" s="228"/>
      <c r="BE36" s="228"/>
      <c r="BF36" s="228"/>
      <c r="BG36" s="228"/>
      <c r="BH36" s="228"/>
      <c r="BI36" s="44"/>
      <c r="BJ36" s="89"/>
      <c r="BK36" s="228"/>
      <c r="BL36" s="228"/>
      <c r="BM36" s="228"/>
      <c r="BN36" s="44"/>
      <c r="BO36" s="44"/>
      <c r="BP36" s="44"/>
      <c r="BQ36" s="44"/>
      <c r="BR36" s="44"/>
      <c r="BS36" s="44"/>
      <c r="BT36" s="44"/>
      <c r="BU36" s="44"/>
      <c r="BV36" s="44"/>
      <c r="BW36" s="44"/>
      <c r="BX36" s="44"/>
      <c r="BY36" s="44"/>
      <c r="BZ36" s="44"/>
    </row>
    <row r="37" spans="20:78" ht="12.5" x14ac:dyDescent="0.25">
      <c r="T37" s="89"/>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89"/>
      <c r="BA37" s="44"/>
      <c r="BB37" s="44"/>
      <c r="BC37" s="44"/>
      <c r="BD37" s="44"/>
      <c r="BE37" s="44"/>
      <c r="BF37" s="44"/>
      <c r="BG37" s="44"/>
      <c r="BH37" s="44"/>
      <c r="BI37" s="44"/>
      <c r="BJ37" s="89"/>
      <c r="BK37" s="44"/>
      <c r="BL37" s="44"/>
      <c r="BM37" s="44"/>
      <c r="BN37" s="44"/>
      <c r="BO37" s="44"/>
      <c r="BP37" s="44"/>
      <c r="BQ37" s="44"/>
      <c r="BR37" s="44"/>
      <c r="BS37" s="44"/>
      <c r="BT37" s="44"/>
      <c r="BU37" s="44"/>
      <c r="BV37" s="44"/>
      <c r="BW37" s="44"/>
      <c r="BX37" s="44"/>
      <c r="BY37" s="44"/>
      <c r="BZ37" s="44"/>
    </row>
    <row r="38" spans="20:78" ht="12.5" x14ac:dyDescent="0.25">
      <c r="T38" s="89"/>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89"/>
      <c r="BA38" s="44"/>
      <c r="BB38" s="44"/>
      <c r="BC38" s="44"/>
      <c r="BD38" s="44"/>
      <c r="BE38" s="44"/>
      <c r="BF38" s="44"/>
      <c r="BG38" s="44"/>
      <c r="BH38" s="44"/>
      <c r="BI38" s="44"/>
      <c r="BJ38" s="89"/>
      <c r="BK38" s="44"/>
      <c r="BL38" s="44"/>
      <c r="BM38" s="44"/>
      <c r="BN38" s="44"/>
      <c r="BO38" s="44"/>
      <c r="BP38" s="44"/>
      <c r="BQ38" s="44"/>
      <c r="BR38" s="44"/>
      <c r="BS38" s="44"/>
      <c r="BT38" s="44"/>
      <c r="BU38" s="44"/>
      <c r="BV38" s="44"/>
      <c r="BW38" s="44"/>
      <c r="BX38" s="44"/>
      <c r="BY38" s="44"/>
      <c r="BZ38" s="44"/>
    </row>
    <row r="39" spans="20:78" ht="12.5" x14ac:dyDescent="0.25">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89"/>
      <c r="BK39" s="44"/>
      <c r="BL39" s="44"/>
      <c r="BM39" s="44"/>
      <c r="BN39" s="44"/>
      <c r="BO39" s="44"/>
      <c r="BP39" s="44"/>
      <c r="BQ39" s="44"/>
      <c r="BR39" s="44"/>
      <c r="BS39" s="44"/>
      <c r="BT39" s="44"/>
      <c r="BU39" s="44"/>
      <c r="BV39" s="44"/>
      <c r="BW39" s="44"/>
      <c r="BX39" s="44"/>
      <c r="BY39" s="44"/>
      <c r="BZ39" s="44"/>
    </row>
    <row r="40" spans="20:78" ht="12.5" x14ac:dyDescent="0.25">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row>
    <row r="41" spans="20:78" ht="12.5" x14ac:dyDescent="0.25">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row>
    <row r="42" spans="20:78" ht="12.5" x14ac:dyDescent="0.25">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row>
    <row r="43" spans="20:78" ht="12.5" x14ac:dyDescent="0.25">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row>
    <row r="44" spans="20:78" ht="12.5" x14ac:dyDescent="0.25">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row>
    <row r="45" spans="20:78" ht="12.5" x14ac:dyDescent="0.25">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4"/>
      <c r="BZ45" s="44"/>
    </row>
    <row r="46" spans="20:78" ht="12.5" x14ac:dyDescent="0.25">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row>
    <row r="47" spans="20:78" ht="12.5" x14ac:dyDescent="0.25">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row>
    <row r="48" spans="20:78" ht="12.5" x14ac:dyDescent="0.25">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row>
    <row r="49" spans="26:78" ht="12.5" x14ac:dyDescent="0.25">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c r="BY49" s="44"/>
      <c r="BZ49" s="44"/>
    </row>
    <row r="50" spans="26:78" ht="12.5" x14ac:dyDescent="0.25">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c r="BM50" s="44"/>
      <c r="BN50" s="44"/>
      <c r="BO50" s="44"/>
      <c r="BP50" s="44"/>
      <c r="BQ50" s="44"/>
      <c r="BR50" s="44"/>
      <c r="BS50" s="44"/>
      <c r="BT50" s="44"/>
      <c r="BU50" s="44"/>
      <c r="BV50" s="44"/>
      <c r="BW50" s="44"/>
      <c r="BX50" s="44"/>
      <c r="BY50" s="44"/>
      <c r="BZ50" s="44"/>
    </row>
    <row r="51" spans="26:78" ht="12.5" x14ac:dyDescent="0.25">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row>
    <row r="52" spans="26:78" ht="12.5" x14ac:dyDescent="0.25">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c r="BM52" s="44"/>
      <c r="BN52" s="44"/>
      <c r="BO52" s="44"/>
      <c r="BP52" s="44"/>
      <c r="BQ52" s="44"/>
      <c r="BR52" s="44"/>
      <c r="BS52" s="44"/>
      <c r="BT52" s="44"/>
      <c r="BU52" s="44"/>
      <c r="BV52" s="44"/>
      <c r="BW52" s="44"/>
      <c r="BX52" s="44"/>
      <c r="BY52" s="44"/>
      <c r="BZ52" s="44"/>
    </row>
    <row r="53" spans="26:78" ht="12.5" x14ac:dyDescent="0.25"/>
    <row r="54" spans="26:78" ht="12.5" x14ac:dyDescent="0.25"/>
    <row r="55" spans="26:78" ht="12.5" x14ac:dyDescent="0.25"/>
    <row r="56" spans="26:78" ht="12.5" x14ac:dyDescent="0.25"/>
    <row r="57" spans="26:78" ht="12.5" x14ac:dyDescent="0.25"/>
    <row r="58" spans="26:78" ht="12.5" x14ac:dyDescent="0.25"/>
    <row r="59" spans="26:78" ht="12.5" x14ac:dyDescent="0.25"/>
    <row r="60" spans="26:78" ht="12.5" x14ac:dyDescent="0.25"/>
    <row r="61" spans="26:78" ht="12.5" x14ac:dyDescent="0.25"/>
    <row r="62" spans="26:78" ht="12.5" x14ac:dyDescent="0.25"/>
    <row r="63" spans="26:78" ht="12.5" x14ac:dyDescent="0.25"/>
    <row r="64" spans="26:78" ht="12.5" x14ac:dyDescent="0.25"/>
    <row r="65" ht="12.5" x14ac:dyDescent="0.25"/>
    <row r="66" ht="12.5" x14ac:dyDescent="0.25"/>
    <row r="67" ht="12.5" hidden="1" x14ac:dyDescent="0.25"/>
    <row r="68" ht="12.5" hidden="1" x14ac:dyDescent="0.25"/>
    <row r="69" ht="12.5" hidden="1" x14ac:dyDescent="0.25"/>
    <row r="70" ht="12.5" hidden="1" x14ac:dyDescent="0.25"/>
    <row r="71" ht="12.5" hidden="1" x14ac:dyDescent="0.25"/>
    <row r="72" ht="12.5" hidden="1" x14ac:dyDescent="0.25"/>
    <row r="73" ht="12.5" hidden="1" x14ac:dyDescent="0.25"/>
    <row r="74" ht="12.5" hidden="1" x14ac:dyDescent="0.25"/>
    <row r="75" ht="12.5" hidden="1" x14ac:dyDescent="0.25"/>
    <row r="76" ht="12.5" hidden="1" x14ac:dyDescent="0.25"/>
    <row r="77" ht="12.5" hidden="1" x14ac:dyDescent="0.25"/>
    <row r="78" ht="12.5" hidden="1" x14ac:dyDescent="0.25"/>
    <row r="79" ht="12.5" hidden="1" x14ac:dyDescent="0.25"/>
    <row r="80" ht="12.5" hidden="1" x14ac:dyDescent="0.25"/>
    <row r="81" ht="12.5" hidden="1" x14ac:dyDescent="0.25"/>
    <row r="82" ht="12.5" hidden="1" x14ac:dyDescent="0.25"/>
    <row r="83" ht="12.5" hidden="1" x14ac:dyDescent="0.25"/>
    <row r="84" ht="12.5" hidden="1" x14ac:dyDescent="0.25"/>
    <row r="85" ht="12.5" hidden="1" x14ac:dyDescent="0.25"/>
    <row r="86" ht="12.5" hidden="1" x14ac:dyDescent="0.25"/>
    <row r="87" ht="12.5" hidden="1" x14ac:dyDescent="0.25"/>
    <row r="88" ht="12.5" hidden="1" x14ac:dyDescent="0.25"/>
    <row r="89" ht="12.5" hidden="1" x14ac:dyDescent="0.25"/>
    <row r="90" ht="12.5" hidden="1" x14ac:dyDescent="0.25"/>
    <row r="91" ht="12.5" hidden="1" x14ac:dyDescent="0.25"/>
    <row r="92" ht="12.5" hidden="1" x14ac:dyDescent="0.25"/>
    <row r="93" ht="12.5" hidden="1" x14ac:dyDescent="0.25"/>
    <row r="94" ht="12.5" hidden="1" x14ac:dyDescent="0.25"/>
    <row r="95" ht="12.5" hidden="1" x14ac:dyDescent="0.25"/>
    <row r="96" ht="12.5" hidden="1" x14ac:dyDescent="0.25"/>
    <row r="97" ht="12.5" hidden="1" x14ac:dyDescent="0.25"/>
    <row r="98" ht="12.5" hidden="1" x14ac:dyDescent="0.25"/>
    <row r="99" ht="12.5" hidden="1" x14ac:dyDescent="0.25"/>
    <row r="100" ht="12.5" hidden="1" x14ac:dyDescent="0.25"/>
    <row r="101" ht="12.5" hidden="1" x14ac:dyDescent="0.25"/>
    <row r="102" ht="12.5" hidden="1" x14ac:dyDescent="0.25"/>
    <row r="103" ht="12.5" hidden="1" x14ac:dyDescent="0.25"/>
    <row r="104" ht="12.5" hidden="1" x14ac:dyDescent="0.25"/>
    <row r="105" ht="12.5" hidden="1" x14ac:dyDescent="0.25"/>
    <row r="106" ht="12.5" hidden="1" x14ac:dyDescent="0.25"/>
    <row r="107" ht="12.5" hidden="1" x14ac:dyDescent="0.25"/>
    <row r="108" ht="12.5" hidden="1" x14ac:dyDescent="0.25"/>
    <row r="109" ht="12.5" hidden="1" x14ac:dyDescent="0.25"/>
    <row r="110" ht="12.5" hidden="1" x14ac:dyDescent="0.25"/>
    <row r="111" ht="12.5" hidden="1" x14ac:dyDescent="0.25"/>
    <row r="112" ht="12.5" hidden="1" x14ac:dyDescent="0.25"/>
    <row r="113" ht="12.5" hidden="1" x14ac:dyDescent="0.25"/>
    <row r="114" ht="12.5" hidden="1" x14ac:dyDescent="0.25"/>
    <row r="115" ht="12.5" hidden="1" x14ac:dyDescent="0.25"/>
    <row r="116" ht="12.5" hidden="1" x14ac:dyDescent="0.25"/>
    <row r="117" ht="12.5" hidden="1" x14ac:dyDescent="0.25"/>
    <row r="118" ht="12.5" hidden="1" x14ac:dyDescent="0.25"/>
    <row r="119" ht="12.5" hidden="1" x14ac:dyDescent="0.25"/>
    <row r="120" ht="12.5" hidden="1" x14ac:dyDescent="0.25"/>
    <row r="121" ht="12.5" hidden="1" x14ac:dyDescent="0.25"/>
    <row r="122" ht="12.5" hidden="1" x14ac:dyDescent="0.25"/>
    <row r="123" ht="12.5" hidden="1" x14ac:dyDescent="0.25"/>
    <row r="124" ht="12.5" hidden="1" x14ac:dyDescent="0.25"/>
    <row r="125" ht="12.5" hidden="1" x14ac:dyDescent="0.25"/>
    <row r="126" ht="12.5" hidden="1" x14ac:dyDescent="0.25"/>
    <row r="127" ht="12.5" hidden="1" x14ac:dyDescent="0.25"/>
    <row r="128" ht="12.5" hidden="1" x14ac:dyDescent="0.25"/>
    <row r="129" ht="12.5" hidden="1" x14ac:dyDescent="0.25"/>
    <row r="130" ht="13.15" hidden="1" customHeight="1" x14ac:dyDescent="0.25"/>
    <row r="131" ht="13.15" hidden="1" customHeight="1" x14ac:dyDescent="0.25"/>
    <row r="132" ht="13.15" hidden="1" customHeight="1" x14ac:dyDescent="0.25"/>
    <row r="133" ht="13.15" hidden="1" customHeight="1" x14ac:dyDescent="0.25"/>
    <row r="134" ht="13.15" hidden="1" customHeight="1" x14ac:dyDescent="0.25"/>
    <row r="135" ht="13.15" hidden="1" customHeight="1" x14ac:dyDescent="0.25"/>
    <row r="136" ht="13.15" hidden="1" customHeight="1" x14ac:dyDescent="0.25"/>
    <row r="137" ht="13.15" hidden="1" customHeight="1" x14ac:dyDescent="0.25"/>
    <row r="138" ht="13.15" hidden="1" customHeight="1" x14ac:dyDescent="0.25"/>
    <row r="139" ht="13.15" hidden="1" customHeight="1" x14ac:dyDescent="0.25"/>
    <row r="140" ht="13.15" hidden="1" customHeight="1" x14ac:dyDescent="0.25"/>
    <row r="141" ht="13.15" hidden="1" customHeight="1" x14ac:dyDescent="0.25"/>
    <row r="142" ht="13.15" hidden="1" customHeight="1" x14ac:dyDescent="0.25"/>
    <row r="143" ht="13.15" hidden="1" customHeight="1" x14ac:dyDescent="0.25"/>
    <row r="144" ht="13.15" hidden="1" customHeight="1" x14ac:dyDescent="0.25"/>
    <row r="145" ht="13.15" hidden="1" customHeight="1" x14ac:dyDescent="0.25"/>
    <row r="146" ht="13.15" hidden="1" customHeight="1" x14ac:dyDescent="0.25"/>
    <row r="147" ht="13.15" hidden="1" customHeight="1" x14ac:dyDescent="0.25"/>
    <row r="148" ht="13.15" hidden="1" customHeight="1" x14ac:dyDescent="0.25"/>
    <row r="149" ht="13.15" hidden="1" customHeight="1" x14ac:dyDescent="0.25"/>
    <row r="150" ht="13.15" hidden="1" customHeight="1" x14ac:dyDescent="0.25"/>
    <row r="151" ht="13.15" hidden="1" customHeight="1" x14ac:dyDescent="0.25"/>
    <row r="152" ht="13.15" hidden="1" customHeight="1" x14ac:dyDescent="0.25"/>
    <row r="153" ht="13.15" hidden="1" customHeight="1" x14ac:dyDescent="0.25"/>
    <row r="154" ht="13.15" hidden="1" customHeight="1" x14ac:dyDescent="0.25"/>
    <row r="155" ht="13.15" hidden="1" customHeight="1" x14ac:dyDescent="0.25"/>
    <row r="156" ht="13.15" hidden="1" customHeight="1" x14ac:dyDescent="0.25"/>
    <row r="157" ht="13.15" hidden="1" customHeight="1" x14ac:dyDescent="0.25"/>
    <row r="158" ht="13.15" hidden="1" customHeight="1" x14ac:dyDescent="0.25"/>
    <row r="159" ht="13.15" hidden="1" customHeight="1" x14ac:dyDescent="0.25"/>
    <row r="160" ht="13.15" hidden="1" customHeight="1" x14ac:dyDescent="0.25"/>
    <row r="161" ht="13.15" hidden="1" customHeight="1" x14ac:dyDescent="0.25"/>
    <row r="162" ht="13.15" hidden="1" customHeight="1" x14ac:dyDescent="0.25"/>
    <row r="163" ht="13.15" hidden="1" customHeight="1" x14ac:dyDescent="0.25"/>
    <row r="164" ht="13.15" hidden="1" customHeight="1" x14ac:dyDescent="0.25"/>
    <row r="165" ht="13.15" hidden="1" customHeight="1" x14ac:dyDescent="0.25"/>
    <row r="166" ht="13.15" hidden="1" customHeight="1" x14ac:dyDescent="0.25"/>
    <row r="167" ht="13.15" hidden="1" customHeight="1" x14ac:dyDescent="0.25"/>
    <row r="168" ht="13.15" hidden="1" customHeight="1" x14ac:dyDescent="0.25"/>
    <row r="169" ht="13.15" hidden="1" customHeight="1" x14ac:dyDescent="0.25"/>
    <row r="170" ht="13.15" hidden="1" customHeight="1" x14ac:dyDescent="0.25"/>
    <row r="171" ht="13.15" hidden="1" customHeight="1" x14ac:dyDescent="0.25"/>
    <row r="172" ht="13.15" hidden="1" customHeight="1" x14ac:dyDescent="0.25"/>
    <row r="173" ht="13.15" hidden="1" customHeight="1" x14ac:dyDescent="0.25"/>
    <row r="174" ht="13.15" hidden="1" customHeight="1" x14ac:dyDescent="0.25"/>
    <row r="175" ht="13.15" hidden="1" customHeight="1" x14ac:dyDescent="0.25"/>
    <row r="176" ht="13.15" hidden="1" customHeight="1" x14ac:dyDescent="0.25"/>
    <row r="177" ht="13.15" hidden="1" customHeight="1" x14ac:dyDescent="0.25"/>
    <row r="178" ht="13.15" hidden="1" customHeight="1" x14ac:dyDescent="0.25"/>
    <row r="179" ht="13.15" hidden="1" customHeight="1" x14ac:dyDescent="0.25"/>
    <row r="180" ht="13.15" hidden="1" customHeight="1" x14ac:dyDescent="0.25"/>
    <row r="181" ht="13.15" hidden="1" customHeight="1" x14ac:dyDescent="0.25"/>
    <row r="182" ht="13.15" hidden="1" customHeight="1" x14ac:dyDescent="0.25"/>
    <row r="183" ht="13.15" hidden="1" customHeight="1" x14ac:dyDescent="0.25"/>
    <row r="184" ht="13.15" hidden="1" customHeight="1" x14ac:dyDescent="0.25"/>
    <row r="185" ht="13.15" hidden="1" customHeight="1" x14ac:dyDescent="0.25"/>
    <row r="186" ht="13.15" hidden="1" customHeight="1" x14ac:dyDescent="0.25"/>
    <row r="187" ht="13.15" hidden="1" customHeight="1" x14ac:dyDescent="0.25"/>
    <row r="188" ht="13.15" hidden="1" customHeight="1" x14ac:dyDescent="0.25"/>
    <row r="189" ht="13.15" hidden="1" customHeight="1" x14ac:dyDescent="0.25"/>
    <row r="190" ht="13.15" hidden="1" customHeight="1" x14ac:dyDescent="0.25"/>
    <row r="191" ht="13.15" hidden="1" customHeight="1" x14ac:dyDescent="0.25"/>
    <row r="192" ht="13.15" hidden="1" customHeight="1" x14ac:dyDescent="0.25"/>
    <row r="193" ht="13.15" hidden="1" customHeight="1" x14ac:dyDescent="0.25"/>
    <row r="194" ht="13.15" hidden="1" customHeight="1" x14ac:dyDescent="0.25"/>
    <row r="195" ht="13.15" hidden="1" customHeight="1" x14ac:dyDescent="0.25"/>
    <row r="196" ht="13.15" hidden="1" customHeight="1" x14ac:dyDescent="0.25"/>
    <row r="197" ht="13.15" hidden="1" customHeight="1" x14ac:dyDescent="0.25"/>
    <row r="198" ht="13.15" hidden="1" customHeight="1" x14ac:dyDescent="0.25"/>
    <row r="199" ht="13.15" hidden="1" customHeight="1" x14ac:dyDescent="0.25"/>
    <row r="200" ht="13.15" hidden="1" customHeight="1" x14ac:dyDescent="0.25"/>
    <row r="201" ht="13.15" hidden="1" customHeight="1" x14ac:dyDescent="0.25"/>
    <row r="202" ht="13.15" hidden="1" customHeight="1" x14ac:dyDescent="0.25"/>
    <row r="203" ht="13.15" hidden="1" customHeight="1" x14ac:dyDescent="0.25"/>
    <row r="204" ht="13.15" hidden="1" customHeight="1" x14ac:dyDescent="0.25"/>
    <row r="205" ht="13.15" hidden="1" customHeight="1" x14ac:dyDescent="0.25"/>
    <row r="206" ht="13.15" hidden="1" customHeight="1" x14ac:dyDescent="0.25"/>
    <row r="207" ht="13.15" hidden="1" customHeight="1" x14ac:dyDescent="0.25"/>
    <row r="208" ht="13.15" hidden="1" customHeight="1" x14ac:dyDescent="0.25"/>
    <row r="209" ht="13.15" hidden="1" customHeight="1" x14ac:dyDescent="0.25"/>
    <row r="210" ht="13.15" hidden="1" customHeight="1" x14ac:dyDescent="0.25"/>
    <row r="211" ht="13.15" hidden="1" customHeight="1" x14ac:dyDescent="0.25"/>
    <row r="212" ht="13.15" hidden="1" customHeight="1" x14ac:dyDescent="0.25"/>
    <row r="213" ht="13.15" hidden="1" customHeight="1" x14ac:dyDescent="0.25"/>
    <row r="214" ht="13.15" hidden="1" customHeight="1" x14ac:dyDescent="0.25"/>
    <row r="215" ht="13.15" hidden="1" customHeight="1" x14ac:dyDescent="0.25"/>
    <row r="216" ht="13.15" hidden="1" customHeight="1" x14ac:dyDescent="0.25"/>
    <row r="217" ht="13.15" hidden="1" customHeight="1" x14ac:dyDescent="0.25"/>
    <row r="218" ht="13.15" hidden="1" customHeight="1" x14ac:dyDescent="0.25"/>
    <row r="219" ht="13.15" hidden="1" customHeight="1" x14ac:dyDescent="0.25"/>
    <row r="220" ht="13.15" hidden="1" customHeight="1" x14ac:dyDescent="0.25"/>
    <row r="221" ht="13.15" hidden="1" customHeight="1" x14ac:dyDescent="0.25"/>
    <row r="222" ht="13.15" hidden="1" customHeight="1" x14ac:dyDescent="0.25"/>
    <row r="223" ht="13.15" hidden="1" customHeight="1" x14ac:dyDescent="0.25"/>
    <row r="224" ht="13.15" hidden="1" customHeight="1" x14ac:dyDescent="0.25"/>
    <row r="225" ht="13.15" hidden="1" customHeight="1" x14ac:dyDescent="0.25"/>
    <row r="226" ht="13.15" hidden="1" customHeight="1" x14ac:dyDescent="0.25"/>
    <row r="227" ht="13.15" hidden="1" customHeight="1" x14ac:dyDescent="0.25"/>
    <row r="228" ht="13.15" hidden="1" customHeight="1" x14ac:dyDescent="0.25"/>
  </sheetData>
  <mergeCells count="6">
    <mergeCell ref="BJ7:BZ7"/>
    <mergeCell ref="D7:N7"/>
    <mergeCell ref="O7:S7"/>
    <mergeCell ref="T7:Y7"/>
    <mergeCell ref="Z7:AY7"/>
    <mergeCell ref="AZ7:BI7"/>
  </mergeCells>
  <hyperlinks>
    <hyperlink ref="B5" location="ÍNDICE!A1" display="&lt;&lt; VOLVER" xr:uid="{00000000-0004-0000-0500-000000000000}"/>
    <hyperlink ref="B30" location="ÍNDICE!A1" display="&lt;&lt; VOLVER" xr:uid="{00000000-0004-0000-0500-000001000000}"/>
  </hyperlinks>
  <pageMargins left="0.75" right="0.75" top="1" bottom="1" header="0" footer="0"/>
  <pageSetup paperSize="9" scale="71" orientation="portrait" r:id="rId1"/>
  <headerFooter alignWithMargins="0"/>
  <colBreaks count="1" manualBreakCount="1">
    <brk id="51" max="1048575" man="1"/>
  </colBreaks>
  <ignoredErrors>
    <ignoredError sqref="N9:N24"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35"/>
  <sheetViews>
    <sheetView showGridLines="0" topLeftCell="A186" zoomScale="98" zoomScaleNormal="98" zoomScaleSheetLayoutView="100" workbookViewId="0">
      <selection activeCell="J192" sqref="J192"/>
    </sheetView>
  </sheetViews>
  <sheetFormatPr baseColWidth="10" defaultColWidth="0" defaultRowHeight="12" customHeight="1" zeroHeight="1" x14ac:dyDescent="0.25"/>
  <cols>
    <col min="1" max="1" width="20.453125" customWidth="1"/>
    <col min="2" max="12" width="11.26953125" customWidth="1"/>
    <col min="13" max="14" width="0" hidden="1" customWidth="1"/>
    <col min="15" max="16384" width="11.26953125" hidden="1"/>
  </cols>
  <sheetData>
    <row r="1" spans="1:8" ht="33.75" customHeight="1" x14ac:dyDescent="0.25"/>
    <row r="2" spans="1:8" ht="14" x14ac:dyDescent="0.3">
      <c r="B2" s="80" t="s">
        <v>464</v>
      </c>
    </row>
    <row r="3" spans="1:8" s="1" customFormat="1" ht="14" x14ac:dyDescent="0.3">
      <c r="B3" s="80" t="s">
        <v>90</v>
      </c>
      <c r="D3" s="17"/>
    </row>
    <row r="4" spans="1:8" s="1" customFormat="1" ht="16.5" customHeight="1" x14ac:dyDescent="0.25"/>
    <row r="5" spans="1:8" ht="12.75" customHeight="1" thickBot="1" x14ac:dyDescent="0.3">
      <c r="B5" s="25" t="s">
        <v>23</v>
      </c>
      <c r="C5" s="1"/>
      <c r="D5" s="1"/>
      <c r="E5" s="1"/>
    </row>
    <row r="6" spans="1:8" ht="35" thickBot="1" x14ac:dyDescent="0.3">
      <c r="A6" s="36"/>
      <c r="B6" s="199" t="s">
        <v>0</v>
      </c>
      <c r="C6" s="199" t="s">
        <v>31</v>
      </c>
      <c r="D6" s="200" t="s">
        <v>88</v>
      </c>
      <c r="E6" s="195" t="s">
        <v>87</v>
      </c>
      <c r="F6" s="193" t="s">
        <v>77</v>
      </c>
      <c r="G6" s="6"/>
      <c r="H6" s="6"/>
    </row>
    <row r="7" spans="1:8" ht="13" thickBot="1" x14ac:dyDescent="0.3">
      <c r="A7" s="36"/>
      <c r="B7" s="41">
        <v>2009</v>
      </c>
      <c r="C7" s="41" t="s">
        <v>37</v>
      </c>
      <c r="D7" s="175">
        <v>1653170</v>
      </c>
      <c r="E7" s="176">
        <v>41864</v>
      </c>
      <c r="F7" s="177">
        <f t="shared" ref="F7:F38" si="0">SUM(D7:E7)</f>
        <v>1695034</v>
      </c>
      <c r="G7" s="6"/>
      <c r="H7" s="6"/>
    </row>
    <row r="8" spans="1:8" ht="12.5" x14ac:dyDescent="0.25">
      <c r="A8" s="36"/>
      <c r="B8" s="22">
        <v>2010</v>
      </c>
      <c r="C8" s="22" t="s">
        <v>38</v>
      </c>
      <c r="D8" s="81">
        <v>1656548</v>
      </c>
      <c r="E8" s="103">
        <v>42360</v>
      </c>
      <c r="F8" s="136">
        <f t="shared" si="0"/>
        <v>1698908</v>
      </c>
      <c r="G8" s="6"/>
      <c r="H8" s="6"/>
    </row>
    <row r="9" spans="1:8" ht="12.5" x14ac:dyDescent="0.25">
      <c r="A9" s="36"/>
      <c r="B9" s="34"/>
      <c r="C9" s="22" t="s">
        <v>39</v>
      </c>
      <c r="D9" s="81">
        <v>1654425</v>
      </c>
      <c r="E9" s="103">
        <v>43558</v>
      </c>
      <c r="F9" s="136">
        <f t="shared" si="0"/>
        <v>1697983</v>
      </c>
      <c r="G9" s="6"/>
      <c r="H9" s="6"/>
    </row>
    <row r="10" spans="1:8" ht="12.5" x14ac:dyDescent="0.25">
      <c r="A10" s="36"/>
      <c r="B10" s="34"/>
      <c r="C10" s="22" t="s">
        <v>40</v>
      </c>
      <c r="D10" s="81">
        <v>1670210</v>
      </c>
      <c r="E10" s="103">
        <v>38093</v>
      </c>
      <c r="F10" s="136">
        <f t="shared" si="0"/>
        <v>1708303</v>
      </c>
      <c r="G10" s="6"/>
      <c r="H10" s="6"/>
    </row>
    <row r="11" spans="1:8" ht="12.5" x14ac:dyDescent="0.25">
      <c r="A11" s="36"/>
      <c r="B11" s="34"/>
      <c r="C11" s="22" t="s">
        <v>41</v>
      </c>
      <c r="D11" s="81">
        <v>1695620</v>
      </c>
      <c r="E11" s="103">
        <v>35898</v>
      </c>
      <c r="F11" s="136">
        <f t="shared" si="0"/>
        <v>1731518</v>
      </c>
      <c r="G11" s="6"/>
      <c r="H11" s="6"/>
    </row>
    <row r="12" spans="1:8" ht="12.5" x14ac:dyDescent="0.25">
      <c r="A12" s="36"/>
      <c r="B12" s="34"/>
      <c r="C12" s="22" t="s">
        <v>42</v>
      </c>
      <c r="D12" s="81">
        <v>1718439</v>
      </c>
      <c r="E12" s="103">
        <v>34371</v>
      </c>
      <c r="F12" s="136">
        <f t="shared" si="0"/>
        <v>1752810</v>
      </c>
      <c r="G12" s="6"/>
      <c r="H12" s="6"/>
    </row>
    <row r="13" spans="1:8" ht="12.5" x14ac:dyDescent="0.25">
      <c r="A13" s="36"/>
      <c r="B13" s="34"/>
      <c r="C13" s="22" t="s">
        <v>43</v>
      </c>
      <c r="D13" s="81">
        <v>1716167</v>
      </c>
      <c r="E13" s="103">
        <v>33291</v>
      </c>
      <c r="F13" s="136">
        <f t="shared" si="0"/>
        <v>1749458</v>
      </c>
      <c r="G13" s="6"/>
      <c r="H13" s="6"/>
    </row>
    <row r="14" spans="1:8" ht="12.5" x14ac:dyDescent="0.25">
      <c r="A14" s="36"/>
      <c r="B14" s="34"/>
      <c r="C14" s="22" t="s">
        <v>32</v>
      </c>
      <c r="D14" s="81">
        <v>1738495</v>
      </c>
      <c r="E14" s="103">
        <v>31990</v>
      </c>
      <c r="F14" s="136">
        <f t="shared" si="0"/>
        <v>1770485</v>
      </c>
      <c r="G14" s="6"/>
      <c r="H14" s="6"/>
    </row>
    <row r="15" spans="1:8" ht="12.5" x14ac:dyDescent="0.25">
      <c r="A15" s="36"/>
      <c r="B15" s="34"/>
      <c r="C15" s="22" t="s">
        <v>33</v>
      </c>
      <c r="D15" s="81">
        <v>1763207</v>
      </c>
      <c r="E15" s="103">
        <v>30387</v>
      </c>
      <c r="F15" s="136">
        <f t="shared" si="0"/>
        <v>1793594</v>
      </c>
      <c r="G15" s="6"/>
      <c r="H15" s="6"/>
    </row>
    <row r="16" spans="1:8" ht="12.5" x14ac:dyDescent="0.25">
      <c r="A16" s="36"/>
      <c r="B16" s="34"/>
      <c r="C16" s="22" t="s">
        <v>34</v>
      </c>
      <c r="D16" s="81">
        <v>1778503</v>
      </c>
      <c r="E16" s="103">
        <v>29686</v>
      </c>
      <c r="F16" s="136">
        <f t="shared" si="0"/>
        <v>1808189</v>
      </c>
      <c r="G16" s="6"/>
      <c r="H16" s="6"/>
    </row>
    <row r="17" spans="1:8" ht="12.5" x14ac:dyDescent="0.25">
      <c r="A17" s="36"/>
      <c r="B17" s="34"/>
      <c r="C17" s="22" t="s">
        <v>35</v>
      </c>
      <c r="D17" s="81">
        <v>1775112</v>
      </c>
      <c r="E17" s="103">
        <v>28550</v>
      </c>
      <c r="F17" s="136">
        <f t="shared" si="0"/>
        <v>1803662</v>
      </c>
      <c r="G17" s="6"/>
      <c r="H17" s="6"/>
    </row>
    <row r="18" spans="1:8" ht="12.5" x14ac:dyDescent="0.25">
      <c r="A18" s="36"/>
      <c r="B18" s="34"/>
      <c r="C18" s="22" t="s">
        <v>36</v>
      </c>
      <c r="D18" s="81">
        <v>1789560</v>
      </c>
      <c r="E18" s="103">
        <v>27420</v>
      </c>
      <c r="F18" s="136">
        <f t="shared" si="0"/>
        <v>1816980</v>
      </c>
      <c r="G18" s="6"/>
      <c r="H18" s="6"/>
    </row>
    <row r="19" spans="1:8" ht="13" thickBot="1" x14ac:dyDescent="0.3">
      <c r="A19" s="36"/>
      <c r="B19" s="35"/>
      <c r="C19" s="27" t="s">
        <v>37</v>
      </c>
      <c r="D19" s="83">
        <v>1793420</v>
      </c>
      <c r="E19" s="178">
        <v>26144</v>
      </c>
      <c r="F19" s="138">
        <f t="shared" si="0"/>
        <v>1819564</v>
      </c>
      <c r="G19" s="6"/>
      <c r="H19" s="6"/>
    </row>
    <row r="20" spans="1:8" ht="12.5" x14ac:dyDescent="0.25">
      <c r="A20" s="36"/>
      <c r="B20" s="22">
        <v>2011</v>
      </c>
      <c r="C20" s="22" t="s">
        <v>38</v>
      </c>
      <c r="D20" s="81">
        <v>1793966</v>
      </c>
      <c r="E20" s="103">
        <v>25180</v>
      </c>
      <c r="F20" s="136">
        <f t="shared" si="0"/>
        <v>1819146</v>
      </c>
      <c r="G20" s="6"/>
      <c r="H20" s="6"/>
    </row>
    <row r="21" spans="1:8" ht="12.5" x14ac:dyDescent="0.25">
      <c r="A21" s="36"/>
      <c r="B21" s="34"/>
      <c r="C21" s="22" t="s">
        <v>39</v>
      </c>
      <c r="D21" s="81">
        <v>1799569</v>
      </c>
      <c r="E21" s="103">
        <v>24087</v>
      </c>
      <c r="F21" s="136">
        <f t="shared" si="0"/>
        <v>1823656</v>
      </c>
      <c r="G21" s="6"/>
      <c r="H21" s="6"/>
    </row>
    <row r="22" spans="1:8" ht="12.5" x14ac:dyDescent="0.25">
      <c r="A22" s="36"/>
      <c r="B22" s="34"/>
      <c r="C22" s="22" t="s">
        <v>40</v>
      </c>
      <c r="D22" s="81">
        <v>1830548</v>
      </c>
      <c r="E22" s="103">
        <v>24506</v>
      </c>
      <c r="F22" s="136">
        <f t="shared" si="0"/>
        <v>1855054</v>
      </c>
      <c r="G22" s="6"/>
      <c r="H22" s="6"/>
    </row>
    <row r="23" spans="1:8" ht="12.5" x14ac:dyDescent="0.25">
      <c r="A23" s="36"/>
      <c r="B23" s="22"/>
      <c r="C23" s="22" t="s">
        <v>41</v>
      </c>
      <c r="D23" s="81">
        <v>1855765</v>
      </c>
      <c r="E23" s="103">
        <v>23686</v>
      </c>
      <c r="F23" s="136">
        <f t="shared" si="0"/>
        <v>1879451</v>
      </c>
      <c r="G23" s="6"/>
      <c r="H23" s="6"/>
    </row>
    <row r="24" spans="1:8" ht="12.5" x14ac:dyDescent="0.25">
      <c r="A24" s="36"/>
      <c r="B24" s="34"/>
      <c r="C24" s="22" t="s">
        <v>42</v>
      </c>
      <c r="D24" s="81">
        <v>1886710</v>
      </c>
      <c r="E24" s="103">
        <v>23307</v>
      </c>
      <c r="F24" s="136">
        <f t="shared" si="0"/>
        <v>1910017</v>
      </c>
      <c r="G24" s="6"/>
      <c r="H24" s="6"/>
    </row>
    <row r="25" spans="1:8" ht="12.5" x14ac:dyDescent="0.25">
      <c r="A25" s="36"/>
      <c r="B25" s="34"/>
      <c r="C25" s="22" t="s">
        <v>43</v>
      </c>
      <c r="D25" s="81">
        <v>1909848</v>
      </c>
      <c r="E25" s="103">
        <v>22961</v>
      </c>
      <c r="F25" s="136">
        <f t="shared" si="0"/>
        <v>1932809</v>
      </c>
      <c r="G25" s="6"/>
      <c r="H25" s="6"/>
    </row>
    <row r="26" spans="1:8" ht="12.5" x14ac:dyDescent="0.25">
      <c r="A26" s="36"/>
      <c r="B26" s="22"/>
      <c r="C26" s="22" t="s">
        <v>32</v>
      </c>
      <c r="D26" s="81">
        <v>1930986</v>
      </c>
      <c r="E26" s="103">
        <v>22431</v>
      </c>
      <c r="F26" s="136">
        <f t="shared" si="0"/>
        <v>1953417</v>
      </c>
      <c r="G26" s="6"/>
      <c r="H26" s="6"/>
    </row>
    <row r="27" spans="1:8" ht="12.5" x14ac:dyDescent="0.25">
      <c r="A27" s="36"/>
      <c r="B27" s="34"/>
      <c r="C27" s="22" t="s">
        <v>33</v>
      </c>
      <c r="D27" s="81">
        <v>1955909</v>
      </c>
      <c r="E27" s="103">
        <v>21799</v>
      </c>
      <c r="F27" s="136">
        <f t="shared" si="0"/>
        <v>1977708</v>
      </c>
      <c r="G27" s="6"/>
      <c r="H27" s="6"/>
    </row>
    <row r="28" spans="1:8" ht="12.5" x14ac:dyDescent="0.25">
      <c r="A28" s="36"/>
      <c r="B28" s="34"/>
      <c r="C28" s="22" t="s">
        <v>34</v>
      </c>
      <c r="D28" s="81">
        <v>1971820</v>
      </c>
      <c r="E28" s="103">
        <v>20933</v>
      </c>
      <c r="F28" s="136">
        <f t="shared" si="0"/>
        <v>1992753</v>
      </c>
      <c r="G28" s="6"/>
      <c r="H28" s="6"/>
    </row>
    <row r="29" spans="1:8" ht="12.5" x14ac:dyDescent="0.25">
      <c r="A29" s="36"/>
      <c r="B29" s="22"/>
      <c r="C29" s="22" t="s">
        <v>35</v>
      </c>
      <c r="D29" s="81">
        <v>1985000</v>
      </c>
      <c r="E29" s="103">
        <v>20472</v>
      </c>
      <c r="F29" s="136">
        <f t="shared" si="0"/>
        <v>2005472</v>
      </c>
      <c r="G29" s="6"/>
      <c r="H29" s="6"/>
    </row>
    <row r="30" spans="1:8" ht="12.5" x14ac:dyDescent="0.25">
      <c r="A30" s="36"/>
      <c r="B30" s="34"/>
      <c r="C30" s="22" t="s">
        <v>36</v>
      </c>
      <c r="D30" s="81">
        <v>2001190</v>
      </c>
      <c r="E30" s="103">
        <v>20019</v>
      </c>
      <c r="F30" s="136">
        <f t="shared" si="0"/>
        <v>2021209</v>
      </c>
      <c r="G30" s="6"/>
      <c r="H30" s="6"/>
    </row>
    <row r="31" spans="1:8" ht="13" thickBot="1" x14ac:dyDescent="0.3">
      <c r="A31" s="36"/>
      <c r="B31" s="35"/>
      <c r="C31" s="27" t="s">
        <v>37</v>
      </c>
      <c r="D31" s="83">
        <v>2005569</v>
      </c>
      <c r="E31" s="178">
        <v>19473</v>
      </c>
      <c r="F31" s="138">
        <f t="shared" si="0"/>
        <v>2025042</v>
      </c>
      <c r="G31" s="6"/>
      <c r="H31" s="6"/>
    </row>
    <row r="32" spans="1:8" ht="12.5" x14ac:dyDescent="0.25">
      <c r="A32" s="36"/>
      <c r="B32" s="21">
        <v>2012</v>
      </c>
      <c r="C32" s="21" t="s">
        <v>38</v>
      </c>
      <c r="D32" s="82">
        <v>2009219</v>
      </c>
      <c r="E32" s="179">
        <v>13663</v>
      </c>
      <c r="F32" s="135">
        <f t="shared" si="0"/>
        <v>2022882</v>
      </c>
      <c r="G32" s="6"/>
      <c r="H32" s="6"/>
    </row>
    <row r="33" spans="1:8" ht="12.5" x14ac:dyDescent="0.25">
      <c r="A33" s="36"/>
      <c r="B33" s="34"/>
      <c r="C33" s="22" t="s">
        <v>39</v>
      </c>
      <c r="D33" s="81">
        <v>2015574</v>
      </c>
      <c r="E33" s="103">
        <v>13682</v>
      </c>
      <c r="F33" s="136">
        <f t="shared" si="0"/>
        <v>2029256</v>
      </c>
      <c r="G33" s="6"/>
      <c r="H33" s="6"/>
    </row>
    <row r="34" spans="1:8" ht="12.5" x14ac:dyDescent="0.25">
      <c r="A34" s="36"/>
      <c r="B34" s="34"/>
      <c r="C34" s="22" t="s">
        <v>40</v>
      </c>
      <c r="D34" s="81">
        <v>2017901</v>
      </c>
      <c r="E34" s="103">
        <v>13671</v>
      </c>
      <c r="F34" s="136">
        <f t="shared" si="0"/>
        <v>2031572</v>
      </c>
      <c r="G34" s="6"/>
      <c r="H34" s="6"/>
    </row>
    <row r="35" spans="1:8" ht="12.5" x14ac:dyDescent="0.25">
      <c r="A35" s="36"/>
      <c r="B35" s="22"/>
      <c r="C35" s="22" t="s">
        <v>41</v>
      </c>
      <c r="D35" s="81">
        <v>2056448</v>
      </c>
      <c r="E35" s="103">
        <v>13697</v>
      </c>
      <c r="F35" s="136">
        <f t="shared" si="0"/>
        <v>2070145</v>
      </c>
      <c r="G35" s="6"/>
      <c r="H35" s="6"/>
    </row>
    <row r="36" spans="1:8" ht="12.5" x14ac:dyDescent="0.25">
      <c r="A36" s="36"/>
      <c r="B36" s="34"/>
      <c r="C36" s="22" t="s">
        <v>42</v>
      </c>
      <c r="D36" s="81">
        <v>2082194</v>
      </c>
      <c r="E36" s="103">
        <v>13644</v>
      </c>
      <c r="F36" s="136">
        <f t="shared" si="0"/>
        <v>2095838</v>
      </c>
      <c r="G36" s="6"/>
      <c r="H36" s="6"/>
    </row>
    <row r="37" spans="1:8" ht="12.5" x14ac:dyDescent="0.25">
      <c r="A37" s="36"/>
      <c r="B37" s="34"/>
      <c r="C37" s="22" t="s">
        <v>43</v>
      </c>
      <c r="D37" s="81">
        <v>2083867</v>
      </c>
      <c r="E37" s="103">
        <v>13578</v>
      </c>
      <c r="F37" s="136">
        <f t="shared" si="0"/>
        <v>2097445</v>
      </c>
      <c r="G37" s="6"/>
      <c r="H37" s="6"/>
    </row>
    <row r="38" spans="1:8" ht="12.5" x14ac:dyDescent="0.25">
      <c r="A38" s="36"/>
      <c r="B38" s="34"/>
      <c r="C38" s="22" t="s">
        <v>32</v>
      </c>
      <c r="D38" s="81">
        <v>2110010</v>
      </c>
      <c r="E38" s="103">
        <v>13643</v>
      </c>
      <c r="F38" s="136">
        <f t="shared" si="0"/>
        <v>2123653</v>
      </c>
      <c r="G38" s="6"/>
      <c r="H38" s="6"/>
    </row>
    <row r="39" spans="1:8" ht="12.5" x14ac:dyDescent="0.25">
      <c r="A39" s="36"/>
      <c r="B39" s="34"/>
      <c r="C39" s="22" t="s">
        <v>33</v>
      </c>
      <c r="D39" s="81">
        <v>2139199</v>
      </c>
      <c r="E39" s="103">
        <v>13642</v>
      </c>
      <c r="F39" s="136">
        <f t="shared" ref="F39:F70" si="1">SUM(D39:E39)</f>
        <v>2152841</v>
      </c>
      <c r="G39" s="6"/>
      <c r="H39" s="6"/>
    </row>
    <row r="40" spans="1:8" ht="12.5" x14ac:dyDescent="0.25">
      <c r="A40" s="36"/>
      <c r="B40" s="22"/>
      <c r="C40" s="22" t="s">
        <v>34</v>
      </c>
      <c r="D40" s="81">
        <v>2144604</v>
      </c>
      <c r="E40" s="103">
        <v>13602</v>
      </c>
      <c r="F40" s="136">
        <f t="shared" si="1"/>
        <v>2158206</v>
      </c>
      <c r="G40" s="6"/>
      <c r="H40" s="6"/>
    </row>
    <row r="41" spans="1:8" ht="12.5" x14ac:dyDescent="0.25">
      <c r="A41" s="36"/>
      <c r="B41" s="22"/>
      <c r="C41" s="22" t="s">
        <v>35</v>
      </c>
      <c r="D41" s="81">
        <v>2164083</v>
      </c>
      <c r="E41" s="103">
        <v>13201</v>
      </c>
      <c r="F41" s="136">
        <f t="shared" si="1"/>
        <v>2177284</v>
      </c>
      <c r="G41" s="6"/>
      <c r="H41" s="6"/>
    </row>
    <row r="42" spans="1:8" ht="12.5" x14ac:dyDescent="0.25">
      <c r="A42" s="36"/>
      <c r="B42" s="34"/>
      <c r="C42" s="22" t="s">
        <v>36</v>
      </c>
      <c r="D42" s="81">
        <v>2174400</v>
      </c>
      <c r="E42" s="103">
        <v>13244</v>
      </c>
      <c r="F42" s="136">
        <f t="shared" si="1"/>
        <v>2187644</v>
      </c>
      <c r="G42" s="6"/>
      <c r="H42" s="6"/>
    </row>
    <row r="43" spans="1:8" ht="13" thickBot="1" x14ac:dyDescent="0.3">
      <c r="A43" s="36"/>
      <c r="B43" s="35"/>
      <c r="C43" s="27" t="s">
        <v>37</v>
      </c>
      <c r="D43" s="83">
        <v>2173009</v>
      </c>
      <c r="E43" s="178">
        <v>13164</v>
      </c>
      <c r="F43" s="138">
        <f t="shared" si="1"/>
        <v>2186173</v>
      </c>
      <c r="G43" s="6"/>
      <c r="H43" s="6"/>
    </row>
    <row r="44" spans="1:8" ht="12.5" x14ac:dyDescent="0.25">
      <c r="A44" s="36"/>
      <c r="B44" s="21">
        <v>2013</v>
      </c>
      <c r="C44" s="21" t="s">
        <v>38</v>
      </c>
      <c r="D44" s="82">
        <v>2176976</v>
      </c>
      <c r="E44" s="179">
        <v>13015</v>
      </c>
      <c r="F44" s="135">
        <f t="shared" si="1"/>
        <v>2189991</v>
      </c>
      <c r="G44" s="6"/>
      <c r="H44" s="6"/>
    </row>
    <row r="45" spans="1:8" ht="12.5" x14ac:dyDescent="0.25">
      <c r="A45" s="36"/>
      <c r="B45" s="34"/>
      <c r="C45" s="22" t="s">
        <v>39</v>
      </c>
      <c r="D45" s="81">
        <v>2181848</v>
      </c>
      <c r="E45" s="103">
        <v>13094</v>
      </c>
      <c r="F45" s="136">
        <f t="shared" si="1"/>
        <v>2194942</v>
      </c>
      <c r="G45" s="6"/>
      <c r="H45" s="6"/>
    </row>
    <row r="46" spans="1:8" ht="12.5" x14ac:dyDescent="0.25">
      <c r="A46" s="36"/>
      <c r="B46" s="34"/>
      <c r="C46" s="22" t="s">
        <v>40</v>
      </c>
      <c r="D46" s="81">
        <v>2233561</v>
      </c>
      <c r="E46" s="103">
        <v>2244</v>
      </c>
      <c r="F46" s="136">
        <f t="shared" si="1"/>
        <v>2235805</v>
      </c>
      <c r="G46" s="6"/>
      <c r="H46" s="6"/>
    </row>
    <row r="47" spans="1:8" ht="12.5" x14ac:dyDescent="0.25">
      <c r="A47" s="36"/>
      <c r="B47" s="22"/>
      <c r="C47" s="22" t="s">
        <v>41</v>
      </c>
      <c r="D47" s="81">
        <v>2222817</v>
      </c>
      <c r="E47" s="103">
        <v>2320</v>
      </c>
      <c r="F47" s="136">
        <f t="shared" si="1"/>
        <v>2225137</v>
      </c>
      <c r="G47" s="6"/>
      <c r="H47" s="6"/>
    </row>
    <row r="48" spans="1:8" ht="12.5" x14ac:dyDescent="0.25">
      <c r="A48" s="36"/>
      <c r="B48" s="34"/>
      <c r="C48" s="22" t="s">
        <v>42</v>
      </c>
      <c r="D48" s="81">
        <v>2242295</v>
      </c>
      <c r="E48" s="103">
        <v>2232</v>
      </c>
      <c r="F48" s="136">
        <f t="shared" si="1"/>
        <v>2244527</v>
      </c>
      <c r="G48" s="6"/>
      <c r="H48" s="6"/>
    </row>
    <row r="49" spans="1:8" ht="12.5" x14ac:dyDescent="0.25">
      <c r="A49" s="36"/>
      <c r="B49" s="34"/>
      <c r="C49" s="22" t="s">
        <v>43</v>
      </c>
      <c r="D49" s="81">
        <v>2258009</v>
      </c>
      <c r="E49" s="103">
        <v>2434</v>
      </c>
      <c r="F49" s="136">
        <f t="shared" si="1"/>
        <v>2260443</v>
      </c>
      <c r="G49" s="6"/>
      <c r="H49" s="6"/>
    </row>
    <row r="50" spans="1:8" ht="12.5" x14ac:dyDescent="0.25">
      <c r="A50" s="36"/>
      <c r="B50" s="22"/>
      <c r="C50" s="22" t="s">
        <v>32</v>
      </c>
      <c r="D50" s="81">
        <v>2281348</v>
      </c>
      <c r="E50" s="103">
        <v>2371</v>
      </c>
      <c r="F50" s="136">
        <f t="shared" si="1"/>
        <v>2283719</v>
      </c>
      <c r="G50" s="6"/>
      <c r="H50" s="6"/>
    </row>
    <row r="51" spans="1:8" ht="12.5" x14ac:dyDescent="0.25">
      <c r="A51" s="36"/>
      <c r="B51" s="34"/>
      <c r="C51" s="22" t="s">
        <v>33</v>
      </c>
      <c r="D51" s="81">
        <v>2282685</v>
      </c>
      <c r="E51" s="103">
        <v>2352</v>
      </c>
      <c r="F51" s="136">
        <f t="shared" si="1"/>
        <v>2285037</v>
      </c>
      <c r="G51" s="6"/>
      <c r="H51" s="6"/>
    </row>
    <row r="52" spans="1:8" ht="12.5" x14ac:dyDescent="0.25">
      <c r="A52" s="36"/>
      <c r="B52" s="34"/>
      <c r="C52" s="22" t="s">
        <v>34</v>
      </c>
      <c r="D52" s="81">
        <v>2286583</v>
      </c>
      <c r="E52" s="103">
        <v>2093</v>
      </c>
      <c r="F52" s="136">
        <f t="shared" si="1"/>
        <v>2288676</v>
      </c>
      <c r="G52" s="6"/>
      <c r="H52" s="6"/>
    </row>
    <row r="53" spans="1:8" ht="12.5" x14ac:dyDescent="0.25">
      <c r="A53" s="36"/>
      <c r="B53" s="22"/>
      <c r="C53" s="22" t="s">
        <v>35</v>
      </c>
      <c r="D53" s="81">
        <v>2312340</v>
      </c>
      <c r="E53" s="103">
        <v>2069</v>
      </c>
      <c r="F53" s="136">
        <f t="shared" si="1"/>
        <v>2314409</v>
      </c>
      <c r="G53" s="6"/>
      <c r="H53" s="6"/>
    </row>
    <row r="54" spans="1:8" ht="12.5" x14ac:dyDescent="0.25">
      <c r="A54" s="36"/>
      <c r="B54" s="34"/>
      <c r="C54" s="22" t="s">
        <v>36</v>
      </c>
      <c r="D54" s="81">
        <v>2311694</v>
      </c>
      <c r="E54" s="103">
        <v>1924</v>
      </c>
      <c r="F54" s="136">
        <f t="shared" si="1"/>
        <v>2313618</v>
      </c>
      <c r="G54" s="6"/>
      <c r="H54" s="6"/>
    </row>
    <row r="55" spans="1:8" ht="13" thickBot="1" x14ac:dyDescent="0.3">
      <c r="A55" s="36"/>
      <c r="B55" s="35"/>
      <c r="C55" s="27" t="s">
        <v>37</v>
      </c>
      <c r="D55" s="83">
        <v>2307830</v>
      </c>
      <c r="E55" s="178">
        <v>1742</v>
      </c>
      <c r="F55" s="138">
        <f t="shared" si="1"/>
        <v>2309572</v>
      </c>
      <c r="G55" s="6"/>
      <c r="H55" s="6"/>
    </row>
    <row r="56" spans="1:8" ht="12.5" x14ac:dyDescent="0.25">
      <c r="A56" s="36"/>
      <c r="B56" s="21">
        <v>2014</v>
      </c>
      <c r="C56" s="21" t="s">
        <v>38</v>
      </c>
      <c r="D56" s="82">
        <v>2306627</v>
      </c>
      <c r="E56" s="179">
        <v>1725</v>
      </c>
      <c r="F56" s="135">
        <f t="shared" si="1"/>
        <v>2308352</v>
      </c>
      <c r="G56" s="6"/>
      <c r="H56" s="6"/>
    </row>
    <row r="57" spans="1:8" ht="12.5" x14ac:dyDescent="0.25">
      <c r="A57" s="36"/>
      <c r="B57" s="34"/>
      <c r="C57" s="22" t="s">
        <v>39</v>
      </c>
      <c r="D57" s="81">
        <v>2286022</v>
      </c>
      <c r="E57" s="103">
        <v>1793</v>
      </c>
      <c r="F57" s="136">
        <f t="shared" si="1"/>
        <v>2287815</v>
      </c>
      <c r="G57" s="6"/>
      <c r="H57" s="6"/>
    </row>
    <row r="58" spans="1:8" ht="12.5" x14ac:dyDescent="0.25">
      <c r="A58" s="36"/>
      <c r="B58" s="34"/>
      <c r="C58" s="22" t="s">
        <v>40</v>
      </c>
      <c r="D58" s="81">
        <v>2351225</v>
      </c>
      <c r="E58" s="103">
        <v>1650</v>
      </c>
      <c r="F58" s="136">
        <f t="shared" si="1"/>
        <v>2352875</v>
      </c>
      <c r="G58" s="6"/>
      <c r="H58" s="6"/>
    </row>
    <row r="59" spans="1:8" ht="12.5" x14ac:dyDescent="0.25">
      <c r="A59" s="36"/>
      <c r="B59" s="22"/>
      <c r="C59" s="22" t="s">
        <v>41</v>
      </c>
      <c r="D59" s="81">
        <v>2374149</v>
      </c>
      <c r="E59" s="103">
        <v>1523</v>
      </c>
      <c r="F59" s="136">
        <f t="shared" si="1"/>
        <v>2375672</v>
      </c>
      <c r="G59" s="6"/>
      <c r="H59" s="6"/>
    </row>
    <row r="60" spans="1:8" ht="12.5" x14ac:dyDescent="0.25">
      <c r="A60" s="36"/>
      <c r="B60" s="34"/>
      <c r="C60" s="22" t="s">
        <v>42</v>
      </c>
      <c r="D60" s="81">
        <v>2390046</v>
      </c>
      <c r="E60" s="103">
        <v>987</v>
      </c>
      <c r="F60" s="136">
        <f t="shared" si="1"/>
        <v>2391033</v>
      </c>
      <c r="G60" s="6"/>
      <c r="H60" s="6"/>
    </row>
    <row r="61" spans="1:8" ht="12.5" x14ac:dyDescent="0.25">
      <c r="A61" s="36"/>
      <c r="B61" s="34"/>
      <c r="C61" s="22" t="s">
        <v>43</v>
      </c>
      <c r="D61" s="81">
        <v>2427096</v>
      </c>
      <c r="E61" s="103">
        <v>1496</v>
      </c>
      <c r="F61" s="136">
        <f t="shared" si="1"/>
        <v>2428592</v>
      </c>
      <c r="G61" s="6"/>
      <c r="H61" s="6"/>
    </row>
    <row r="62" spans="1:8" ht="12.5" x14ac:dyDescent="0.25">
      <c r="A62" s="36"/>
      <c r="B62" s="22"/>
      <c r="C62" s="22" t="s">
        <v>32</v>
      </c>
      <c r="D62" s="81">
        <v>2446518</v>
      </c>
      <c r="E62" s="103">
        <v>1415</v>
      </c>
      <c r="F62" s="136">
        <f t="shared" si="1"/>
        <v>2447933</v>
      </c>
      <c r="G62" s="6"/>
      <c r="H62" s="6"/>
    </row>
    <row r="63" spans="1:8" ht="12.5" x14ac:dyDescent="0.25">
      <c r="A63" s="36"/>
      <c r="B63" s="34"/>
      <c r="C63" s="22" t="s">
        <v>33</v>
      </c>
      <c r="D63" s="81">
        <v>2467948</v>
      </c>
      <c r="E63" s="103">
        <v>1366</v>
      </c>
      <c r="F63" s="136">
        <f t="shared" si="1"/>
        <v>2469314</v>
      </c>
      <c r="G63" s="6"/>
      <c r="H63" s="6"/>
    </row>
    <row r="64" spans="1:8" ht="12.5" x14ac:dyDescent="0.25">
      <c r="A64" s="36"/>
      <c r="B64" s="34"/>
      <c r="C64" s="22" t="s">
        <v>34</v>
      </c>
      <c r="D64" s="81">
        <v>2481624</v>
      </c>
      <c r="E64" s="103">
        <v>1372</v>
      </c>
      <c r="F64" s="136">
        <f t="shared" si="1"/>
        <v>2482996</v>
      </c>
      <c r="G64" s="6"/>
      <c r="H64" s="6"/>
    </row>
    <row r="65" spans="1:8" ht="12.5" x14ac:dyDescent="0.25">
      <c r="A65" s="36"/>
      <c r="B65" s="22"/>
      <c r="C65" s="22" t="s">
        <v>35</v>
      </c>
      <c r="D65" s="81">
        <v>2494945</v>
      </c>
      <c r="E65" s="103">
        <v>1352</v>
      </c>
      <c r="F65" s="136">
        <f t="shared" si="1"/>
        <v>2496297</v>
      </c>
      <c r="G65" s="6"/>
      <c r="H65" s="6"/>
    </row>
    <row r="66" spans="1:8" ht="12.5" x14ac:dyDescent="0.25">
      <c r="A66" s="36"/>
      <c r="B66" s="34"/>
      <c r="C66" s="22" t="s">
        <v>36</v>
      </c>
      <c r="D66" s="81">
        <v>2502497</v>
      </c>
      <c r="E66" s="103">
        <v>1265</v>
      </c>
      <c r="F66" s="136">
        <f t="shared" si="1"/>
        <v>2503762</v>
      </c>
      <c r="G66" s="6"/>
      <c r="H66" s="6"/>
    </row>
    <row r="67" spans="1:8" ht="13" thickBot="1" x14ac:dyDescent="0.3">
      <c r="A67" s="36"/>
      <c r="B67" s="35"/>
      <c r="C67" s="27" t="s">
        <v>37</v>
      </c>
      <c r="D67" s="83">
        <v>2500098</v>
      </c>
      <c r="E67" s="178">
        <v>1258</v>
      </c>
      <c r="F67" s="138">
        <f t="shared" si="1"/>
        <v>2501356</v>
      </c>
      <c r="G67" s="6"/>
      <c r="H67" s="6"/>
    </row>
    <row r="68" spans="1:8" ht="12.5" x14ac:dyDescent="0.25">
      <c r="A68" s="36"/>
      <c r="B68" s="21">
        <v>2015</v>
      </c>
      <c r="C68" s="21" t="s">
        <v>38</v>
      </c>
      <c r="D68" s="82">
        <v>2508515</v>
      </c>
      <c r="E68" s="179">
        <v>1236</v>
      </c>
      <c r="F68" s="135">
        <f t="shared" si="1"/>
        <v>2509751</v>
      </c>
      <c r="G68" s="6"/>
      <c r="H68" s="6"/>
    </row>
    <row r="69" spans="1:8" ht="12.5" x14ac:dyDescent="0.25">
      <c r="A69" s="36"/>
      <c r="B69" s="34"/>
      <c r="C69" s="22" t="s">
        <v>39</v>
      </c>
      <c r="D69" s="81">
        <v>2508800</v>
      </c>
      <c r="E69" s="103">
        <v>1190</v>
      </c>
      <c r="F69" s="136">
        <f t="shared" si="1"/>
        <v>2509990</v>
      </c>
      <c r="G69" s="6"/>
      <c r="H69" s="6"/>
    </row>
    <row r="70" spans="1:8" ht="12.5" x14ac:dyDescent="0.25">
      <c r="A70" s="36"/>
      <c r="B70" s="34"/>
      <c r="C70" s="22" t="s">
        <v>40</v>
      </c>
      <c r="D70" s="81">
        <v>2555794</v>
      </c>
      <c r="E70" s="103">
        <v>1120</v>
      </c>
      <c r="F70" s="136">
        <f t="shared" si="1"/>
        <v>2556914</v>
      </c>
      <c r="G70" s="6"/>
      <c r="H70" s="6"/>
    </row>
    <row r="71" spans="1:8" ht="12.5" x14ac:dyDescent="0.25">
      <c r="A71" s="36"/>
      <c r="B71" s="22"/>
      <c r="C71" s="22" t="s">
        <v>41</v>
      </c>
      <c r="D71" s="81">
        <v>2588091</v>
      </c>
      <c r="E71" s="103">
        <v>1085</v>
      </c>
      <c r="F71" s="136">
        <f t="shared" ref="F71:F97" si="2">SUM(D71:E71)</f>
        <v>2589176</v>
      </c>
      <c r="G71" s="6"/>
      <c r="H71" s="6"/>
    </row>
    <row r="72" spans="1:8" ht="12.5" x14ac:dyDescent="0.25">
      <c r="A72" s="36"/>
      <c r="B72" s="34"/>
      <c r="C72" s="22" t="s">
        <v>42</v>
      </c>
      <c r="D72" s="81">
        <v>2611914</v>
      </c>
      <c r="E72" s="103">
        <v>1054</v>
      </c>
      <c r="F72" s="136">
        <f t="shared" si="2"/>
        <v>2612968</v>
      </c>
      <c r="G72" s="6"/>
      <c r="H72" s="6"/>
    </row>
    <row r="73" spans="1:8" ht="12.5" x14ac:dyDescent="0.25">
      <c r="A73" s="36"/>
      <c r="B73" s="34"/>
      <c r="C73" s="22" t="s">
        <v>43</v>
      </c>
      <c r="D73" s="81">
        <v>2613813</v>
      </c>
      <c r="E73" s="103">
        <v>1042</v>
      </c>
      <c r="F73" s="136">
        <f t="shared" si="2"/>
        <v>2614855</v>
      </c>
      <c r="G73" s="6"/>
      <c r="H73" s="6"/>
    </row>
    <row r="74" spans="1:8" ht="12.5" x14ac:dyDescent="0.25">
      <c r="A74" s="36"/>
      <c r="B74" s="22"/>
      <c r="C74" s="22" t="s">
        <v>32</v>
      </c>
      <c r="D74" s="81">
        <v>2656144</v>
      </c>
      <c r="E74" s="103">
        <v>1035</v>
      </c>
      <c r="F74" s="136">
        <f t="shared" si="2"/>
        <v>2657179</v>
      </c>
      <c r="G74" s="6"/>
      <c r="H74" s="6"/>
    </row>
    <row r="75" spans="1:8" ht="12.5" x14ac:dyDescent="0.25">
      <c r="A75" s="36"/>
      <c r="B75" s="34"/>
      <c r="C75" s="22" t="s">
        <v>33</v>
      </c>
      <c r="D75" s="81">
        <v>2678501</v>
      </c>
      <c r="E75" s="103">
        <v>994</v>
      </c>
      <c r="F75" s="136">
        <f t="shared" si="2"/>
        <v>2679495</v>
      </c>
      <c r="G75" s="6"/>
      <c r="H75" s="6"/>
    </row>
    <row r="76" spans="1:8" ht="12.5" x14ac:dyDescent="0.25">
      <c r="A76" s="36"/>
      <c r="B76" s="34"/>
      <c r="C76" s="22" t="s">
        <v>34</v>
      </c>
      <c r="D76" s="81">
        <v>2697299</v>
      </c>
      <c r="E76" s="103">
        <v>954</v>
      </c>
      <c r="F76" s="136">
        <f t="shared" si="2"/>
        <v>2698253</v>
      </c>
      <c r="G76" s="6"/>
      <c r="H76" s="6"/>
    </row>
    <row r="77" spans="1:8" ht="12.5" x14ac:dyDescent="0.25">
      <c r="A77" s="36"/>
      <c r="B77" s="22"/>
      <c r="C77" s="22" t="s">
        <v>35</v>
      </c>
      <c r="D77" s="81">
        <v>2716203</v>
      </c>
      <c r="E77" s="103">
        <v>922</v>
      </c>
      <c r="F77" s="136">
        <f t="shared" si="2"/>
        <v>2717125</v>
      </c>
      <c r="G77" s="6"/>
      <c r="H77" s="6"/>
    </row>
    <row r="78" spans="1:8" ht="12.5" x14ac:dyDescent="0.25">
      <c r="A78" s="36"/>
      <c r="B78" s="34"/>
      <c r="C78" s="22" t="s">
        <v>36</v>
      </c>
      <c r="D78" s="81">
        <v>2726867</v>
      </c>
      <c r="E78" s="103">
        <v>944</v>
      </c>
      <c r="F78" s="136">
        <f t="shared" si="2"/>
        <v>2727811</v>
      </c>
      <c r="G78" s="6"/>
      <c r="H78" s="6"/>
    </row>
    <row r="79" spans="1:8" ht="13" thickBot="1" x14ac:dyDescent="0.3">
      <c r="A79" s="36"/>
      <c r="B79" s="35"/>
      <c r="C79" s="27" t="s">
        <v>37</v>
      </c>
      <c r="D79" s="83">
        <v>2728359</v>
      </c>
      <c r="E79" s="178">
        <v>892</v>
      </c>
      <c r="F79" s="138">
        <f t="shared" si="2"/>
        <v>2729251</v>
      </c>
      <c r="G79" s="6"/>
      <c r="H79" s="6"/>
    </row>
    <row r="80" spans="1:8" ht="12.5" x14ac:dyDescent="0.25">
      <c r="A80" s="36"/>
      <c r="B80" s="21">
        <v>2016</v>
      </c>
      <c r="C80" s="21" t="s">
        <v>38</v>
      </c>
      <c r="D80" s="82">
        <v>2732912</v>
      </c>
      <c r="E80" s="179">
        <v>685</v>
      </c>
      <c r="F80" s="135">
        <f t="shared" si="2"/>
        <v>2733597</v>
      </c>
      <c r="G80" s="6"/>
      <c r="H80" s="6"/>
    </row>
    <row r="81" spans="1:8" ht="12.5" x14ac:dyDescent="0.25">
      <c r="A81" s="36"/>
      <c r="B81" s="34"/>
      <c r="C81" s="22" t="s">
        <v>39</v>
      </c>
      <c r="D81" s="81">
        <v>2735689</v>
      </c>
      <c r="E81" s="103">
        <v>875</v>
      </c>
      <c r="F81" s="136">
        <f t="shared" si="2"/>
        <v>2736564</v>
      </c>
      <c r="G81" s="6"/>
      <c r="H81" s="6"/>
    </row>
    <row r="82" spans="1:8" ht="12.5" x14ac:dyDescent="0.25">
      <c r="A82" s="36"/>
      <c r="B82" s="34"/>
      <c r="C82" s="22" t="s">
        <v>40</v>
      </c>
      <c r="D82" s="81">
        <v>2742161</v>
      </c>
      <c r="E82" s="103">
        <v>826</v>
      </c>
      <c r="F82" s="136">
        <f t="shared" si="2"/>
        <v>2742987</v>
      </c>
      <c r="G82" s="6"/>
      <c r="H82" s="6"/>
    </row>
    <row r="83" spans="1:8" ht="12.5" x14ac:dyDescent="0.25">
      <c r="A83" s="36"/>
      <c r="B83" s="22"/>
      <c r="C83" s="22" t="s">
        <v>41</v>
      </c>
      <c r="D83" s="81">
        <v>2770243</v>
      </c>
      <c r="E83" s="103">
        <v>869</v>
      </c>
      <c r="F83" s="136">
        <f t="shared" si="2"/>
        <v>2771112</v>
      </c>
      <c r="G83" s="6"/>
      <c r="H83" s="6"/>
    </row>
    <row r="84" spans="1:8" ht="12.5" x14ac:dyDescent="0.25">
      <c r="A84" s="36"/>
      <c r="B84" s="34"/>
      <c r="C84" s="22" t="s">
        <v>42</v>
      </c>
      <c r="D84" s="81">
        <v>2816949</v>
      </c>
      <c r="E84" s="103">
        <v>850</v>
      </c>
      <c r="F84" s="136">
        <f t="shared" si="2"/>
        <v>2817799</v>
      </c>
      <c r="G84" s="6"/>
      <c r="H84" s="6"/>
    </row>
    <row r="85" spans="1:8" ht="12.5" x14ac:dyDescent="0.25">
      <c r="A85" s="36"/>
      <c r="B85" s="34"/>
      <c r="C85" s="22" t="s">
        <v>43</v>
      </c>
      <c r="D85" s="81">
        <v>2829767</v>
      </c>
      <c r="E85" s="103">
        <v>776</v>
      </c>
      <c r="F85" s="136">
        <f t="shared" si="2"/>
        <v>2830543</v>
      </c>
      <c r="G85" s="6"/>
      <c r="H85" s="6"/>
    </row>
    <row r="86" spans="1:8" ht="12.5" x14ac:dyDescent="0.25">
      <c r="A86" s="36"/>
      <c r="B86" s="34"/>
      <c r="C86" s="22" t="s">
        <v>32</v>
      </c>
      <c r="D86" s="81">
        <v>2859792</v>
      </c>
      <c r="E86" s="103">
        <v>563</v>
      </c>
      <c r="F86" s="136">
        <f t="shared" si="2"/>
        <v>2860355</v>
      </c>
      <c r="G86" s="6"/>
      <c r="H86" s="6"/>
    </row>
    <row r="87" spans="1:8" ht="12.5" x14ac:dyDescent="0.25">
      <c r="A87" s="36"/>
      <c r="B87" s="34"/>
      <c r="C87" s="22" t="s">
        <v>33</v>
      </c>
      <c r="D87" s="81">
        <v>2860323</v>
      </c>
      <c r="E87" s="103">
        <v>527</v>
      </c>
      <c r="F87" s="136">
        <f t="shared" si="2"/>
        <v>2860850</v>
      </c>
      <c r="G87" s="6"/>
      <c r="H87" s="6"/>
    </row>
    <row r="88" spans="1:8" ht="12.5" x14ac:dyDescent="0.25">
      <c r="A88" s="36"/>
      <c r="B88" s="22"/>
      <c r="C88" s="22" t="s">
        <v>34</v>
      </c>
      <c r="D88" s="81">
        <v>2888321</v>
      </c>
      <c r="E88" s="103">
        <v>775</v>
      </c>
      <c r="F88" s="136">
        <f t="shared" si="2"/>
        <v>2889096</v>
      </c>
      <c r="G88" s="6"/>
      <c r="H88" s="6"/>
    </row>
    <row r="89" spans="1:8" ht="12.5" x14ac:dyDescent="0.25">
      <c r="A89" s="36"/>
      <c r="B89" s="34"/>
      <c r="C89" s="22" t="s">
        <v>35</v>
      </c>
      <c r="D89" s="81">
        <v>2902722</v>
      </c>
      <c r="E89" s="103">
        <v>765</v>
      </c>
      <c r="F89" s="136">
        <f t="shared" si="2"/>
        <v>2903487</v>
      </c>
      <c r="G89" s="6"/>
      <c r="H89" s="6"/>
    </row>
    <row r="90" spans="1:8" ht="12.5" x14ac:dyDescent="0.25">
      <c r="A90" s="36"/>
      <c r="B90" s="22"/>
      <c r="C90" s="22" t="s">
        <v>36</v>
      </c>
      <c r="D90" s="81">
        <v>2912323</v>
      </c>
      <c r="E90" s="103">
        <v>768</v>
      </c>
      <c r="F90" s="136">
        <f t="shared" si="2"/>
        <v>2913091</v>
      </c>
      <c r="G90" s="6"/>
      <c r="H90" s="6"/>
    </row>
    <row r="91" spans="1:8" ht="13" thickBot="1" x14ac:dyDescent="0.3">
      <c r="A91" s="36"/>
      <c r="B91" s="35"/>
      <c r="C91" s="27" t="s">
        <v>37</v>
      </c>
      <c r="D91" s="83">
        <v>2911351</v>
      </c>
      <c r="E91" s="178">
        <v>782</v>
      </c>
      <c r="F91" s="138">
        <f t="shared" si="2"/>
        <v>2912133</v>
      </c>
      <c r="G91" s="6"/>
      <c r="H91" s="6"/>
    </row>
    <row r="92" spans="1:8" ht="12.5" x14ac:dyDescent="0.25">
      <c r="A92" s="36"/>
      <c r="B92" s="21">
        <v>2017</v>
      </c>
      <c r="C92" s="21" t="s">
        <v>38</v>
      </c>
      <c r="D92" s="82">
        <v>2910882</v>
      </c>
      <c r="E92" s="179">
        <v>760</v>
      </c>
      <c r="F92" s="135">
        <f t="shared" si="2"/>
        <v>2911642</v>
      </c>
      <c r="G92" s="6"/>
      <c r="H92" s="6"/>
    </row>
    <row r="93" spans="1:8" ht="12.5" x14ac:dyDescent="0.25">
      <c r="A93" s="36"/>
      <c r="B93" s="34"/>
      <c r="C93" s="22" t="s">
        <v>39</v>
      </c>
      <c r="D93" s="81">
        <v>2928390</v>
      </c>
      <c r="E93" s="103">
        <v>756</v>
      </c>
      <c r="F93" s="136">
        <f t="shared" si="2"/>
        <v>2929146</v>
      </c>
      <c r="G93" s="6"/>
      <c r="H93" s="6"/>
    </row>
    <row r="94" spans="1:8" ht="12.5" x14ac:dyDescent="0.25">
      <c r="A94" s="36"/>
      <c r="B94" s="34"/>
      <c r="C94" s="22" t="s">
        <v>40</v>
      </c>
      <c r="D94" s="81">
        <v>2950130</v>
      </c>
      <c r="E94" s="103">
        <v>743</v>
      </c>
      <c r="F94" s="136">
        <f t="shared" si="2"/>
        <v>2950873</v>
      </c>
      <c r="G94" s="6"/>
      <c r="H94" s="6"/>
    </row>
    <row r="95" spans="1:8" ht="12.5" x14ac:dyDescent="0.25">
      <c r="A95" s="36"/>
      <c r="B95" s="22"/>
      <c r="C95" s="22" t="s">
        <v>41</v>
      </c>
      <c r="D95" s="81">
        <v>2973388</v>
      </c>
      <c r="E95" s="103">
        <v>735</v>
      </c>
      <c r="F95" s="136">
        <f t="shared" si="2"/>
        <v>2974123</v>
      </c>
      <c r="G95" s="6"/>
      <c r="H95" s="6"/>
    </row>
    <row r="96" spans="1:8" ht="12.5" x14ac:dyDescent="0.25">
      <c r="A96" s="36"/>
      <c r="B96" s="34"/>
      <c r="C96" s="22" t="s">
        <v>42</v>
      </c>
      <c r="D96" s="81">
        <v>3004220</v>
      </c>
      <c r="E96" s="103">
        <v>808</v>
      </c>
      <c r="F96" s="136">
        <f t="shared" si="2"/>
        <v>3005028</v>
      </c>
      <c r="G96" s="6"/>
      <c r="H96" s="6"/>
    </row>
    <row r="97" spans="1:8" ht="12.5" x14ac:dyDescent="0.25">
      <c r="A97" s="36"/>
      <c r="B97" s="34"/>
      <c r="C97" s="22" t="s">
        <v>43</v>
      </c>
      <c r="D97" s="81">
        <v>3013312</v>
      </c>
      <c r="E97" s="103">
        <v>742</v>
      </c>
      <c r="F97" s="136">
        <f t="shared" si="2"/>
        <v>3014054</v>
      </c>
      <c r="G97" s="6"/>
      <c r="H97" s="6"/>
    </row>
    <row r="98" spans="1:8" ht="12.5" x14ac:dyDescent="0.25">
      <c r="A98" s="36"/>
      <c r="B98" s="22"/>
      <c r="C98" s="22" t="s">
        <v>32</v>
      </c>
      <c r="D98" s="81">
        <v>3028609</v>
      </c>
      <c r="E98" s="103">
        <v>731</v>
      </c>
      <c r="F98" s="136">
        <f t="shared" ref="F98:F106" si="3">SUM(D98:E98)</f>
        <v>3029340</v>
      </c>
      <c r="G98" s="6"/>
      <c r="H98" s="6"/>
    </row>
    <row r="99" spans="1:8" ht="12.5" x14ac:dyDescent="0.25">
      <c r="A99" s="36"/>
      <c r="B99" s="34"/>
      <c r="C99" s="22" t="s">
        <v>33</v>
      </c>
      <c r="D99" s="81">
        <v>3048348</v>
      </c>
      <c r="E99" s="103">
        <v>698</v>
      </c>
      <c r="F99" s="136">
        <f t="shared" si="3"/>
        <v>3049046</v>
      </c>
      <c r="G99" s="6"/>
      <c r="H99" s="6"/>
    </row>
    <row r="100" spans="1:8" ht="12.5" x14ac:dyDescent="0.25">
      <c r="A100" s="36"/>
      <c r="B100" s="34"/>
      <c r="C100" s="22" t="s">
        <v>34</v>
      </c>
      <c r="D100" s="81">
        <v>3064287</v>
      </c>
      <c r="E100" s="103">
        <v>707</v>
      </c>
      <c r="F100" s="136">
        <f t="shared" si="3"/>
        <v>3064994</v>
      </c>
      <c r="G100" s="6"/>
      <c r="H100" s="6"/>
    </row>
    <row r="101" spans="1:8" ht="12.5" x14ac:dyDescent="0.25">
      <c r="A101" s="36"/>
      <c r="B101" s="22"/>
      <c r="C101" s="22" t="s">
        <v>35</v>
      </c>
      <c r="D101" s="81">
        <v>3069373</v>
      </c>
      <c r="E101" s="103">
        <v>1029</v>
      </c>
      <c r="F101" s="136">
        <f t="shared" si="3"/>
        <v>3070402</v>
      </c>
      <c r="G101" s="6"/>
      <c r="H101" s="6"/>
    </row>
    <row r="102" spans="1:8" ht="12.5" x14ac:dyDescent="0.25">
      <c r="A102" s="36"/>
      <c r="B102" s="34"/>
      <c r="C102" s="22" t="s">
        <v>36</v>
      </c>
      <c r="D102" s="81">
        <v>3066581</v>
      </c>
      <c r="E102" s="103">
        <v>891</v>
      </c>
      <c r="F102" s="136">
        <f t="shared" si="3"/>
        <v>3067472</v>
      </c>
      <c r="G102" s="6"/>
      <c r="H102" s="6"/>
    </row>
    <row r="103" spans="1:8" ht="13" thickBot="1" x14ac:dyDescent="0.3">
      <c r="A103" s="36"/>
      <c r="B103" s="35"/>
      <c r="C103" s="27" t="s">
        <v>37</v>
      </c>
      <c r="D103" s="83">
        <v>3067982</v>
      </c>
      <c r="E103" s="178">
        <v>546</v>
      </c>
      <c r="F103" s="138">
        <f t="shared" si="3"/>
        <v>3068528</v>
      </c>
      <c r="G103" s="6"/>
      <c r="H103" s="6"/>
    </row>
    <row r="104" spans="1:8" ht="12.5" x14ac:dyDescent="0.25">
      <c r="A104" s="36"/>
      <c r="B104" s="21">
        <v>2018</v>
      </c>
      <c r="C104" s="21" t="s">
        <v>38</v>
      </c>
      <c r="D104" s="82">
        <v>3071737</v>
      </c>
      <c r="E104" s="179">
        <v>513</v>
      </c>
      <c r="F104" s="135">
        <f t="shared" si="3"/>
        <v>3072250</v>
      </c>
      <c r="G104" s="6"/>
      <c r="H104" s="6"/>
    </row>
    <row r="105" spans="1:8" ht="12.5" x14ac:dyDescent="0.25">
      <c r="A105" s="36"/>
      <c r="B105" s="34"/>
      <c r="C105" s="22" t="s">
        <v>39</v>
      </c>
      <c r="D105" s="81">
        <v>3064884</v>
      </c>
      <c r="E105" s="103">
        <v>498</v>
      </c>
      <c r="F105" s="136">
        <f t="shared" si="3"/>
        <v>3065382</v>
      </c>
      <c r="G105" s="6"/>
      <c r="H105" s="6"/>
    </row>
    <row r="106" spans="1:8" ht="12.5" x14ac:dyDescent="0.25">
      <c r="A106" s="36"/>
      <c r="B106" s="34"/>
      <c r="C106" s="22" t="s">
        <v>40</v>
      </c>
      <c r="D106" s="81">
        <v>3097643</v>
      </c>
      <c r="E106" s="103">
        <v>500</v>
      </c>
      <c r="F106" s="136">
        <f t="shared" si="3"/>
        <v>3098143</v>
      </c>
      <c r="G106" s="6"/>
      <c r="H106" s="6"/>
    </row>
    <row r="107" spans="1:8" ht="12.5" x14ac:dyDescent="0.25">
      <c r="A107" s="36"/>
      <c r="B107" s="22"/>
      <c r="C107" s="22" t="s">
        <v>41</v>
      </c>
      <c r="D107" s="81">
        <v>3119809</v>
      </c>
      <c r="E107" s="103">
        <v>487</v>
      </c>
      <c r="F107" s="136">
        <f t="shared" ref="F107:F118" si="4">SUM(D107:E107)</f>
        <v>3120296</v>
      </c>
      <c r="G107" s="6"/>
      <c r="H107" s="6"/>
    </row>
    <row r="108" spans="1:8" ht="12.5" x14ac:dyDescent="0.25">
      <c r="A108" s="36"/>
      <c r="B108" s="34"/>
      <c r="C108" s="22" t="s">
        <v>42</v>
      </c>
      <c r="D108" s="81">
        <v>3135689</v>
      </c>
      <c r="E108" s="103">
        <v>468</v>
      </c>
      <c r="F108" s="136">
        <f t="shared" si="4"/>
        <v>3136157</v>
      </c>
      <c r="G108" s="6"/>
      <c r="H108" s="6"/>
    </row>
    <row r="109" spans="1:8" ht="12.5" x14ac:dyDescent="0.25">
      <c r="A109" s="36"/>
      <c r="B109" s="34"/>
      <c r="C109" s="22" t="s">
        <v>43</v>
      </c>
      <c r="D109" s="81">
        <v>3155187</v>
      </c>
      <c r="E109" s="103">
        <v>454</v>
      </c>
      <c r="F109" s="136">
        <f t="shared" si="4"/>
        <v>3155641</v>
      </c>
      <c r="G109" s="6"/>
      <c r="H109" s="6"/>
    </row>
    <row r="110" spans="1:8" ht="12.5" x14ac:dyDescent="0.25">
      <c r="A110" s="36"/>
      <c r="B110" s="22"/>
      <c r="C110" s="22" t="s">
        <v>32</v>
      </c>
      <c r="D110" s="81">
        <v>3169916</v>
      </c>
      <c r="E110" s="103">
        <v>430</v>
      </c>
      <c r="F110" s="136">
        <f t="shared" si="4"/>
        <v>3170346</v>
      </c>
      <c r="G110" s="6"/>
      <c r="H110" s="6"/>
    </row>
    <row r="111" spans="1:8" ht="12.5" x14ac:dyDescent="0.25">
      <c r="A111" s="36"/>
      <c r="B111" s="34"/>
      <c r="C111" s="22" t="s">
        <v>33</v>
      </c>
      <c r="D111" s="81">
        <v>3196959</v>
      </c>
      <c r="E111" s="103">
        <v>428</v>
      </c>
      <c r="F111" s="136">
        <f t="shared" si="4"/>
        <v>3197387</v>
      </c>
      <c r="G111" s="6"/>
      <c r="H111" s="6"/>
    </row>
    <row r="112" spans="1:8" ht="12.5" x14ac:dyDescent="0.25">
      <c r="A112" s="36"/>
      <c r="B112" s="34"/>
      <c r="C112" s="22" t="s">
        <v>34</v>
      </c>
      <c r="D112" s="81">
        <v>3200227</v>
      </c>
      <c r="E112" s="103">
        <v>3591</v>
      </c>
      <c r="F112" s="136">
        <f t="shared" si="4"/>
        <v>3203818</v>
      </c>
      <c r="G112" s="6"/>
      <c r="H112" s="6"/>
    </row>
    <row r="113" spans="1:8" ht="12.5" x14ac:dyDescent="0.25">
      <c r="A113" s="36"/>
      <c r="B113" s="22"/>
      <c r="C113" s="22" t="s">
        <v>35</v>
      </c>
      <c r="D113" s="81">
        <v>3221685</v>
      </c>
      <c r="E113" s="103">
        <v>5195</v>
      </c>
      <c r="F113" s="136">
        <f t="shared" si="4"/>
        <v>3226880</v>
      </c>
      <c r="G113" s="6"/>
      <c r="H113" s="6"/>
    </row>
    <row r="114" spans="1:8" ht="12.5" x14ac:dyDescent="0.25">
      <c r="A114" s="36"/>
      <c r="B114" s="34"/>
      <c r="C114" s="22" t="s">
        <v>36</v>
      </c>
      <c r="D114" s="81">
        <v>3230149</v>
      </c>
      <c r="E114" s="103">
        <v>3770</v>
      </c>
      <c r="F114" s="136">
        <f t="shared" si="4"/>
        <v>3233919</v>
      </c>
      <c r="G114" s="6"/>
      <c r="H114" s="6"/>
    </row>
    <row r="115" spans="1:8" ht="13" thickBot="1" x14ac:dyDescent="0.3">
      <c r="A115" s="36"/>
      <c r="B115" s="35"/>
      <c r="C115" s="27" t="s">
        <v>37</v>
      </c>
      <c r="D115" s="83">
        <v>3252875</v>
      </c>
      <c r="E115" s="178">
        <v>3222</v>
      </c>
      <c r="F115" s="138">
        <f t="shared" si="4"/>
        <v>3256097</v>
      </c>
      <c r="G115" s="6"/>
      <c r="H115" s="6"/>
    </row>
    <row r="116" spans="1:8" ht="12.5" x14ac:dyDescent="0.25">
      <c r="A116" s="36"/>
      <c r="B116" s="21">
        <v>2019</v>
      </c>
      <c r="C116" s="21" t="s">
        <v>38</v>
      </c>
      <c r="D116" s="82">
        <v>3322613</v>
      </c>
      <c r="E116" s="179">
        <v>3039</v>
      </c>
      <c r="F116" s="135">
        <f t="shared" si="4"/>
        <v>3325652</v>
      </c>
      <c r="G116" s="6"/>
      <c r="H116" s="6"/>
    </row>
    <row r="117" spans="1:8" ht="12.5" x14ac:dyDescent="0.25">
      <c r="A117" s="36"/>
      <c r="B117" s="34"/>
      <c r="C117" s="22" t="s">
        <v>39</v>
      </c>
      <c r="D117" s="81">
        <v>3328398</v>
      </c>
      <c r="E117" s="103">
        <v>3068</v>
      </c>
      <c r="F117" s="136">
        <f t="shared" si="4"/>
        <v>3331466</v>
      </c>
      <c r="G117" s="6"/>
      <c r="H117" s="6"/>
    </row>
    <row r="118" spans="1:8" ht="12.5" x14ac:dyDescent="0.25">
      <c r="A118" s="36"/>
      <c r="B118" s="34"/>
      <c r="C118" s="22" t="s">
        <v>40</v>
      </c>
      <c r="D118" s="81">
        <v>3359108</v>
      </c>
      <c r="E118" s="103">
        <v>3080</v>
      </c>
      <c r="F118" s="136">
        <f t="shared" si="4"/>
        <v>3362188</v>
      </c>
      <c r="G118" s="6"/>
      <c r="H118" s="6"/>
    </row>
    <row r="119" spans="1:8" ht="12.5" x14ac:dyDescent="0.25">
      <c r="A119" s="36"/>
      <c r="B119" s="22"/>
      <c r="C119" s="22" t="s">
        <v>41</v>
      </c>
      <c r="D119" s="81">
        <v>3366625</v>
      </c>
      <c r="E119" s="103">
        <v>2952</v>
      </c>
      <c r="F119" s="136">
        <f t="shared" ref="F119:F130" si="5">SUM(D119:E119)</f>
        <v>3369577</v>
      </c>
      <c r="G119" s="6"/>
      <c r="H119" s="6"/>
    </row>
    <row r="120" spans="1:8" ht="12.5" x14ac:dyDescent="0.25">
      <c r="A120" s="36"/>
      <c r="B120" s="34"/>
      <c r="C120" s="22" t="s">
        <v>42</v>
      </c>
      <c r="D120" s="81">
        <v>3373179</v>
      </c>
      <c r="E120" s="103">
        <v>2959</v>
      </c>
      <c r="F120" s="136">
        <f t="shared" si="5"/>
        <v>3376138</v>
      </c>
      <c r="G120" s="6"/>
      <c r="H120" s="6"/>
    </row>
    <row r="121" spans="1:8" ht="12.5" x14ac:dyDescent="0.25">
      <c r="A121" s="36"/>
      <c r="B121" s="34"/>
      <c r="C121" s="22" t="s">
        <v>43</v>
      </c>
      <c r="D121" s="81">
        <v>3397266</v>
      </c>
      <c r="E121" s="103">
        <v>2928</v>
      </c>
      <c r="F121" s="136">
        <f t="shared" si="5"/>
        <v>3400194</v>
      </c>
      <c r="G121" s="6"/>
      <c r="H121" s="6"/>
    </row>
    <row r="122" spans="1:8" ht="12.5" x14ac:dyDescent="0.25">
      <c r="A122" s="36"/>
      <c r="B122" s="22"/>
      <c r="C122" s="22" t="s">
        <v>32</v>
      </c>
      <c r="D122" s="81">
        <v>3412790</v>
      </c>
      <c r="E122" s="103">
        <v>2976</v>
      </c>
      <c r="F122" s="136">
        <f t="shared" si="5"/>
        <v>3415766</v>
      </c>
      <c r="G122" s="6"/>
      <c r="H122" s="6"/>
    </row>
    <row r="123" spans="1:8" ht="12.5" x14ac:dyDescent="0.25">
      <c r="A123" s="36"/>
      <c r="B123" s="34"/>
      <c r="C123" s="22" t="s">
        <v>33</v>
      </c>
      <c r="D123" s="81">
        <v>3427868</v>
      </c>
      <c r="E123" s="103">
        <v>3054</v>
      </c>
      <c r="F123" s="136">
        <f t="shared" si="5"/>
        <v>3430922</v>
      </c>
      <c r="G123" s="6"/>
      <c r="H123" s="6"/>
    </row>
    <row r="124" spans="1:8" ht="12.5" x14ac:dyDescent="0.25">
      <c r="A124" s="36"/>
      <c r="B124" s="34"/>
      <c r="C124" s="22" t="s">
        <v>34</v>
      </c>
      <c r="D124" s="81">
        <v>3428781</v>
      </c>
      <c r="E124" s="103">
        <v>3175</v>
      </c>
      <c r="F124" s="136">
        <f t="shared" si="5"/>
        <v>3431956</v>
      </c>
      <c r="G124" s="6"/>
      <c r="H124" s="6"/>
    </row>
    <row r="125" spans="1:8" ht="12.5" x14ac:dyDescent="0.25">
      <c r="A125" s="36"/>
      <c r="B125" s="22"/>
      <c r="C125" s="22" t="s">
        <v>35</v>
      </c>
      <c r="D125" s="81">
        <v>3430965</v>
      </c>
      <c r="E125" s="103">
        <v>3184</v>
      </c>
      <c r="F125" s="136">
        <f t="shared" si="5"/>
        <v>3434149</v>
      </c>
      <c r="G125" s="6"/>
      <c r="H125" s="6"/>
    </row>
    <row r="126" spans="1:8" ht="12.5" x14ac:dyDescent="0.25">
      <c r="A126" s="36"/>
      <c r="B126" s="34"/>
      <c r="C126" s="22" t="s">
        <v>36</v>
      </c>
      <c r="D126" s="81">
        <v>3433249</v>
      </c>
      <c r="E126" s="103">
        <v>3182</v>
      </c>
      <c r="F126" s="136">
        <f t="shared" si="5"/>
        <v>3436431</v>
      </c>
      <c r="G126" s="6"/>
      <c r="H126" s="6"/>
    </row>
    <row r="127" spans="1:8" ht="13" thickBot="1" x14ac:dyDescent="0.3">
      <c r="A127" s="36"/>
      <c r="B127" s="35"/>
      <c r="C127" s="27" t="s">
        <v>37</v>
      </c>
      <c r="D127" s="83">
        <v>3431427</v>
      </c>
      <c r="E127" s="178">
        <v>3340</v>
      </c>
      <c r="F127" s="138">
        <f t="shared" si="5"/>
        <v>3434767</v>
      </c>
      <c r="G127" s="6"/>
      <c r="H127" s="6"/>
    </row>
    <row r="128" spans="1:8" ht="12.5" x14ac:dyDescent="0.25">
      <c r="A128" s="36"/>
      <c r="B128" s="21">
        <v>2020</v>
      </c>
      <c r="C128" s="21" t="s">
        <v>38</v>
      </c>
      <c r="D128" s="82">
        <v>3429705</v>
      </c>
      <c r="E128" s="179">
        <v>3301</v>
      </c>
      <c r="F128" s="135">
        <f t="shared" si="5"/>
        <v>3433006</v>
      </c>
      <c r="G128" s="6"/>
      <c r="H128" s="6"/>
    </row>
    <row r="129" spans="1:8" ht="12.5" x14ac:dyDescent="0.25">
      <c r="A129" s="36"/>
      <c r="B129" s="34"/>
      <c r="C129" s="22" t="s">
        <v>39</v>
      </c>
      <c r="D129" s="81">
        <v>3439659</v>
      </c>
      <c r="E129" s="103">
        <v>3709</v>
      </c>
      <c r="F129" s="136">
        <f t="shared" si="5"/>
        <v>3443368</v>
      </c>
      <c r="G129" s="6"/>
      <c r="H129" s="6"/>
    </row>
    <row r="130" spans="1:8" ht="12.5" x14ac:dyDescent="0.25">
      <c r="A130" s="36"/>
      <c r="B130" s="34"/>
      <c r="C130" s="22" t="s">
        <v>40</v>
      </c>
      <c r="D130" s="81">
        <v>3485258</v>
      </c>
      <c r="E130" s="103">
        <v>3789</v>
      </c>
      <c r="F130" s="136">
        <f t="shared" si="5"/>
        <v>3489047</v>
      </c>
      <c r="G130" s="6"/>
      <c r="H130" s="6"/>
    </row>
    <row r="131" spans="1:8" ht="12.5" x14ac:dyDescent="0.25">
      <c r="A131" s="36"/>
      <c r="B131" s="22"/>
      <c r="C131" s="22" t="s">
        <v>41</v>
      </c>
      <c r="D131" s="81">
        <v>3528227</v>
      </c>
      <c r="E131" s="103">
        <v>4283</v>
      </c>
      <c r="F131" s="136">
        <f t="shared" ref="F131:F142" si="6">SUM(D131:E131)</f>
        <v>3532510</v>
      </c>
      <c r="G131" s="6"/>
      <c r="H131" s="6"/>
    </row>
    <row r="132" spans="1:8" ht="12.5" x14ac:dyDescent="0.25">
      <c r="A132" s="36"/>
      <c r="B132" s="34"/>
      <c r="C132" s="22" t="s">
        <v>42</v>
      </c>
      <c r="D132" s="81">
        <v>3555985</v>
      </c>
      <c r="E132" s="103">
        <v>4735</v>
      </c>
      <c r="F132" s="136">
        <f t="shared" si="6"/>
        <v>3560720</v>
      </c>
      <c r="G132" s="6"/>
      <c r="H132" s="6"/>
    </row>
    <row r="133" spans="1:8" ht="12.5" x14ac:dyDescent="0.25">
      <c r="A133" s="36"/>
      <c r="B133" s="34"/>
      <c r="C133" s="22" t="s">
        <v>43</v>
      </c>
      <c r="D133" s="81">
        <v>3583036</v>
      </c>
      <c r="E133" s="103">
        <v>5225</v>
      </c>
      <c r="F133" s="136">
        <f t="shared" si="6"/>
        <v>3588261</v>
      </c>
      <c r="G133" s="6"/>
      <c r="H133" s="6"/>
    </row>
    <row r="134" spans="1:8" ht="12.5" x14ac:dyDescent="0.25">
      <c r="A134" s="36"/>
      <c r="B134" s="22"/>
      <c r="C134" s="22" t="s">
        <v>32</v>
      </c>
      <c r="D134" s="81">
        <v>3615793</v>
      </c>
      <c r="E134" s="103">
        <v>5473</v>
      </c>
      <c r="F134" s="136">
        <f t="shared" si="6"/>
        <v>3621266</v>
      </c>
      <c r="G134" s="6"/>
      <c r="H134" s="6"/>
    </row>
    <row r="135" spans="1:8" ht="12.5" x14ac:dyDescent="0.25">
      <c r="A135" s="36"/>
      <c r="B135" s="34"/>
      <c r="C135" s="22" t="s">
        <v>33</v>
      </c>
      <c r="D135" s="81">
        <v>3648101</v>
      </c>
      <c r="E135" s="103">
        <v>5772</v>
      </c>
      <c r="F135" s="136">
        <f t="shared" si="6"/>
        <v>3653873</v>
      </c>
      <c r="G135" s="6"/>
      <c r="H135" s="6"/>
    </row>
    <row r="136" spans="1:8" ht="12.5" x14ac:dyDescent="0.25">
      <c r="A136" s="36"/>
      <c r="B136" s="34"/>
      <c r="C136" s="22" t="s">
        <v>34</v>
      </c>
      <c r="D136" s="81">
        <v>3695364</v>
      </c>
      <c r="E136" s="103">
        <v>6084</v>
      </c>
      <c r="F136" s="136">
        <f t="shared" si="6"/>
        <v>3701448</v>
      </c>
      <c r="G136" s="6"/>
      <c r="H136" s="6"/>
    </row>
    <row r="137" spans="1:8" ht="12.5" x14ac:dyDescent="0.25">
      <c r="A137" s="36"/>
      <c r="B137" s="22"/>
      <c r="C137" s="22" t="s">
        <v>35</v>
      </c>
      <c r="D137" s="81">
        <v>3742180</v>
      </c>
      <c r="E137" s="103">
        <v>6216</v>
      </c>
      <c r="F137" s="136">
        <f t="shared" si="6"/>
        <v>3748396</v>
      </c>
      <c r="G137" s="6"/>
      <c r="H137" s="6"/>
    </row>
    <row r="138" spans="1:8" ht="12.5" x14ac:dyDescent="0.25">
      <c r="A138" s="36"/>
      <c r="B138" s="34"/>
      <c r="C138" s="22" t="s">
        <v>36</v>
      </c>
      <c r="D138" s="81">
        <v>3774312</v>
      </c>
      <c r="E138" s="103">
        <v>6338</v>
      </c>
      <c r="F138" s="136">
        <f t="shared" si="6"/>
        <v>3780650</v>
      </c>
      <c r="G138" s="6"/>
      <c r="H138" s="6"/>
    </row>
    <row r="139" spans="1:8" ht="13" thickBot="1" x14ac:dyDescent="0.3">
      <c r="A139" s="36"/>
      <c r="B139" s="35"/>
      <c r="C139" s="27" t="s">
        <v>37</v>
      </c>
      <c r="D139" s="83">
        <v>3795801</v>
      </c>
      <c r="E139" s="178">
        <v>6232</v>
      </c>
      <c r="F139" s="138">
        <f t="shared" si="6"/>
        <v>3802033</v>
      </c>
      <c r="G139" s="6"/>
      <c r="H139" s="6"/>
    </row>
    <row r="140" spans="1:8" ht="12.5" x14ac:dyDescent="0.25">
      <c r="A140" s="36"/>
      <c r="B140" s="21">
        <v>2021</v>
      </c>
      <c r="C140" s="21" t="s">
        <v>38</v>
      </c>
      <c r="D140" s="82">
        <v>3819762</v>
      </c>
      <c r="E140" s="179">
        <v>6022</v>
      </c>
      <c r="F140" s="135">
        <f t="shared" si="6"/>
        <v>3825784</v>
      </c>
      <c r="G140" s="6"/>
      <c r="H140" s="6"/>
    </row>
    <row r="141" spans="1:8" ht="12.5" x14ac:dyDescent="0.25">
      <c r="A141" s="36"/>
      <c r="B141" s="34"/>
      <c r="C141" s="22" t="s">
        <v>39</v>
      </c>
      <c r="D141" s="81">
        <v>3864976</v>
      </c>
      <c r="E141" s="103">
        <v>5963</v>
      </c>
      <c r="F141" s="136">
        <f t="shared" si="6"/>
        <v>3870939</v>
      </c>
      <c r="G141" s="6"/>
      <c r="H141" s="6"/>
    </row>
    <row r="142" spans="1:8" ht="12.5" x14ac:dyDescent="0.25">
      <c r="A142" s="36"/>
      <c r="B142" s="34"/>
      <c r="C142" s="22" t="s">
        <v>40</v>
      </c>
      <c r="D142" s="81">
        <v>3931636</v>
      </c>
      <c r="E142" s="103">
        <v>5967</v>
      </c>
      <c r="F142" s="136">
        <f t="shared" si="6"/>
        <v>3937603</v>
      </c>
      <c r="G142" s="6"/>
      <c r="H142" s="6"/>
    </row>
    <row r="143" spans="1:8" ht="12.5" x14ac:dyDescent="0.25">
      <c r="A143" s="36"/>
      <c r="B143" s="22"/>
      <c r="C143" s="22" t="s">
        <v>41</v>
      </c>
      <c r="D143" s="81">
        <v>3999507</v>
      </c>
      <c r="E143" s="103">
        <v>6135</v>
      </c>
      <c r="F143" s="136">
        <f t="shared" ref="F143:F154" si="7">SUM(D143:E143)</f>
        <v>4005642</v>
      </c>
      <c r="G143" s="6"/>
      <c r="H143" s="6"/>
    </row>
    <row r="144" spans="1:8" ht="12.5" x14ac:dyDescent="0.25">
      <c r="A144" s="36"/>
      <c r="B144" s="34"/>
      <c r="C144" s="22" t="s">
        <v>42</v>
      </c>
      <c r="D144" s="81">
        <v>4043058</v>
      </c>
      <c r="E144" s="103">
        <v>6179</v>
      </c>
      <c r="F144" s="136">
        <f t="shared" si="7"/>
        <v>4049237</v>
      </c>
      <c r="G144" s="6"/>
      <c r="H144" s="6"/>
    </row>
    <row r="145" spans="1:8" ht="12.5" x14ac:dyDescent="0.25">
      <c r="A145" s="36"/>
      <c r="B145" s="34"/>
      <c r="C145" s="22" t="s">
        <v>43</v>
      </c>
      <c r="D145" s="81">
        <v>4083414</v>
      </c>
      <c r="E145" s="103">
        <v>6186</v>
      </c>
      <c r="F145" s="136">
        <f t="shared" si="7"/>
        <v>4089600</v>
      </c>
      <c r="G145" s="6"/>
      <c r="H145" s="6"/>
    </row>
    <row r="146" spans="1:8" ht="12.5" x14ac:dyDescent="0.25">
      <c r="A146" s="36"/>
      <c r="B146" s="22"/>
      <c r="C146" s="22" t="s">
        <v>32</v>
      </c>
      <c r="D146" s="81">
        <v>4118338</v>
      </c>
      <c r="E146" s="103">
        <v>6055</v>
      </c>
      <c r="F146" s="136">
        <f t="shared" si="7"/>
        <v>4124393</v>
      </c>
      <c r="G146" s="6"/>
      <c r="H146" s="6"/>
    </row>
    <row r="147" spans="1:8" ht="12.5" x14ac:dyDescent="0.25">
      <c r="A147" s="36"/>
      <c r="B147" s="34"/>
      <c r="C147" s="22" t="s">
        <v>33</v>
      </c>
      <c r="D147" s="81">
        <v>4139924</v>
      </c>
      <c r="E147" s="103">
        <v>5890</v>
      </c>
      <c r="F147" s="136">
        <f t="shared" si="7"/>
        <v>4145814</v>
      </c>
      <c r="G147" s="6"/>
      <c r="H147" s="6"/>
    </row>
    <row r="148" spans="1:8" ht="12.5" x14ac:dyDescent="0.25">
      <c r="A148" s="36"/>
      <c r="B148" s="34"/>
      <c r="C148" s="22" t="s">
        <v>34</v>
      </c>
      <c r="D148" s="81">
        <v>4192841</v>
      </c>
      <c r="E148" s="103">
        <v>5607</v>
      </c>
      <c r="F148" s="136">
        <f t="shared" si="7"/>
        <v>4198448</v>
      </c>
      <c r="G148" s="6"/>
      <c r="H148" s="6"/>
    </row>
    <row r="149" spans="1:8" ht="12.5" x14ac:dyDescent="0.25">
      <c r="A149" s="36"/>
      <c r="B149" s="22"/>
      <c r="C149" s="22" t="s">
        <v>35</v>
      </c>
      <c r="D149" s="81">
        <v>4230839</v>
      </c>
      <c r="E149" s="103">
        <v>5222</v>
      </c>
      <c r="F149" s="136">
        <f t="shared" si="7"/>
        <v>4236061</v>
      </c>
      <c r="G149" s="6"/>
      <c r="H149" s="6"/>
    </row>
    <row r="150" spans="1:8" ht="12.5" x14ac:dyDescent="0.25">
      <c r="A150" s="36"/>
      <c r="B150" s="34"/>
      <c r="C150" s="22" t="s">
        <v>36</v>
      </c>
      <c r="D150" s="81">
        <v>4250971</v>
      </c>
      <c r="E150" s="103">
        <v>4801</v>
      </c>
      <c r="F150" s="136">
        <f t="shared" si="7"/>
        <v>4255772</v>
      </c>
      <c r="G150" s="6"/>
      <c r="H150" s="6"/>
    </row>
    <row r="151" spans="1:8" ht="13" thickBot="1" x14ac:dyDescent="0.3">
      <c r="A151" s="36"/>
      <c r="B151" s="35"/>
      <c r="C151" s="27" t="s">
        <v>37</v>
      </c>
      <c r="D151" s="83">
        <v>4283158</v>
      </c>
      <c r="E151" s="178">
        <v>4333</v>
      </c>
      <c r="F151" s="138">
        <f t="shared" si="7"/>
        <v>4287491</v>
      </c>
      <c r="G151" s="6"/>
      <c r="H151" s="6"/>
    </row>
    <row r="152" spans="1:8" ht="12.5" x14ac:dyDescent="0.25">
      <c r="A152" s="36"/>
      <c r="B152" s="21">
        <v>2022</v>
      </c>
      <c r="C152" s="21" t="s">
        <v>38</v>
      </c>
      <c r="D152" s="82">
        <v>4296140</v>
      </c>
      <c r="E152" s="179">
        <v>24</v>
      </c>
      <c r="F152" s="135">
        <f t="shared" si="7"/>
        <v>4296164</v>
      </c>
      <c r="G152" s="6"/>
      <c r="H152" s="6"/>
    </row>
    <row r="153" spans="1:8" ht="12.5" x14ac:dyDescent="0.25">
      <c r="A153" s="36"/>
      <c r="B153" s="34"/>
      <c r="C153" s="22" t="s">
        <v>39</v>
      </c>
      <c r="D153" s="81">
        <v>4283457</v>
      </c>
      <c r="E153" s="103">
        <v>3561</v>
      </c>
      <c r="F153" s="136">
        <f t="shared" si="7"/>
        <v>4287018</v>
      </c>
      <c r="G153" s="6"/>
      <c r="H153" s="6"/>
    </row>
    <row r="154" spans="1:8" ht="12.5" x14ac:dyDescent="0.25">
      <c r="A154" s="36"/>
      <c r="B154" s="34"/>
      <c r="C154" s="22" t="s">
        <v>40</v>
      </c>
      <c r="D154" s="81">
        <v>4353108</v>
      </c>
      <c r="E154" s="103">
        <v>3188</v>
      </c>
      <c r="F154" s="136">
        <f t="shared" si="7"/>
        <v>4356296</v>
      </c>
      <c r="G154" s="6"/>
      <c r="H154" s="6"/>
    </row>
    <row r="155" spans="1:8" ht="12.5" x14ac:dyDescent="0.25">
      <c r="A155" s="36"/>
      <c r="B155" s="22"/>
      <c r="C155" s="22" t="s">
        <v>41</v>
      </c>
      <c r="D155" s="81">
        <v>4369004</v>
      </c>
      <c r="E155" s="103">
        <v>2857</v>
      </c>
      <c r="F155" s="136">
        <f t="shared" ref="F155:F165" si="8">SUM(D155:E155)</f>
        <v>4371861</v>
      </c>
      <c r="G155" s="6"/>
      <c r="H155" s="6"/>
    </row>
    <row r="156" spans="1:8" ht="12.5" x14ac:dyDescent="0.25">
      <c r="A156" s="36"/>
      <c r="B156" s="22"/>
      <c r="C156" s="22" t="s">
        <v>42</v>
      </c>
      <c r="D156" s="81">
        <v>4378513</v>
      </c>
      <c r="E156" s="103">
        <v>2636</v>
      </c>
      <c r="F156" s="136">
        <f t="shared" si="8"/>
        <v>4381149</v>
      </c>
      <c r="G156" s="6"/>
      <c r="H156" s="6"/>
    </row>
    <row r="157" spans="1:8" ht="12.5" x14ac:dyDescent="0.25">
      <c r="A157" s="36"/>
      <c r="B157" s="34"/>
      <c r="C157" s="22" t="s">
        <v>43</v>
      </c>
      <c r="D157" s="81">
        <v>4420125</v>
      </c>
      <c r="E157" s="103">
        <v>2500</v>
      </c>
      <c r="F157" s="136">
        <f t="shared" si="8"/>
        <v>4422625</v>
      </c>
      <c r="G157" s="6"/>
      <c r="H157" s="6"/>
    </row>
    <row r="158" spans="1:8" ht="12.5" x14ac:dyDescent="0.25">
      <c r="A158" s="36"/>
      <c r="B158" s="22"/>
      <c r="C158" s="22" t="s">
        <v>32</v>
      </c>
      <c r="D158" s="81">
        <v>4444777</v>
      </c>
      <c r="E158" s="103">
        <v>2320</v>
      </c>
      <c r="F158" s="136">
        <f t="shared" si="8"/>
        <v>4447097</v>
      </c>
      <c r="G158" s="6"/>
      <c r="H158" s="6"/>
    </row>
    <row r="159" spans="1:8" ht="12.5" x14ac:dyDescent="0.25">
      <c r="A159" s="36"/>
      <c r="B159" s="34"/>
      <c r="C159" s="22" t="s">
        <v>33</v>
      </c>
      <c r="D159" s="81">
        <v>4473713</v>
      </c>
      <c r="E159" s="103">
        <v>2173</v>
      </c>
      <c r="F159" s="136">
        <f t="shared" si="8"/>
        <v>4475886</v>
      </c>
      <c r="G159" s="6"/>
      <c r="H159" s="6"/>
    </row>
    <row r="160" spans="1:8" ht="12.5" x14ac:dyDescent="0.25">
      <c r="A160" s="36"/>
      <c r="B160" s="34"/>
      <c r="C160" s="22" t="s">
        <v>34</v>
      </c>
      <c r="D160" s="81">
        <v>4479114</v>
      </c>
      <c r="E160" s="103">
        <v>2060</v>
      </c>
      <c r="F160" s="136">
        <f t="shared" si="8"/>
        <v>4481174</v>
      </c>
      <c r="G160" s="6"/>
      <c r="H160" s="6"/>
    </row>
    <row r="161" spans="1:8" ht="12.5" x14ac:dyDescent="0.25">
      <c r="A161" s="36"/>
      <c r="B161" s="22"/>
      <c r="C161" s="22" t="s">
        <v>35</v>
      </c>
      <c r="D161" s="81">
        <v>4501911</v>
      </c>
      <c r="E161" s="103">
        <v>1966</v>
      </c>
      <c r="F161" s="136">
        <f t="shared" si="8"/>
        <v>4503877</v>
      </c>
      <c r="G161" s="6"/>
      <c r="H161" s="6"/>
    </row>
    <row r="162" spans="1:8" ht="12.5" x14ac:dyDescent="0.25">
      <c r="A162" s="36"/>
      <c r="B162" s="34"/>
      <c r="C162" s="22" t="s">
        <v>36</v>
      </c>
      <c r="D162" s="81">
        <v>4522171</v>
      </c>
      <c r="E162" s="103">
        <v>1861</v>
      </c>
      <c r="F162" s="136">
        <f t="shared" si="8"/>
        <v>4524032</v>
      </c>
      <c r="G162" s="6"/>
      <c r="H162" s="6"/>
    </row>
    <row r="163" spans="1:8" ht="13" thickBot="1" x14ac:dyDescent="0.3">
      <c r="A163" s="36"/>
      <c r="B163" s="35"/>
      <c r="C163" s="27" t="s">
        <v>37</v>
      </c>
      <c r="D163" s="83">
        <v>4458427</v>
      </c>
      <c r="E163" s="178">
        <v>1785</v>
      </c>
      <c r="F163" s="138">
        <f t="shared" si="8"/>
        <v>4460212</v>
      </c>
      <c r="G163" s="6"/>
      <c r="H163" s="6"/>
    </row>
    <row r="164" spans="1:8" ht="12.5" x14ac:dyDescent="0.25">
      <c r="A164" s="36"/>
      <c r="B164" s="21">
        <v>2023</v>
      </c>
      <c r="C164" s="21" t="s">
        <v>38</v>
      </c>
      <c r="D164" s="82">
        <v>4426278</v>
      </c>
      <c r="E164" s="179">
        <v>1699</v>
      </c>
      <c r="F164" s="135">
        <f t="shared" si="8"/>
        <v>4427977</v>
      </c>
      <c r="G164" s="6"/>
      <c r="H164" s="6"/>
    </row>
    <row r="165" spans="1:8" ht="12.5" x14ac:dyDescent="0.25">
      <c r="A165" s="36"/>
      <c r="B165" s="34"/>
      <c r="C165" s="22" t="s">
        <v>39</v>
      </c>
      <c r="D165" s="81">
        <v>4426229</v>
      </c>
      <c r="E165" s="103">
        <v>1604</v>
      </c>
      <c r="F165" s="136">
        <f t="shared" si="8"/>
        <v>4427833</v>
      </c>
      <c r="G165" s="6"/>
      <c r="H165" s="6"/>
    </row>
    <row r="166" spans="1:8" ht="12.5" x14ac:dyDescent="0.25">
      <c r="A166" s="36"/>
      <c r="B166" s="22"/>
      <c r="C166" s="22" t="s">
        <v>40</v>
      </c>
      <c r="D166" s="81">
        <v>4472132</v>
      </c>
      <c r="E166" s="103">
        <v>1514</v>
      </c>
      <c r="F166" s="136">
        <f t="shared" ref="F166:F176" si="9">SUM(D166:E166)</f>
        <v>4473646</v>
      </c>
      <c r="G166" s="6"/>
      <c r="H166" s="6"/>
    </row>
    <row r="167" spans="1:8" ht="12.5" x14ac:dyDescent="0.25">
      <c r="A167" s="36"/>
      <c r="B167" s="22"/>
      <c r="C167" s="22" t="s">
        <v>41</v>
      </c>
      <c r="D167" s="81">
        <v>4471523</v>
      </c>
      <c r="E167" s="103">
        <v>1420</v>
      </c>
      <c r="F167" s="136">
        <f t="shared" si="9"/>
        <v>4472943</v>
      </c>
      <c r="G167" s="6"/>
      <c r="H167" s="6"/>
    </row>
    <row r="168" spans="1:8" ht="12.5" x14ac:dyDescent="0.25">
      <c r="A168" s="36"/>
      <c r="B168" s="22"/>
      <c r="C168" s="22" t="s">
        <v>42</v>
      </c>
      <c r="D168" s="81">
        <v>4461525</v>
      </c>
      <c r="E168" s="103">
        <v>1313</v>
      </c>
      <c r="F168" s="136">
        <f t="shared" si="9"/>
        <v>4462838</v>
      </c>
      <c r="G168" s="6"/>
      <c r="H168" s="6"/>
    </row>
    <row r="169" spans="1:8" ht="12.5" x14ac:dyDescent="0.25">
      <c r="A169" s="36"/>
      <c r="B169" s="22"/>
      <c r="C169" s="22" t="s">
        <v>43</v>
      </c>
      <c r="D169" s="81">
        <v>4458627</v>
      </c>
      <c r="E169" s="103">
        <v>1215</v>
      </c>
      <c r="F169" s="136">
        <f t="shared" si="9"/>
        <v>4459842</v>
      </c>
      <c r="G169" s="6"/>
      <c r="H169" s="6"/>
    </row>
    <row r="170" spans="1:8" ht="12.5" x14ac:dyDescent="0.25">
      <c r="A170" s="36"/>
      <c r="B170" s="22"/>
      <c r="C170" s="22" t="s">
        <v>32</v>
      </c>
      <c r="D170" s="81">
        <v>4460654</v>
      </c>
      <c r="E170" s="103">
        <v>1177</v>
      </c>
      <c r="F170" s="136">
        <f t="shared" si="9"/>
        <v>4461831</v>
      </c>
      <c r="G170" s="6"/>
      <c r="H170" s="6"/>
    </row>
    <row r="171" spans="1:8" ht="12.5" x14ac:dyDescent="0.25">
      <c r="A171" s="36"/>
      <c r="B171" s="34"/>
      <c r="C171" s="22" t="s">
        <v>33</v>
      </c>
      <c r="D171" s="81">
        <v>4502573</v>
      </c>
      <c r="E171" s="103">
        <v>1128</v>
      </c>
      <c r="F171" s="136">
        <f t="shared" si="9"/>
        <v>4503701</v>
      </c>
      <c r="G171" s="6"/>
      <c r="H171" s="6"/>
    </row>
    <row r="172" spans="1:8" ht="12.5" x14ac:dyDescent="0.25">
      <c r="A172" s="36"/>
      <c r="B172" s="22"/>
      <c r="C172" s="22" t="s">
        <v>34</v>
      </c>
      <c r="D172" s="81">
        <v>4506194</v>
      </c>
      <c r="E172" s="103">
        <v>1075</v>
      </c>
      <c r="F172" s="136">
        <f t="shared" si="9"/>
        <v>4507269</v>
      </c>
      <c r="G172" s="6"/>
      <c r="H172" s="6"/>
    </row>
    <row r="173" spans="1:8" ht="12.5" x14ac:dyDescent="0.25">
      <c r="A173" s="36"/>
      <c r="B173" s="22"/>
      <c r="C173" s="22" t="s">
        <v>35</v>
      </c>
      <c r="D173" s="81">
        <v>4519946</v>
      </c>
      <c r="E173" s="103">
        <v>1015</v>
      </c>
      <c r="F173" s="136">
        <f t="shared" si="9"/>
        <v>4520961</v>
      </c>
      <c r="G173" s="6"/>
      <c r="H173" s="6"/>
    </row>
    <row r="174" spans="1:8" ht="12.5" x14ac:dyDescent="0.25">
      <c r="A174" s="36"/>
      <c r="B174" s="22"/>
      <c r="C174" s="22" t="s">
        <v>36</v>
      </c>
      <c r="D174" s="81">
        <v>4522583</v>
      </c>
      <c r="E174" s="103">
        <v>944</v>
      </c>
      <c r="F174" s="136">
        <f t="shared" si="9"/>
        <v>4523527</v>
      </c>
      <c r="G174" s="6"/>
      <c r="H174" s="6"/>
    </row>
    <row r="175" spans="1:8" ht="13" thickBot="1" x14ac:dyDescent="0.3">
      <c r="A175" s="36"/>
      <c r="B175" s="27"/>
      <c r="C175" s="27" t="s">
        <v>37</v>
      </c>
      <c r="D175" s="83">
        <v>4523759</v>
      </c>
      <c r="E175" s="178">
        <v>820</v>
      </c>
      <c r="F175" s="138">
        <f t="shared" si="9"/>
        <v>4524579</v>
      </c>
      <c r="G175" s="6"/>
      <c r="H175" s="6"/>
    </row>
    <row r="176" spans="1:8" ht="12.5" x14ac:dyDescent="0.25">
      <c r="A176" s="36"/>
      <c r="B176" s="21">
        <v>2024</v>
      </c>
      <c r="C176" s="21" t="s">
        <v>38</v>
      </c>
      <c r="D176" s="82">
        <v>4527378</v>
      </c>
      <c r="E176" s="179">
        <v>943</v>
      </c>
      <c r="F176" s="135">
        <f t="shared" si="9"/>
        <v>4528321</v>
      </c>
      <c r="G176" s="6"/>
      <c r="H176" s="6"/>
    </row>
    <row r="177" spans="1:8" ht="12.5" x14ac:dyDescent="0.25">
      <c r="A177" s="36"/>
      <c r="B177" s="22"/>
      <c r="C177" s="22" t="s">
        <v>39</v>
      </c>
      <c r="D177" s="81">
        <v>4521895</v>
      </c>
      <c r="E177" s="103">
        <v>827</v>
      </c>
      <c r="F177" s="136">
        <f t="shared" ref="F177:F188" si="10">SUM(D177:E177)</f>
        <v>4522722</v>
      </c>
      <c r="G177" s="6"/>
      <c r="H177" s="6"/>
    </row>
    <row r="178" spans="1:8" ht="12.5" x14ac:dyDescent="0.25">
      <c r="A178" s="36"/>
      <c r="B178" s="22"/>
      <c r="C178" s="22" t="s">
        <v>40</v>
      </c>
      <c r="D178" s="81">
        <v>4547262</v>
      </c>
      <c r="E178" s="103">
        <v>797</v>
      </c>
      <c r="F178" s="136">
        <f t="shared" si="10"/>
        <v>4548059</v>
      </c>
      <c r="G178" s="6"/>
      <c r="H178" s="6"/>
    </row>
    <row r="179" spans="1:8" ht="12.5" x14ac:dyDescent="0.25">
      <c r="A179" s="36"/>
      <c r="B179" s="22"/>
      <c r="C179" s="22" t="s">
        <v>41</v>
      </c>
      <c r="D179" s="81">
        <v>4576997</v>
      </c>
      <c r="E179" s="103">
        <v>740</v>
      </c>
      <c r="F179" s="136">
        <f t="shared" si="10"/>
        <v>4577737</v>
      </c>
      <c r="G179" s="6"/>
      <c r="H179" s="6"/>
    </row>
    <row r="180" spans="1:8" ht="12.5" x14ac:dyDescent="0.25">
      <c r="A180" s="36"/>
      <c r="B180" s="22"/>
      <c r="C180" s="22" t="s">
        <v>42</v>
      </c>
      <c r="D180" s="81">
        <v>4595591</v>
      </c>
      <c r="E180" s="103">
        <v>698</v>
      </c>
      <c r="F180" s="136">
        <f t="shared" si="10"/>
        <v>4596289</v>
      </c>
      <c r="G180" s="6"/>
      <c r="H180" s="6"/>
    </row>
    <row r="181" spans="1:8" ht="12.5" x14ac:dyDescent="0.25">
      <c r="A181" s="36"/>
      <c r="B181" s="22"/>
      <c r="C181" s="22" t="s">
        <v>43</v>
      </c>
      <c r="D181" s="81">
        <v>4610190</v>
      </c>
      <c r="E181" s="103">
        <v>650</v>
      </c>
      <c r="F181" s="136">
        <f t="shared" si="10"/>
        <v>4610840</v>
      </c>
      <c r="G181" s="6"/>
      <c r="H181" s="6"/>
    </row>
    <row r="182" spans="1:8" ht="12.5" x14ac:dyDescent="0.25">
      <c r="A182" s="36"/>
      <c r="B182" s="22"/>
      <c r="C182" s="22" t="s">
        <v>32</v>
      </c>
      <c r="D182" s="81">
        <v>4620051</v>
      </c>
      <c r="E182" s="103">
        <v>9</v>
      </c>
      <c r="F182" s="136">
        <f t="shared" si="10"/>
        <v>4620060</v>
      </c>
      <c r="G182" s="6"/>
      <c r="H182" s="6"/>
    </row>
    <row r="183" spans="1:8" ht="12.5" x14ac:dyDescent="0.25">
      <c r="A183" s="36"/>
      <c r="B183" s="22"/>
      <c r="C183" s="22" t="s">
        <v>33</v>
      </c>
      <c r="D183" s="81">
        <v>4645770</v>
      </c>
      <c r="E183" s="103">
        <v>9</v>
      </c>
      <c r="F183" s="136">
        <f t="shared" si="10"/>
        <v>4645779</v>
      </c>
      <c r="G183" s="6"/>
      <c r="H183" s="6"/>
    </row>
    <row r="184" spans="1:8" ht="12.5" x14ac:dyDescent="0.25">
      <c r="A184" s="36"/>
      <c r="B184" s="22"/>
      <c r="C184" s="22" t="s">
        <v>34</v>
      </c>
      <c r="D184" s="81">
        <v>4650895</v>
      </c>
      <c r="E184" s="103">
        <v>96</v>
      </c>
      <c r="F184" s="136">
        <f t="shared" si="10"/>
        <v>4650991</v>
      </c>
      <c r="G184" s="6"/>
      <c r="H184" s="6"/>
    </row>
    <row r="185" spans="1:8" ht="12.5" x14ac:dyDescent="0.25">
      <c r="A185" s="36"/>
      <c r="B185" s="22"/>
      <c r="C185" s="22" t="s">
        <v>35</v>
      </c>
      <c r="D185" s="81">
        <v>4665523</v>
      </c>
      <c r="E185" s="103">
        <v>599</v>
      </c>
      <c r="F185" s="136">
        <f t="shared" si="10"/>
        <v>4666122</v>
      </c>
      <c r="G185" s="6"/>
      <c r="H185" s="6"/>
    </row>
    <row r="186" spans="1:8" ht="12.5" x14ac:dyDescent="0.25">
      <c r="A186" s="36"/>
      <c r="B186" s="22"/>
      <c r="C186" s="22" t="s">
        <v>36</v>
      </c>
      <c r="D186" s="81">
        <v>4664372</v>
      </c>
      <c r="E186" s="103">
        <v>579</v>
      </c>
      <c r="F186" s="136">
        <f t="shared" si="10"/>
        <v>4664951</v>
      </c>
      <c r="G186" s="6"/>
      <c r="H186" s="6"/>
    </row>
    <row r="187" spans="1:8" ht="13" thickBot="1" x14ac:dyDescent="0.3">
      <c r="A187" s="36"/>
      <c r="B187" s="27"/>
      <c r="C187" s="27" t="s">
        <v>37</v>
      </c>
      <c r="D187" s="83">
        <v>4690365</v>
      </c>
      <c r="E187" s="178">
        <v>526</v>
      </c>
      <c r="F187" s="138">
        <f t="shared" si="10"/>
        <v>4690891</v>
      </c>
      <c r="G187" s="6"/>
      <c r="H187" s="6"/>
    </row>
    <row r="188" spans="1:8" ht="12.5" x14ac:dyDescent="0.25">
      <c r="A188" s="36"/>
      <c r="B188" s="21">
        <v>2025</v>
      </c>
      <c r="C188" s="21" t="s">
        <v>38</v>
      </c>
      <c r="D188" s="82">
        <v>4675522</v>
      </c>
      <c r="E188" s="179">
        <v>446</v>
      </c>
      <c r="F188" s="135">
        <f t="shared" si="10"/>
        <v>4675968</v>
      </c>
      <c r="G188" s="6"/>
      <c r="H188" s="6"/>
    </row>
    <row r="189" spans="1:8" ht="12.5" x14ac:dyDescent="0.25">
      <c r="A189" s="36"/>
      <c r="B189" s="22"/>
      <c r="C189" s="22" t="s">
        <v>39</v>
      </c>
      <c r="D189" s="81">
        <v>4709191</v>
      </c>
      <c r="E189" s="103">
        <v>131</v>
      </c>
      <c r="F189" s="136">
        <f t="shared" ref="F189:F190" si="11">SUM(D189:E189)</f>
        <v>4709322</v>
      </c>
      <c r="G189" s="6"/>
      <c r="H189" s="6"/>
    </row>
    <row r="190" spans="1:8" ht="13" thickBot="1" x14ac:dyDescent="0.3">
      <c r="A190" s="36"/>
      <c r="B190" s="27"/>
      <c r="C190" s="27" t="s">
        <v>40</v>
      </c>
      <c r="D190" s="83">
        <v>4716329</v>
      </c>
      <c r="E190" s="178">
        <v>156</v>
      </c>
      <c r="F190" s="138">
        <f t="shared" si="11"/>
        <v>4716485</v>
      </c>
      <c r="G190" s="6"/>
      <c r="H190" s="6"/>
    </row>
    <row r="191" spans="1:8" ht="13" thickBot="1" x14ac:dyDescent="0.3">
      <c r="A191" s="36"/>
      <c r="C191" s="102"/>
      <c r="D191" s="105"/>
      <c r="E191" s="84"/>
      <c r="F191" s="106"/>
      <c r="G191" s="6"/>
      <c r="H191" s="6"/>
    </row>
    <row r="192" spans="1:8" ht="13" thickBot="1" x14ac:dyDescent="0.3">
      <c r="A192" s="36"/>
      <c r="B192" s="267" t="str">
        <f>VAR</f>
        <v>VAR. MAR.24-MAR.25</v>
      </c>
      <c r="C192" s="192"/>
      <c r="D192" s="190">
        <f>+D190/D178-1</f>
        <v>3.7179955762390637E-2</v>
      </c>
      <c r="E192" s="190">
        <f>+E190/E178-1</f>
        <v>-0.80426599749058969</v>
      </c>
      <c r="F192" s="191">
        <f>+F190/F178-1</f>
        <v>3.7032501117509664E-2</v>
      </c>
      <c r="G192" s="6"/>
      <c r="H192" s="6"/>
    </row>
    <row r="193" spans="1:8" ht="13" thickBot="1" x14ac:dyDescent="0.3">
      <c r="A193" s="36"/>
      <c r="B193" s="197" t="str">
        <f>"PART. PLAN. "&amp;RIGHT(VAR,6)</f>
        <v>PART. PLAN. MAR.25</v>
      </c>
      <c r="C193" s="198"/>
      <c r="D193" s="214">
        <f>+D190/$F$190</f>
        <v>0.99996692452112113</v>
      </c>
      <c r="E193" s="214">
        <f t="shared" ref="E193:F193" si="12">+E190/$F$190</f>
        <v>3.3075478878868483E-5</v>
      </c>
      <c r="F193" s="191">
        <f t="shared" si="12"/>
        <v>1</v>
      </c>
      <c r="G193" s="6"/>
      <c r="H193" s="6"/>
    </row>
    <row r="194" spans="1:8" ht="12.5" x14ac:dyDescent="0.25">
      <c r="A194" s="36"/>
      <c r="C194" s="102"/>
      <c r="D194" s="105"/>
      <c r="E194" s="84"/>
      <c r="F194" s="106"/>
      <c r="G194" s="6"/>
      <c r="H194" s="6"/>
    </row>
    <row r="195" spans="1:8" ht="12.5" x14ac:dyDescent="0.25">
      <c r="B195" s="25" t="s">
        <v>23</v>
      </c>
      <c r="D195" s="92"/>
      <c r="E195" s="92"/>
      <c r="G195" s="6"/>
    </row>
    <row r="196" spans="1:8" ht="12.5" x14ac:dyDescent="0.25">
      <c r="D196" s="90"/>
      <c r="E196" s="90"/>
      <c r="F196" s="44"/>
      <c r="G196" s="44"/>
      <c r="H196" s="44"/>
    </row>
    <row r="197" spans="1:8" ht="12.5" x14ac:dyDescent="0.25">
      <c r="D197" s="20"/>
      <c r="F197" s="44"/>
      <c r="G197" s="44"/>
      <c r="H197" s="44"/>
    </row>
    <row r="198" spans="1:8" ht="12.5" x14ac:dyDescent="0.25">
      <c r="D198" s="20"/>
      <c r="F198" s="44"/>
      <c r="G198" s="44"/>
      <c r="H198" s="44"/>
    </row>
    <row r="199" spans="1:8" ht="12.5" x14ac:dyDescent="0.25">
      <c r="D199" s="20"/>
      <c r="F199" s="44"/>
      <c r="G199" s="44"/>
      <c r="H199" s="44"/>
    </row>
    <row r="200" spans="1:8" ht="12.5" x14ac:dyDescent="0.25">
      <c r="D200" s="20"/>
      <c r="F200" s="44"/>
      <c r="G200" s="44"/>
      <c r="H200" s="44"/>
    </row>
    <row r="201" spans="1:8" ht="12.5" x14ac:dyDescent="0.25">
      <c r="D201" s="20"/>
      <c r="F201" s="44"/>
      <c r="G201" s="44"/>
      <c r="H201" s="44"/>
    </row>
    <row r="202" spans="1:8" ht="12.5" x14ac:dyDescent="0.25">
      <c r="D202" s="20"/>
      <c r="F202" s="44"/>
      <c r="G202" s="44"/>
      <c r="H202" s="44"/>
    </row>
    <row r="203" spans="1:8" ht="12.5" x14ac:dyDescent="0.25">
      <c r="D203" s="20"/>
      <c r="F203" s="44"/>
      <c r="G203" s="44"/>
      <c r="H203" s="44"/>
    </row>
    <row r="204" spans="1:8" ht="12.5" x14ac:dyDescent="0.25">
      <c r="D204" s="20"/>
      <c r="F204" s="44"/>
      <c r="G204" s="44"/>
      <c r="H204" s="44"/>
    </row>
    <row r="205" spans="1:8" ht="12.5" x14ac:dyDescent="0.25">
      <c r="D205" s="20"/>
      <c r="F205" s="44"/>
      <c r="G205" s="44"/>
      <c r="H205" s="44"/>
    </row>
    <row r="206" spans="1:8" ht="12.5" x14ac:dyDescent="0.25">
      <c r="D206" s="20"/>
      <c r="F206" s="44"/>
      <c r="G206" s="44"/>
      <c r="H206" s="44"/>
    </row>
    <row r="207" spans="1:8" ht="12.5" x14ac:dyDescent="0.25">
      <c r="D207" s="20"/>
      <c r="F207" s="44"/>
      <c r="G207" s="44"/>
      <c r="H207" s="44"/>
    </row>
    <row r="208" spans="1:8" ht="12.5" x14ac:dyDescent="0.25">
      <c r="D208" s="20"/>
      <c r="F208" s="44"/>
      <c r="G208" s="44"/>
      <c r="H208" s="44"/>
    </row>
    <row r="209" spans="4:8" ht="12.5" x14ac:dyDescent="0.25">
      <c r="D209" s="20"/>
      <c r="F209" s="44"/>
      <c r="G209" s="44"/>
      <c r="H209" s="44"/>
    </row>
    <row r="210" spans="4:8" ht="12.5" x14ac:dyDescent="0.25">
      <c r="D210" s="20"/>
      <c r="F210" s="44"/>
      <c r="G210" s="44"/>
      <c r="H210" s="44"/>
    </row>
    <row r="211" spans="4:8" ht="12.5" x14ac:dyDescent="0.25">
      <c r="D211" s="20"/>
      <c r="F211" s="44"/>
      <c r="G211" s="44"/>
      <c r="H211" s="44"/>
    </row>
    <row r="212" spans="4:8" ht="12.5" x14ac:dyDescent="0.25">
      <c r="D212" s="20"/>
      <c r="F212" s="44"/>
      <c r="G212" s="44"/>
      <c r="H212" s="44"/>
    </row>
    <row r="213" spans="4:8" ht="12.5" x14ac:dyDescent="0.25"/>
    <row r="214" spans="4:8" ht="12.5" x14ac:dyDescent="0.25"/>
    <row r="215" spans="4:8" ht="12.5" x14ac:dyDescent="0.25"/>
    <row r="216" spans="4:8" ht="12.5" x14ac:dyDescent="0.25"/>
    <row r="217" spans="4:8" ht="12.5" x14ac:dyDescent="0.25"/>
    <row r="218" spans="4:8" ht="12.5" x14ac:dyDescent="0.25"/>
    <row r="219" spans="4:8" ht="12.5" x14ac:dyDescent="0.25"/>
    <row r="220" spans="4:8" ht="12" customHeight="1" x14ac:dyDescent="0.25"/>
    <row r="221" spans="4:8" ht="12" customHeight="1" x14ac:dyDescent="0.25"/>
    <row r="222" spans="4:8" ht="12" customHeight="1" x14ac:dyDescent="0.25"/>
    <row r="223" spans="4:8" ht="12" customHeight="1" x14ac:dyDescent="0.25"/>
    <row r="224" spans="4:8"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sheetData>
  <phoneticPr fontId="0" type="noConversion"/>
  <hyperlinks>
    <hyperlink ref="B5" location="ÍNDICE!A1" display="&lt;&lt; VOLVER" xr:uid="{00000000-0004-0000-0600-000000000000}"/>
    <hyperlink ref="B195" location="ÍNDICE!A1" display="&lt;&lt; VOLVER" xr:uid="{00000000-0004-0000-0600-000001000000}"/>
  </hyperlinks>
  <pageMargins left="0.75" right="0.75" top="1" bottom="1" header="0" footer="0"/>
  <pageSetup paperSize="9" scale="71" orientation="portrait" r:id="rId1"/>
  <headerFooter alignWithMargins="0"/>
  <colBreaks count="1" manualBreakCount="1">
    <brk id="5"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I311"/>
  <sheetViews>
    <sheetView showGridLines="0" topLeftCell="A7" zoomScale="106" zoomScaleNormal="106" zoomScaleSheetLayoutView="100" workbookViewId="0">
      <pane xSplit="3" ySplit="1" topLeftCell="D194" activePane="bottomRight" state="frozen"/>
      <selection activeCell="A7" sqref="A7"/>
      <selection pane="topRight" activeCell="D7" sqref="D7"/>
      <selection pane="bottomLeft" activeCell="A8" sqref="A8"/>
      <selection pane="bottomRight" activeCell="L198" sqref="L198"/>
    </sheetView>
  </sheetViews>
  <sheetFormatPr baseColWidth="10" defaultColWidth="0" defaultRowHeight="12.5" zeroHeight="1" x14ac:dyDescent="0.25"/>
  <cols>
    <col min="1" max="1" width="20.453125" customWidth="1"/>
    <col min="2" max="2" width="10.54296875" customWidth="1"/>
    <col min="3" max="3" width="9.453125" bestFit="1" customWidth="1"/>
    <col min="4" max="21" width="11.54296875" customWidth="1"/>
    <col min="22" max="22" width="12.7265625" customWidth="1"/>
    <col min="23" max="59" width="11.54296875" customWidth="1"/>
    <col min="60" max="60" width="15.54296875" bestFit="1" customWidth="1"/>
    <col min="61" max="61" width="10.1796875" customWidth="1"/>
    <col min="62" max="62" width="11.453125" customWidth="1"/>
    <col min="63" max="69" width="14.1796875" customWidth="1"/>
    <col min="70" max="70" width="14.7265625" customWidth="1"/>
    <col min="71" max="74" width="11.453125" customWidth="1"/>
    <col min="75" max="269" width="11.453125" hidden="1" customWidth="1"/>
    <col min="270" max="16384" width="7.1796875" hidden="1"/>
  </cols>
  <sheetData>
    <row r="1" spans="1:71" ht="33.75" customHeight="1" x14ac:dyDescent="0.25"/>
    <row r="2" spans="1:71" ht="14" x14ac:dyDescent="0.3">
      <c r="B2" s="80" t="s">
        <v>464</v>
      </c>
    </row>
    <row r="3" spans="1:71" ht="14" x14ac:dyDescent="0.3">
      <c r="B3" s="80" t="s">
        <v>80</v>
      </c>
      <c r="BJ3" s="80" t="s">
        <v>485</v>
      </c>
    </row>
    <row r="4" spans="1:71" s="1" customFormat="1" ht="12.75" customHeight="1" x14ac:dyDescent="0.25">
      <c r="B4" s="18"/>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row>
    <row r="5" spans="1:71" s="1" customFormat="1" ht="16.5" customHeight="1" x14ac:dyDescent="0.25"/>
    <row r="6" spans="1:71" ht="12.75" customHeight="1" thickBot="1" x14ac:dyDescent="0.3">
      <c r="B6" s="25" t="s">
        <v>23</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row>
    <row r="7" spans="1:71" ht="36.5" thickBot="1" x14ac:dyDescent="0.3">
      <c r="A7" s="36"/>
      <c r="B7" s="199" t="s">
        <v>0</v>
      </c>
      <c r="C7" s="199" t="s">
        <v>31</v>
      </c>
      <c r="D7" s="200" t="s">
        <v>486</v>
      </c>
      <c r="E7" s="351" t="s">
        <v>81</v>
      </c>
      <c r="F7" s="195" t="s">
        <v>47</v>
      </c>
      <c r="G7" s="351" t="s">
        <v>48</v>
      </c>
      <c r="H7" s="195" t="s">
        <v>487</v>
      </c>
      <c r="I7" s="195" t="s">
        <v>49</v>
      </c>
      <c r="J7" s="351" t="s">
        <v>488</v>
      </c>
      <c r="K7" s="195" t="s">
        <v>50</v>
      </c>
      <c r="L7" s="346" t="s">
        <v>462</v>
      </c>
      <c r="M7" s="195" t="s">
        <v>500</v>
      </c>
      <c r="N7" s="195" t="s">
        <v>52</v>
      </c>
      <c r="O7" s="195" t="s">
        <v>496</v>
      </c>
      <c r="P7" s="195" t="s">
        <v>53</v>
      </c>
      <c r="Q7" s="195" t="s">
        <v>495</v>
      </c>
      <c r="R7" s="195" t="s">
        <v>54</v>
      </c>
      <c r="S7" s="195" t="s">
        <v>82</v>
      </c>
      <c r="T7" s="195" t="s">
        <v>55</v>
      </c>
      <c r="U7" s="195" t="s">
        <v>83</v>
      </c>
      <c r="V7" s="351" t="s">
        <v>489</v>
      </c>
      <c r="W7" s="195" t="s">
        <v>56</v>
      </c>
      <c r="X7" s="195" t="s">
        <v>57</v>
      </c>
      <c r="Y7" s="195" t="s">
        <v>58</v>
      </c>
      <c r="Z7" s="195" t="s">
        <v>59</v>
      </c>
      <c r="AA7" s="195" t="s">
        <v>60</v>
      </c>
      <c r="AB7" s="195" t="s">
        <v>61</v>
      </c>
      <c r="AC7" s="195" t="s">
        <v>62</v>
      </c>
      <c r="AD7" s="195" t="s">
        <v>63</v>
      </c>
      <c r="AE7" s="195" t="s">
        <v>64</v>
      </c>
      <c r="AF7" s="195" t="s">
        <v>65</v>
      </c>
      <c r="AG7" s="195" t="s">
        <v>66</v>
      </c>
      <c r="AH7" s="195" t="s">
        <v>67</v>
      </c>
      <c r="AI7" s="195" t="s">
        <v>68</v>
      </c>
      <c r="AJ7" s="195" t="s">
        <v>459</v>
      </c>
      <c r="AK7" s="195" t="s">
        <v>69</v>
      </c>
      <c r="AL7" s="195" t="s">
        <v>70</v>
      </c>
      <c r="AM7" s="195" t="s">
        <v>71</v>
      </c>
      <c r="AN7" s="195" t="s">
        <v>497</v>
      </c>
      <c r="AO7" s="195" t="s">
        <v>72</v>
      </c>
      <c r="AP7" s="195" t="s">
        <v>73</v>
      </c>
      <c r="AQ7" s="195" t="s">
        <v>74</v>
      </c>
      <c r="AR7" s="195" t="s">
        <v>473</v>
      </c>
      <c r="AS7" s="195" t="s">
        <v>75</v>
      </c>
      <c r="AT7" s="195" t="s">
        <v>461</v>
      </c>
      <c r="AU7" s="195" t="s">
        <v>520</v>
      </c>
      <c r="AV7" s="195" t="s">
        <v>522</v>
      </c>
      <c r="AW7" s="351" t="s">
        <v>76</v>
      </c>
      <c r="AX7" s="195" t="s">
        <v>527</v>
      </c>
      <c r="AY7" s="346" t="s">
        <v>544</v>
      </c>
      <c r="AZ7" s="346" t="s">
        <v>541</v>
      </c>
      <c r="BA7" s="195" t="s">
        <v>542</v>
      </c>
      <c r="BB7" s="351" t="s">
        <v>545</v>
      </c>
      <c r="BC7" s="351" t="s">
        <v>546</v>
      </c>
      <c r="BD7" s="195" t="s">
        <v>528</v>
      </c>
      <c r="BE7" s="195" t="s">
        <v>524</v>
      </c>
      <c r="BF7" s="196" t="s">
        <v>521</v>
      </c>
      <c r="BG7" s="196" t="s">
        <v>93</v>
      </c>
      <c r="BH7" s="193" t="s">
        <v>5</v>
      </c>
      <c r="BI7" s="6"/>
      <c r="BJ7" s="199" t="s">
        <v>0</v>
      </c>
      <c r="BK7" s="199" t="s">
        <v>31</v>
      </c>
      <c r="BL7" s="194" t="s">
        <v>51</v>
      </c>
      <c r="BM7" s="194" t="s">
        <v>543</v>
      </c>
      <c r="BN7" s="194" t="s">
        <v>481</v>
      </c>
      <c r="BO7" s="194" t="s">
        <v>482</v>
      </c>
      <c r="BP7" s="347" t="s">
        <v>524</v>
      </c>
      <c r="BQ7" s="347" t="s">
        <v>483</v>
      </c>
      <c r="BR7" s="199" t="s">
        <v>454</v>
      </c>
    </row>
    <row r="8" spans="1:71" ht="12.75" customHeight="1" x14ac:dyDescent="0.25">
      <c r="A8" s="36"/>
      <c r="B8" s="21">
        <v>2007</v>
      </c>
      <c r="C8" s="21" t="s">
        <v>37</v>
      </c>
      <c r="D8" s="134">
        <v>47</v>
      </c>
      <c r="E8" s="134"/>
      <c r="F8" s="134">
        <v>41899</v>
      </c>
      <c r="G8" s="134">
        <v>149</v>
      </c>
      <c r="H8" s="134">
        <v>540</v>
      </c>
      <c r="I8" s="134">
        <v>310</v>
      </c>
      <c r="J8" s="134">
        <v>1149</v>
      </c>
      <c r="K8" s="134">
        <v>62564</v>
      </c>
      <c r="L8" s="134"/>
      <c r="M8" s="134">
        <v>617462</v>
      </c>
      <c r="N8" s="134">
        <v>4977</v>
      </c>
      <c r="O8" s="134"/>
      <c r="P8" s="134">
        <v>551</v>
      </c>
      <c r="Q8" s="134"/>
      <c r="R8" s="134">
        <v>29180</v>
      </c>
      <c r="S8" s="134"/>
      <c r="T8" s="134">
        <v>522624</v>
      </c>
      <c r="U8" s="134"/>
      <c r="V8" s="134">
        <v>10604</v>
      </c>
      <c r="W8" s="134">
        <v>970</v>
      </c>
      <c r="X8" s="134">
        <v>17807</v>
      </c>
      <c r="Y8" s="134">
        <v>2981</v>
      </c>
      <c r="Z8" s="134">
        <v>1381</v>
      </c>
      <c r="AA8" s="134">
        <v>2800</v>
      </c>
      <c r="AB8" s="134">
        <v>171</v>
      </c>
      <c r="AC8" s="134">
        <v>1197</v>
      </c>
      <c r="AD8" s="134">
        <v>44</v>
      </c>
      <c r="AE8" s="134"/>
      <c r="AF8" s="134">
        <v>693</v>
      </c>
      <c r="AG8" s="134">
        <v>217</v>
      </c>
      <c r="AH8" s="134">
        <v>6203</v>
      </c>
      <c r="AI8" s="134"/>
      <c r="AJ8" s="134"/>
      <c r="AK8" s="134">
        <v>366</v>
      </c>
      <c r="AL8" s="134">
        <v>373</v>
      </c>
      <c r="AM8" s="134">
        <v>2610</v>
      </c>
      <c r="AN8" s="134"/>
      <c r="AO8" s="134">
        <v>450</v>
      </c>
      <c r="AP8" s="134">
        <v>69</v>
      </c>
      <c r="AQ8" s="134">
        <v>1197</v>
      </c>
      <c r="AR8" s="134"/>
      <c r="AS8" s="134">
        <v>295</v>
      </c>
      <c r="AT8" s="134"/>
      <c r="AU8" s="134"/>
      <c r="AV8" s="134"/>
      <c r="AW8" s="134">
        <v>39</v>
      </c>
      <c r="AX8" s="134"/>
      <c r="AY8" s="134"/>
      <c r="AZ8" s="134"/>
      <c r="BA8" s="134"/>
      <c r="BB8" s="134"/>
      <c r="BC8" s="134"/>
      <c r="BD8" s="134"/>
      <c r="BE8" s="134"/>
      <c r="BF8" s="134"/>
      <c r="BG8" s="134"/>
      <c r="BH8" s="135">
        <f t="shared" ref="BH8:BH22" si="0">SUM(D8:BG8)</f>
        <v>1331919</v>
      </c>
      <c r="BI8" s="6"/>
      <c r="BJ8" s="21">
        <v>2007</v>
      </c>
      <c r="BK8" s="21" t="s">
        <v>37</v>
      </c>
      <c r="BL8" s="143">
        <f t="shared" ref="BL8:BL34" si="1">+M8+AE8+AI8</f>
        <v>617462</v>
      </c>
      <c r="BM8" s="144">
        <f t="shared" ref="BM8:BM39" si="2">+D8+J8+L8+V8+AB8+AT8+T8</f>
        <v>534595</v>
      </c>
      <c r="BN8" s="144">
        <f t="shared" ref="BN8:BN39" si="3">+K8+R8+S8+AA8</f>
        <v>94544</v>
      </c>
      <c r="BO8" s="144">
        <f t="shared" ref="BO8:BO39" si="4">+F8+U8</f>
        <v>41899</v>
      </c>
      <c r="BP8" s="144"/>
      <c r="BQ8" s="144">
        <f t="shared" ref="BQ8:BQ48" si="5">+E8+G8+H8+I8+N8+P8+W8+X8+Y8+Z8+AC8+AD8+AF8+AG8+AH8+AJ8+AK8+AL8+AM8+AO8+AP8+AQ8+AR8+AS8+AW8+BG8</f>
        <v>43419</v>
      </c>
      <c r="BR8" s="145">
        <f t="shared" ref="BR8:BR39" si="6">SUM(BL8:BQ8)</f>
        <v>1331919</v>
      </c>
      <c r="BS8" s="36"/>
    </row>
    <row r="9" spans="1:71" ht="12.75" customHeight="1" x14ac:dyDescent="0.25">
      <c r="A9" s="36"/>
      <c r="B9" s="22">
        <v>2008</v>
      </c>
      <c r="C9" s="22" t="s">
        <v>37</v>
      </c>
      <c r="D9" s="111">
        <v>27</v>
      </c>
      <c r="E9" s="111"/>
      <c r="F9" s="111">
        <v>32257</v>
      </c>
      <c r="G9" s="111">
        <v>116</v>
      </c>
      <c r="H9" s="111">
        <v>309</v>
      </c>
      <c r="I9" s="111">
        <v>921</v>
      </c>
      <c r="J9" s="111">
        <v>402</v>
      </c>
      <c r="K9" s="111">
        <v>74919</v>
      </c>
      <c r="L9" s="111"/>
      <c r="M9" s="111">
        <v>662113</v>
      </c>
      <c r="N9" s="111">
        <v>5721</v>
      </c>
      <c r="O9" s="111"/>
      <c r="P9" s="111">
        <v>672</v>
      </c>
      <c r="Q9" s="111"/>
      <c r="R9" s="111">
        <v>33727</v>
      </c>
      <c r="S9" s="111"/>
      <c r="T9" s="111">
        <v>590074</v>
      </c>
      <c r="U9" s="111"/>
      <c r="V9" s="111">
        <v>7470</v>
      </c>
      <c r="W9" s="111">
        <v>787</v>
      </c>
      <c r="X9" s="111">
        <v>16666</v>
      </c>
      <c r="Y9" s="111"/>
      <c r="Z9" s="111">
        <v>328</v>
      </c>
      <c r="AA9" s="111">
        <v>3295</v>
      </c>
      <c r="AB9" s="111">
        <v>148</v>
      </c>
      <c r="AC9" s="111">
        <v>2188</v>
      </c>
      <c r="AD9" s="111">
        <v>45</v>
      </c>
      <c r="AE9" s="111"/>
      <c r="AF9" s="111">
        <v>622</v>
      </c>
      <c r="AG9" s="111">
        <v>82</v>
      </c>
      <c r="AH9" s="111">
        <v>1699</v>
      </c>
      <c r="AI9" s="111"/>
      <c r="AJ9" s="111"/>
      <c r="AK9" s="111">
        <v>562</v>
      </c>
      <c r="AL9" s="111">
        <v>292</v>
      </c>
      <c r="AM9" s="111">
        <v>1979</v>
      </c>
      <c r="AN9" s="111"/>
      <c r="AO9" s="111">
        <v>405</v>
      </c>
      <c r="AP9" s="111">
        <v>69</v>
      </c>
      <c r="AQ9" s="111">
        <v>592</v>
      </c>
      <c r="AR9" s="111"/>
      <c r="AS9" s="111">
        <v>482</v>
      </c>
      <c r="AT9" s="111"/>
      <c r="AU9" s="111"/>
      <c r="AV9" s="111"/>
      <c r="AW9" s="111">
        <v>40</v>
      </c>
      <c r="AX9" s="111"/>
      <c r="AY9" s="111"/>
      <c r="AZ9" s="111"/>
      <c r="BA9" s="111"/>
      <c r="BB9" s="111"/>
      <c r="BC9" s="111"/>
      <c r="BD9" s="111"/>
      <c r="BE9" s="111"/>
      <c r="BF9" s="111"/>
      <c r="BG9" s="111"/>
      <c r="BH9" s="136">
        <f t="shared" si="0"/>
        <v>1439009</v>
      </c>
      <c r="BI9" s="6"/>
      <c r="BJ9" s="22">
        <v>2008</v>
      </c>
      <c r="BK9" s="22" t="s">
        <v>37</v>
      </c>
      <c r="BL9" s="146">
        <f t="shared" si="1"/>
        <v>662113</v>
      </c>
      <c r="BM9" s="147">
        <f t="shared" si="2"/>
        <v>598121</v>
      </c>
      <c r="BN9" s="147">
        <f t="shared" si="3"/>
        <v>111941</v>
      </c>
      <c r="BO9" s="147">
        <f t="shared" si="4"/>
        <v>32257</v>
      </c>
      <c r="BP9" s="147"/>
      <c r="BQ9" s="147">
        <f t="shared" si="5"/>
        <v>34577</v>
      </c>
      <c r="BR9" s="148">
        <f t="shared" si="6"/>
        <v>1439009</v>
      </c>
      <c r="BS9" s="36"/>
    </row>
    <row r="10" spans="1:71" ht="12.75" customHeight="1" thickBot="1" x14ac:dyDescent="0.3">
      <c r="A10" s="36"/>
      <c r="B10" s="27">
        <v>2009</v>
      </c>
      <c r="C10" s="27" t="s">
        <v>37</v>
      </c>
      <c r="D10" s="137">
        <v>9</v>
      </c>
      <c r="E10" s="137">
        <v>573</v>
      </c>
      <c r="F10" s="137">
        <v>24736</v>
      </c>
      <c r="G10" s="137"/>
      <c r="H10" s="137">
        <v>246</v>
      </c>
      <c r="I10" s="137"/>
      <c r="J10" s="137">
        <v>114</v>
      </c>
      <c r="K10" s="137">
        <v>84933</v>
      </c>
      <c r="L10" s="137"/>
      <c r="M10" s="137">
        <v>756342</v>
      </c>
      <c r="N10" s="137">
        <v>5663</v>
      </c>
      <c r="O10" s="137"/>
      <c r="P10" s="137">
        <v>746</v>
      </c>
      <c r="Q10" s="137"/>
      <c r="R10" s="137">
        <v>38902</v>
      </c>
      <c r="S10" s="137">
        <v>6088</v>
      </c>
      <c r="T10" s="137">
        <v>654096</v>
      </c>
      <c r="U10" s="137">
        <v>3</v>
      </c>
      <c r="V10" s="137">
        <v>97180</v>
      </c>
      <c r="W10" s="137">
        <v>549</v>
      </c>
      <c r="X10" s="137">
        <v>15492</v>
      </c>
      <c r="Y10" s="137"/>
      <c r="Z10" s="137">
        <v>9</v>
      </c>
      <c r="AA10" s="137">
        <v>3535</v>
      </c>
      <c r="AB10" s="137">
        <v>131</v>
      </c>
      <c r="AC10" s="137">
        <v>1933</v>
      </c>
      <c r="AD10" s="137"/>
      <c r="AE10" s="137"/>
      <c r="AF10" s="137"/>
      <c r="AG10" s="137">
        <v>30</v>
      </c>
      <c r="AH10" s="137">
        <v>437</v>
      </c>
      <c r="AI10" s="137"/>
      <c r="AJ10" s="137"/>
      <c r="AK10" s="137">
        <v>640</v>
      </c>
      <c r="AL10" s="137">
        <v>242</v>
      </c>
      <c r="AM10" s="137">
        <v>163</v>
      </c>
      <c r="AN10" s="137"/>
      <c r="AO10" s="137">
        <v>382</v>
      </c>
      <c r="AP10" s="137">
        <v>46</v>
      </c>
      <c r="AQ10" s="137">
        <v>598</v>
      </c>
      <c r="AR10" s="137"/>
      <c r="AS10" s="137">
        <v>550</v>
      </c>
      <c r="AT10" s="137"/>
      <c r="AU10" s="137"/>
      <c r="AV10" s="137"/>
      <c r="AW10" s="137">
        <v>34</v>
      </c>
      <c r="AX10" s="137"/>
      <c r="AY10" s="137"/>
      <c r="AZ10" s="137"/>
      <c r="BA10" s="137"/>
      <c r="BB10" s="137"/>
      <c r="BC10" s="137"/>
      <c r="BD10" s="137"/>
      <c r="BE10" s="137"/>
      <c r="BF10" s="137"/>
      <c r="BG10" s="137">
        <v>632</v>
      </c>
      <c r="BH10" s="138">
        <f t="shared" si="0"/>
        <v>1695034</v>
      </c>
      <c r="BI10" s="6"/>
      <c r="BJ10" s="27">
        <v>2009</v>
      </c>
      <c r="BK10" s="27" t="s">
        <v>37</v>
      </c>
      <c r="BL10" s="149">
        <f t="shared" si="1"/>
        <v>756342</v>
      </c>
      <c r="BM10" s="150">
        <f t="shared" si="2"/>
        <v>751530</v>
      </c>
      <c r="BN10" s="150">
        <f t="shared" si="3"/>
        <v>133458</v>
      </c>
      <c r="BO10" s="150">
        <f t="shared" si="4"/>
        <v>24739</v>
      </c>
      <c r="BP10" s="150"/>
      <c r="BQ10" s="150">
        <f t="shared" si="5"/>
        <v>28965</v>
      </c>
      <c r="BR10" s="151">
        <f t="shared" si="6"/>
        <v>1695034</v>
      </c>
      <c r="BS10" s="36"/>
    </row>
    <row r="11" spans="1:71" ht="12.75" customHeight="1" x14ac:dyDescent="0.25">
      <c r="A11" s="36"/>
      <c r="B11" s="21">
        <v>2010</v>
      </c>
      <c r="C11" s="21" t="s">
        <v>38</v>
      </c>
      <c r="D11" s="134">
        <v>12</v>
      </c>
      <c r="E11" s="134">
        <v>573</v>
      </c>
      <c r="F11" s="134">
        <v>24421</v>
      </c>
      <c r="G11" s="134"/>
      <c r="H11" s="134">
        <v>246</v>
      </c>
      <c r="I11" s="134"/>
      <c r="J11" s="134">
        <v>98</v>
      </c>
      <c r="K11" s="134">
        <v>84890</v>
      </c>
      <c r="L11" s="134"/>
      <c r="M11" s="134">
        <v>758634</v>
      </c>
      <c r="N11" s="134">
        <v>5719</v>
      </c>
      <c r="O11" s="134"/>
      <c r="P11" s="134">
        <v>765</v>
      </c>
      <c r="Q11" s="134"/>
      <c r="R11" s="134">
        <v>35352</v>
      </c>
      <c r="S11" s="134">
        <v>5944</v>
      </c>
      <c r="T11" s="134">
        <v>655500</v>
      </c>
      <c r="U11" s="134">
        <v>3</v>
      </c>
      <c r="V11" s="134">
        <v>101857</v>
      </c>
      <c r="W11" s="134">
        <v>553</v>
      </c>
      <c r="X11" s="134">
        <v>14694</v>
      </c>
      <c r="Y11" s="134"/>
      <c r="Z11" s="134">
        <v>9</v>
      </c>
      <c r="AA11" s="134">
        <v>3566</v>
      </c>
      <c r="AB11" s="134">
        <v>127</v>
      </c>
      <c r="AC11" s="134">
        <v>1888</v>
      </c>
      <c r="AD11" s="134">
        <v>58</v>
      </c>
      <c r="AE11" s="134"/>
      <c r="AF11" s="134"/>
      <c r="AG11" s="134">
        <v>33</v>
      </c>
      <c r="AH11" s="134">
        <v>437</v>
      </c>
      <c r="AI11" s="134"/>
      <c r="AJ11" s="134"/>
      <c r="AK11" s="134">
        <v>640</v>
      </c>
      <c r="AL11" s="134">
        <v>241</v>
      </c>
      <c r="AM11" s="134">
        <v>312</v>
      </c>
      <c r="AN11" s="134"/>
      <c r="AO11" s="134">
        <v>368</v>
      </c>
      <c r="AP11" s="134">
        <v>45</v>
      </c>
      <c r="AQ11" s="134">
        <v>595</v>
      </c>
      <c r="AR11" s="134"/>
      <c r="AS11" s="134">
        <v>550</v>
      </c>
      <c r="AT11" s="134"/>
      <c r="AU11" s="134"/>
      <c r="AV11" s="134"/>
      <c r="AW11" s="134">
        <v>34</v>
      </c>
      <c r="AX11" s="134"/>
      <c r="AY11" s="134"/>
      <c r="AZ11" s="134"/>
      <c r="BA11" s="134"/>
      <c r="BB11" s="134"/>
      <c r="BC11" s="134"/>
      <c r="BD11" s="134"/>
      <c r="BE11" s="134"/>
      <c r="BF11" s="134"/>
      <c r="BG11" s="134">
        <v>744</v>
      </c>
      <c r="BH11" s="135">
        <f t="shared" si="0"/>
        <v>1698908</v>
      </c>
      <c r="BI11" s="6"/>
      <c r="BJ11" s="21">
        <v>2010</v>
      </c>
      <c r="BK11" s="21" t="s">
        <v>38</v>
      </c>
      <c r="BL11" s="143">
        <f t="shared" si="1"/>
        <v>758634</v>
      </c>
      <c r="BM11" s="144">
        <f t="shared" si="2"/>
        <v>757594</v>
      </c>
      <c r="BN11" s="144">
        <f t="shared" si="3"/>
        <v>129752</v>
      </c>
      <c r="BO11" s="144">
        <f t="shared" si="4"/>
        <v>24424</v>
      </c>
      <c r="BP11" s="144"/>
      <c r="BQ11" s="144">
        <f t="shared" si="5"/>
        <v>28504</v>
      </c>
      <c r="BR11" s="145">
        <f t="shared" si="6"/>
        <v>1698908</v>
      </c>
      <c r="BS11" s="36"/>
    </row>
    <row r="12" spans="1:71" ht="12.75" customHeight="1" x14ac:dyDescent="0.25">
      <c r="A12" s="36"/>
      <c r="B12" s="34"/>
      <c r="C12" s="22" t="s">
        <v>39</v>
      </c>
      <c r="D12" s="111">
        <v>10</v>
      </c>
      <c r="E12" s="111">
        <v>570</v>
      </c>
      <c r="F12" s="111">
        <v>22346</v>
      </c>
      <c r="G12" s="111"/>
      <c r="H12" s="111">
        <v>248</v>
      </c>
      <c r="I12" s="111"/>
      <c r="J12" s="111">
        <v>99</v>
      </c>
      <c r="K12" s="111">
        <v>84348</v>
      </c>
      <c r="L12" s="111"/>
      <c r="M12" s="111">
        <v>757468</v>
      </c>
      <c r="N12" s="111">
        <v>5778</v>
      </c>
      <c r="O12" s="111"/>
      <c r="P12" s="111">
        <v>768</v>
      </c>
      <c r="Q12" s="111"/>
      <c r="R12" s="111">
        <v>35460</v>
      </c>
      <c r="S12" s="111">
        <v>6001</v>
      </c>
      <c r="T12" s="111">
        <v>656344</v>
      </c>
      <c r="U12" s="111">
        <v>7</v>
      </c>
      <c r="V12" s="111">
        <v>104182</v>
      </c>
      <c r="W12" s="111">
        <v>545</v>
      </c>
      <c r="X12" s="111">
        <v>14306</v>
      </c>
      <c r="Y12" s="111"/>
      <c r="Z12" s="111">
        <v>9</v>
      </c>
      <c r="AA12" s="111">
        <v>3589</v>
      </c>
      <c r="AB12" s="111">
        <v>129</v>
      </c>
      <c r="AC12" s="111">
        <v>1782</v>
      </c>
      <c r="AD12" s="111"/>
      <c r="AE12" s="111"/>
      <c r="AF12" s="111"/>
      <c r="AG12" s="111">
        <v>26</v>
      </c>
      <c r="AH12" s="111">
        <v>437</v>
      </c>
      <c r="AI12" s="111"/>
      <c r="AJ12" s="111"/>
      <c r="AK12" s="111">
        <v>640</v>
      </c>
      <c r="AL12" s="111">
        <v>241</v>
      </c>
      <c r="AM12" s="111">
        <v>263</v>
      </c>
      <c r="AN12" s="111"/>
      <c r="AO12" s="111">
        <v>374</v>
      </c>
      <c r="AP12" s="111">
        <v>44</v>
      </c>
      <c r="AQ12" s="111">
        <v>595</v>
      </c>
      <c r="AR12" s="111"/>
      <c r="AS12" s="111">
        <v>550</v>
      </c>
      <c r="AT12" s="111"/>
      <c r="AU12" s="111"/>
      <c r="AV12" s="111"/>
      <c r="AW12" s="111">
        <v>34</v>
      </c>
      <c r="AX12" s="111"/>
      <c r="AY12" s="111"/>
      <c r="AZ12" s="111"/>
      <c r="BA12" s="111"/>
      <c r="BB12" s="111"/>
      <c r="BC12" s="111"/>
      <c r="BD12" s="111"/>
      <c r="BE12" s="111"/>
      <c r="BF12" s="111"/>
      <c r="BG12" s="111">
        <v>790</v>
      </c>
      <c r="BH12" s="136">
        <f t="shared" si="0"/>
        <v>1697983</v>
      </c>
      <c r="BI12" s="6"/>
      <c r="BJ12" s="34"/>
      <c r="BK12" s="22" t="s">
        <v>39</v>
      </c>
      <c r="BL12" s="146">
        <f t="shared" si="1"/>
        <v>757468</v>
      </c>
      <c r="BM12" s="147">
        <f t="shared" si="2"/>
        <v>760764</v>
      </c>
      <c r="BN12" s="147">
        <f t="shared" si="3"/>
        <v>129398</v>
      </c>
      <c r="BO12" s="147">
        <f t="shared" si="4"/>
        <v>22353</v>
      </c>
      <c r="BP12" s="147"/>
      <c r="BQ12" s="147">
        <f t="shared" si="5"/>
        <v>28000</v>
      </c>
      <c r="BR12" s="148">
        <f t="shared" si="6"/>
        <v>1697983</v>
      </c>
      <c r="BS12" s="36"/>
    </row>
    <row r="13" spans="1:71" ht="12.75" customHeight="1" x14ac:dyDescent="0.25">
      <c r="A13" s="36"/>
      <c r="B13" s="34"/>
      <c r="C13" s="22" t="s">
        <v>40</v>
      </c>
      <c r="D13" s="111">
        <v>13</v>
      </c>
      <c r="E13" s="111">
        <v>570</v>
      </c>
      <c r="F13" s="111">
        <v>21802</v>
      </c>
      <c r="G13" s="111"/>
      <c r="H13" s="111">
        <v>241</v>
      </c>
      <c r="I13" s="111"/>
      <c r="J13" s="111">
        <v>93</v>
      </c>
      <c r="K13" s="111">
        <v>85874</v>
      </c>
      <c r="L13" s="111"/>
      <c r="M13" s="111">
        <v>754763</v>
      </c>
      <c r="N13" s="111">
        <v>5901</v>
      </c>
      <c r="O13" s="111"/>
      <c r="P13" s="111">
        <v>781</v>
      </c>
      <c r="Q13" s="111"/>
      <c r="R13" s="111">
        <v>35953</v>
      </c>
      <c r="S13" s="111">
        <v>6167</v>
      </c>
      <c r="T13" s="111">
        <v>656618</v>
      </c>
      <c r="U13" s="111">
        <v>9</v>
      </c>
      <c r="V13" s="111">
        <v>108740</v>
      </c>
      <c r="W13" s="111">
        <v>548</v>
      </c>
      <c r="X13" s="111">
        <v>13304</v>
      </c>
      <c r="Y13" s="111"/>
      <c r="Z13" s="111">
        <v>9</v>
      </c>
      <c r="AA13" s="111">
        <v>3628</v>
      </c>
      <c r="AB13" s="111"/>
      <c r="AC13" s="111">
        <v>1782</v>
      </c>
      <c r="AD13" s="111"/>
      <c r="AE13" s="111"/>
      <c r="AF13" s="111"/>
      <c r="AG13" s="111">
        <v>33</v>
      </c>
      <c r="AH13" s="111">
        <v>437</v>
      </c>
      <c r="AI13" s="111"/>
      <c r="AJ13" s="111"/>
      <c r="AK13" s="111">
        <v>640</v>
      </c>
      <c r="AL13" s="111">
        <v>243</v>
      </c>
      <c r="AM13" s="111">
        <v>267</v>
      </c>
      <c r="AN13" s="111"/>
      <c r="AO13" s="111">
        <v>370</v>
      </c>
      <c r="AP13" s="111">
        <v>45</v>
      </c>
      <c r="AQ13" s="111">
        <v>604</v>
      </c>
      <c r="AR13" s="111"/>
      <c r="AS13" s="111">
        <v>550</v>
      </c>
      <c r="AT13" s="111"/>
      <c r="AU13" s="111"/>
      <c r="AV13" s="111"/>
      <c r="AW13" s="111">
        <v>34</v>
      </c>
      <c r="AX13" s="111"/>
      <c r="AY13" s="111"/>
      <c r="AZ13" s="111"/>
      <c r="BA13" s="111"/>
      <c r="BB13" s="111"/>
      <c r="BC13" s="111"/>
      <c r="BD13" s="111"/>
      <c r="BE13" s="111">
        <v>7456</v>
      </c>
      <c r="BF13" s="111"/>
      <c r="BG13" s="111">
        <v>828</v>
      </c>
      <c r="BH13" s="136">
        <f t="shared" si="0"/>
        <v>1708303</v>
      </c>
      <c r="BI13" s="6"/>
      <c r="BJ13" s="34"/>
      <c r="BK13" s="22" t="s">
        <v>40</v>
      </c>
      <c r="BL13" s="146">
        <f t="shared" si="1"/>
        <v>754763</v>
      </c>
      <c r="BM13" s="147">
        <f t="shared" si="2"/>
        <v>765464</v>
      </c>
      <c r="BN13" s="147">
        <f t="shared" si="3"/>
        <v>131622</v>
      </c>
      <c r="BO13" s="147">
        <f t="shared" si="4"/>
        <v>21811</v>
      </c>
      <c r="BP13" s="147">
        <f t="shared" ref="BP13:BP44" si="7">+BE13</f>
        <v>7456</v>
      </c>
      <c r="BQ13" s="147">
        <f t="shared" si="5"/>
        <v>27187</v>
      </c>
      <c r="BR13" s="148">
        <f t="shared" si="6"/>
        <v>1708303</v>
      </c>
      <c r="BS13" s="36"/>
    </row>
    <row r="14" spans="1:71" ht="12.75" customHeight="1" x14ac:dyDescent="0.25">
      <c r="A14" s="36"/>
      <c r="B14" s="34"/>
      <c r="C14" s="22" t="s">
        <v>41</v>
      </c>
      <c r="D14" s="111">
        <v>10</v>
      </c>
      <c r="E14" s="111">
        <v>569</v>
      </c>
      <c r="F14" s="111">
        <v>21551</v>
      </c>
      <c r="G14" s="111"/>
      <c r="H14" s="111">
        <v>237</v>
      </c>
      <c r="I14" s="111"/>
      <c r="J14" s="111">
        <v>69</v>
      </c>
      <c r="K14" s="111">
        <v>87088</v>
      </c>
      <c r="L14" s="111"/>
      <c r="M14" s="111">
        <v>757715</v>
      </c>
      <c r="N14" s="111">
        <v>5987</v>
      </c>
      <c r="O14" s="111"/>
      <c r="P14" s="111">
        <v>792</v>
      </c>
      <c r="Q14" s="111"/>
      <c r="R14" s="111">
        <v>36368</v>
      </c>
      <c r="S14" s="111">
        <v>6223</v>
      </c>
      <c r="T14" s="111">
        <v>665514</v>
      </c>
      <c r="U14" s="111">
        <v>8</v>
      </c>
      <c r="V14" s="111">
        <v>117865</v>
      </c>
      <c r="W14" s="111">
        <v>537</v>
      </c>
      <c r="X14" s="111">
        <v>13581</v>
      </c>
      <c r="Y14" s="111"/>
      <c r="Z14" s="111">
        <v>9</v>
      </c>
      <c r="AA14" s="111">
        <v>3662</v>
      </c>
      <c r="AB14" s="111">
        <v>128</v>
      </c>
      <c r="AC14" s="111">
        <v>1656</v>
      </c>
      <c r="AD14" s="111"/>
      <c r="AE14" s="111"/>
      <c r="AF14" s="111"/>
      <c r="AG14" s="111">
        <v>20</v>
      </c>
      <c r="AH14" s="111">
        <v>437</v>
      </c>
      <c r="AI14" s="111"/>
      <c r="AJ14" s="111"/>
      <c r="AK14" s="111">
        <v>640</v>
      </c>
      <c r="AL14" s="111">
        <v>240</v>
      </c>
      <c r="AM14" s="111">
        <v>271</v>
      </c>
      <c r="AN14" s="111"/>
      <c r="AO14" s="111">
        <v>371</v>
      </c>
      <c r="AP14" s="111">
        <v>45</v>
      </c>
      <c r="AQ14" s="111">
        <v>585</v>
      </c>
      <c r="AR14" s="111"/>
      <c r="AS14" s="111">
        <v>550</v>
      </c>
      <c r="AT14" s="111"/>
      <c r="AU14" s="111"/>
      <c r="AV14" s="111"/>
      <c r="AW14" s="111">
        <v>34</v>
      </c>
      <c r="AX14" s="111"/>
      <c r="AY14" s="111"/>
      <c r="AZ14" s="111"/>
      <c r="BA14" s="111"/>
      <c r="BB14" s="111"/>
      <c r="BC14" s="111"/>
      <c r="BD14" s="111"/>
      <c r="BE14" s="111">
        <v>7886</v>
      </c>
      <c r="BF14" s="111"/>
      <c r="BG14" s="111">
        <v>870</v>
      </c>
      <c r="BH14" s="136">
        <f t="shared" si="0"/>
        <v>1731518</v>
      </c>
      <c r="BI14" s="6"/>
      <c r="BJ14" s="34"/>
      <c r="BK14" s="22" t="s">
        <v>41</v>
      </c>
      <c r="BL14" s="146">
        <f t="shared" si="1"/>
        <v>757715</v>
      </c>
      <c r="BM14" s="147">
        <f t="shared" si="2"/>
        <v>783586</v>
      </c>
      <c r="BN14" s="147">
        <f t="shared" si="3"/>
        <v>133341</v>
      </c>
      <c r="BO14" s="147">
        <f t="shared" si="4"/>
        <v>21559</v>
      </c>
      <c r="BP14" s="147">
        <f t="shared" si="7"/>
        <v>7886</v>
      </c>
      <c r="BQ14" s="147">
        <f t="shared" si="5"/>
        <v>27431</v>
      </c>
      <c r="BR14" s="148">
        <f t="shared" si="6"/>
        <v>1731518</v>
      </c>
      <c r="BS14" s="36"/>
    </row>
    <row r="15" spans="1:71" ht="12.75" customHeight="1" x14ac:dyDescent="0.25">
      <c r="A15" s="36"/>
      <c r="B15" s="34"/>
      <c r="C15" s="22" t="s">
        <v>42</v>
      </c>
      <c r="D15" s="111">
        <v>7</v>
      </c>
      <c r="E15" s="111">
        <v>568</v>
      </c>
      <c r="F15" s="111">
        <v>21751</v>
      </c>
      <c r="G15" s="111"/>
      <c r="H15" s="111">
        <v>233</v>
      </c>
      <c r="I15" s="111"/>
      <c r="J15" s="111">
        <v>65</v>
      </c>
      <c r="K15" s="111">
        <v>87945</v>
      </c>
      <c r="L15" s="111"/>
      <c r="M15" s="111">
        <v>763961</v>
      </c>
      <c r="N15" s="111">
        <v>6169</v>
      </c>
      <c r="O15" s="111"/>
      <c r="P15" s="111">
        <v>811</v>
      </c>
      <c r="Q15" s="111"/>
      <c r="R15" s="111">
        <v>36573</v>
      </c>
      <c r="S15" s="111">
        <v>6258</v>
      </c>
      <c r="T15" s="111">
        <v>671554</v>
      </c>
      <c r="U15" s="111">
        <v>12</v>
      </c>
      <c r="V15" s="111">
        <v>124892</v>
      </c>
      <c r="W15" s="111">
        <v>542</v>
      </c>
      <c r="X15" s="111">
        <v>13500</v>
      </c>
      <c r="Y15" s="111"/>
      <c r="Z15" s="111">
        <v>9</v>
      </c>
      <c r="AA15" s="111">
        <v>3686</v>
      </c>
      <c r="AB15" s="111"/>
      <c r="AC15" s="111">
        <v>1597</v>
      </c>
      <c r="AD15" s="111"/>
      <c r="AE15" s="111"/>
      <c r="AF15" s="111"/>
      <c r="AG15" s="111">
        <v>17</v>
      </c>
      <c r="AH15" s="111">
        <v>339</v>
      </c>
      <c r="AI15" s="111"/>
      <c r="AJ15" s="111"/>
      <c r="AK15" s="111">
        <v>640</v>
      </c>
      <c r="AL15" s="111">
        <v>236</v>
      </c>
      <c r="AM15" s="111">
        <v>262</v>
      </c>
      <c r="AN15" s="111"/>
      <c r="AO15" s="111">
        <v>359</v>
      </c>
      <c r="AP15" s="111">
        <v>45</v>
      </c>
      <c r="AQ15" s="111">
        <v>572</v>
      </c>
      <c r="AR15" s="111"/>
      <c r="AS15" s="111">
        <v>550</v>
      </c>
      <c r="AT15" s="111"/>
      <c r="AU15" s="111"/>
      <c r="AV15" s="111"/>
      <c r="AW15" s="111">
        <v>33</v>
      </c>
      <c r="AX15" s="111"/>
      <c r="AY15" s="111"/>
      <c r="AZ15" s="111"/>
      <c r="BA15" s="111"/>
      <c r="BB15" s="111"/>
      <c r="BC15" s="111"/>
      <c r="BD15" s="111"/>
      <c r="BE15" s="111">
        <v>8664</v>
      </c>
      <c r="BF15" s="111"/>
      <c r="BG15" s="111">
        <v>960</v>
      </c>
      <c r="BH15" s="136">
        <f t="shared" si="0"/>
        <v>1752810</v>
      </c>
      <c r="BI15" s="6"/>
      <c r="BJ15" s="34"/>
      <c r="BK15" s="22" t="s">
        <v>42</v>
      </c>
      <c r="BL15" s="146">
        <f t="shared" si="1"/>
        <v>763961</v>
      </c>
      <c r="BM15" s="147">
        <f t="shared" si="2"/>
        <v>796518</v>
      </c>
      <c r="BN15" s="147">
        <f t="shared" si="3"/>
        <v>134462</v>
      </c>
      <c r="BO15" s="147">
        <f t="shared" si="4"/>
        <v>21763</v>
      </c>
      <c r="BP15" s="147">
        <f t="shared" si="7"/>
        <v>8664</v>
      </c>
      <c r="BQ15" s="147">
        <f t="shared" si="5"/>
        <v>27442</v>
      </c>
      <c r="BR15" s="148">
        <f t="shared" si="6"/>
        <v>1752810</v>
      </c>
      <c r="BS15" s="36"/>
    </row>
    <row r="16" spans="1:71" ht="12.75" customHeight="1" x14ac:dyDescent="0.25">
      <c r="A16" s="36"/>
      <c r="B16" s="34"/>
      <c r="C16" s="22" t="s">
        <v>43</v>
      </c>
      <c r="D16" s="111">
        <v>4</v>
      </c>
      <c r="E16" s="111">
        <v>568</v>
      </c>
      <c r="F16" s="111">
        <v>21659</v>
      </c>
      <c r="G16" s="111"/>
      <c r="H16" s="111">
        <v>231</v>
      </c>
      <c r="I16" s="111"/>
      <c r="J16" s="111">
        <v>56</v>
      </c>
      <c r="K16" s="111">
        <v>87992</v>
      </c>
      <c r="L16" s="111"/>
      <c r="M16" s="111">
        <v>765080</v>
      </c>
      <c r="N16" s="111">
        <v>6367</v>
      </c>
      <c r="O16" s="111"/>
      <c r="P16" s="111">
        <v>826</v>
      </c>
      <c r="Q16" s="111"/>
      <c r="R16" s="111">
        <v>36988</v>
      </c>
      <c r="S16" s="111">
        <v>6386</v>
      </c>
      <c r="T16" s="111">
        <v>676709</v>
      </c>
      <c r="U16" s="111">
        <v>51</v>
      </c>
      <c r="V16" s="111">
        <v>113766</v>
      </c>
      <c r="W16" s="111">
        <v>539</v>
      </c>
      <c r="X16" s="111">
        <v>13643</v>
      </c>
      <c r="Y16" s="111"/>
      <c r="Z16" s="111">
        <v>9</v>
      </c>
      <c r="AA16" s="111">
        <v>3680</v>
      </c>
      <c r="AB16" s="111">
        <v>124</v>
      </c>
      <c r="AC16" s="111">
        <v>1479</v>
      </c>
      <c r="AD16" s="111"/>
      <c r="AE16" s="111"/>
      <c r="AF16" s="111"/>
      <c r="AG16" s="111">
        <v>18</v>
      </c>
      <c r="AH16" s="111">
        <v>344</v>
      </c>
      <c r="AI16" s="111"/>
      <c r="AJ16" s="111"/>
      <c r="AK16" s="111">
        <v>640</v>
      </c>
      <c r="AL16" s="111">
        <v>237</v>
      </c>
      <c r="AM16" s="111">
        <v>247</v>
      </c>
      <c r="AN16" s="111"/>
      <c r="AO16" s="111">
        <v>376</v>
      </c>
      <c r="AP16" s="111">
        <v>45</v>
      </c>
      <c r="AQ16" s="111">
        <v>585</v>
      </c>
      <c r="AR16" s="111"/>
      <c r="AS16" s="111">
        <v>550</v>
      </c>
      <c r="AT16" s="111"/>
      <c r="AU16" s="111"/>
      <c r="AV16" s="111"/>
      <c r="AW16" s="111">
        <v>31</v>
      </c>
      <c r="AX16" s="111"/>
      <c r="AY16" s="111"/>
      <c r="AZ16" s="111"/>
      <c r="BA16" s="111"/>
      <c r="BB16" s="111"/>
      <c r="BC16" s="111"/>
      <c r="BD16" s="111"/>
      <c r="BE16" s="111">
        <v>9287</v>
      </c>
      <c r="BF16" s="111"/>
      <c r="BG16" s="111">
        <v>941</v>
      </c>
      <c r="BH16" s="136">
        <f t="shared" si="0"/>
        <v>1749458</v>
      </c>
      <c r="BI16" s="6"/>
      <c r="BJ16" s="34"/>
      <c r="BK16" s="22" t="s">
        <v>43</v>
      </c>
      <c r="BL16" s="146">
        <f t="shared" si="1"/>
        <v>765080</v>
      </c>
      <c r="BM16" s="147">
        <f t="shared" si="2"/>
        <v>790659</v>
      </c>
      <c r="BN16" s="147">
        <f t="shared" si="3"/>
        <v>135046</v>
      </c>
      <c r="BO16" s="147">
        <f t="shared" si="4"/>
        <v>21710</v>
      </c>
      <c r="BP16" s="147">
        <f t="shared" si="7"/>
        <v>9287</v>
      </c>
      <c r="BQ16" s="147">
        <f t="shared" si="5"/>
        <v>27676</v>
      </c>
      <c r="BR16" s="148">
        <f t="shared" si="6"/>
        <v>1749458</v>
      </c>
      <c r="BS16" s="36"/>
    </row>
    <row r="17" spans="1:71" ht="12.75" customHeight="1" x14ac:dyDescent="0.25">
      <c r="A17" s="36"/>
      <c r="B17" s="34"/>
      <c r="C17" s="22" t="s">
        <v>32</v>
      </c>
      <c r="D17" s="111">
        <v>3</v>
      </c>
      <c r="E17" s="111">
        <v>567</v>
      </c>
      <c r="F17" s="111">
        <v>21643</v>
      </c>
      <c r="G17" s="111"/>
      <c r="H17" s="111">
        <v>226</v>
      </c>
      <c r="I17" s="111"/>
      <c r="J17" s="111">
        <v>53</v>
      </c>
      <c r="K17" s="111">
        <v>88611</v>
      </c>
      <c r="L17" s="111"/>
      <c r="M17" s="111">
        <v>774585</v>
      </c>
      <c r="N17" s="111">
        <v>6521</v>
      </c>
      <c r="O17" s="111"/>
      <c r="P17" s="111">
        <v>834</v>
      </c>
      <c r="Q17" s="111"/>
      <c r="R17" s="111">
        <v>37536</v>
      </c>
      <c r="S17" s="111">
        <v>6402</v>
      </c>
      <c r="T17" s="111">
        <v>682351</v>
      </c>
      <c r="U17" s="111">
        <v>158</v>
      </c>
      <c r="V17" s="111">
        <v>117736</v>
      </c>
      <c r="W17" s="111">
        <v>541</v>
      </c>
      <c r="X17" s="111">
        <v>13828</v>
      </c>
      <c r="Y17" s="111"/>
      <c r="Z17" s="111">
        <v>9</v>
      </c>
      <c r="AA17" s="111">
        <v>3796</v>
      </c>
      <c r="AB17" s="111">
        <v>123</v>
      </c>
      <c r="AC17" s="111">
        <v>1375</v>
      </c>
      <c r="AD17" s="111"/>
      <c r="AE17" s="111"/>
      <c r="AF17" s="111"/>
      <c r="AG17" s="111">
        <v>19</v>
      </c>
      <c r="AH17" s="111">
        <v>345</v>
      </c>
      <c r="AI17" s="111"/>
      <c r="AJ17" s="111">
        <v>2</v>
      </c>
      <c r="AK17" s="111">
        <v>640</v>
      </c>
      <c r="AL17" s="111">
        <v>241</v>
      </c>
      <c r="AM17" s="111">
        <v>260</v>
      </c>
      <c r="AN17" s="111"/>
      <c r="AO17" s="111"/>
      <c r="AP17" s="111">
        <v>43</v>
      </c>
      <c r="AQ17" s="111">
        <v>953</v>
      </c>
      <c r="AR17" s="111"/>
      <c r="AS17" s="111">
        <v>550</v>
      </c>
      <c r="AT17" s="111"/>
      <c r="AU17" s="111"/>
      <c r="AV17" s="111"/>
      <c r="AW17" s="111">
        <v>31</v>
      </c>
      <c r="AX17" s="111"/>
      <c r="AY17" s="111"/>
      <c r="AZ17" s="111"/>
      <c r="BA17" s="111"/>
      <c r="BB17" s="111"/>
      <c r="BC17" s="111"/>
      <c r="BD17" s="111"/>
      <c r="BE17" s="111">
        <v>9646</v>
      </c>
      <c r="BF17" s="111"/>
      <c r="BG17" s="111">
        <v>857</v>
      </c>
      <c r="BH17" s="136">
        <f t="shared" si="0"/>
        <v>1770485</v>
      </c>
      <c r="BI17" s="6"/>
      <c r="BJ17" s="34"/>
      <c r="BK17" s="22" t="s">
        <v>32</v>
      </c>
      <c r="BL17" s="146">
        <f t="shared" si="1"/>
        <v>774585</v>
      </c>
      <c r="BM17" s="147">
        <f t="shared" si="2"/>
        <v>800266</v>
      </c>
      <c r="BN17" s="147">
        <f t="shared" si="3"/>
        <v>136345</v>
      </c>
      <c r="BO17" s="147">
        <f t="shared" si="4"/>
        <v>21801</v>
      </c>
      <c r="BP17" s="147">
        <f t="shared" si="7"/>
        <v>9646</v>
      </c>
      <c r="BQ17" s="147">
        <f t="shared" si="5"/>
        <v>27842</v>
      </c>
      <c r="BR17" s="148">
        <f t="shared" si="6"/>
        <v>1770485</v>
      </c>
      <c r="BS17" s="36"/>
    </row>
    <row r="18" spans="1:71" ht="12.75" customHeight="1" x14ac:dyDescent="0.25">
      <c r="A18" s="36"/>
      <c r="B18" s="34"/>
      <c r="C18" s="22" t="s">
        <v>33</v>
      </c>
      <c r="D18" s="111">
        <v>3</v>
      </c>
      <c r="E18" s="111">
        <v>567</v>
      </c>
      <c r="F18" s="111">
        <v>21579</v>
      </c>
      <c r="G18" s="111"/>
      <c r="H18" s="111">
        <v>225</v>
      </c>
      <c r="I18" s="111"/>
      <c r="J18" s="111">
        <v>45</v>
      </c>
      <c r="K18" s="111">
        <v>89613</v>
      </c>
      <c r="L18" s="111"/>
      <c r="M18" s="111">
        <v>780800</v>
      </c>
      <c r="N18" s="111">
        <v>6607</v>
      </c>
      <c r="O18" s="111"/>
      <c r="P18" s="111">
        <v>857</v>
      </c>
      <c r="Q18" s="111"/>
      <c r="R18" s="111">
        <v>37809</v>
      </c>
      <c r="S18" s="111">
        <v>6507</v>
      </c>
      <c r="T18" s="111">
        <v>686539</v>
      </c>
      <c r="U18" s="111">
        <v>208</v>
      </c>
      <c r="V18" s="111">
        <v>128702</v>
      </c>
      <c r="W18" s="111">
        <v>545</v>
      </c>
      <c r="X18" s="111">
        <v>14158</v>
      </c>
      <c r="Y18" s="111"/>
      <c r="Z18" s="111">
        <v>9</v>
      </c>
      <c r="AA18" s="111">
        <v>3853</v>
      </c>
      <c r="AB18" s="111">
        <v>120</v>
      </c>
      <c r="AC18" s="111">
        <v>1223</v>
      </c>
      <c r="AD18" s="111"/>
      <c r="AE18" s="111"/>
      <c r="AF18" s="111"/>
      <c r="AG18" s="111">
        <v>12</v>
      </c>
      <c r="AH18" s="111">
        <v>319</v>
      </c>
      <c r="AI18" s="111"/>
      <c r="AJ18" s="111">
        <v>2</v>
      </c>
      <c r="AK18" s="111">
        <v>640</v>
      </c>
      <c r="AL18" s="111">
        <v>210</v>
      </c>
      <c r="AM18" s="111">
        <v>256</v>
      </c>
      <c r="AN18" s="111"/>
      <c r="AO18" s="111"/>
      <c r="AP18" s="111">
        <v>43</v>
      </c>
      <c r="AQ18" s="111">
        <v>924</v>
      </c>
      <c r="AR18" s="111"/>
      <c r="AS18" s="111">
        <v>550</v>
      </c>
      <c r="AT18" s="111"/>
      <c r="AU18" s="111"/>
      <c r="AV18" s="111"/>
      <c r="AW18" s="111">
        <v>30</v>
      </c>
      <c r="AX18" s="111"/>
      <c r="AY18" s="111"/>
      <c r="AZ18" s="111"/>
      <c r="BA18" s="111"/>
      <c r="BB18" s="111"/>
      <c r="BC18" s="111"/>
      <c r="BD18" s="111"/>
      <c r="BE18" s="111">
        <v>9798</v>
      </c>
      <c r="BF18" s="111"/>
      <c r="BG18" s="111">
        <v>841</v>
      </c>
      <c r="BH18" s="136">
        <f t="shared" si="0"/>
        <v>1793594</v>
      </c>
      <c r="BI18" s="6"/>
      <c r="BJ18" s="34"/>
      <c r="BK18" s="22" t="s">
        <v>33</v>
      </c>
      <c r="BL18" s="146">
        <f t="shared" si="1"/>
        <v>780800</v>
      </c>
      <c r="BM18" s="147">
        <f t="shared" si="2"/>
        <v>815409</v>
      </c>
      <c r="BN18" s="147">
        <f t="shared" si="3"/>
        <v>137782</v>
      </c>
      <c r="BO18" s="147">
        <f t="shared" si="4"/>
        <v>21787</v>
      </c>
      <c r="BP18" s="147">
        <f t="shared" si="7"/>
        <v>9798</v>
      </c>
      <c r="BQ18" s="147">
        <f t="shared" si="5"/>
        <v>28018</v>
      </c>
      <c r="BR18" s="148">
        <f t="shared" si="6"/>
        <v>1793594</v>
      </c>
      <c r="BS18" s="36"/>
    </row>
    <row r="19" spans="1:71" ht="12.75" customHeight="1" x14ac:dyDescent="0.25">
      <c r="A19" s="36"/>
      <c r="B19" s="34"/>
      <c r="C19" s="22" t="s">
        <v>34</v>
      </c>
      <c r="D19" s="111">
        <v>3</v>
      </c>
      <c r="E19" s="111">
        <v>567</v>
      </c>
      <c r="F19" s="111">
        <v>21614</v>
      </c>
      <c r="G19" s="111"/>
      <c r="H19" s="111">
        <v>223</v>
      </c>
      <c r="I19" s="111"/>
      <c r="J19" s="111">
        <v>51</v>
      </c>
      <c r="K19" s="111">
        <v>89851</v>
      </c>
      <c r="L19" s="111"/>
      <c r="M19" s="111">
        <v>783703</v>
      </c>
      <c r="N19" s="111">
        <v>6675</v>
      </c>
      <c r="O19" s="111"/>
      <c r="P19" s="111">
        <v>865</v>
      </c>
      <c r="Q19" s="111"/>
      <c r="R19" s="111">
        <v>37660</v>
      </c>
      <c r="S19" s="111">
        <v>6516</v>
      </c>
      <c r="T19" s="111">
        <v>690001</v>
      </c>
      <c r="U19" s="111">
        <v>103</v>
      </c>
      <c r="V19" s="111">
        <v>137106</v>
      </c>
      <c r="W19" s="111">
        <v>539</v>
      </c>
      <c r="X19" s="111">
        <v>14160</v>
      </c>
      <c r="Y19" s="111"/>
      <c r="Z19" s="111">
        <v>9</v>
      </c>
      <c r="AA19" s="111">
        <v>3878</v>
      </c>
      <c r="AB19" s="111">
        <v>117</v>
      </c>
      <c r="AC19" s="111">
        <v>1138</v>
      </c>
      <c r="AD19" s="111"/>
      <c r="AE19" s="111"/>
      <c r="AF19" s="111"/>
      <c r="AG19" s="111">
        <v>16</v>
      </c>
      <c r="AH19" s="111">
        <v>319</v>
      </c>
      <c r="AI19" s="111"/>
      <c r="AJ19" s="111">
        <v>2</v>
      </c>
      <c r="AK19" s="111">
        <v>640</v>
      </c>
      <c r="AL19" s="111">
        <v>205</v>
      </c>
      <c r="AM19" s="111">
        <v>260</v>
      </c>
      <c r="AN19" s="111"/>
      <c r="AO19" s="111"/>
      <c r="AP19" s="111">
        <v>43</v>
      </c>
      <c r="AQ19" s="111">
        <v>568</v>
      </c>
      <c r="AR19" s="111"/>
      <c r="AS19" s="111">
        <v>550</v>
      </c>
      <c r="AT19" s="111"/>
      <c r="AU19" s="111"/>
      <c r="AV19" s="111"/>
      <c r="AW19" s="111">
        <v>30</v>
      </c>
      <c r="AX19" s="111"/>
      <c r="AY19" s="111"/>
      <c r="AZ19" s="111"/>
      <c r="BA19" s="111"/>
      <c r="BB19" s="111"/>
      <c r="BC19" s="111"/>
      <c r="BD19" s="111"/>
      <c r="BE19" s="111">
        <v>9927</v>
      </c>
      <c r="BF19" s="111"/>
      <c r="BG19" s="111">
        <v>850</v>
      </c>
      <c r="BH19" s="136">
        <f t="shared" si="0"/>
        <v>1808189</v>
      </c>
      <c r="BI19" s="6"/>
      <c r="BJ19" s="34"/>
      <c r="BK19" s="22" t="s">
        <v>34</v>
      </c>
      <c r="BL19" s="146">
        <f t="shared" si="1"/>
        <v>783703</v>
      </c>
      <c r="BM19" s="147">
        <f t="shared" si="2"/>
        <v>827278</v>
      </c>
      <c r="BN19" s="147">
        <f t="shared" si="3"/>
        <v>137905</v>
      </c>
      <c r="BO19" s="147">
        <f t="shared" si="4"/>
        <v>21717</v>
      </c>
      <c r="BP19" s="147">
        <f t="shared" si="7"/>
        <v>9927</v>
      </c>
      <c r="BQ19" s="147">
        <f t="shared" si="5"/>
        <v>27659</v>
      </c>
      <c r="BR19" s="148">
        <f t="shared" si="6"/>
        <v>1808189</v>
      </c>
      <c r="BS19" s="36"/>
    </row>
    <row r="20" spans="1:71" ht="12.75" customHeight="1" x14ac:dyDescent="0.25">
      <c r="A20" s="36"/>
      <c r="B20" s="34"/>
      <c r="C20" s="22" t="s">
        <v>35</v>
      </c>
      <c r="D20" s="111"/>
      <c r="E20" s="111">
        <v>545</v>
      </c>
      <c r="F20" s="111">
        <v>21586</v>
      </c>
      <c r="G20" s="111"/>
      <c r="H20" s="111">
        <v>221</v>
      </c>
      <c r="I20" s="111"/>
      <c r="J20" s="111"/>
      <c r="K20" s="111">
        <v>91618</v>
      </c>
      <c r="L20" s="111">
        <v>119145</v>
      </c>
      <c r="M20" s="111">
        <v>788699</v>
      </c>
      <c r="N20" s="111">
        <v>6757</v>
      </c>
      <c r="O20" s="111"/>
      <c r="P20" s="111">
        <v>886</v>
      </c>
      <c r="Q20" s="111"/>
      <c r="R20" s="111">
        <v>37704</v>
      </c>
      <c r="S20" s="111">
        <v>6536</v>
      </c>
      <c r="T20" s="111">
        <v>693074</v>
      </c>
      <c r="U20" s="111">
        <v>51</v>
      </c>
      <c r="V20" s="111">
        <v>4572</v>
      </c>
      <c r="W20" s="111">
        <v>535</v>
      </c>
      <c r="X20" s="111">
        <v>14447</v>
      </c>
      <c r="Y20" s="111"/>
      <c r="Z20" s="111">
        <v>9</v>
      </c>
      <c r="AA20" s="111">
        <v>3878</v>
      </c>
      <c r="AB20" s="111"/>
      <c r="AC20" s="111">
        <v>1025</v>
      </c>
      <c r="AD20" s="111"/>
      <c r="AE20" s="111"/>
      <c r="AF20" s="111"/>
      <c r="AG20" s="111">
        <v>16</v>
      </c>
      <c r="AH20" s="111">
        <v>316</v>
      </c>
      <c r="AI20" s="111"/>
      <c r="AJ20" s="111">
        <v>2</v>
      </c>
      <c r="AK20" s="111"/>
      <c r="AL20" s="111">
        <v>203</v>
      </c>
      <c r="AM20" s="111">
        <v>250</v>
      </c>
      <c r="AN20" s="111"/>
      <c r="AO20" s="111"/>
      <c r="AP20" s="111">
        <v>43</v>
      </c>
      <c r="AQ20" s="111">
        <v>561</v>
      </c>
      <c r="AR20" s="111"/>
      <c r="AS20" s="111"/>
      <c r="AT20" s="111">
        <v>114</v>
      </c>
      <c r="AU20" s="111"/>
      <c r="AV20" s="111"/>
      <c r="AW20" s="111">
        <v>31</v>
      </c>
      <c r="AX20" s="111"/>
      <c r="AY20" s="111"/>
      <c r="AZ20" s="111"/>
      <c r="BA20" s="111"/>
      <c r="BB20" s="111"/>
      <c r="BC20" s="111"/>
      <c r="BD20" s="111"/>
      <c r="BE20" s="111">
        <v>9983</v>
      </c>
      <c r="BF20" s="111"/>
      <c r="BG20" s="111">
        <v>855</v>
      </c>
      <c r="BH20" s="136">
        <f t="shared" si="0"/>
        <v>1803662</v>
      </c>
      <c r="BI20" s="6"/>
      <c r="BJ20" s="34"/>
      <c r="BK20" s="22" t="s">
        <v>35</v>
      </c>
      <c r="BL20" s="146">
        <f t="shared" si="1"/>
        <v>788699</v>
      </c>
      <c r="BM20" s="147">
        <f t="shared" si="2"/>
        <v>816905</v>
      </c>
      <c r="BN20" s="147">
        <f t="shared" si="3"/>
        <v>139736</v>
      </c>
      <c r="BO20" s="147">
        <f t="shared" si="4"/>
        <v>21637</v>
      </c>
      <c r="BP20" s="147">
        <f t="shared" si="7"/>
        <v>9983</v>
      </c>
      <c r="BQ20" s="147">
        <f t="shared" si="5"/>
        <v>26702</v>
      </c>
      <c r="BR20" s="148">
        <f t="shared" si="6"/>
        <v>1803662</v>
      </c>
      <c r="BS20" s="36"/>
    </row>
    <row r="21" spans="1:71" ht="12.75" customHeight="1" x14ac:dyDescent="0.25">
      <c r="A21" s="36"/>
      <c r="B21" s="34"/>
      <c r="C21" s="22" t="s">
        <v>36</v>
      </c>
      <c r="D21" s="111">
        <v>3</v>
      </c>
      <c r="E21" s="111">
        <v>544</v>
      </c>
      <c r="F21" s="111">
        <v>21590</v>
      </c>
      <c r="G21" s="111"/>
      <c r="H21" s="111">
        <v>217</v>
      </c>
      <c r="I21" s="111"/>
      <c r="J21" s="111">
        <v>39</v>
      </c>
      <c r="K21" s="111">
        <v>92020</v>
      </c>
      <c r="L21" s="111">
        <v>124429</v>
      </c>
      <c r="M21" s="111">
        <v>789081</v>
      </c>
      <c r="N21" s="111">
        <v>6772</v>
      </c>
      <c r="O21" s="111"/>
      <c r="P21" s="111">
        <v>920</v>
      </c>
      <c r="Q21" s="111"/>
      <c r="R21" s="111">
        <v>37896</v>
      </c>
      <c r="S21" s="111">
        <v>6630</v>
      </c>
      <c r="T21" s="111">
        <v>698409</v>
      </c>
      <c r="U21" s="111">
        <v>379</v>
      </c>
      <c r="V21" s="111">
        <v>4543</v>
      </c>
      <c r="W21" s="111">
        <v>511</v>
      </c>
      <c r="X21" s="111">
        <v>14453</v>
      </c>
      <c r="Y21" s="111"/>
      <c r="Z21" s="111">
        <v>9</v>
      </c>
      <c r="AA21" s="111">
        <v>3940</v>
      </c>
      <c r="AB21" s="111"/>
      <c r="AC21" s="111">
        <v>1051</v>
      </c>
      <c r="AD21" s="111"/>
      <c r="AE21" s="111"/>
      <c r="AF21" s="111"/>
      <c r="AG21" s="111">
        <v>14</v>
      </c>
      <c r="AH21" s="111">
        <v>312</v>
      </c>
      <c r="AI21" s="111"/>
      <c r="AJ21" s="111">
        <v>2</v>
      </c>
      <c r="AK21" s="111">
        <v>640</v>
      </c>
      <c r="AL21" s="111">
        <v>201</v>
      </c>
      <c r="AM21" s="111">
        <v>235</v>
      </c>
      <c r="AN21" s="111"/>
      <c r="AO21" s="111"/>
      <c r="AP21" s="111">
        <v>43</v>
      </c>
      <c r="AQ21" s="111">
        <v>556</v>
      </c>
      <c r="AR21" s="111"/>
      <c r="AS21" s="111">
        <v>550</v>
      </c>
      <c r="AT21" s="111">
        <v>114</v>
      </c>
      <c r="AU21" s="111"/>
      <c r="AV21" s="111"/>
      <c r="AW21" s="111">
        <v>30</v>
      </c>
      <c r="AX21" s="111"/>
      <c r="AY21" s="111"/>
      <c r="AZ21" s="111"/>
      <c r="BA21" s="111"/>
      <c r="BB21" s="111"/>
      <c r="BC21" s="111"/>
      <c r="BD21" s="111"/>
      <c r="BE21" s="111">
        <v>9971</v>
      </c>
      <c r="BF21" s="111"/>
      <c r="BG21" s="111">
        <v>876</v>
      </c>
      <c r="BH21" s="136">
        <f t="shared" si="0"/>
        <v>1816980</v>
      </c>
      <c r="BI21" s="6"/>
      <c r="BJ21" s="34"/>
      <c r="BK21" s="22" t="s">
        <v>36</v>
      </c>
      <c r="BL21" s="146">
        <f t="shared" si="1"/>
        <v>789081</v>
      </c>
      <c r="BM21" s="147">
        <f t="shared" si="2"/>
        <v>827537</v>
      </c>
      <c r="BN21" s="147">
        <f t="shared" si="3"/>
        <v>140486</v>
      </c>
      <c r="BO21" s="147">
        <f t="shared" si="4"/>
        <v>21969</v>
      </c>
      <c r="BP21" s="147">
        <f t="shared" si="7"/>
        <v>9971</v>
      </c>
      <c r="BQ21" s="147">
        <f t="shared" si="5"/>
        <v>27936</v>
      </c>
      <c r="BR21" s="148">
        <f t="shared" si="6"/>
        <v>1816980</v>
      </c>
      <c r="BS21" s="36"/>
    </row>
    <row r="22" spans="1:71" ht="12.75" customHeight="1" thickBot="1" x14ac:dyDescent="0.4">
      <c r="A22" s="36"/>
      <c r="B22" s="35"/>
      <c r="C22" s="27" t="s">
        <v>37</v>
      </c>
      <c r="D22" s="137">
        <v>3</v>
      </c>
      <c r="E22" s="137">
        <v>516</v>
      </c>
      <c r="F22" s="137">
        <v>21632</v>
      </c>
      <c r="G22" s="137"/>
      <c r="H22" s="137">
        <v>217</v>
      </c>
      <c r="I22" s="137"/>
      <c r="J22" s="137">
        <v>41</v>
      </c>
      <c r="K22" s="137">
        <v>92771</v>
      </c>
      <c r="L22" s="137">
        <v>127368</v>
      </c>
      <c r="M22" s="137">
        <v>788996</v>
      </c>
      <c r="N22" s="137">
        <v>6778</v>
      </c>
      <c r="O22" s="137"/>
      <c r="P22" s="137">
        <v>952</v>
      </c>
      <c r="Q22" s="137"/>
      <c r="R22" s="137">
        <v>37659</v>
      </c>
      <c r="S22" s="137">
        <v>6660</v>
      </c>
      <c r="T22" s="137">
        <v>698122</v>
      </c>
      <c r="U22" s="137">
        <v>328</v>
      </c>
      <c r="V22" s="137">
        <v>4539</v>
      </c>
      <c r="W22" s="137">
        <v>518</v>
      </c>
      <c r="X22" s="137">
        <v>14329</v>
      </c>
      <c r="Y22" s="137"/>
      <c r="Z22" s="137">
        <v>9</v>
      </c>
      <c r="AA22" s="137">
        <v>3917</v>
      </c>
      <c r="AB22" s="137"/>
      <c r="AC22" s="137">
        <v>1051</v>
      </c>
      <c r="AD22" s="139"/>
      <c r="AE22" s="137"/>
      <c r="AF22" s="137"/>
      <c r="AG22" s="137">
        <v>12</v>
      </c>
      <c r="AH22" s="137">
        <v>306</v>
      </c>
      <c r="AI22" s="137"/>
      <c r="AJ22" s="137">
        <v>2</v>
      </c>
      <c r="AK22" s="137">
        <v>640</v>
      </c>
      <c r="AL22" s="137">
        <v>201</v>
      </c>
      <c r="AM22" s="137"/>
      <c r="AN22" s="137"/>
      <c r="AO22" s="137"/>
      <c r="AP22" s="137">
        <v>43</v>
      </c>
      <c r="AQ22" s="137">
        <v>555</v>
      </c>
      <c r="AR22" s="137"/>
      <c r="AS22" s="137">
        <v>550</v>
      </c>
      <c r="AT22" s="137">
        <v>114</v>
      </c>
      <c r="AU22" s="137"/>
      <c r="AV22" s="137"/>
      <c r="AW22" s="137">
        <v>30</v>
      </c>
      <c r="AX22" s="137"/>
      <c r="AY22" s="137"/>
      <c r="AZ22" s="137"/>
      <c r="BA22" s="137"/>
      <c r="BB22" s="137"/>
      <c r="BC22" s="137"/>
      <c r="BD22" s="137"/>
      <c r="BE22" s="137">
        <v>9867</v>
      </c>
      <c r="BF22" s="137"/>
      <c r="BG22" s="137">
        <v>838</v>
      </c>
      <c r="BH22" s="138">
        <f t="shared" si="0"/>
        <v>1819564</v>
      </c>
      <c r="BI22" s="6"/>
      <c r="BJ22" s="35"/>
      <c r="BK22" s="27" t="s">
        <v>37</v>
      </c>
      <c r="BL22" s="149">
        <f t="shared" si="1"/>
        <v>788996</v>
      </c>
      <c r="BM22" s="150">
        <f t="shared" si="2"/>
        <v>830187</v>
      </c>
      <c r="BN22" s="150">
        <f t="shared" si="3"/>
        <v>141007</v>
      </c>
      <c r="BO22" s="150">
        <f t="shared" si="4"/>
        <v>21960</v>
      </c>
      <c r="BP22" s="150">
        <f t="shared" si="7"/>
        <v>9867</v>
      </c>
      <c r="BQ22" s="150">
        <f t="shared" si="5"/>
        <v>27547</v>
      </c>
      <c r="BR22" s="151">
        <f t="shared" si="6"/>
        <v>1819564</v>
      </c>
      <c r="BS22" s="36"/>
    </row>
    <row r="23" spans="1:71" ht="12.75" customHeight="1" x14ac:dyDescent="0.25">
      <c r="A23" s="36"/>
      <c r="B23" s="22">
        <v>2011</v>
      </c>
      <c r="C23" s="22" t="s">
        <v>38</v>
      </c>
      <c r="D23" s="111">
        <v>3</v>
      </c>
      <c r="E23" s="111">
        <v>515</v>
      </c>
      <c r="F23" s="111">
        <v>18510</v>
      </c>
      <c r="G23" s="111"/>
      <c r="H23" s="111">
        <v>216</v>
      </c>
      <c r="I23" s="111"/>
      <c r="J23" s="111">
        <v>33</v>
      </c>
      <c r="K23" s="111">
        <v>93177</v>
      </c>
      <c r="L23" s="111">
        <v>131498</v>
      </c>
      <c r="M23" s="111">
        <v>787714</v>
      </c>
      <c r="N23" s="111">
        <v>6751</v>
      </c>
      <c r="O23" s="111"/>
      <c r="P23" s="111">
        <v>973</v>
      </c>
      <c r="Q23" s="111"/>
      <c r="R23" s="111">
        <v>37977</v>
      </c>
      <c r="S23" s="111">
        <v>6594</v>
      </c>
      <c r="T23" s="111">
        <v>697742</v>
      </c>
      <c r="U23" s="111">
        <v>288</v>
      </c>
      <c r="V23" s="111">
        <v>4528</v>
      </c>
      <c r="W23" s="111">
        <v>511</v>
      </c>
      <c r="X23" s="111">
        <v>14189</v>
      </c>
      <c r="Y23" s="111"/>
      <c r="Z23" s="111">
        <v>9</v>
      </c>
      <c r="AA23" s="111">
        <v>3936</v>
      </c>
      <c r="AB23" s="111"/>
      <c r="AC23" s="111">
        <v>1051</v>
      </c>
      <c r="AD23" s="111"/>
      <c r="AE23" s="111"/>
      <c r="AF23" s="111"/>
      <c r="AG23" s="111">
        <v>11</v>
      </c>
      <c r="AH23" s="111">
        <v>303</v>
      </c>
      <c r="AI23" s="111"/>
      <c r="AJ23" s="111">
        <v>2</v>
      </c>
      <c r="AK23" s="111">
        <v>640</v>
      </c>
      <c r="AL23" s="111">
        <v>201</v>
      </c>
      <c r="AM23" s="111"/>
      <c r="AN23" s="111"/>
      <c r="AO23" s="111"/>
      <c r="AP23" s="111">
        <v>42</v>
      </c>
      <c r="AQ23" s="111">
        <v>553</v>
      </c>
      <c r="AR23" s="111"/>
      <c r="AS23" s="111">
        <v>550</v>
      </c>
      <c r="AT23" s="111">
        <v>113</v>
      </c>
      <c r="AU23" s="111"/>
      <c r="AV23" s="111"/>
      <c r="AW23" s="111">
        <v>29</v>
      </c>
      <c r="AX23" s="111"/>
      <c r="AY23" s="111"/>
      <c r="AZ23" s="111"/>
      <c r="BA23" s="111"/>
      <c r="BB23" s="111"/>
      <c r="BC23" s="111"/>
      <c r="BD23" s="111"/>
      <c r="BE23" s="111">
        <v>10048</v>
      </c>
      <c r="BF23" s="111"/>
      <c r="BG23" s="111">
        <v>439</v>
      </c>
      <c r="BH23" s="136">
        <f t="shared" ref="BH23:BH28" si="8">SUM(D23:BG23)</f>
        <v>1819146</v>
      </c>
      <c r="BI23" s="6"/>
      <c r="BJ23" s="22">
        <v>2011</v>
      </c>
      <c r="BK23" s="22" t="s">
        <v>38</v>
      </c>
      <c r="BL23" s="143">
        <f t="shared" si="1"/>
        <v>787714</v>
      </c>
      <c r="BM23" s="144">
        <f t="shared" si="2"/>
        <v>833917</v>
      </c>
      <c r="BN23" s="144">
        <f t="shared" si="3"/>
        <v>141684</v>
      </c>
      <c r="BO23" s="144">
        <f t="shared" si="4"/>
        <v>18798</v>
      </c>
      <c r="BP23" s="144">
        <f t="shared" si="7"/>
        <v>10048</v>
      </c>
      <c r="BQ23" s="144">
        <f t="shared" si="5"/>
        <v>26985</v>
      </c>
      <c r="BR23" s="145">
        <f t="shared" si="6"/>
        <v>1819146</v>
      </c>
      <c r="BS23" s="36"/>
    </row>
    <row r="24" spans="1:71" ht="12.75" customHeight="1" x14ac:dyDescent="0.25">
      <c r="A24" s="36"/>
      <c r="B24" s="34"/>
      <c r="C24" s="22" t="s">
        <v>39</v>
      </c>
      <c r="D24" s="111">
        <v>3</v>
      </c>
      <c r="E24" s="111">
        <v>516</v>
      </c>
      <c r="F24" s="111">
        <v>21490</v>
      </c>
      <c r="G24" s="111"/>
      <c r="H24" s="111">
        <v>217</v>
      </c>
      <c r="I24" s="111"/>
      <c r="J24" s="111">
        <v>31</v>
      </c>
      <c r="K24" s="111">
        <v>92709</v>
      </c>
      <c r="L24" s="111">
        <v>135184</v>
      </c>
      <c r="M24" s="111">
        <v>785001</v>
      </c>
      <c r="N24" s="111">
        <v>6756</v>
      </c>
      <c r="O24" s="111"/>
      <c r="P24" s="111">
        <v>983</v>
      </c>
      <c r="Q24" s="111"/>
      <c r="R24" s="111">
        <v>37909</v>
      </c>
      <c r="S24" s="111">
        <v>6624</v>
      </c>
      <c r="T24" s="111">
        <v>698873</v>
      </c>
      <c r="U24" s="111">
        <v>231</v>
      </c>
      <c r="V24" s="111">
        <v>4482</v>
      </c>
      <c r="W24" s="111">
        <v>520</v>
      </c>
      <c r="X24" s="111">
        <v>13714</v>
      </c>
      <c r="Y24" s="111"/>
      <c r="Z24" s="111">
        <v>9</v>
      </c>
      <c r="AA24" s="111">
        <v>3958</v>
      </c>
      <c r="AB24" s="111"/>
      <c r="AC24" s="111">
        <v>1051</v>
      </c>
      <c r="AD24" s="111"/>
      <c r="AE24" s="111"/>
      <c r="AF24" s="111"/>
      <c r="AG24" s="111">
        <v>9</v>
      </c>
      <c r="AH24" s="111">
        <v>290</v>
      </c>
      <c r="AI24" s="111"/>
      <c r="AJ24" s="111">
        <v>2</v>
      </c>
      <c r="AK24" s="111">
        <v>640</v>
      </c>
      <c r="AL24" s="111">
        <v>192</v>
      </c>
      <c r="AM24" s="111"/>
      <c r="AN24" s="111"/>
      <c r="AO24" s="111"/>
      <c r="AP24" s="111">
        <v>38</v>
      </c>
      <c r="AQ24" s="111">
        <v>548</v>
      </c>
      <c r="AR24" s="111"/>
      <c r="AS24" s="111">
        <v>550</v>
      </c>
      <c r="AT24" s="111">
        <v>113</v>
      </c>
      <c r="AU24" s="111"/>
      <c r="AV24" s="111"/>
      <c r="AW24" s="111">
        <v>28</v>
      </c>
      <c r="AX24" s="111"/>
      <c r="AY24" s="111"/>
      <c r="AZ24" s="111"/>
      <c r="BA24" s="111"/>
      <c r="BB24" s="111"/>
      <c r="BC24" s="111"/>
      <c r="BD24" s="111"/>
      <c r="BE24" s="111">
        <v>10674</v>
      </c>
      <c r="BF24" s="111"/>
      <c r="BG24" s="111">
        <v>311</v>
      </c>
      <c r="BH24" s="136">
        <f t="shared" si="8"/>
        <v>1823656</v>
      </c>
      <c r="BI24" s="6"/>
      <c r="BJ24" s="34"/>
      <c r="BK24" s="22" t="s">
        <v>39</v>
      </c>
      <c r="BL24" s="146">
        <f t="shared" si="1"/>
        <v>785001</v>
      </c>
      <c r="BM24" s="147">
        <f t="shared" si="2"/>
        <v>838686</v>
      </c>
      <c r="BN24" s="147">
        <f t="shared" si="3"/>
        <v>141200</v>
      </c>
      <c r="BO24" s="147">
        <f t="shared" si="4"/>
        <v>21721</v>
      </c>
      <c r="BP24" s="147">
        <f t="shared" si="7"/>
        <v>10674</v>
      </c>
      <c r="BQ24" s="147">
        <f t="shared" si="5"/>
        <v>26374</v>
      </c>
      <c r="BR24" s="148">
        <f t="shared" si="6"/>
        <v>1823656</v>
      </c>
      <c r="BS24" s="36"/>
    </row>
    <row r="25" spans="1:71" ht="12.75" customHeight="1" x14ac:dyDescent="0.35">
      <c r="A25" s="36"/>
      <c r="B25" s="34"/>
      <c r="C25" s="22" t="s">
        <v>40</v>
      </c>
      <c r="D25" s="111">
        <v>3</v>
      </c>
      <c r="E25" s="111">
        <v>516</v>
      </c>
      <c r="F25" s="111">
        <v>21318</v>
      </c>
      <c r="G25" s="111"/>
      <c r="H25" s="111">
        <v>214</v>
      </c>
      <c r="I25" s="111"/>
      <c r="J25" s="111">
        <v>30</v>
      </c>
      <c r="K25" s="111">
        <v>94758</v>
      </c>
      <c r="L25" s="111">
        <v>143642</v>
      </c>
      <c r="M25" s="111">
        <v>788345</v>
      </c>
      <c r="N25" s="111">
        <v>6830</v>
      </c>
      <c r="O25" s="111"/>
      <c r="P25" s="111">
        <v>997</v>
      </c>
      <c r="Q25" s="111"/>
      <c r="R25" s="111">
        <v>38915</v>
      </c>
      <c r="S25" s="111">
        <v>6796</v>
      </c>
      <c r="T25" s="111">
        <v>714093</v>
      </c>
      <c r="U25" s="111">
        <v>219</v>
      </c>
      <c r="V25" s="111">
        <v>4487</v>
      </c>
      <c r="W25" s="111">
        <v>523</v>
      </c>
      <c r="X25" s="111">
        <v>13907</v>
      </c>
      <c r="Y25" s="111"/>
      <c r="Z25" s="111">
        <v>9</v>
      </c>
      <c r="AA25" s="111">
        <v>4042</v>
      </c>
      <c r="AB25" s="111"/>
      <c r="AC25" s="111">
        <v>1051</v>
      </c>
      <c r="AD25" s="140"/>
      <c r="AE25" s="111"/>
      <c r="AF25" s="111"/>
      <c r="AG25" s="111">
        <v>8</v>
      </c>
      <c r="AH25" s="111">
        <v>297</v>
      </c>
      <c r="AI25" s="111"/>
      <c r="AJ25" s="111">
        <v>2</v>
      </c>
      <c r="AK25" s="111">
        <v>640</v>
      </c>
      <c r="AL25" s="111">
        <v>193</v>
      </c>
      <c r="AM25" s="111"/>
      <c r="AN25" s="111"/>
      <c r="AO25" s="111"/>
      <c r="AP25" s="111">
        <v>38</v>
      </c>
      <c r="AQ25" s="111">
        <v>543</v>
      </c>
      <c r="AR25" s="111"/>
      <c r="AS25" s="111">
        <v>550</v>
      </c>
      <c r="AT25" s="111">
        <v>109</v>
      </c>
      <c r="AU25" s="111"/>
      <c r="AV25" s="111"/>
      <c r="AW25" s="111">
        <v>28</v>
      </c>
      <c r="AX25" s="111"/>
      <c r="AY25" s="111"/>
      <c r="AZ25" s="111"/>
      <c r="BA25" s="111"/>
      <c r="BB25" s="111"/>
      <c r="BC25" s="111"/>
      <c r="BD25" s="111"/>
      <c r="BE25" s="111">
        <v>11743</v>
      </c>
      <c r="BF25" s="111"/>
      <c r="BG25" s="111">
        <v>208</v>
      </c>
      <c r="BH25" s="136">
        <f t="shared" si="8"/>
        <v>1855054</v>
      </c>
      <c r="BI25" s="6"/>
      <c r="BJ25" s="34"/>
      <c r="BK25" s="22" t="s">
        <v>40</v>
      </c>
      <c r="BL25" s="146">
        <f t="shared" si="1"/>
        <v>788345</v>
      </c>
      <c r="BM25" s="147">
        <f t="shared" si="2"/>
        <v>862364</v>
      </c>
      <c r="BN25" s="147">
        <f t="shared" si="3"/>
        <v>144511</v>
      </c>
      <c r="BO25" s="147">
        <f t="shared" si="4"/>
        <v>21537</v>
      </c>
      <c r="BP25" s="147">
        <f t="shared" si="7"/>
        <v>11743</v>
      </c>
      <c r="BQ25" s="147">
        <f t="shared" si="5"/>
        <v>26554</v>
      </c>
      <c r="BR25" s="148">
        <f t="shared" si="6"/>
        <v>1855054</v>
      </c>
      <c r="BS25" s="36"/>
    </row>
    <row r="26" spans="1:71" ht="12.75" customHeight="1" x14ac:dyDescent="0.25">
      <c r="A26" s="36"/>
      <c r="B26" s="22"/>
      <c r="C26" s="22" t="s">
        <v>41</v>
      </c>
      <c r="D26" s="111">
        <v>3</v>
      </c>
      <c r="E26" s="111">
        <v>516</v>
      </c>
      <c r="F26" s="111">
        <v>21260</v>
      </c>
      <c r="G26" s="111"/>
      <c r="H26" s="111">
        <v>209</v>
      </c>
      <c r="I26" s="111"/>
      <c r="J26" s="111">
        <v>25</v>
      </c>
      <c r="K26" s="111">
        <v>96344</v>
      </c>
      <c r="L26" s="111">
        <v>151701</v>
      </c>
      <c r="M26" s="111">
        <v>790721</v>
      </c>
      <c r="N26" s="111">
        <v>6876</v>
      </c>
      <c r="O26" s="111"/>
      <c r="P26" s="111">
        <v>982</v>
      </c>
      <c r="Q26" s="111"/>
      <c r="R26" s="111">
        <v>38882</v>
      </c>
      <c r="S26" s="111">
        <v>6869</v>
      </c>
      <c r="T26" s="111">
        <v>725471</v>
      </c>
      <c r="U26" s="111">
        <v>202</v>
      </c>
      <c r="V26" s="111">
        <v>4511</v>
      </c>
      <c r="W26" s="111">
        <v>525</v>
      </c>
      <c r="X26" s="111">
        <v>13876</v>
      </c>
      <c r="Y26" s="111"/>
      <c r="Z26" s="111">
        <v>9</v>
      </c>
      <c r="AA26" s="111">
        <v>4071</v>
      </c>
      <c r="AB26" s="111"/>
      <c r="AC26" s="111">
        <v>1051</v>
      </c>
      <c r="AD26" s="111"/>
      <c r="AE26" s="111"/>
      <c r="AF26" s="111"/>
      <c r="AG26" s="111">
        <v>10</v>
      </c>
      <c r="AH26" s="111">
        <v>279</v>
      </c>
      <c r="AI26" s="111"/>
      <c r="AJ26" s="111">
        <v>2</v>
      </c>
      <c r="AK26" s="111">
        <v>640</v>
      </c>
      <c r="AL26" s="111">
        <v>183</v>
      </c>
      <c r="AM26" s="111"/>
      <c r="AN26" s="111"/>
      <c r="AO26" s="111"/>
      <c r="AP26" s="111">
        <v>37</v>
      </c>
      <c r="AQ26" s="111">
        <v>544</v>
      </c>
      <c r="AR26" s="111"/>
      <c r="AS26" s="111">
        <v>550</v>
      </c>
      <c r="AT26" s="111">
        <v>109</v>
      </c>
      <c r="AU26" s="111"/>
      <c r="AV26" s="111"/>
      <c r="AW26" s="111">
        <v>27</v>
      </c>
      <c r="AX26" s="111"/>
      <c r="AY26" s="111"/>
      <c r="AZ26" s="111"/>
      <c r="BA26" s="111"/>
      <c r="BB26" s="111"/>
      <c r="BC26" s="111"/>
      <c r="BD26" s="111"/>
      <c r="BE26" s="111">
        <v>12758</v>
      </c>
      <c r="BF26" s="111"/>
      <c r="BG26" s="111">
        <v>208</v>
      </c>
      <c r="BH26" s="136">
        <f t="shared" si="8"/>
        <v>1879451</v>
      </c>
      <c r="BI26" s="6"/>
      <c r="BJ26" s="22"/>
      <c r="BK26" s="22" t="s">
        <v>41</v>
      </c>
      <c r="BL26" s="146">
        <f t="shared" si="1"/>
        <v>790721</v>
      </c>
      <c r="BM26" s="147">
        <f t="shared" si="2"/>
        <v>881820</v>
      </c>
      <c r="BN26" s="147">
        <f t="shared" si="3"/>
        <v>146166</v>
      </c>
      <c r="BO26" s="147">
        <f t="shared" si="4"/>
        <v>21462</v>
      </c>
      <c r="BP26" s="147">
        <f t="shared" si="7"/>
        <v>12758</v>
      </c>
      <c r="BQ26" s="147">
        <f t="shared" si="5"/>
        <v>26524</v>
      </c>
      <c r="BR26" s="148">
        <f t="shared" si="6"/>
        <v>1879451</v>
      </c>
      <c r="BS26" s="36"/>
    </row>
    <row r="27" spans="1:71" ht="12.75" customHeight="1" x14ac:dyDescent="0.25">
      <c r="A27" s="36"/>
      <c r="B27" s="34"/>
      <c r="C27" s="22" t="s">
        <v>42</v>
      </c>
      <c r="D27" s="111">
        <v>2</v>
      </c>
      <c r="E27" s="111">
        <v>516</v>
      </c>
      <c r="F27" s="111">
        <v>21085</v>
      </c>
      <c r="G27" s="111"/>
      <c r="H27" s="111">
        <v>193</v>
      </c>
      <c r="I27" s="111"/>
      <c r="J27" s="111">
        <v>22</v>
      </c>
      <c r="K27" s="111">
        <v>97655</v>
      </c>
      <c r="L27" s="111">
        <v>156850</v>
      </c>
      <c r="M27" s="111">
        <v>803473</v>
      </c>
      <c r="N27" s="111">
        <v>6996</v>
      </c>
      <c r="O27" s="111"/>
      <c r="P27" s="111">
        <v>973</v>
      </c>
      <c r="Q27" s="111"/>
      <c r="R27" s="111">
        <v>39305</v>
      </c>
      <c r="S27" s="111">
        <v>6953</v>
      </c>
      <c r="T27" s="111">
        <v>735616</v>
      </c>
      <c r="U27" s="111">
        <v>181</v>
      </c>
      <c r="V27" s="111">
        <v>4460</v>
      </c>
      <c r="W27" s="111">
        <v>532</v>
      </c>
      <c r="X27" s="111">
        <v>13884</v>
      </c>
      <c r="Y27" s="111"/>
      <c r="Z27" s="111">
        <v>9</v>
      </c>
      <c r="AA27" s="111">
        <v>4103</v>
      </c>
      <c r="AB27" s="111"/>
      <c r="AC27" s="111">
        <v>1051</v>
      </c>
      <c r="AD27" s="111"/>
      <c r="AE27" s="111"/>
      <c r="AF27" s="111"/>
      <c r="AG27" s="111">
        <v>9</v>
      </c>
      <c r="AH27" s="111">
        <v>280</v>
      </c>
      <c r="AI27" s="111"/>
      <c r="AJ27" s="111">
        <v>2</v>
      </c>
      <c r="AK27" s="111">
        <v>640</v>
      </c>
      <c r="AL27" s="111">
        <v>155</v>
      </c>
      <c r="AM27" s="111"/>
      <c r="AN27" s="111"/>
      <c r="AO27" s="111"/>
      <c r="AP27" s="111">
        <v>38</v>
      </c>
      <c r="AQ27" s="111">
        <v>535</v>
      </c>
      <c r="AR27" s="111"/>
      <c r="AS27" s="111">
        <v>550</v>
      </c>
      <c r="AT27" s="111">
        <v>109</v>
      </c>
      <c r="AU27" s="111"/>
      <c r="AV27" s="111"/>
      <c r="AW27" s="111">
        <v>27</v>
      </c>
      <c r="AX27" s="111"/>
      <c r="AY27" s="111"/>
      <c r="AZ27" s="111"/>
      <c r="BA27" s="111"/>
      <c r="BB27" s="111"/>
      <c r="BC27" s="111"/>
      <c r="BD27" s="111"/>
      <c r="BE27" s="111">
        <v>13600</v>
      </c>
      <c r="BF27" s="111"/>
      <c r="BG27" s="111">
        <v>213</v>
      </c>
      <c r="BH27" s="136">
        <f t="shared" si="8"/>
        <v>1910017</v>
      </c>
      <c r="BI27" s="6"/>
      <c r="BJ27" s="34"/>
      <c r="BK27" s="22" t="s">
        <v>42</v>
      </c>
      <c r="BL27" s="146">
        <f t="shared" si="1"/>
        <v>803473</v>
      </c>
      <c r="BM27" s="147">
        <f t="shared" si="2"/>
        <v>897059</v>
      </c>
      <c r="BN27" s="147">
        <f t="shared" si="3"/>
        <v>148016</v>
      </c>
      <c r="BO27" s="147">
        <f t="shared" si="4"/>
        <v>21266</v>
      </c>
      <c r="BP27" s="147">
        <f t="shared" si="7"/>
        <v>13600</v>
      </c>
      <c r="BQ27" s="147">
        <f t="shared" si="5"/>
        <v>26603</v>
      </c>
      <c r="BR27" s="148">
        <f t="shared" si="6"/>
        <v>1910017</v>
      </c>
      <c r="BS27" s="36"/>
    </row>
    <row r="28" spans="1:71" ht="12.75" customHeight="1" x14ac:dyDescent="0.35">
      <c r="A28" s="36"/>
      <c r="B28" s="34"/>
      <c r="C28" s="22" t="s">
        <v>43</v>
      </c>
      <c r="D28" s="111">
        <v>1</v>
      </c>
      <c r="E28" s="111">
        <v>516</v>
      </c>
      <c r="F28" s="111">
        <v>20907</v>
      </c>
      <c r="G28" s="111"/>
      <c r="H28" s="111">
        <v>162</v>
      </c>
      <c r="I28" s="111"/>
      <c r="J28" s="111">
        <v>12</v>
      </c>
      <c r="K28" s="111">
        <v>97846</v>
      </c>
      <c r="L28" s="111">
        <v>162750</v>
      </c>
      <c r="M28" s="111">
        <v>811828</v>
      </c>
      <c r="N28" s="111">
        <v>7111</v>
      </c>
      <c r="O28" s="111"/>
      <c r="P28" s="111">
        <v>984</v>
      </c>
      <c r="Q28" s="111"/>
      <c r="R28" s="111">
        <v>39244</v>
      </c>
      <c r="S28" s="111">
        <v>7081</v>
      </c>
      <c r="T28" s="111">
        <v>742803</v>
      </c>
      <c r="U28" s="111">
        <v>158</v>
      </c>
      <c r="V28" s="111">
        <v>4507</v>
      </c>
      <c r="W28" s="111">
        <v>508</v>
      </c>
      <c r="X28" s="111">
        <v>14055</v>
      </c>
      <c r="Y28" s="111"/>
      <c r="Z28" s="111">
        <v>9</v>
      </c>
      <c r="AA28" s="111">
        <v>4109</v>
      </c>
      <c r="AB28" s="111"/>
      <c r="AC28" s="111">
        <v>1051</v>
      </c>
      <c r="AD28" s="140"/>
      <c r="AE28" s="111"/>
      <c r="AF28" s="111"/>
      <c r="AG28" s="111">
        <v>9</v>
      </c>
      <c r="AH28" s="111">
        <v>256</v>
      </c>
      <c r="AI28" s="111"/>
      <c r="AJ28" s="111">
        <v>2</v>
      </c>
      <c r="AK28" s="111">
        <v>640</v>
      </c>
      <c r="AL28" s="111">
        <v>167</v>
      </c>
      <c r="AM28" s="111"/>
      <c r="AN28" s="111"/>
      <c r="AO28" s="111"/>
      <c r="AP28" s="111">
        <v>38</v>
      </c>
      <c r="AQ28" s="111">
        <v>538</v>
      </c>
      <c r="AR28" s="111">
        <v>322</v>
      </c>
      <c r="AS28" s="111">
        <v>550</v>
      </c>
      <c r="AT28" s="111">
        <v>109</v>
      </c>
      <c r="AU28" s="111"/>
      <c r="AV28" s="111"/>
      <c r="AW28" s="111">
        <v>27</v>
      </c>
      <c r="AX28" s="111"/>
      <c r="AY28" s="111"/>
      <c r="AZ28" s="111"/>
      <c r="BA28" s="111"/>
      <c r="BB28" s="111"/>
      <c r="BC28" s="111"/>
      <c r="BD28" s="111"/>
      <c r="BE28" s="111">
        <v>14321</v>
      </c>
      <c r="BF28" s="111"/>
      <c r="BG28" s="111">
        <v>188</v>
      </c>
      <c r="BH28" s="136">
        <f t="shared" si="8"/>
        <v>1932809</v>
      </c>
      <c r="BI28" s="6"/>
      <c r="BJ28" s="34"/>
      <c r="BK28" s="22" t="s">
        <v>43</v>
      </c>
      <c r="BL28" s="146">
        <f t="shared" si="1"/>
        <v>811828</v>
      </c>
      <c r="BM28" s="147">
        <f t="shared" si="2"/>
        <v>910182</v>
      </c>
      <c r="BN28" s="147">
        <f t="shared" si="3"/>
        <v>148280</v>
      </c>
      <c r="BO28" s="147">
        <f t="shared" si="4"/>
        <v>21065</v>
      </c>
      <c r="BP28" s="147">
        <f t="shared" si="7"/>
        <v>14321</v>
      </c>
      <c r="BQ28" s="147">
        <f t="shared" si="5"/>
        <v>27133</v>
      </c>
      <c r="BR28" s="148">
        <f t="shared" si="6"/>
        <v>1932809</v>
      </c>
      <c r="BS28" s="36"/>
    </row>
    <row r="29" spans="1:71" ht="12.75" customHeight="1" x14ac:dyDescent="0.25">
      <c r="A29" s="36"/>
      <c r="B29" s="22"/>
      <c r="C29" s="22" t="s">
        <v>32</v>
      </c>
      <c r="D29" s="111">
        <v>1</v>
      </c>
      <c r="E29" s="111">
        <v>515</v>
      </c>
      <c r="F29" s="111">
        <v>20874</v>
      </c>
      <c r="G29" s="111"/>
      <c r="H29" s="111">
        <v>162</v>
      </c>
      <c r="I29" s="111"/>
      <c r="J29" s="111">
        <v>15</v>
      </c>
      <c r="K29" s="111">
        <v>99362</v>
      </c>
      <c r="L29" s="111">
        <v>166776</v>
      </c>
      <c r="M29" s="111">
        <v>820586</v>
      </c>
      <c r="N29" s="111">
        <v>7135</v>
      </c>
      <c r="O29" s="111"/>
      <c r="P29" s="111">
        <v>1001</v>
      </c>
      <c r="Q29" s="111"/>
      <c r="R29" s="111">
        <v>38311</v>
      </c>
      <c r="S29" s="111">
        <v>7207</v>
      </c>
      <c r="T29" s="111">
        <v>749261</v>
      </c>
      <c r="U29" s="111">
        <v>142</v>
      </c>
      <c r="V29" s="111">
        <v>4504</v>
      </c>
      <c r="W29" s="111">
        <v>506</v>
      </c>
      <c r="X29" s="111">
        <v>14609</v>
      </c>
      <c r="Y29" s="111"/>
      <c r="Z29" s="111">
        <v>9</v>
      </c>
      <c r="AA29" s="111">
        <v>4107</v>
      </c>
      <c r="AB29" s="111"/>
      <c r="AC29" s="111">
        <v>1051</v>
      </c>
      <c r="AD29" s="111"/>
      <c r="AE29" s="111"/>
      <c r="AF29" s="111"/>
      <c r="AG29" s="111">
        <v>8</v>
      </c>
      <c r="AH29" s="111">
        <v>273</v>
      </c>
      <c r="AI29" s="111"/>
      <c r="AJ29" s="111">
        <v>2</v>
      </c>
      <c r="AK29" s="111">
        <v>640</v>
      </c>
      <c r="AL29" s="111"/>
      <c r="AM29" s="111"/>
      <c r="AN29" s="111"/>
      <c r="AO29" s="111"/>
      <c r="AP29" s="111">
        <v>38</v>
      </c>
      <c r="AQ29" s="111">
        <v>539</v>
      </c>
      <c r="AR29" s="111">
        <v>325</v>
      </c>
      <c r="AS29" s="111">
        <v>550</v>
      </c>
      <c r="AT29" s="111">
        <v>109</v>
      </c>
      <c r="AU29" s="111"/>
      <c r="AV29" s="111"/>
      <c r="AW29" s="111"/>
      <c r="AX29" s="111"/>
      <c r="AY29" s="111"/>
      <c r="AZ29" s="111"/>
      <c r="BA29" s="111"/>
      <c r="BB29" s="111"/>
      <c r="BC29" s="111"/>
      <c r="BD29" s="111"/>
      <c r="BE29" s="111">
        <v>14620</v>
      </c>
      <c r="BF29" s="111"/>
      <c r="BG29" s="111">
        <v>179</v>
      </c>
      <c r="BH29" s="136">
        <f t="shared" ref="BH29:BH34" si="9">SUM(D29:BG29)</f>
        <v>1953417</v>
      </c>
      <c r="BI29" s="6"/>
      <c r="BJ29" s="22"/>
      <c r="BK29" s="22" t="s">
        <v>32</v>
      </c>
      <c r="BL29" s="146">
        <f t="shared" si="1"/>
        <v>820586</v>
      </c>
      <c r="BM29" s="147">
        <f t="shared" si="2"/>
        <v>920666</v>
      </c>
      <c r="BN29" s="147">
        <f t="shared" si="3"/>
        <v>148987</v>
      </c>
      <c r="BO29" s="147">
        <f t="shared" si="4"/>
        <v>21016</v>
      </c>
      <c r="BP29" s="147">
        <f t="shared" si="7"/>
        <v>14620</v>
      </c>
      <c r="BQ29" s="147">
        <f t="shared" si="5"/>
        <v>27542</v>
      </c>
      <c r="BR29" s="148">
        <f t="shared" si="6"/>
        <v>1953417</v>
      </c>
      <c r="BS29" s="36"/>
    </row>
    <row r="30" spans="1:71" ht="12.75" customHeight="1" x14ac:dyDescent="0.25">
      <c r="A30" s="36"/>
      <c r="B30" s="34"/>
      <c r="C30" s="22" t="s">
        <v>33</v>
      </c>
      <c r="D30" s="111">
        <v>1</v>
      </c>
      <c r="E30" s="111">
        <v>515</v>
      </c>
      <c r="F30" s="111">
        <v>20869</v>
      </c>
      <c r="G30" s="111"/>
      <c r="H30" s="111">
        <v>159</v>
      </c>
      <c r="I30" s="111"/>
      <c r="J30" s="111">
        <v>13</v>
      </c>
      <c r="K30" s="111">
        <v>100975</v>
      </c>
      <c r="L30" s="111">
        <v>172326</v>
      </c>
      <c r="M30" s="111">
        <v>829484</v>
      </c>
      <c r="N30" s="111">
        <v>7227</v>
      </c>
      <c r="O30" s="111"/>
      <c r="P30" s="111">
        <v>966</v>
      </c>
      <c r="Q30" s="111"/>
      <c r="R30" s="111">
        <v>39380</v>
      </c>
      <c r="S30" s="111">
        <v>7397</v>
      </c>
      <c r="T30" s="111">
        <v>755591</v>
      </c>
      <c r="U30" s="111">
        <v>126</v>
      </c>
      <c r="V30" s="111">
        <v>4494</v>
      </c>
      <c r="W30" s="111">
        <v>509</v>
      </c>
      <c r="X30" s="111">
        <v>14757</v>
      </c>
      <c r="Y30" s="111"/>
      <c r="Z30" s="111">
        <v>9</v>
      </c>
      <c r="AA30" s="111">
        <v>4149</v>
      </c>
      <c r="AB30" s="111"/>
      <c r="AC30" s="111">
        <v>1051</v>
      </c>
      <c r="AD30" s="111"/>
      <c r="AE30" s="111"/>
      <c r="AF30" s="111"/>
      <c r="AG30" s="111">
        <v>8</v>
      </c>
      <c r="AH30" s="111">
        <v>244</v>
      </c>
      <c r="AI30" s="111"/>
      <c r="AJ30" s="111">
        <v>2</v>
      </c>
      <c r="AK30" s="111">
        <v>640</v>
      </c>
      <c r="AL30" s="111">
        <v>165</v>
      </c>
      <c r="AM30" s="111"/>
      <c r="AN30" s="111"/>
      <c r="AO30" s="111"/>
      <c r="AP30" s="111">
        <v>38</v>
      </c>
      <c r="AQ30" s="111">
        <v>544</v>
      </c>
      <c r="AR30" s="111">
        <v>336</v>
      </c>
      <c r="AS30" s="111">
        <v>550</v>
      </c>
      <c r="AT30" s="111">
        <v>109</v>
      </c>
      <c r="AU30" s="111"/>
      <c r="AV30" s="111"/>
      <c r="AW30" s="111"/>
      <c r="AX30" s="111"/>
      <c r="AY30" s="111"/>
      <c r="AZ30" s="111"/>
      <c r="BA30" s="111"/>
      <c r="BB30" s="111"/>
      <c r="BC30" s="111"/>
      <c r="BD30" s="111"/>
      <c r="BE30" s="111">
        <v>14891</v>
      </c>
      <c r="BF30" s="111"/>
      <c r="BG30" s="111">
        <v>183</v>
      </c>
      <c r="BH30" s="136">
        <f t="shared" si="9"/>
        <v>1977708</v>
      </c>
      <c r="BI30" s="6"/>
      <c r="BJ30" s="34"/>
      <c r="BK30" s="22" t="s">
        <v>33</v>
      </c>
      <c r="BL30" s="146">
        <f t="shared" si="1"/>
        <v>829484</v>
      </c>
      <c r="BM30" s="147">
        <f t="shared" si="2"/>
        <v>932534</v>
      </c>
      <c r="BN30" s="147">
        <f t="shared" si="3"/>
        <v>151901</v>
      </c>
      <c r="BO30" s="147">
        <f t="shared" si="4"/>
        <v>20995</v>
      </c>
      <c r="BP30" s="147">
        <f t="shared" si="7"/>
        <v>14891</v>
      </c>
      <c r="BQ30" s="147">
        <f t="shared" si="5"/>
        <v>27903</v>
      </c>
      <c r="BR30" s="148">
        <f t="shared" si="6"/>
        <v>1977708</v>
      </c>
      <c r="BS30" s="36"/>
    </row>
    <row r="31" spans="1:71" ht="12.75" customHeight="1" x14ac:dyDescent="0.35">
      <c r="A31" s="36"/>
      <c r="B31" s="34"/>
      <c r="C31" s="22" t="s">
        <v>34</v>
      </c>
      <c r="D31" s="111">
        <v>1</v>
      </c>
      <c r="E31" s="111">
        <v>502</v>
      </c>
      <c r="F31" s="111">
        <v>20601</v>
      </c>
      <c r="G31" s="111"/>
      <c r="H31" s="111">
        <v>158</v>
      </c>
      <c r="I31" s="111"/>
      <c r="J31" s="111">
        <v>10</v>
      </c>
      <c r="K31" s="111">
        <v>102180</v>
      </c>
      <c r="L31" s="111">
        <v>177952</v>
      </c>
      <c r="M31" s="111">
        <v>834778</v>
      </c>
      <c r="N31" s="111">
        <v>7464</v>
      </c>
      <c r="O31" s="111"/>
      <c r="P31" s="111">
        <v>971</v>
      </c>
      <c r="Q31" s="111"/>
      <c r="R31" s="111">
        <v>39346</v>
      </c>
      <c r="S31" s="111">
        <v>7425</v>
      </c>
      <c r="T31" s="111">
        <v>758310</v>
      </c>
      <c r="U31" s="111">
        <v>99</v>
      </c>
      <c r="V31" s="111">
        <v>4547</v>
      </c>
      <c r="W31" s="111">
        <v>505</v>
      </c>
      <c r="X31" s="111">
        <v>14535</v>
      </c>
      <c r="Y31" s="111"/>
      <c r="Z31" s="111">
        <v>9</v>
      </c>
      <c r="AA31" s="111">
        <v>4188</v>
      </c>
      <c r="AB31" s="111"/>
      <c r="AC31" s="111">
        <v>1051</v>
      </c>
      <c r="AD31" s="140"/>
      <c r="AE31" s="111"/>
      <c r="AF31" s="111"/>
      <c r="AG31" s="111">
        <v>6</v>
      </c>
      <c r="AH31" s="111">
        <v>310</v>
      </c>
      <c r="AI31" s="111"/>
      <c r="AJ31" s="111">
        <v>2</v>
      </c>
      <c r="AK31" s="111">
        <v>640</v>
      </c>
      <c r="AL31" s="111">
        <v>161</v>
      </c>
      <c r="AM31" s="111"/>
      <c r="AN31" s="111"/>
      <c r="AO31" s="111"/>
      <c r="AP31" s="111">
        <v>38</v>
      </c>
      <c r="AQ31" s="111">
        <v>537</v>
      </c>
      <c r="AR31" s="111">
        <v>329</v>
      </c>
      <c r="AS31" s="111">
        <v>550</v>
      </c>
      <c r="AT31" s="111">
        <v>109</v>
      </c>
      <c r="AU31" s="111"/>
      <c r="AV31" s="111"/>
      <c r="AW31" s="111"/>
      <c r="AX31" s="111"/>
      <c r="AY31" s="111"/>
      <c r="AZ31" s="111"/>
      <c r="BA31" s="111"/>
      <c r="BB31" s="111"/>
      <c r="BC31" s="111"/>
      <c r="BD31" s="111"/>
      <c r="BE31" s="111">
        <v>15255</v>
      </c>
      <c r="BF31" s="111"/>
      <c r="BG31" s="111">
        <v>184</v>
      </c>
      <c r="BH31" s="136">
        <f t="shared" si="9"/>
        <v>1992753</v>
      </c>
      <c r="BI31" s="6"/>
      <c r="BJ31" s="34"/>
      <c r="BK31" s="22" t="s">
        <v>34</v>
      </c>
      <c r="BL31" s="146">
        <f t="shared" si="1"/>
        <v>834778</v>
      </c>
      <c r="BM31" s="147">
        <f t="shared" si="2"/>
        <v>940929</v>
      </c>
      <c r="BN31" s="147">
        <f t="shared" si="3"/>
        <v>153139</v>
      </c>
      <c r="BO31" s="147">
        <f t="shared" si="4"/>
        <v>20700</v>
      </c>
      <c r="BP31" s="147">
        <f t="shared" si="7"/>
        <v>15255</v>
      </c>
      <c r="BQ31" s="147">
        <f t="shared" si="5"/>
        <v>27952</v>
      </c>
      <c r="BR31" s="148">
        <f t="shared" si="6"/>
        <v>1992753</v>
      </c>
      <c r="BS31" s="36"/>
    </row>
    <row r="32" spans="1:71" ht="12.75" customHeight="1" x14ac:dyDescent="0.25">
      <c r="A32" s="36"/>
      <c r="B32" s="22"/>
      <c r="C32" s="22" t="s">
        <v>35</v>
      </c>
      <c r="D32" s="111">
        <v>1</v>
      </c>
      <c r="E32" s="111">
        <v>502</v>
      </c>
      <c r="F32" s="111">
        <v>20537</v>
      </c>
      <c r="G32" s="111"/>
      <c r="H32" s="111">
        <v>157</v>
      </c>
      <c r="I32" s="111"/>
      <c r="J32" s="111">
        <v>8</v>
      </c>
      <c r="K32" s="111">
        <v>102934</v>
      </c>
      <c r="L32" s="111">
        <v>183088</v>
      </c>
      <c r="M32" s="111">
        <v>840216</v>
      </c>
      <c r="N32" s="111">
        <v>7643</v>
      </c>
      <c r="O32" s="111"/>
      <c r="P32" s="111">
        <v>975</v>
      </c>
      <c r="Q32" s="111"/>
      <c r="R32" s="111">
        <v>39665</v>
      </c>
      <c r="S32" s="111">
        <v>7376</v>
      </c>
      <c r="T32" s="111">
        <v>759694</v>
      </c>
      <c r="U32" s="111">
        <v>80</v>
      </c>
      <c r="V32" s="111">
        <v>4554</v>
      </c>
      <c r="W32" s="111">
        <v>503</v>
      </c>
      <c r="X32" s="111">
        <v>14823</v>
      </c>
      <c r="Y32" s="111"/>
      <c r="Z32" s="111">
        <v>9</v>
      </c>
      <c r="AA32" s="111">
        <v>4240</v>
      </c>
      <c r="AB32" s="111"/>
      <c r="AC32" s="111">
        <v>1051</v>
      </c>
      <c r="AD32" s="111"/>
      <c r="AE32" s="111"/>
      <c r="AF32" s="111"/>
      <c r="AG32" s="111"/>
      <c r="AH32" s="111">
        <v>318</v>
      </c>
      <c r="AI32" s="111"/>
      <c r="AJ32" s="111">
        <v>2</v>
      </c>
      <c r="AK32" s="111">
        <v>640</v>
      </c>
      <c r="AL32" s="111">
        <v>161</v>
      </c>
      <c r="AM32" s="111"/>
      <c r="AN32" s="111"/>
      <c r="AO32" s="111"/>
      <c r="AP32" s="111">
        <v>33</v>
      </c>
      <c r="AQ32" s="111">
        <v>543</v>
      </c>
      <c r="AR32" s="111">
        <v>322</v>
      </c>
      <c r="AS32" s="111">
        <v>550</v>
      </c>
      <c r="AT32" s="111">
        <v>106</v>
      </c>
      <c r="AU32" s="111"/>
      <c r="AV32" s="111"/>
      <c r="AW32" s="111"/>
      <c r="AX32" s="111"/>
      <c r="AY32" s="111"/>
      <c r="AZ32" s="111"/>
      <c r="BA32" s="111"/>
      <c r="BB32" s="111"/>
      <c r="BC32" s="111"/>
      <c r="BD32" s="111"/>
      <c r="BE32" s="111">
        <v>14563</v>
      </c>
      <c r="BF32" s="111"/>
      <c r="BG32" s="111">
        <v>178</v>
      </c>
      <c r="BH32" s="136">
        <f t="shared" si="9"/>
        <v>2005472</v>
      </c>
      <c r="BI32" s="6"/>
      <c r="BJ32" s="22"/>
      <c r="BK32" s="22" t="s">
        <v>35</v>
      </c>
      <c r="BL32" s="146">
        <f t="shared" si="1"/>
        <v>840216</v>
      </c>
      <c r="BM32" s="147">
        <f t="shared" si="2"/>
        <v>947451</v>
      </c>
      <c r="BN32" s="147">
        <f t="shared" si="3"/>
        <v>154215</v>
      </c>
      <c r="BO32" s="147">
        <f t="shared" si="4"/>
        <v>20617</v>
      </c>
      <c r="BP32" s="147">
        <f t="shared" si="7"/>
        <v>14563</v>
      </c>
      <c r="BQ32" s="147">
        <f t="shared" si="5"/>
        <v>28410</v>
      </c>
      <c r="BR32" s="148">
        <f t="shared" si="6"/>
        <v>2005472</v>
      </c>
      <c r="BS32" s="36"/>
    </row>
    <row r="33" spans="1:71" ht="12.75" customHeight="1" x14ac:dyDescent="0.25">
      <c r="A33" s="36"/>
      <c r="B33" s="34"/>
      <c r="C33" s="22" t="s">
        <v>36</v>
      </c>
      <c r="D33" s="111">
        <v>1</v>
      </c>
      <c r="E33" s="111">
        <v>502</v>
      </c>
      <c r="F33" s="111">
        <v>20463</v>
      </c>
      <c r="G33" s="111"/>
      <c r="H33" s="111">
        <v>157</v>
      </c>
      <c r="I33" s="111"/>
      <c r="J33" s="111">
        <v>12</v>
      </c>
      <c r="K33" s="111">
        <v>103911</v>
      </c>
      <c r="L33" s="111">
        <v>188589</v>
      </c>
      <c r="M33" s="111">
        <v>846324</v>
      </c>
      <c r="N33" s="111">
        <v>7810</v>
      </c>
      <c r="O33" s="111"/>
      <c r="P33" s="111">
        <v>1002</v>
      </c>
      <c r="Q33" s="111"/>
      <c r="R33" s="111">
        <v>40064</v>
      </c>
      <c r="S33" s="111">
        <v>7475</v>
      </c>
      <c r="T33" s="111">
        <v>761252</v>
      </c>
      <c r="U33" s="111">
        <v>63</v>
      </c>
      <c r="V33" s="111">
        <v>4590</v>
      </c>
      <c r="W33" s="111">
        <v>504</v>
      </c>
      <c r="X33" s="111">
        <v>14752</v>
      </c>
      <c r="Y33" s="111"/>
      <c r="Z33" s="111">
        <v>9</v>
      </c>
      <c r="AA33" s="111">
        <v>4277</v>
      </c>
      <c r="AB33" s="111"/>
      <c r="AC33" s="111">
        <v>1051</v>
      </c>
      <c r="AD33" s="111"/>
      <c r="AE33" s="111"/>
      <c r="AF33" s="111"/>
      <c r="AG33" s="111"/>
      <c r="AH33" s="111">
        <v>312</v>
      </c>
      <c r="AI33" s="111"/>
      <c r="AJ33" s="111">
        <v>2</v>
      </c>
      <c r="AK33" s="111">
        <v>640</v>
      </c>
      <c r="AL33" s="111">
        <v>163</v>
      </c>
      <c r="AM33" s="111"/>
      <c r="AN33" s="111"/>
      <c r="AO33" s="111"/>
      <c r="AP33" s="111">
        <v>33</v>
      </c>
      <c r="AQ33" s="111">
        <v>550</v>
      </c>
      <c r="AR33" s="111">
        <v>310</v>
      </c>
      <c r="AS33" s="111">
        <v>550</v>
      </c>
      <c r="AT33" s="111">
        <v>104</v>
      </c>
      <c r="AU33" s="111"/>
      <c r="AV33" s="111"/>
      <c r="AW33" s="111"/>
      <c r="AX33" s="111"/>
      <c r="AY33" s="111"/>
      <c r="AZ33" s="111"/>
      <c r="BA33" s="111"/>
      <c r="BB33" s="111"/>
      <c r="BC33" s="111"/>
      <c r="BD33" s="111"/>
      <c r="BE33" s="111">
        <v>15539</v>
      </c>
      <c r="BF33" s="111"/>
      <c r="BG33" s="111">
        <v>198</v>
      </c>
      <c r="BH33" s="136">
        <f t="shared" si="9"/>
        <v>2021209</v>
      </c>
      <c r="BI33" s="6"/>
      <c r="BJ33" s="34"/>
      <c r="BK33" s="22" t="s">
        <v>36</v>
      </c>
      <c r="BL33" s="146">
        <f t="shared" si="1"/>
        <v>846324</v>
      </c>
      <c r="BM33" s="147">
        <f t="shared" si="2"/>
        <v>954548</v>
      </c>
      <c r="BN33" s="147">
        <f t="shared" si="3"/>
        <v>155727</v>
      </c>
      <c r="BO33" s="147">
        <f t="shared" si="4"/>
        <v>20526</v>
      </c>
      <c r="BP33" s="147">
        <f t="shared" si="7"/>
        <v>15539</v>
      </c>
      <c r="BQ33" s="147">
        <f t="shared" si="5"/>
        <v>28545</v>
      </c>
      <c r="BR33" s="148">
        <f t="shared" si="6"/>
        <v>2021209</v>
      </c>
      <c r="BS33" s="36"/>
    </row>
    <row r="34" spans="1:71" ht="12.75" customHeight="1" thickBot="1" x14ac:dyDescent="0.4">
      <c r="A34" s="36"/>
      <c r="B34" s="35"/>
      <c r="C34" s="27" t="s">
        <v>37</v>
      </c>
      <c r="D34" s="137">
        <v>1</v>
      </c>
      <c r="E34" s="137">
        <v>501</v>
      </c>
      <c r="F34" s="137">
        <v>20364</v>
      </c>
      <c r="G34" s="137"/>
      <c r="H34" s="137">
        <v>154</v>
      </c>
      <c r="I34" s="137"/>
      <c r="J34" s="137">
        <v>10</v>
      </c>
      <c r="K34" s="137">
        <v>104498</v>
      </c>
      <c r="L34" s="137">
        <v>189491</v>
      </c>
      <c r="M34" s="137">
        <v>848441</v>
      </c>
      <c r="N34" s="137">
        <v>7975</v>
      </c>
      <c r="O34" s="137"/>
      <c r="P34" s="137">
        <v>1030</v>
      </c>
      <c r="Q34" s="137"/>
      <c r="R34" s="137">
        <v>40030</v>
      </c>
      <c r="S34" s="137">
        <v>7475</v>
      </c>
      <c r="T34" s="137">
        <v>761823</v>
      </c>
      <c r="U34" s="137">
        <v>39</v>
      </c>
      <c r="V34" s="137">
        <v>4626</v>
      </c>
      <c r="W34" s="137">
        <v>506</v>
      </c>
      <c r="X34" s="137">
        <v>14389</v>
      </c>
      <c r="Y34" s="137"/>
      <c r="Z34" s="137">
        <v>9</v>
      </c>
      <c r="AA34" s="137">
        <v>4290</v>
      </c>
      <c r="AB34" s="137"/>
      <c r="AC34" s="137">
        <v>1051</v>
      </c>
      <c r="AD34" s="139"/>
      <c r="AE34" s="137"/>
      <c r="AF34" s="137"/>
      <c r="AG34" s="137"/>
      <c r="AH34" s="137">
        <v>314</v>
      </c>
      <c r="AI34" s="137"/>
      <c r="AJ34" s="137">
        <v>2</v>
      </c>
      <c r="AK34" s="137">
        <v>640</v>
      </c>
      <c r="AL34" s="137"/>
      <c r="AM34" s="137"/>
      <c r="AN34" s="137"/>
      <c r="AO34" s="137"/>
      <c r="AP34" s="137">
        <v>33</v>
      </c>
      <c r="AQ34" s="137">
        <v>558</v>
      </c>
      <c r="AR34" s="137">
        <v>302</v>
      </c>
      <c r="AS34" s="137">
        <v>550</v>
      </c>
      <c r="AT34" s="137">
        <v>104</v>
      </c>
      <c r="AU34" s="137"/>
      <c r="AV34" s="137"/>
      <c r="AW34" s="137"/>
      <c r="AX34" s="137"/>
      <c r="AY34" s="137"/>
      <c r="AZ34" s="137"/>
      <c r="BA34" s="137"/>
      <c r="BB34" s="137"/>
      <c r="BC34" s="137"/>
      <c r="BD34" s="137"/>
      <c r="BE34" s="137">
        <v>15635</v>
      </c>
      <c r="BF34" s="137"/>
      <c r="BG34" s="141">
        <v>201</v>
      </c>
      <c r="BH34" s="138">
        <f t="shared" si="9"/>
        <v>2025042</v>
      </c>
      <c r="BI34" s="6"/>
      <c r="BJ34" s="35"/>
      <c r="BK34" s="27" t="s">
        <v>37</v>
      </c>
      <c r="BL34" s="149">
        <f t="shared" si="1"/>
        <v>848441</v>
      </c>
      <c r="BM34" s="150">
        <f t="shared" si="2"/>
        <v>956055</v>
      </c>
      <c r="BN34" s="150">
        <f t="shared" si="3"/>
        <v>156293</v>
      </c>
      <c r="BO34" s="150">
        <f t="shared" si="4"/>
        <v>20403</v>
      </c>
      <c r="BP34" s="150">
        <f t="shared" si="7"/>
        <v>15635</v>
      </c>
      <c r="BQ34" s="150">
        <f t="shared" si="5"/>
        <v>28215</v>
      </c>
      <c r="BR34" s="151">
        <f t="shared" si="6"/>
        <v>2025042</v>
      </c>
      <c r="BS34" s="36"/>
    </row>
    <row r="35" spans="1:71" ht="12.75" customHeight="1" x14ac:dyDescent="0.25">
      <c r="A35" s="36"/>
      <c r="B35" s="21">
        <v>2012</v>
      </c>
      <c r="C35" s="21" t="s">
        <v>38</v>
      </c>
      <c r="D35" s="134">
        <v>1</v>
      </c>
      <c r="E35" s="134">
        <v>501</v>
      </c>
      <c r="F35" s="134">
        <v>20227</v>
      </c>
      <c r="G35" s="134"/>
      <c r="H35" s="134">
        <v>151</v>
      </c>
      <c r="I35" s="134"/>
      <c r="J35" s="134">
        <v>6</v>
      </c>
      <c r="K35" s="134">
        <v>105127</v>
      </c>
      <c r="L35" s="134">
        <v>189135</v>
      </c>
      <c r="M35" s="134">
        <v>849107</v>
      </c>
      <c r="N35" s="134">
        <v>8153</v>
      </c>
      <c r="O35" s="134"/>
      <c r="P35" s="134">
        <v>1038</v>
      </c>
      <c r="Q35" s="134"/>
      <c r="R35" s="134">
        <v>40086</v>
      </c>
      <c r="S35" s="134">
        <v>7526</v>
      </c>
      <c r="T35" s="134">
        <v>758622</v>
      </c>
      <c r="U35" s="134">
        <v>14</v>
      </c>
      <c r="V35" s="134">
        <v>4566</v>
      </c>
      <c r="W35" s="134">
        <v>503</v>
      </c>
      <c r="X35" s="134">
        <v>14377</v>
      </c>
      <c r="Y35" s="134"/>
      <c r="Z35" s="134">
        <v>9</v>
      </c>
      <c r="AA35" s="134">
        <v>4310</v>
      </c>
      <c r="AB35" s="134"/>
      <c r="AC35" s="134">
        <v>1051</v>
      </c>
      <c r="AD35" s="134"/>
      <c r="AE35" s="134"/>
      <c r="AF35" s="134"/>
      <c r="AG35" s="134"/>
      <c r="AH35" s="134">
        <v>333</v>
      </c>
      <c r="AI35" s="134"/>
      <c r="AJ35" s="134">
        <v>2</v>
      </c>
      <c r="AK35" s="134">
        <v>640</v>
      </c>
      <c r="AL35" s="134"/>
      <c r="AM35" s="134"/>
      <c r="AN35" s="134"/>
      <c r="AO35" s="134"/>
      <c r="AP35" s="134">
        <v>32</v>
      </c>
      <c r="AQ35" s="134">
        <v>534</v>
      </c>
      <c r="AR35" s="134">
        <v>292</v>
      </c>
      <c r="AS35" s="134">
        <v>550</v>
      </c>
      <c r="AT35" s="134">
        <v>104</v>
      </c>
      <c r="AU35" s="134"/>
      <c r="AV35" s="134"/>
      <c r="AW35" s="134"/>
      <c r="AX35" s="134"/>
      <c r="AY35" s="134"/>
      <c r="AZ35" s="134"/>
      <c r="BA35" s="134"/>
      <c r="BB35" s="134"/>
      <c r="BC35" s="134"/>
      <c r="BD35" s="134"/>
      <c r="BE35" s="134">
        <v>15693</v>
      </c>
      <c r="BF35" s="134"/>
      <c r="BG35" s="134">
        <v>192</v>
      </c>
      <c r="BH35" s="135">
        <f t="shared" ref="BH35:BH40" si="10">SUM(D35:BG35)</f>
        <v>2022882</v>
      </c>
      <c r="BI35" s="6"/>
      <c r="BJ35" s="21">
        <v>2012</v>
      </c>
      <c r="BK35" s="21" t="s">
        <v>38</v>
      </c>
      <c r="BL35" s="143">
        <f t="shared" ref="BL35:BL40" si="11">+M35+AE35+AI35</f>
        <v>849107</v>
      </c>
      <c r="BM35" s="144">
        <f t="shared" si="2"/>
        <v>952434</v>
      </c>
      <c r="BN35" s="144">
        <f t="shared" si="3"/>
        <v>157049</v>
      </c>
      <c r="BO35" s="144">
        <f t="shared" si="4"/>
        <v>20241</v>
      </c>
      <c r="BP35" s="144">
        <f t="shared" si="7"/>
        <v>15693</v>
      </c>
      <c r="BQ35" s="144">
        <f t="shared" si="5"/>
        <v>28358</v>
      </c>
      <c r="BR35" s="145">
        <f t="shared" si="6"/>
        <v>2022882</v>
      </c>
      <c r="BS35" s="36"/>
    </row>
    <row r="36" spans="1:71" ht="12.75" customHeight="1" x14ac:dyDescent="0.25">
      <c r="A36" s="36"/>
      <c r="B36" s="34"/>
      <c r="C36" s="22" t="s">
        <v>39</v>
      </c>
      <c r="D36" s="111">
        <v>1</v>
      </c>
      <c r="E36" s="111">
        <v>501</v>
      </c>
      <c r="F36" s="111">
        <v>20119</v>
      </c>
      <c r="G36" s="111"/>
      <c r="H36" s="111">
        <v>151</v>
      </c>
      <c r="I36" s="111"/>
      <c r="J36" s="111">
        <v>5</v>
      </c>
      <c r="K36" s="111">
        <v>105393</v>
      </c>
      <c r="L36" s="111">
        <v>193361</v>
      </c>
      <c r="M36" s="111">
        <v>850064</v>
      </c>
      <c r="N36" s="111">
        <v>8433</v>
      </c>
      <c r="O36" s="111"/>
      <c r="P36" s="111">
        <v>1018</v>
      </c>
      <c r="Q36" s="111"/>
      <c r="R36" s="111">
        <v>40309</v>
      </c>
      <c r="S36" s="111">
        <v>7568</v>
      </c>
      <c r="T36" s="111">
        <v>759295</v>
      </c>
      <c r="U36" s="111">
        <v>4</v>
      </c>
      <c r="V36" s="111">
        <v>4574</v>
      </c>
      <c r="W36" s="111">
        <v>505</v>
      </c>
      <c r="X36" s="111">
        <v>14614</v>
      </c>
      <c r="Y36" s="111"/>
      <c r="Z36" s="111">
        <v>9</v>
      </c>
      <c r="AA36" s="111">
        <v>4359</v>
      </c>
      <c r="AB36" s="111"/>
      <c r="AC36" s="111">
        <v>1051</v>
      </c>
      <c r="AD36" s="111"/>
      <c r="AE36" s="111"/>
      <c r="AF36" s="111"/>
      <c r="AG36" s="111"/>
      <c r="AH36" s="111">
        <v>348</v>
      </c>
      <c r="AI36" s="111"/>
      <c r="AJ36" s="111">
        <v>2</v>
      </c>
      <c r="AK36" s="111">
        <v>640</v>
      </c>
      <c r="AL36" s="111"/>
      <c r="AM36" s="111"/>
      <c r="AN36" s="111"/>
      <c r="AO36" s="111"/>
      <c r="AP36" s="111">
        <v>32</v>
      </c>
      <c r="AQ36" s="111"/>
      <c r="AR36" s="111"/>
      <c r="AS36" s="111">
        <v>550</v>
      </c>
      <c r="AT36" s="111">
        <v>103</v>
      </c>
      <c r="AU36" s="111"/>
      <c r="AV36" s="111"/>
      <c r="AW36" s="111"/>
      <c r="AX36" s="111"/>
      <c r="AY36" s="111"/>
      <c r="AZ36" s="111"/>
      <c r="BA36" s="111"/>
      <c r="BB36" s="111"/>
      <c r="BC36" s="111"/>
      <c r="BD36" s="111"/>
      <c r="BE36" s="111">
        <v>16051</v>
      </c>
      <c r="BF36" s="111"/>
      <c r="BG36" s="111">
        <v>196</v>
      </c>
      <c r="BH36" s="136">
        <f t="shared" si="10"/>
        <v>2029256</v>
      </c>
      <c r="BI36" s="6"/>
      <c r="BJ36" s="34"/>
      <c r="BK36" s="22" t="s">
        <v>39</v>
      </c>
      <c r="BL36" s="146">
        <f t="shared" si="11"/>
        <v>850064</v>
      </c>
      <c r="BM36" s="147">
        <f t="shared" si="2"/>
        <v>957339</v>
      </c>
      <c r="BN36" s="147">
        <f t="shared" si="3"/>
        <v>157629</v>
      </c>
      <c r="BO36" s="147">
        <f t="shared" si="4"/>
        <v>20123</v>
      </c>
      <c r="BP36" s="147">
        <f t="shared" si="7"/>
        <v>16051</v>
      </c>
      <c r="BQ36" s="147">
        <f t="shared" si="5"/>
        <v>28050</v>
      </c>
      <c r="BR36" s="148">
        <f t="shared" si="6"/>
        <v>2029256</v>
      </c>
      <c r="BS36" s="36"/>
    </row>
    <row r="37" spans="1:71" ht="12.75" customHeight="1" x14ac:dyDescent="0.35">
      <c r="A37" s="36"/>
      <c r="B37" s="34"/>
      <c r="C37" s="22" t="s">
        <v>40</v>
      </c>
      <c r="D37" s="111">
        <v>1</v>
      </c>
      <c r="E37" s="111">
        <v>501</v>
      </c>
      <c r="F37" s="111">
        <v>20230</v>
      </c>
      <c r="G37" s="111"/>
      <c r="H37" s="111">
        <v>152</v>
      </c>
      <c r="I37" s="111"/>
      <c r="J37" s="111">
        <v>4</v>
      </c>
      <c r="K37" s="111">
        <v>107638</v>
      </c>
      <c r="L37" s="111">
        <v>198475</v>
      </c>
      <c r="M37" s="111">
        <v>855515</v>
      </c>
      <c r="N37" s="111">
        <v>8817</v>
      </c>
      <c r="O37" s="111"/>
      <c r="P37" s="111">
        <v>1032</v>
      </c>
      <c r="Q37" s="111"/>
      <c r="R37" s="111">
        <v>41081</v>
      </c>
      <c r="S37" s="111">
        <v>7661</v>
      </c>
      <c r="T37" s="111">
        <v>746148</v>
      </c>
      <c r="U37" s="111">
        <v>0</v>
      </c>
      <c r="V37" s="111">
        <v>4588</v>
      </c>
      <c r="W37" s="111">
        <v>512</v>
      </c>
      <c r="X37" s="111">
        <v>15162</v>
      </c>
      <c r="Y37" s="111"/>
      <c r="Z37" s="111">
        <v>9</v>
      </c>
      <c r="AA37" s="111">
        <v>4381</v>
      </c>
      <c r="AB37" s="111"/>
      <c r="AC37" s="111"/>
      <c r="AD37" s="140"/>
      <c r="AE37" s="111"/>
      <c r="AF37" s="111"/>
      <c r="AG37" s="111"/>
      <c r="AH37" s="111">
        <v>347</v>
      </c>
      <c r="AI37" s="111"/>
      <c r="AJ37" s="111">
        <v>2</v>
      </c>
      <c r="AK37" s="111">
        <v>640</v>
      </c>
      <c r="AL37" s="111"/>
      <c r="AM37" s="111"/>
      <c r="AN37" s="111"/>
      <c r="AO37" s="111"/>
      <c r="AP37" s="111">
        <v>30</v>
      </c>
      <c r="AQ37" s="111">
        <v>542</v>
      </c>
      <c r="AR37" s="111">
        <v>296</v>
      </c>
      <c r="AS37" s="111">
        <v>550</v>
      </c>
      <c r="AT37" s="111">
        <v>103</v>
      </c>
      <c r="AU37" s="111"/>
      <c r="AV37" s="111"/>
      <c r="AW37" s="111"/>
      <c r="AX37" s="111"/>
      <c r="AY37" s="111"/>
      <c r="AZ37" s="111"/>
      <c r="BA37" s="111"/>
      <c r="BB37" s="111"/>
      <c r="BC37" s="111"/>
      <c r="BD37" s="111"/>
      <c r="BE37" s="111">
        <v>16956</v>
      </c>
      <c r="BF37" s="111"/>
      <c r="BG37" s="142">
        <v>199</v>
      </c>
      <c r="BH37" s="136">
        <f t="shared" si="10"/>
        <v>2031572</v>
      </c>
      <c r="BI37" s="6"/>
      <c r="BJ37" s="34"/>
      <c r="BK37" s="22" t="s">
        <v>40</v>
      </c>
      <c r="BL37" s="146">
        <f t="shared" si="11"/>
        <v>855515</v>
      </c>
      <c r="BM37" s="147">
        <f t="shared" si="2"/>
        <v>949319</v>
      </c>
      <c r="BN37" s="147">
        <f t="shared" si="3"/>
        <v>160761</v>
      </c>
      <c r="BO37" s="147">
        <f t="shared" si="4"/>
        <v>20230</v>
      </c>
      <c r="BP37" s="147">
        <f t="shared" si="7"/>
        <v>16956</v>
      </c>
      <c r="BQ37" s="147">
        <f t="shared" si="5"/>
        <v>28791</v>
      </c>
      <c r="BR37" s="148">
        <f t="shared" si="6"/>
        <v>2031572</v>
      </c>
      <c r="BS37" s="36"/>
    </row>
    <row r="38" spans="1:71" ht="12.75" customHeight="1" x14ac:dyDescent="0.25">
      <c r="A38" s="36"/>
      <c r="B38" s="22"/>
      <c r="C38" s="22" t="s">
        <v>41</v>
      </c>
      <c r="D38" s="111">
        <v>1</v>
      </c>
      <c r="E38" s="111">
        <v>471</v>
      </c>
      <c r="F38" s="111">
        <v>20136</v>
      </c>
      <c r="G38" s="111"/>
      <c r="H38" s="111">
        <v>151</v>
      </c>
      <c r="I38" s="111"/>
      <c r="J38" s="111">
        <v>4</v>
      </c>
      <c r="K38" s="111">
        <v>108057</v>
      </c>
      <c r="L38" s="111">
        <v>202432</v>
      </c>
      <c r="M38" s="111">
        <v>858541</v>
      </c>
      <c r="N38" s="111">
        <v>9088</v>
      </c>
      <c r="O38" s="111"/>
      <c r="P38" s="111">
        <v>1028</v>
      </c>
      <c r="Q38" s="111"/>
      <c r="R38" s="111">
        <v>41262</v>
      </c>
      <c r="S38" s="111">
        <v>7710</v>
      </c>
      <c r="T38" s="111">
        <v>776123</v>
      </c>
      <c r="U38" s="111">
        <v>0</v>
      </c>
      <c r="V38" s="111">
        <v>4576</v>
      </c>
      <c r="W38" s="111">
        <v>514</v>
      </c>
      <c r="X38" s="111">
        <v>15353</v>
      </c>
      <c r="Y38" s="111"/>
      <c r="Z38" s="111">
        <v>9</v>
      </c>
      <c r="AA38" s="111">
        <v>4403</v>
      </c>
      <c r="AB38" s="111"/>
      <c r="AC38" s="111"/>
      <c r="AD38" s="111"/>
      <c r="AE38" s="111"/>
      <c r="AF38" s="111"/>
      <c r="AG38" s="111"/>
      <c r="AH38" s="111">
        <v>358</v>
      </c>
      <c r="AI38" s="111"/>
      <c r="AJ38" s="111">
        <v>2</v>
      </c>
      <c r="AK38" s="111">
        <v>640</v>
      </c>
      <c r="AL38" s="111"/>
      <c r="AM38" s="111"/>
      <c r="AN38" s="111"/>
      <c r="AO38" s="111"/>
      <c r="AP38" s="111">
        <v>29</v>
      </c>
      <c r="AQ38" s="111">
        <v>536</v>
      </c>
      <c r="AR38" s="111">
        <v>290</v>
      </c>
      <c r="AS38" s="111">
        <v>550</v>
      </c>
      <c r="AT38" s="111">
        <v>103</v>
      </c>
      <c r="AU38" s="111"/>
      <c r="AV38" s="111"/>
      <c r="AW38" s="111"/>
      <c r="AX38" s="111"/>
      <c r="AY38" s="111"/>
      <c r="AZ38" s="111"/>
      <c r="BA38" s="111"/>
      <c r="BB38" s="111"/>
      <c r="BC38" s="111"/>
      <c r="BD38" s="111"/>
      <c r="BE38" s="111">
        <v>17576</v>
      </c>
      <c r="BF38" s="111"/>
      <c r="BG38" s="111">
        <v>202</v>
      </c>
      <c r="BH38" s="136">
        <f t="shared" si="10"/>
        <v>2070145</v>
      </c>
      <c r="BI38" s="6"/>
      <c r="BJ38" s="22"/>
      <c r="BK38" s="22" t="s">
        <v>41</v>
      </c>
      <c r="BL38" s="146">
        <f t="shared" si="11"/>
        <v>858541</v>
      </c>
      <c r="BM38" s="147">
        <f t="shared" si="2"/>
        <v>983239</v>
      </c>
      <c r="BN38" s="147">
        <f t="shared" si="3"/>
        <v>161432</v>
      </c>
      <c r="BO38" s="147">
        <f t="shared" si="4"/>
        <v>20136</v>
      </c>
      <c r="BP38" s="147">
        <f t="shared" si="7"/>
        <v>17576</v>
      </c>
      <c r="BQ38" s="147">
        <f t="shared" si="5"/>
        <v>29221</v>
      </c>
      <c r="BR38" s="148">
        <f t="shared" si="6"/>
        <v>2070145</v>
      </c>
      <c r="BS38" s="36"/>
    </row>
    <row r="39" spans="1:71" ht="12.75" customHeight="1" x14ac:dyDescent="0.25">
      <c r="A39" s="36"/>
      <c r="B39" s="34"/>
      <c r="C39" s="22" t="s">
        <v>42</v>
      </c>
      <c r="D39" s="111">
        <v>1</v>
      </c>
      <c r="E39" s="111">
        <v>471</v>
      </c>
      <c r="F39" s="111">
        <v>20135</v>
      </c>
      <c r="G39" s="111"/>
      <c r="H39" s="111">
        <v>149</v>
      </c>
      <c r="I39" s="111"/>
      <c r="J39" s="111">
        <v>4</v>
      </c>
      <c r="K39" s="111">
        <v>108423</v>
      </c>
      <c r="L39" s="111">
        <v>207236</v>
      </c>
      <c r="M39" s="111">
        <v>864611</v>
      </c>
      <c r="N39" s="111">
        <v>9223</v>
      </c>
      <c r="O39" s="111"/>
      <c r="P39" s="111">
        <v>1042</v>
      </c>
      <c r="Q39" s="111"/>
      <c r="R39" s="111">
        <v>41497</v>
      </c>
      <c r="S39" s="111">
        <v>7760</v>
      </c>
      <c r="T39" s="111">
        <v>790216</v>
      </c>
      <c r="U39" s="111">
        <v>0</v>
      </c>
      <c r="V39" s="111">
        <v>4593</v>
      </c>
      <c r="W39" s="111">
        <v>518</v>
      </c>
      <c r="X39" s="111">
        <v>15362</v>
      </c>
      <c r="Y39" s="111"/>
      <c r="Z39" s="111"/>
      <c r="AA39" s="111">
        <v>4401</v>
      </c>
      <c r="AB39" s="111"/>
      <c r="AC39" s="111"/>
      <c r="AD39" s="111"/>
      <c r="AE39" s="111"/>
      <c r="AF39" s="111"/>
      <c r="AG39" s="111"/>
      <c r="AH39" s="111">
        <v>380</v>
      </c>
      <c r="AI39" s="111"/>
      <c r="AJ39" s="111">
        <v>2</v>
      </c>
      <c r="AK39" s="111">
        <v>555</v>
      </c>
      <c r="AL39" s="111"/>
      <c r="AM39" s="111"/>
      <c r="AN39" s="111"/>
      <c r="AO39" s="111"/>
      <c r="AP39" s="111">
        <v>29</v>
      </c>
      <c r="AQ39" s="111">
        <v>535</v>
      </c>
      <c r="AR39" s="111">
        <v>282</v>
      </c>
      <c r="AS39" s="111">
        <v>367</v>
      </c>
      <c r="AT39" s="111">
        <v>101</v>
      </c>
      <c r="AU39" s="111"/>
      <c r="AV39" s="111"/>
      <c r="AW39" s="111"/>
      <c r="AX39" s="111"/>
      <c r="AY39" s="111"/>
      <c r="AZ39" s="111"/>
      <c r="BA39" s="111"/>
      <c r="BB39" s="111"/>
      <c r="BC39" s="111"/>
      <c r="BD39" s="111"/>
      <c r="BE39" s="111">
        <v>17743</v>
      </c>
      <c r="BF39" s="111"/>
      <c r="BG39" s="111">
        <v>202</v>
      </c>
      <c r="BH39" s="136">
        <f t="shared" si="10"/>
        <v>2095838</v>
      </c>
      <c r="BI39" s="6"/>
      <c r="BJ39" s="34"/>
      <c r="BK39" s="22" t="s">
        <v>42</v>
      </c>
      <c r="BL39" s="146">
        <f t="shared" si="11"/>
        <v>864611</v>
      </c>
      <c r="BM39" s="147">
        <f t="shared" si="2"/>
        <v>1002151</v>
      </c>
      <c r="BN39" s="147">
        <f t="shared" si="3"/>
        <v>162081</v>
      </c>
      <c r="BO39" s="147">
        <f t="shared" si="4"/>
        <v>20135</v>
      </c>
      <c r="BP39" s="147">
        <f t="shared" si="7"/>
        <v>17743</v>
      </c>
      <c r="BQ39" s="147">
        <f t="shared" si="5"/>
        <v>29117</v>
      </c>
      <c r="BR39" s="148">
        <f t="shared" si="6"/>
        <v>2095838</v>
      </c>
      <c r="BS39" s="36"/>
    </row>
    <row r="40" spans="1:71" ht="12.75" customHeight="1" x14ac:dyDescent="0.35">
      <c r="A40" s="36"/>
      <c r="B40" s="34"/>
      <c r="C40" s="22" t="s">
        <v>43</v>
      </c>
      <c r="D40" s="111">
        <v>1</v>
      </c>
      <c r="E40" s="111">
        <v>471</v>
      </c>
      <c r="F40" s="111">
        <v>20133</v>
      </c>
      <c r="G40" s="111"/>
      <c r="H40" s="111">
        <v>148</v>
      </c>
      <c r="I40" s="111"/>
      <c r="J40" s="111">
        <v>4</v>
      </c>
      <c r="K40" s="111">
        <v>109037</v>
      </c>
      <c r="L40" s="111">
        <v>210231</v>
      </c>
      <c r="M40" s="111">
        <v>872892</v>
      </c>
      <c r="N40" s="111">
        <v>9479</v>
      </c>
      <c r="O40" s="111"/>
      <c r="P40" s="111">
        <v>974</v>
      </c>
      <c r="Q40" s="111"/>
      <c r="R40" s="111">
        <v>41870</v>
      </c>
      <c r="S40" s="111">
        <v>7934</v>
      </c>
      <c r="T40" s="111">
        <v>777594</v>
      </c>
      <c r="U40" s="111"/>
      <c r="V40" s="111">
        <v>4655</v>
      </c>
      <c r="W40" s="111">
        <v>511</v>
      </c>
      <c r="X40" s="111">
        <v>15431</v>
      </c>
      <c r="Y40" s="111"/>
      <c r="Z40" s="111"/>
      <c r="AA40" s="111">
        <v>4448</v>
      </c>
      <c r="AB40" s="111"/>
      <c r="AC40" s="111"/>
      <c r="AD40" s="140"/>
      <c r="AE40" s="111"/>
      <c r="AF40" s="111"/>
      <c r="AG40" s="111"/>
      <c r="AH40" s="111">
        <v>388</v>
      </c>
      <c r="AI40" s="111"/>
      <c r="AJ40" s="111">
        <v>2</v>
      </c>
      <c r="AK40" s="111">
        <v>551</v>
      </c>
      <c r="AL40" s="111"/>
      <c r="AM40" s="111"/>
      <c r="AN40" s="111"/>
      <c r="AO40" s="111"/>
      <c r="AP40" s="111">
        <v>29</v>
      </c>
      <c r="AQ40" s="111">
        <v>540</v>
      </c>
      <c r="AR40" s="111">
        <v>277</v>
      </c>
      <c r="AS40" s="111">
        <v>374</v>
      </c>
      <c r="AT40" s="111">
        <v>101</v>
      </c>
      <c r="AU40" s="111"/>
      <c r="AV40" s="111"/>
      <c r="AW40" s="111">
        <v>20</v>
      </c>
      <c r="AX40" s="111"/>
      <c r="AY40" s="111"/>
      <c r="AZ40" s="111"/>
      <c r="BA40" s="111"/>
      <c r="BB40" s="111"/>
      <c r="BC40" s="111"/>
      <c r="BD40" s="111"/>
      <c r="BE40" s="111">
        <v>19146</v>
      </c>
      <c r="BF40" s="111"/>
      <c r="BG40" s="142">
        <v>204</v>
      </c>
      <c r="BH40" s="136">
        <f t="shared" si="10"/>
        <v>2097445</v>
      </c>
      <c r="BI40" s="6"/>
      <c r="BJ40" s="34"/>
      <c r="BK40" s="22" t="s">
        <v>43</v>
      </c>
      <c r="BL40" s="146">
        <f t="shared" si="11"/>
        <v>872892</v>
      </c>
      <c r="BM40" s="147">
        <f t="shared" ref="BM40:BM71" si="12">+D40+J40+L40+V40+AB40+AT40+T40</f>
        <v>992586</v>
      </c>
      <c r="BN40" s="147">
        <f t="shared" ref="BN40:BN71" si="13">+K40+R40+S40+AA40</f>
        <v>163289</v>
      </c>
      <c r="BO40" s="147">
        <f t="shared" ref="BO40:BO57" si="14">+F40+U40</f>
        <v>20133</v>
      </c>
      <c r="BP40" s="147">
        <f t="shared" si="7"/>
        <v>19146</v>
      </c>
      <c r="BQ40" s="147">
        <f t="shared" si="5"/>
        <v>29399</v>
      </c>
      <c r="BR40" s="148">
        <f t="shared" ref="BR40:BR71" si="15">SUM(BL40:BQ40)</f>
        <v>2097445</v>
      </c>
      <c r="BS40" s="36"/>
    </row>
    <row r="41" spans="1:71" ht="12.75" customHeight="1" x14ac:dyDescent="0.25">
      <c r="A41" s="36"/>
      <c r="B41" s="34"/>
      <c r="C41" s="22" t="s">
        <v>32</v>
      </c>
      <c r="D41" s="111">
        <v>1</v>
      </c>
      <c r="E41" s="111">
        <v>471</v>
      </c>
      <c r="F41" s="111">
        <v>20088</v>
      </c>
      <c r="G41" s="111"/>
      <c r="H41" s="111">
        <v>149</v>
      </c>
      <c r="I41" s="111"/>
      <c r="J41" s="111">
        <v>4</v>
      </c>
      <c r="K41" s="111">
        <v>109821</v>
      </c>
      <c r="L41" s="111">
        <v>213225</v>
      </c>
      <c r="M41" s="111">
        <v>880850</v>
      </c>
      <c r="N41" s="111">
        <v>9643</v>
      </c>
      <c r="O41" s="111"/>
      <c r="P41" s="111">
        <v>978</v>
      </c>
      <c r="Q41" s="111"/>
      <c r="R41" s="111">
        <v>42061</v>
      </c>
      <c r="S41" s="111">
        <v>7934</v>
      </c>
      <c r="T41" s="111">
        <v>791026</v>
      </c>
      <c r="U41" s="111"/>
      <c r="V41" s="111">
        <v>4852</v>
      </c>
      <c r="W41" s="111">
        <v>506</v>
      </c>
      <c r="X41" s="111">
        <v>15433</v>
      </c>
      <c r="Y41" s="111"/>
      <c r="Z41" s="111"/>
      <c r="AA41" s="111">
        <v>4560</v>
      </c>
      <c r="AB41" s="111"/>
      <c r="AC41" s="111"/>
      <c r="AD41" s="111"/>
      <c r="AE41" s="111"/>
      <c r="AF41" s="111"/>
      <c r="AG41" s="111"/>
      <c r="AH41" s="111">
        <v>389</v>
      </c>
      <c r="AI41" s="111"/>
      <c r="AJ41" s="111">
        <v>2</v>
      </c>
      <c r="AK41" s="111">
        <v>547</v>
      </c>
      <c r="AL41" s="111"/>
      <c r="AM41" s="111"/>
      <c r="AN41" s="111"/>
      <c r="AO41" s="111"/>
      <c r="AP41" s="111">
        <v>29</v>
      </c>
      <c r="AQ41" s="111">
        <v>389</v>
      </c>
      <c r="AR41" s="111">
        <v>241</v>
      </c>
      <c r="AS41" s="111">
        <v>369</v>
      </c>
      <c r="AT41" s="111">
        <v>104</v>
      </c>
      <c r="AU41" s="111"/>
      <c r="AV41" s="111"/>
      <c r="AW41" s="111"/>
      <c r="AX41" s="111"/>
      <c r="AY41" s="111"/>
      <c r="AZ41" s="111"/>
      <c r="BA41" s="111"/>
      <c r="BB41" s="111"/>
      <c r="BC41" s="111"/>
      <c r="BD41" s="111"/>
      <c r="BE41" s="111">
        <v>19775</v>
      </c>
      <c r="BF41" s="111"/>
      <c r="BG41" s="111">
        <v>206</v>
      </c>
      <c r="BH41" s="136">
        <f t="shared" ref="BH41:BH49" si="16">SUM(D41:BG41)</f>
        <v>2123653</v>
      </c>
      <c r="BI41" s="6"/>
      <c r="BJ41" s="34"/>
      <c r="BK41" s="22" t="s">
        <v>32</v>
      </c>
      <c r="BL41" s="146">
        <f t="shared" ref="BL41:BL49" si="17">+M41+AE41+AI41</f>
        <v>880850</v>
      </c>
      <c r="BM41" s="147">
        <f t="shared" si="12"/>
        <v>1009212</v>
      </c>
      <c r="BN41" s="147">
        <f t="shared" si="13"/>
        <v>164376</v>
      </c>
      <c r="BO41" s="147">
        <f t="shared" si="14"/>
        <v>20088</v>
      </c>
      <c r="BP41" s="147">
        <f t="shared" si="7"/>
        <v>19775</v>
      </c>
      <c r="BQ41" s="147">
        <f t="shared" si="5"/>
        <v>29352</v>
      </c>
      <c r="BR41" s="148">
        <f t="shared" si="15"/>
        <v>2123653</v>
      </c>
      <c r="BS41" s="36"/>
    </row>
    <row r="42" spans="1:71" ht="12.75" customHeight="1" x14ac:dyDescent="0.35">
      <c r="A42" s="36"/>
      <c r="B42" s="34"/>
      <c r="C42" s="22" t="s">
        <v>33</v>
      </c>
      <c r="D42" s="111">
        <v>1</v>
      </c>
      <c r="E42" s="111">
        <v>471</v>
      </c>
      <c r="F42" s="111">
        <v>20117</v>
      </c>
      <c r="G42" s="111"/>
      <c r="H42" s="111">
        <v>150</v>
      </c>
      <c r="I42" s="111"/>
      <c r="J42" s="111">
        <v>3</v>
      </c>
      <c r="K42" s="111">
        <v>110803</v>
      </c>
      <c r="L42" s="111">
        <v>215616</v>
      </c>
      <c r="M42" s="111">
        <v>888454</v>
      </c>
      <c r="N42" s="111">
        <v>9785</v>
      </c>
      <c r="O42" s="111"/>
      <c r="P42" s="111">
        <v>954</v>
      </c>
      <c r="Q42" s="111"/>
      <c r="R42" s="111">
        <v>42302</v>
      </c>
      <c r="S42" s="111">
        <v>8055</v>
      </c>
      <c r="T42" s="111">
        <v>807901</v>
      </c>
      <c r="U42" s="111"/>
      <c r="V42" s="111">
        <v>4883</v>
      </c>
      <c r="W42" s="111">
        <v>499</v>
      </c>
      <c r="X42" s="111">
        <v>15948</v>
      </c>
      <c r="Y42" s="111"/>
      <c r="Z42" s="111"/>
      <c r="AA42" s="111">
        <v>4560</v>
      </c>
      <c r="AB42" s="111"/>
      <c r="AC42" s="111"/>
      <c r="AD42" s="140"/>
      <c r="AE42" s="111"/>
      <c r="AF42" s="111"/>
      <c r="AG42" s="111"/>
      <c r="AH42" s="111">
        <v>400</v>
      </c>
      <c r="AI42" s="111"/>
      <c r="AJ42" s="111">
        <v>2</v>
      </c>
      <c r="AK42" s="111">
        <v>491</v>
      </c>
      <c r="AL42" s="111"/>
      <c r="AM42" s="111"/>
      <c r="AN42" s="111"/>
      <c r="AO42" s="111"/>
      <c r="AP42" s="111">
        <v>29</v>
      </c>
      <c r="AQ42" s="111">
        <v>395</v>
      </c>
      <c r="AR42" s="111">
        <v>243</v>
      </c>
      <c r="AS42" s="111">
        <v>417</v>
      </c>
      <c r="AT42" s="111">
        <v>104</v>
      </c>
      <c r="AU42" s="111"/>
      <c r="AV42" s="111"/>
      <c r="AW42" s="111"/>
      <c r="AX42" s="111"/>
      <c r="AY42" s="111"/>
      <c r="AZ42" s="111"/>
      <c r="BA42" s="111"/>
      <c r="BB42" s="111"/>
      <c r="BC42" s="111"/>
      <c r="BD42" s="111"/>
      <c r="BE42" s="111">
        <v>20052</v>
      </c>
      <c r="BF42" s="111"/>
      <c r="BG42" s="142">
        <v>206</v>
      </c>
      <c r="BH42" s="136">
        <f t="shared" si="16"/>
        <v>2152841</v>
      </c>
      <c r="BI42" s="6"/>
      <c r="BJ42" s="34"/>
      <c r="BK42" s="22" t="s">
        <v>33</v>
      </c>
      <c r="BL42" s="146">
        <f t="shared" si="17"/>
        <v>888454</v>
      </c>
      <c r="BM42" s="147">
        <f t="shared" si="12"/>
        <v>1028508</v>
      </c>
      <c r="BN42" s="147">
        <f t="shared" si="13"/>
        <v>165720</v>
      </c>
      <c r="BO42" s="147">
        <f t="shared" si="14"/>
        <v>20117</v>
      </c>
      <c r="BP42" s="147">
        <f t="shared" si="7"/>
        <v>20052</v>
      </c>
      <c r="BQ42" s="147">
        <f t="shared" si="5"/>
        <v>29990</v>
      </c>
      <c r="BR42" s="148">
        <f t="shared" si="15"/>
        <v>2152841</v>
      </c>
      <c r="BS42" s="36"/>
    </row>
    <row r="43" spans="1:71" ht="12.75" customHeight="1" x14ac:dyDescent="0.25">
      <c r="A43" s="36"/>
      <c r="B43" s="22"/>
      <c r="C43" s="22" t="s">
        <v>34</v>
      </c>
      <c r="D43" s="111">
        <v>1</v>
      </c>
      <c r="E43" s="111">
        <v>471</v>
      </c>
      <c r="F43" s="111">
        <v>20111</v>
      </c>
      <c r="G43" s="111"/>
      <c r="H43" s="111">
        <v>148</v>
      </c>
      <c r="I43" s="111"/>
      <c r="J43" s="111">
        <v>3</v>
      </c>
      <c r="K43" s="111">
        <v>111153</v>
      </c>
      <c r="L43" s="111">
        <v>214481</v>
      </c>
      <c r="M43" s="111">
        <v>891850</v>
      </c>
      <c r="N43" s="111">
        <v>9803</v>
      </c>
      <c r="O43" s="111"/>
      <c r="P43" s="111">
        <v>942</v>
      </c>
      <c r="Q43" s="111"/>
      <c r="R43" s="111">
        <v>42123</v>
      </c>
      <c r="S43" s="111">
        <v>8067</v>
      </c>
      <c r="T43" s="111">
        <v>811044</v>
      </c>
      <c r="U43" s="111"/>
      <c r="V43" s="111">
        <v>4886</v>
      </c>
      <c r="W43" s="111">
        <v>486</v>
      </c>
      <c r="X43" s="111">
        <v>15598</v>
      </c>
      <c r="Y43" s="111"/>
      <c r="Z43" s="111"/>
      <c r="AA43" s="111">
        <v>4564</v>
      </c>
      <c r="AB43" s="111"/>
      <c r="AC43" s="111"/>
      <c r="AD43" s="111"/>
      <c r="AE43" s="111"/>
      <c r="AF43" s="111"/>
      <c r="AG43" s="111"/>
      <c r="AH43" s="111">
        <v>446</v>
      </c>
      <c r="AI43" s="111"/>
      <c r="AJ43" s="111">
        <v>2</v>
      </c>
      <c r="AK43" s="111">
        <v>503</v>
      </c>
      <c r="AL43" s="111"/>
      <c r="AM43" s="111"/>
      <c r="AN43" s="111"/>
      <c r="AO43" s="111"/>
      <c r="AP43" s="111">
        <v>29</v>
      </c>
      <c r="AQ43" s="111">
        <v>407</v>
      </c>
      <c r="AR43" s="111">
        <v>148</v>
      </c>
      <c r="AS43" s="111">
        <v>444</v>
      </c>
      <c r="AT43" s="111">
        <v>103</v>
      </c>
      <c r="AU43" s="111"/>
      <c r="AV43" s="111"/>
      <c r="AW43" s="111"/>
      <c r="AX43" s="111"/>
      <c r="AY43" s="111"/>
      <c r="AZ43" s="111"/>
      <c r="BA43" s="111"/>
      <c r="BB43" s="111"/>
      <c r="BC43" s="111"/>
      <c r="BD43" s="111"/>
      <c r="BE43" s="111">
        <v>20176</v>
      </c>
      <c r="BF43" s="111"/>
      <c r="BG43" s="111">
        <v>217</v>
      </c>
      <c r="BH43" s="136">
        <f t="shared" si="16"/>
        <v>2158206</v>
      </c>
      <c r="BI43" s="6"/>
      <c r="BJ43" s="22"/>
      <c r="BK43" s="22" t="s">
        <v>34</v>
      </c>
      <c r="BL43" s="146">
        <f t="shared" si="17"/>
        <v>891850</v>
      </c>
      <c r="BM43" s="147">
        <f t="shared" si="12"/>
        <v>1030518</v>
      </c>
      <c r="BN43" s="147">
        <f t="shared" si="13"/>
        <v>165907</v>
      </c>
      <c r="BO43" s="147">
        <f t="shared" si="14"/>
        <v>20111</v>
      </c>
      <c r="BP43" s="147">
        <f t="shared" si="7"/>
        <v>20176</v>
      </c>
      <c r="BQ43" s="147">
        <f t="shared" si="5"/>
        <v>29644</v>
      </c>
      <c r="BR43" s="148">
        <f t="shared" si="15"/>
        <v>2158206</v>
      </c>
      <c r="BS43" s="36"/>
    </row>
    <row r="44" spans="1:71" ht="12.75" customHeight="1" x14ac:dyDescent="0.25">
      <c r="A44" s="36"/>
      <c r="B44" s="22"/>
      <c r="C44" s="22" t="s">
        <v>35</v>
      </c>
      <c r="D44" s="111">
        <v>1</v>
      </c>
      <c r="E44" s="111">
        <v>471</v>
      </c>
      <c r="F44" s="111">
        <v>20121</v>
      </c>
      <c r="G44" s="111"/>
      <c r="H44" s="111">
        <v>147</v>
      </c>
      <c r="I44" s="111"/>
      <c r="J44" s="111">
        <v>4</v>
      </c>
      <c r="K44" s="111">
        <v>111975</v>
      </c>
      <c r="L44" s="111">
        <v>218009</v>
      </c>
      <c r="M44" s="111">
        <v>898556</v>
      </c>
      <c r="N44" s="111">
        <v>10018</v>
      </c>
      <c r="O44" s="111"/>
      <c r="P44" s="111">
        <v>951</v>
      </c>
      <c r="Q44" s="111"/>
      <c r="R44" s="111">
        <v>42725</v>
      </c>
      <c r="S44" s="111">
        <v>8132</v>
      </c>
      <c r="T44" s="111">
        <v>817895</v>
      </c>
      <c r="U44" s="111"/>
      <c r="V44" s="111">
        <v>4938</v>
      </c>
      <c r="W44" s="111">
        <v>477</v>
      </c>
      <c r="X44" s="111">
        <v>15542</v>
      </c>
      <c r="Y44" s="111"/>
      <c r="Z44" s="111"/>
      <c r="AA44" s="111">
        <v>4539</v>
      </c>
      <c r="AB44" s="111"/>
      <c r="AC44" s="111"/>
      <c r="AD44" s="111"/>
      <c r="AE44" s="111"/>
      <c r="AF44" s="111"/>
      <c r="AG44" s="111"/>
      <c r="AH44" s="111">
        <v>384</v>
      </c>
      <c r="AI44" s="111"/>
      <c r="AJ44" s="111">
        <v>2</v>
      </c>
      <c r="AK44" s="111">
        <v>531</v>
      </c>
      <c r="AL44" s="111"/>
      <c r="AM44" s="111"/>
      <c r="AN44" s="111"/>
      <c r="AO44" s="111"/>
      <c r="AP44" s="111">
        <v>29</v>
      </c>
      <c r="AQ44" s="111">
        <v>421</v>
      </c>
      <c r="AR44" s="111">
        <v>143</v>
      </c>
      <c r="AS44" s="111">
        <v>455</v>
      </c>
      <c r="AT44" s="111">
        <v>103</v>
      </c>
      <c r="AU44" s="111"/>
      <c r="AV44" s="111"/>
      <c r="AW44" s="111"/>
      <c r="AX44" s="111"/>
      <c r="AY44" s="111"/>
      <c r="AZ44" s="111"/>
      <c r="BA44" s="111"/>
      <c r="BB44" s="111"/>
      <c r="BC44" s="111"/>
      <c r="BD44" s="111"/>
      <c r="BE44" s="111">
        <v>20495</v>
      </c>
      <c r="BF44" s="111"/>
      <c r="BG44" s="111">
        <v>220</v>
      </c>
      <c r="BH44" s="136">
        <f t="shared" si="16"/>
        <v>2177284</v>
      </c>
      <c r="BI44" s="6"/>
      <c r="BJ44" s="22"/>
      <c r="BK44" s="22" t="s">
        <v>35</v>
      </c>
      <c r="BL44" s="146">
        <f t="shared" si="17"/>
        <v>898556</v>
      </c>
      <c r="BM44" s="147">
        <f t="shared" si="12"/>
        <v>1040950</v>
      </c>
      <c r="BN44" s="147">
        <f t="shared" si="13"/>
        <v>167371</v>
      </c>
      <c r="BO44" s="147">
        <f t="shared" si="14"/>
        <v>20121</v>
      </c>
      <c r="BP44" s="147">
        <f t="shared" si="7"/>
        <v>20495</v>
      </c>
      <c r="BQ44" s="147">
        <f t="shared" si="5"/>
        <v>29791</v>
      </c>
      <c r="BR44" s="148">
        <f t="shared" si="15"/>
        <v>2177284</v>
      </c>
      <c r="BS44" s="36"/>
    </row>
    <row r="45" spans="1:71" ht="12.75" customHeight="1" x14ac:dyDescent="0.25">
      <c r="A45" s="36"/>
      <c r="B45" s="34"/>
      <c r="C45" s="22" t="s">
        <v>36</v>
      </c>
      <c r="D45" s="111">
        <v>1</v>
      </c>
      <c r="E45" s="111">
        <v>471</v>
      </c>
      <c r="F45" s="111">
        <v>20115</v>
      </c>
      <c r="G45" s="111"/>
      <c r="H45" s="111">
        <v>146</v>
      </c>
      <c r="I45" s="111"/>
      <c r="J45" s="111">
        <v>3</v>
      </c>
      <c r="K45" s="111">
        <v>112527</v>
      </c>
      <c r="L45" s="111">
        <v>220939</v>
      </c>
      <c r="M45" s="111">
        <v>901450</v>
      </c>
      <c r="N45" s="111">
        <v>10086</v>
      </c>
      <c r="O45" s="111"/>
      <c r="P45" s="111">
        <v>965</v>
      </c>
      <c r="Q45" s="111"/>
      <c r="R45" s="111">
        <v>42606</v>
      </c>
      <c r="S45" s="111">
        <v>8160</v>
      </c>
      <c r="T45" s="111">
        <v>820746</v>
      </c>
      <c r="U45" s="111"/>
      <c r="V45" s="111">
        <v>4964</v>
      </c>
      <c r="W45" s="111">
        <v>471</v>
      </c>
      <c r="X45" s="111">
        <v>15982</v>
      </c>
      <c r="Y45" s="111"/>
      <c r="Z45" s="111"/>
      <c r="AA45" s="111">
        <v>4539</v>
      </c>
      <c r="AB45" s="111"/>
      <c r="AC45" s="111"/>
      <c r="AD45" s="111"/>
      <c r="AE45" s="111"/>
      <c r="AF45" s="111"/>
      <c r="AG45" s="111"/>
      <c r="AH45" s="111">
        <v>462</v>
      </c>
      <c r="AI45" s="111"/>
      <c r="AJ45" s="111">
        <v>2</v>
      </c>
      <c r="AK45" s="111">
        <v>538</v>
      </c>
      <c r="AL45" s="111"/>
      <c r="AM45" s="111"/>
      <c r="AN45" s="111"/>
      <c r="AO45" s="111"/>
      <c r="AP45" s="111">
        <v>29</v>
      </c>
      <c r="AQ45" s="111">
        <v>429</v>
      </c>
      <c r="AR45" s="111">
        <v>160</v>
      </c>
      <c r="AS45" s="111">
        <v>460</v>
      </c>
      <c r="AT45" s="111">
        <v>101</v>
      </c>
      <c r="AU45" s="111"/>
      <c r="AV45" s="111"/>
      <c r="AW45" s="111"/>
      <c r="AX45" s="111"/>
      <c r="AY45" s="111"/>
      <c r="AZ45" s="111"/>
      <c r="BA45" s="111"/>
      <c r="BB45" s="111"/>
      <c r="BC45" s="111"/>
      <c r="BD45" s="111"/>
      <c r="BE45" s="111">
        <v>21067</v>
      </c>
      <c r="BF45" s="111"/>
      <c r="BG45" s="111">
        <v>225</v>
      </c>
      <c r="BH45" s="136">
        <f t="shared" si="16"/>
        <v>2187644</v>
      </c>
      <c r="BI45" s="6"/>
      <c r="BJ45" s="34"/>
      <c r="BK45" s="22" t="s">
        <v>36</v>
      </c>
      <c r="BL45" s="146">
        <f t="shared" si="17"/>
        <v>901450</v>
      </c>
      <c r="BM45" s="147">
        <f t="shared" si="12"/>
        <v>1046754</v>
      </c>
      <c r="BN45" s="147">
        <f t="shared" si="13"/>
        <v>167832</v>
      </c>
      <c r="BO45" s="147">
        <f t="shared" si="14"/>
        <v>20115</v>
      </c>
      <c r="BP45" s="147">
        <f t="shared" ref="BP45:BP76" si="18">+BE45</f>
        <v>21067</v>
      </c>
      <c r="BQ45" s="147">
        <f t="shared" si="5"/>
        <v>30426</v>
      </c>
      <c r="BR45" s="148">
        <f t="shared" si="15"/>
        <v>2187644</v>
      </c>
      <c r="BS45" s="36"/>
    </row>
    <row r="46" spans="1:71" ht="12.75" customHeight="1" thickBot="1" x14ac:dyDescent="0.4">
      <c r="A46" s="36"/>
      <c r="B46" s="35"/>
      <c r="C46" s="27" t="s">
        <v>37</v>
      </c>
      <c r="D46" s="137">
        <v>1</v>
      </c>
      <c r="E46" s="137">
        <v>471</v>
      </c>
      <c r="F46" s="137">
        <v>20473</v>
      </c>
      <c r="G46" s="137"/>
      <c r="H46" s="137">
        <v>146</v>
      </c>
      <c r="I46" s="137"/>
      <c r="J46" s="137">
        <v>23</v>
      </c>
      <c r="K46" s="137">
        <v>113122</v>
      </c>
      <c r="L46" s="137">
        <v>224014</v>
      </c>
      <c r="M46" s="137">
        <v>899710</v>
      </c>
      <c r="N46" s="137">
        <v>9675</v>
      </c>
      <c r="O46" s="137"/>
      <c r="P46" s="137">
        <v>913</v>
      </c>
      <c r="Q46" s="137"/>
      <c r="R46" s="137">
        <v>42428</v>
      </c>
      <c r="S46" s="137">
        <v>8236</v>
      </c>
      <c r="T46" s="137">
        <v>817319</v>
      </c>
      <c r="U46" s="137"/>
      <c r="V46" s="137">
        <v>4964</v>
      </c>
      <c r="W46" s="137">
        <v>468</v>
      </c>
      <c r="X46" s="137">
        <v>15587</v>
      </c>
      <c r="Y46" s="137"/>
      <c r="Z46" s="137"/>
      <c r="AA46" s="137">
        <v>4687</v>
      </c>
      <c r="AB46" s="137"/>
      <c r="AC46" s="137"/>
      <c r="AD46" s="139"/>
      <c r="AE46" s="137"/>
      <c r="AF46" s="137"/>
      <c r="AG46" s="137"/>
      <c r="AH46" s="137">
        <v>486</v>
      </c>
      <c r="AI46" s="137"/>
      <c r="AJ46" s="137">
        <v>2</v>
      </c>
      <c r="AK46" s="137">
        <v>547</v>
      </c>
      <c r="AL46" s="137"/>
      <c r="AM46" s="137"/>
      <c r="AN46" s="137"/>
      <c r="AO46" s="137"/>
      <c r="AP46" s="137">
        <v>29</v>
      </c>
      <c r="AQ46" s="137">
        <v>434</v>
      </c>
      <c r="AR46" s="137">
        <v>160</v>
      </c>
      <c r="AS46" s="137">
        <v>460</v>
      </c>
      <c r="AT46" s="137">
        <v>101</v>
      </c>
      <c r="AU46" s="137"/>
      <c r="AV46" s="137"/>
      <c r="AW46" s="137"/>
      <c r="AX46" s="137"/>
      <c r="AY46" s="137"/>
      <c r="AZ46" s="137"/>
      <c r="BA46" s="137"/>
      <c r="BB46" s="137"/>
      <c r="BC46" s="137"/>
      <c r="BD46" s="137"/>
      <c r="BE46" s="137">
        <v>21491</v>
      </c>
      <c r="BF46" s="137"/>
      <c r="BG46" s="141">
        <v>226</v>
      </c>
      <c r="BH46" s="138">
        <f t="shared" si="16"/>
        <v>2186173</v>
      </c>
      <c r="BI46" s="6"/>
      <c r="BJ46" s="35"/>
      <c r="BK46" s="27" t="s">
        <v>37</v>
      </c>
      <c r="BL46" s="149">
        <f t="shared" si="17"/>
        <v>899710</v>
      </c>
      <c r="BM46" s="150">
        <f t="shared" si="12"/>
        <v>1046422</v>
      </c>
      <c r="BN46" s="150">
        <f t="shared" si="13"/>
        <v>168473</v>
      </c>
      <c r="BO46" s="150">
        <f t="shared" si="14"/>
        <v>20473</v>
      </c>
      <c r="BP46" s="150">
        <f t="shared" si="18"/>
        <v>21491</v>
      </c>
      <c r="BQ46" s="150">
        <f t="shared" si="5"/>
        <v>29604</v>
      </c>
      <c r="BR46" s="151">
        <f t="shared" si="15"/>
        <v>2186173</v>
      </c>
      <c r="BS46" s="36"/>
    </row>
    <row r="47" spans="1:71" ht="12.75" customHeight="1" x14ac:dyDescent="0.25">
      <c r="A47" s="36"/>
      <c r="B47" s="21">
        <v>2013</v>
      </c>
      <c r="C47" s="21" t="s">
        <v>38</v>
      </c>
      <c r="D47" s="134">
        <v>1</v>
      </c>
      <c r="E47" s="134">
        <v>471</v>
      </c>
      <c r="F47" s="134">
        <v>20419</v>
      </c>
      <c r="G47" s="134"/>
      <c r="H47" s="134">
        <v>142</v>
      </c>
      <c r="I47" s="134"/>
      <c r="J47" s="134">
        <v>3</v>
      </c>
      <c r="K47" s="134">
        <v>114041</v>
      </c>
      <c r="L47" s="134">
        <v>228627</v>
      </c>
      <c r="M47" s="134">
        <v>897788</v>
      </c>
      <c r="N47" s="134">
        <v>9136</v>
      </c>
      <c r="O47" s="134"/>
      <c r="P47" s="134">
        <v>900</v>
      </c>
      <c r="Q47" s="134"/>
      <c r="R47" s="134">
        <v>42418</v>
      </c>
      <c r="S47" s="134">
        <v>8199</v>
      </c>
      <c r="T47" s="134">
        <v>818518</v>
      </c>
      <c r="U47" s="134"/>
      <c r="V47" s="134">
        <v>4881</v>
      </c>
      <c r="W47" s="134">
        <v>465</v>
      </c>
      <c r="X47" s="134">
        <v>15556</v>
      </c>
      <c r="Y47" s="134"/>
      <c r="Z47" s="134"/>
      <c r="AA47" s="134">
        <v>4687</v>
      </c>
      <c r="AB47" s="134"/>
      <c r="AC47" s="134"/>
      <c r="AD47" s="134"/>
      <c r="AE47" s="134"/>
      <c r="AF47" s="134"/>
      <c r="AG47" s="134"/>
      <c r="AH47" s="134">
        <v>458</v>
      </c>
      <c r="AI47" s="134"/>
      <c r="AJ47" s="134"/>
      <c r="AK47" s="134">
        <v>560</v>
      </c>
      <c r="AL47" s="134"/>
      <c r="AM47" s="134"/>
      <c r="AN47" s="134"/>
      <c r="AO47" s="134"/>
      <c r="AP47" s="134">
        <v>29</v>
      </c>
      <c r="AQ47" s="134">
        <v>426</v>
      </c>
      <c r="AR47" s="134"/>
      <c r="AS47" s="134">
        <v>467</v>
      </c>
      <c r="AT47" s="134">
        <v>94</v>
      </c>
      <c r="AU47" s="134"/>
      <c r="AV47" s="134"/>
      <c r="AW47" s="134"/>
      <c r="AX47" s="134"/>
      <c r="AY47" s="134"/>
      <c r="AZ47" s="134"/>
      <c r="BA47" s="134"/>
      <c r="BB47" s="134"/>
      <c r="BC47" s="134"/>
      <c r="BD47" s="134"/>
      <c r="BE47" s="134">
        <v>21705</v>
      </c>
      <c r="BF47" s="134"/>
      <c r="BG47" s="134"/>
      <c r="BH47" s="135">
        <f t="shared" si="16"/>
        <v>2189991</v>
      </c>
      <c r="BI47" s="6"/>
      <c r="BJ47" s="21">
        <v>2013</v>
      </c>
      <c r="BK47" s="21" t="s">
        <v>38</v>
      </c>
      <c r="BL47" s="143">
        <f t="shared" si="17"/>
        <v>897788</v>
      </c>
      <c r="BM47" s="144">
        <f t="shared" si="12"/>
        <v>1052124</v>
      </c>
      <c r="BN47" s="144">
        <f t="shared" si="13"/>
        <v>169345</v>
      </c>
      <c r="BO47" s="144">
        <f t="shared" si="14"/>
        <v>20419</v>
      </c>
      <c r="BP47" s="144">
        <f t="shared" si="18"/>
        <v>21705</v>
      </c>
      <c r="BQ47" s="144">
        <f t="shared" si="5"/>
        <v>28610</v>
      </c>
      <c r="BR47" s="145">
        <f t="shared" si="15"/>
        <v>2189991</v>
      </c>
      <c r="BS47" s="36"/>
    </row>
    <row r="48" spans="1:71" ht="12.75" customHeight="1" x14ac:dyDescent="0.25">
      <c r="A48" s="36"/>
      <c r="B48" s="34"/>
      <c r="C48" s="22" t="s">
        <v>39</v>
      </c>
      <c r="D48" s="111">
        <v>1</v>
      </c>
      <c r="E48" s="111">
        <v>471</v>
      </c>
      <c r="F48" s="111">
        <v>20468</v>
      </c>
      <c r="G48" s="111"/>
      <c r="H48" s="111">
        <v>140</v>
      </c>
      <c r="I48" s="111"/>
      <c r="J48" s="111">
        <v>3</v>
      </c>
      <c r="K48" s="111">
        <v>114907</v>
      </c>
      <c r="L48" s="111">
        <v>231970</v>
      </c>
      <c r="M48" s="111">
        <v>894755</v>
      </c>
      <c r="N48" s="111">
        <v>9098</v>
      </c>
      <c r="O48" s="111"/>
      <c r="P48" s="111">
        <v>897</v>
      </c>
      <c r="Q48" s="111"/>
      <c r="R48" s="111">
        <v>43356</v>
      </c>
      <c r="S48" s="111">
        <v>8347</v>
      </c>
      <c r="T48" s="111">
        <v>820563</v>
      </c>
      <c r="U48" s="111"/>
      <c r="V48" s="111">
        <v>4918</v>
      </c>
      <c r="W48" s="111">
        <v>462</v>
      </c>
      <c r="X48" s="111">
        <v>15708</v>
      </c>
      <c r="Y48" s="111"/>
      <c r="Z48" s="111"/>
      <c r="AA48" s="111">
        <v>4687</v>
      </c>
      <c r="AB48" s="111"/>
      <c r="AC48" s="111"/>
      <c r="AD48" s="111"/>
      <c r="AE48" s="111"/>
      <c r="AF48" s="111"/>
      <c r="AG48" s="111"/>
      <c r="AH48" s="111">
        <v>470</v>
      </c>
      <c r="AI48" s="111"/>
      <c r="AJ48" s="111"/>
      <c r="AK48" s="111"/>
      <c r="AL48" s="111"/>
      <c r="AM48" s="111"/>
      <c r="AN48" s="111"/>
      <c r="AO48" s="111"/>
      <c r="AP48" s="111">
        <v>29</v>
      </c>
      <c r="AQ48" s="111">
        <v>434</v>
      </c>
      <c r="AR48" s="111"/>
      <c r="AS48" s="111">
        <v>485</v>
      </c>
      <c r="AT48" s="111">
        <v>92</v>
      </c>
      <c r="AU48" s="111"/>
      <c r="AV48" s="111"/>
      <c r="AW48" s="111"/>
      <c r="AX48" s="111"/>
      <c r="AY48" s="111"/>
      <c r="AZ48" s="111"/>
      <c r="BA48" s="111"/>
      <c r="BB48" s="111"/>
      <c r="BC48" s="111"/>
      <c r="BD48" s="111"/>
      <c r="BE48" s="111">
        <v>22681</v>
      </c>
      <c r="BF48" s="111"/>
      <c r="BG48" s="111"/>
      <c r="BH48" s="136">
        <f t="shared" si="16"/>
        <v>2194942</v>
      </c>
      <c r="BI48" s="6"/>
      <c r="BJ48" s="34"/>
      <c r="BK48" s="22" t="s">
        <v>39</v>
      </c>
      <c r="BL48" s="146">
        <f t="shared" si="17"/>
        <v>894755</v>
      </c>
      <c r="BM48" s="147">
        <f t="shared" si="12"/>
        <v>1057547</v>
      </c>
      <c r="BN48" s="147">
        <f t="shared" si="13"/>
        <v>171297</v>
      </c>
      <c r="BO48" s="147">
        <f t="shared" si="14"/>
        <v>20468</v>
      </c>
      <c r="BP48" s="147">
        <f t="shared" si="18"/>
        <v>22681</v>
      </c>
      <c r="BQ48" s="147">
        <f t="shared" si="5"/>
        <v>28194</v>
      </c>
      <c r="BR48" s="148">
        <f t="shared" si="15"/>
        <v>2194942</v>
      </c>
      <c r="BS48" s="36"/>
    </row>
    <row r="49" spans="1:71" ht="12.75" customHeight="1" x14ac:dyDescent="0.35">
      <c r="A49" s="36"/>
      <c r="B49" s="34"/>
      <c r="C49" s="22" t="s">
        <v>40</v>
      </c>
      <c r="D49" s="111"/>
      <c r="E49" s="111">
        <v>470</v>
      </c>
      <c r="F49" s="111">
        <v>29308</v>
      </c>
      <c r="G49" s="111"/>
      <c r="H49" s="111"/>
      <c r="I49" s="111"/>
      <c r="J49" s="111"/>
      <c r="K49" s="111">
        <v>117389</v>
      </c>
      <c r="L49" s="111">
        <v>237984</v>
      </c>
      <c r="M49" s="111">
        <v>899616</v>
      </c>
      <c r="N49" s="111">
        <v>8364</v>
      </c>
      <c r="O49" s="111"/>
      <c r="P49" s="111">
        <v>914</v>
      </c>
      <c r="Q49" s="111">
        <v>2529</v>
      </c>
      <c r="R49" s="111">
        <v>44027</v>
      </c>
      <c r="S49" s="111">
        <v>8488</v>
      </c>
      <c r="T49" s="111">
        <v>835761</v>
      </c>
      <c r="U49" s="111"/>
      <c r="V49" s="111">
        <v>4961</v>
      </c>
      <c r="W49" s="111">
        <v>406</v>
      </c>
      <c r="X49" s="111">
        <v>16282</v>
      </c>
      <c r="Y49" s="111"/>
      <c r="Z49" s="111"/>
      <c r="AA49" s="111">
        <v>4857</v>
      </c>
      <c r="AB49" s="111"/>
      <c r="AC49" s="111"/>
      <c r="AD49" s="140"/>
      <c r="AE49" s="111"/>
      <c r="AF49" s="111"/>
      <c r="AG49" s="111"/>
      <c r="AH49" s="111">
        <v>488</v>
      </c>
      <c r="AI49" s="111"/>
      <c r="AJ49" s="111"/>
      <c r="AK49" s="111">
        <v>28</v>
      </c>
      <c r="AL49" s="111"/>
      <c r="AM49" s="111"/>
      <c r="AN49" s="111"/>
      <c r="AO49" s="111"/>
      <c r="AP49" s="111">
        <v>27</v>
      </c>
      <c r="AQ49" s="111">
        <v>65</v>
      </c>
      <c r="AR49" s="111"/>
      <c r="AS49" s="111">
        <v>22</v>
      </c>
      <c r="AT49" s="111"/>
      <c r="AU49" s="111"/>
      <c r="AV49" s="111"/>
      <c r="AW49" s="111"/>
      <c r="AX49" s="111"/>
      <c r="AY49" s="111"/>
      <c r="AZ49" s="111"/>
      <c r="BA49" s="111"/>
      <c r="BB49" s="111"/>
      <c r="BC49" s="111"/>
      <c r="BD49" s="111"/>
      <c r="BE49" s="111">
        <v>23598</v>
      </c>
      <c r="BF49" s="111"/>
      <c r="BG49" s="142">
        <v>221</v>
      </c>
      <c r="BH49" s="136">
        <f t="shared" si="16"/>
        <v>2235805</v>
      </c>
      <c r="BI49" s="6"/>
      <c r="BJ49" s="34"/>
      <c r="BK49" s="22" t="s">
        <v>40</v>
      </c>
      <c r="BL49" s="146">
        <f t="shared" si="17"/>
        <v>899616</v>
      </c>
      <c r="BM49" s="147">
        <f t="shared" si="12"/>
        <v>1078706</v>
      </c>
      <c r="BN49" s="147">
        <f t="shared" si="13"/>
        <v>174761</v>
      </c>
      <c r="BO49" s="147">
        <f t="shared" si="14"/>
        <v>29308</v>
      </c>
      <c r="BP49" s="147">
        <f t="shared" si="18"/>
        <v>23598</v>
      </c>
      <c r="BQ49" s="147">
        <f t="shared" ref="BQ49:BQ70" si="19">+E49+G49+H49+I49+N49+P49+W49+X49+Y49+Z49+AC49+AD49+AF49+AG49+AH49+AJ49+AK49+AL49+AM49+AO49+AP49+AQ49+AR49+AS49+AW49+BG49+Q49</f>
        <v>29816</v>
      </c>
      <c r="BR49" s="148">
        <f t="shared" si="15"/>
        <v>2235805</v>
      </c>
      <c r="BS49" s="36"/>
    </row>
    <row r="50" spans="1:71" ht="12.75" customHeight="1" x14ac:dyDescent="0.25">
      <c r="A50" s="36"/>
      <c r="B50" s="22"/>
      <c r="C50" s="22" t="s">
        <v>41</v>
      </c>
      <c r="D50" s="111"/>
      <c r="E50" s="111">
        <v>470</v>
      </c>
      <c r="F50" s="111">
        <v>29358</v>
      </c>
      <c r="G50" s="111"/>
      <c r="H50" s="111"/>
      <c r="I50" s="111"/>
      <c r="J50" s="111"/>
      <c r="K50" s="111">
        <v>119160</v>
      </c>
      <c r="L50" s="111">
        <v>241970</v>
      </c>
      <c r="M50" s="111">
        <v>869686</v>
      </c>
      <c r="N50" s="111">
        <v>8621</v>
      </c>
      <c r="O50" s="111"/>
      <c r="P50" s="111">
        <v>935</v>
      </c>
      <c r="Q50" s="111">
        <v>2615</v>
      </c>
      <c r="R50" s="111">
        <v>45334</v>
      </c>
      <c r="S50" s="111">
        <v>8663</v>
      </c>
      <c r="T50" s="111">
        <v>845753</v>
      </c>
      <c r="U50" s="111"/>
      <c r="V50" s="111">
        <v>4774</v>
      </c>
      <c r="W50" s="111">
        <v>410</v>
      </c>
      <c r="X50" s="111">
        <v>17058</v>
      </c>
      <c r="Y50" s="111"/>
      <c r="Z50" s="111"/>
      <c r="AA50" s="111">
        <v>4857</v>
      </c>
      <c r="AB50" s="111"/>
      <c r="AC50" s="111"/>
      <c r="AD50" s="111"/>
      <c r="AE50" s="111"/>
      <c r="AF50" s="111"/>
      <c r="AG50" s="111"/>
      <c r="AH50" s="111">
        <v>485</v>
      </c>
      <c r="AI50" s="111"/>
      <c r="AJ50" s="111"/>
      <c r="AK50" s="111">
        <v>16</v>
      </c>
      <c r="AL50" s="111"/>
      <c r="AM50" s="111"/>
      <c r="AN50" s="111"/>
      <c r="AO50" s="111"/>
      <c r="AP50" s="111">
        <v>27</v>
      </c>
      <c r="AQ50" s="111">
        <v>65</v>
      </c>
      <c r="AR50" s="111"/>
      <c r="AS50" s="111">
        <v>13</v>
      </c>
      <c r="AT50" s="111"/>
      <c r="AU50" s="111"/>
      <c r="AV50" s="111"/>
      <c r="AW50" s="111"/>
      <c r="AX50" s="111"/>
      <c r="AY50" s="111"/>
      <c r="AZ50" s="111"/>
      <c r="BA50" s="111"/>
      <c r="BB50" s="111"/>
      <c r="BC50" s="111"/>
      <c r="BD50" s="111"/>
      <c r="BE50" s="111">
        <v>24642</v>
      </c>
      <c r="BF50" s="111"/>
      <c r="BG50" s="111">
        <v>225</v>
      </c>
      <c r="BH50" s="136">
        <f t="shared" ref="BH50:BH61" si="20">SUM(D50:BG50)</f>
        <v>2225137</v>
      </c>
      <c r="BI50" s="6"/>
      <c r="BJ50" s="22"/>
      <c r="BK50" s="22" t="s">
        <v>41</v>
      </c>
      <c r="BL50" s="146">
        <f t="shared" ref="BL50:BL61" si="21">+M50+AE50+AI50</f>
        <v>869686</v>
      </c>
      <c r="BM50" s="147">
        <f t="shared" si="12"/>
        <v>1092497</v>
      </c>
      <c r="BN50" s="147">
        <f t="shared" si="13"/>
        <v>178014</v>
      </c>
      <c r="BO50" s="147">
        <f t="shared" si="14"/>
        <v>29358</v>
      </c>
      <c r="BP50" s="147">
        <f t="shared" si="18"/>
        <v>24642</v>
      </c>
      <c r="BQ50" s="147">
        <f t="shared" si="19"/>
        <v>30940</v>
      </c>
      <c r="BR50" s="148">
        <f t="shared" si="15"/>
        <v>2225137</v>
      </c>
      <c r="BS50" s="36"/>
    </row>
    <row r="51" spans="1:71" ht="12.75" customHeight="1" x14ac:dyDescent="0.25">
      <c r="A51" s="36"/>
      <c r="B51" s="34"/>
      <c r="C51" s="22" t="s">
        <v>42</v>
      </c>
      <c r="D51" s="111"/>
      <c r="E51" s="111">
        <v>469</v>
      </c>
      <c r="F51" s="111">
        <v>29339</v>
      </c>
      <c r="G51" s="111"/>
      <c r="H51" s="111"/>
      <c r="I51" s="111"/>
      <c r="J51" s="111"/>
      <c r="K51" s="111">
        <v>120483</v>
      </c>
      <c r="L51" s="111">
        <v>244315</v>
      </c>
      <c r="M51" s="111">
        <v>875652</v>
      </c>
      <c r="N51" s="111">
        <v>8727</v>
      </c>
      <c r="O51" s="111"/>
      <c r="P51" s="111">
        <v>932</v>
      </c>
      <c r="Q51" s="111">
        <v>2573</v>
      </c>
      <c r="R51" s="111">
        <v>46039</v>
      </c>
      <c r="S51" s="111">
        <v>8801</v>
      </c>
      <c r="T51" s="111">
        <v>853079</v>
      </c>
      <c r="U51" s="111"/>
      <c r="V51" s="111">
        <v>4907</v>
      </c>
      <c r="W51" s="111">
        <v>398</v>
      </c>
      <c r="X51" s="111">
        <v>17369</v>
      </c>
      <c r="Y51" s="111"/>
      <c r="Z51" s="111"/>
      <c r="AA51" s="111">
        <v>4857</v>
      </c>
      <c r="AB51" s="111"/>
      <c r="AC51" s="111"/>
      <c r="AD51" s="111"/>
      <c r="AE51" s="111"/>
      <c r="AF51" s="111"/>
      <c r="AG51" s="111"/>
      <c r="AH51" s="111">
        <v>504</v>
      </c>
      <c r="AI51" s="111"/>
      <c r="AJ51" s="111"/>
      <c r="AK51" s="111"/>
      <c r="AL51" s="111"/>
      <c r="AM51" s="111"/>
      <c r="AN51" s="111"/>
      <c r="AO51" s="111"/>
      <c r="AP51" s="111">
        <v>27</v>
      </c>
      <c r="AQ51" s="111">
        <v>65</v>
      </c>
      <c r="AR51" s="111"/>
      <c r="AS51" s="111">
        <v>24</v>
      </c>
      <c r="AT51" s="111"/>
      <c r="AU51" s="111"/>
      <c r="AV51" s="111"/>
      <c r="AW51" s="111"/>
      <c r="AX51" s="111"/>
      <c r="AY51" s="111"/>
      <c r="AZ51" s="111"/>
      <c r="BA51" s="111"/>
      <c r="BB51" s="111"/>
      <c r="BC51" s="111"/>
      <c r="BD51" s="111"/>
      <c r="BE51" s="111">
        <v>25739</v>
      </c>
      <c r="BF51" s="111"/>
      <c r="BG51" s="111">
        <v>228</v>
      </c>
      <c r="BH51" s="136">
        <f t="shared" si="20"/>
        <v>2244527</v>
      </c>
      <c r="BI51" s="6"/>
      <c r="BJ51" s="34"/>
      <c r="BK51" s="22" t="s">
        <v>42</v>
      </c>
      <c r="BL51" s="146">
        <f t="shared" si="21"/>
        <v>875652</v>
      </c>
      <c r="BM51" s="147">
        <f t="shared" si="12"/>
        <v>1102301</v>
      </c>
      <c r="BN51" s="147">
        <f t="shared" si="13"/>
        <v>180180</v>
      </c>
      <c r="BO51" s="147">
        <f t="shared" si="14"/>
        <v>29339</v>
      </c>
      <c r="BP51" s="147">
        <f t="shared" si="18"/>
        <v>25739</v>
      </c>
      <c r="BQ51" s="147">
        <f t="shared" si="19"/>
        <v>31316</v>
      </c>
      <c r="BR51" s="148">
        <f t="shared" si="15"/>
        <v>2244527</v>
      </c>
      <c r="BS51" s="36"/>
    </row>
    <row r="52" spans="1:71" ht="12.75" customHeight="1" x14ac:dyDescent="0.35">
      <c r="A52" s="36"/>
      <c r="B52" s="34"/>
      <c r="C52" s="22" t="s">
        <v>43</v>
      </c>
      <c r="D52" s="111"/>
      <c r="E52" s="111">
        <v>469</v>
      </c>
      <c r="F52" s="111">
        <v>29538</v>
      </c>
      <c r="G52" s="111"/>
      <c r="H52" s="111"/>
      <c r="I52" s="111"/>
      <c r="J52" s="111"/>
      <c r="K52" s="111">
        <v>121455</v>
      </c>
      <c r="L52" s="111">
        <v>247926</v>
      </c>
      <c r="M52" s="111">
        <v>880848</v>
      </c>
      <c r="N52" s="111">
        <v>9047</v>
      </c>
      <c r="O52" s="111"/>
      <c r="P52" s="111">
        <v>936</v>
      </c>
      <c r="Q52" s="111">
        <v>2787</v>
      </c>
      <c r="R52" s="111">
        <v>46051</v>
      </c>
      <c r="S52" s="111">
        <v>8899</v>
      </c>
      <c r="T52" s="111">
        <v>858333</v>
      </c>
      <c r="U52" s="111"/>
      <c r="V52" s="111">
        <v>4825</v>
      </c>
      <c r="W52" s="111">
        <v>400</v>
      </c>
      <c r="X52" s="111">
        <v>16451</v>
      </c>
      <c r="Y52" s="111"/>
      <c r="Z52" s="111"/>
      <c r="AA52" s="111">
        <v>4857</v>
      </c>
      <c r="AB52" s="111"/>
      <c r="AC52" s="111"/>
      <c r="AD52" s="140"/>
      <c r="AE52" s="111"/>
      <c r="AF52" s="111"/>
      <c r="AG52" s="111"/>
      <c r="AH52" s="111">
        <v>497</v>
      </c>
      <c r="AI52" s="111"/>
      <c r="AJ52" s="111"/>
      <c r="AK52" s="111">
        <v>21</v>
      </c>
      <c r="AL52" s="111"/>
      <c r="AM52" s="111"/>
      <c r="AN52" s="111"/>
      <c r="AO52" s="111"/>
      <c r="AP52" s="111">
        <v>27</v>
      </c>
      <c r="AQ52" s="111">
        <v>60</v>
      </c>
      <c r="AR52" s="111"/>
      <c r="AS52" s="111">
        <v>24</v>
      </c>
      <c r="AT52" s="111"/>
      <c r="AU52" s="111"/>
      <c r="AV52" s="111"/>
      <c r="AW52" s="111"/>
      <c r="AX52" s="111"/>
      <c r="AY52" s="111"/>
      <c r="AZ52" s="111"/>
      <c r="BA52" s="111"/>
      <c r="BB52" s="111"/>
      <c r="BC52" s="111"/>
      <c r="BD52" s="111"/>
      <c r="BE52" s="111">
        <v>26763</v>
      </c>
      <c r="BF52" s="111"/>
      <c r="BG52" s="142">
        <v>229</v>
      </c>
      <c r="BH52" s="136">
        <f t="shared" si="20"/>
        <v>2260443</v>
      </c>
      <c r="BI52" s="6"/>
      <c r="BJ52" s="34"/>
      <c r="BK52" s="22" t="s">
        <v>43</v>
      </c>
      <c r="BL52" s="146">
        <f t="shared" si="21"/>
        <v>880848</v>
      </c>
      <c r="BM52" s="147">
        <f t="shared" si="12"/>
        <v>1111084</v>
      </c>
      <c r="BN52" s="147">
        <f t="shared" si="13"/>
        <v>181262</v>
      </c>
      <c r="BO52" s="147">
        <f t="shared" si="14"/>
        <v>29538</v>
      </c>
      <c r="BP52" s="147">
        <f t="shared" si="18"/>
        <v>26763</v>
      </c>
      <c r="BQ52" s="147">
        <f t="shared" si="19"/>
        <v>30948</v>
      </c>
      <c r="BR52" s="148">
        <f t="shared" si="15"/>
        <v>2260443</v>
      </c>
      <c r="BS52" s="36"/>
    </row>
    <row r="53" spans="1:71" ht="12.75" customHeight="1" x14ac:dyDescent="0.25">
      <c r="A53" s="36"/>
      <c r="B53" s="22"/>
      <c r="C53" s="22" t="s">
        <v>32</v>
      </c>
      <c r="D53" s="111"/>
      <c r="E53" s="111">
        <v>469</v>
      </c>
      <c r="F53" s="111">
        <v>29598</v>
      </c>
      <c r="G53" s="111"/>
      <c r="H53" s="111"/>
      <c r="I53" s="111"/>
      <c r="J53" s="111"/>
      <c r="K53" s="111">
        <v>122516</v>
      </c>
      <c r="L53" s="111">
        <v>251441</v>
      </c>
      <c r="M53" s="111">
        <v>890567</v>
      </c>
      <c r="N53" s="111">
        <v>9174</v>
      </c>
      <c r="O53" s="111"/>
      <c r="P53" s="111">
        <v>925</v>
      </c>
      <c r="Q53" s="111">
        <v>2904</v>
      </c>
      <c r="R53" s="111">
        <v>46277</v>
      </c>
      <c r="S53" s="111">
        <v>9061</v>
      </c>
      <c r="T53" s="111">
        <v>865158</v>
      </c>
      <c r="U53" s="111"/>
      <c r="V53" s="111">
        <v>4980</v>
      </c>
      <c r="W53" s="111">
        <v>411</v>
      </c>
      <c r="X53" s="111">
        <v>16575</v>
      </c>
      <c r="Y53" s="111"/>
      <c r="Z53" s="111"/>
      <c r="AA53" s="111">
        <v>5086</v>
      </c>
      <c r="AB53" s="111"/>
      <c r="AC53" s="111"/>
      <c r="AD53" s="111"/>
      <c r="AE53" s="111"/>
      <c r="AF53" s="111"/>
      <c r="AG53" s="111"/>
      <c r="AH53" s="111">
        <v>500</v>
      </c>
      <c r="AI53" s="111"/>
      <c r="AJ53" s="111"/>
      <c r="AK53" s="111">
        <v>16</v>
      </c>
      <c r="AL53" s="111"/>
      <c r="AM53" s="111"/>
      <c r="AN53" s="111"/>
      <c r="AO53" s="111"/>
      <c r="AP53" s="111">
        <v>27</v>
      </c>
      <c r="AQ53" s="111">
        <v>59</v>
      </c>
      <c r="AR53" s="111"/>
      <c r="AS53" s="111">
        <v>13</v>
      </c>
      <c r="AT53" s="111"/>
      <c r="AU53" s="111"/>
      <c r="AV53" s="111"/>
      <c r="AW53" s="111"/>
      <c r="AX53" s="111"/>
      <c r="AY53" s="111"/>
      <c r="AZ53" s="111"/>
      <c r="BA53" s="111"/>
      <c r="BB53" s="111"/>
      <c r="BC53" s="111"/>
      <c r="BD53" s="111"/>
      <c r="BE53" s="111">
        <v>27730</v>
      </c>
      <c r="BF53" s="111"/>
      <c r="BG53" s="111">
        <v>232</v>
      </c>
      <c r="BH53" s="136">
        <f t="shared" si="20"/>
        <v>2283719</v>
      </c>
      <c r="BI53" s="6"/>
      <c r="BJ53" s="22"/>
      <c r="BK53" s="22" t="s">
        <v>32</v>
      </c>
      <c r="BL53" s="146">
        <f t="shared" si="21"/>
        <v>890567</v>
      </c>
      <c r="BM53" s="147">
        <f t="shared" si="12"/>
        <v>1121579</v>
      </c>
      <c r="BN53" s="147">
        <f t="shared" si="13"/>
        <v>182940</v>
      </c>
      <c r="BO53" s="147">
        <f t="shared" si="14"/>
        <v>29598</v>
      </c>
      <c r="BP53" s="147">
        <f t="shared" si="18"/>
        <v>27730</v>
      </c>
      <c r="BQ53" s="147">
        <f t="shared" si="19"/>
        <v>31305</v>
      </c>
      <c r="BR53" s="148">
        <f t="shared" si="15"/>
        <v>2283719</v>
      </c>
      <c r="BS53" s="36"/>
    </row>
    <row r="54" spans="1:71" ht="12.75" customHeight="1" x14ac:dyDescent="0.25">
      <c r="A54" s="36"/>
      <c r="B54" s="34"/>
      <c r="C54" s="22" t="s">
        <v>33</v>
      </c>
      <c r="D54" s="111"/>
      <c r="E54" s="111">
        <v>469</v>
      </c>
      <c r="F54" s="111">
        <v>29731</v>
      </c>
      <c r="G54" s="111"/>
      <c r="H54" s="111"/>
      <c r="I54" s="111"/>
      <c r="J54" s="111"/>
      <c r="K54" s="111">
        <v>123981</v>
      </c>
      <c r="L54" s="111">
        <v>238073</v>
      </c>
      <c r="M54" s="111">
        <v>894664</v>
      </c>
      <c r="N54" s="111">
        <v>9349</v>
      </c>
      <c r="O54" s="111"/>
      <c r="P54" s="111">
        <v>933</v>
      </c>
      <c r="Q54" s="111">
        <v>3057</v>
      </c>
      <c r="R54" s="111">
        <v>47171</v>
      </c>
      <c r="S54" s="111">
        <v>9164</v>
      </c>
      <c r="T54" s="111">
        <v>871299</v>
      </c>
      <c r="U54" s="111"/>
      <c r="V54" s="111">
        <v>5270</v>
      </c>
      <c r="W54" s="111">
        <v>408</v>
      </c>
      <c r="X54" s="111">
        <v>16933</v>
      </c>
      <c r="Y54" s="111"/>
      <c r="Z54" s="111"/>
      <c r="AA54" s="111">
        <v>5135</v>
      </c>
      <c r="AB54" s="111"/>
      <c r="AC54" s="111"/>
      <c r="AD54" s="111"/>
      <c r="AE54" s="111"/>
      <c r="AF54" s="111"/>
      <c r="AG54" s="111"/>
      <c r="AH54" s="111">
        <v>513</v>
      </c>
      <c r="AI54" s="111"/>
      <c r="AJ54" s="111"/>
      <c r="AK54" s="111">
        <v>16</v>
      </c>
      <c r="AL54" s="111"/>
      <c r="AM54" s="111"/>
      <c r="AN54" s="111"/>
      <c r="AO54" s="111"/>
      <c r="AP54" s="111">
        <v>27</v>
      </c>
      <c r="AQ54" s="111">
        <v>59</v>
      </c>
      <c r="AR54" s="111"/>
      <c r="AS54" s="111">
        <v>13</v>
      </c>
      <c r="AT54" s="111"/>
      <c r="AU54" s="111"/>
      <c r="AV54" s="111"/>
      <c r="AW54" s="111"/>
      <c r="AX54" s="111"/>
      <c r="AY54" s="111"/>
      <c r="AZ54" s="111"/>
      <c r="BA54" s="111"/>
      <c r="BB54" s="111"/>
      <c r="BC54" s="111"/>
      <c r="BD54" s="111"/>
      <c r="BE54" s="111">
        <v>28535</v>
      </c>
      <c r="BF54" s="111"/>
      <c r="BG54" s="111">
        <v>237</v>
      </c>
      <c r="BH54" s="136">
        <f t="shared" si="20"/>
        <v>2285037</v>
      </c>
      <c r="BI54" s="6"/>
      <c r="BJ54" s="34"/>
      <c r="BK54" s="22" t="s">
        <v>33</v>
      </c>
      <c r="BL54" s="146">
        <f t="shared" si="21"/>
        <v>894664</v>
      </c>
      <c r="BM54" s="147">
        <f t="shared" si="12"/>
        <v>1114642</v>
      </c>
      <c r="BN54" s="147">
        <f t="shared" si="13"/>
        <v>185451</v>
      </c>
      <c r="BO54" s="147">
        <f t="shared" si="14"/>
        <v>29731</v>
      </c>
      <c r="BP54" s="147">
        <f t="shared" si="18"/>
        <v>28535</v>
      </c>
      <c r="BQ54" s="147">
        <f t="shared" si="19"/>
        <v>32014</v>
      </c>
      <c r="BR54" s="148">
        <f t="shared" si="15"/>
        <v>2285037</v>
      </c>
      <c r="BS54" s="36"/>
    </row>
    <row r="55" spans="1:71" ht="12.75" customHeight="1" x14ac:dyDescent="0.35">
      <c r="A55" s="36"/>
      <c r="B55" s="34"/>
      <c r="C55" s="22" t="s">
        <v>34</v>
      </c>
      <c r="D55" s="111"/>
      <c r="E55" s="111">
        <v>469</v>
      </c>
      <c r="F55" s="111">
        <v>30157</v>
      </c>
      <c r="G55" s="111"/>
      <c r="H55" s="111"/>
      <c r="I55" s="111"/>
      <c r="J55" s="111"/>
      <c r="K55" s="111">
        <v>124494</v>
      </c>
      <c r="L55" s="111">
        <v>239843</v>
      </c>
      <c r="M55" s="111">
        <v>894332</v>
      </c>
      <c r="N55" s="111">
        <v>9368</v>
      </c>
      <c r="O55" s="111"/>
      <c r="P55" s="111">
        <v>885</v>
      </c>
      <c r="Q55" s="111">
        <v>3181</v>
      </c>
      <c r="R55" s="111">
        <v>47619</v>
      </c>
      <c r="S55" s="111">
        <v>9239</v>
      </c>
      <c r="T55" s="111">
        <v>871687</v>
      </c>
      <c r="U55" s="111"/>
      <c r="V55" s="111">
        <v>5491</v>
      </c>
      <c r="W55" s="111">
        <v>402</v>
      </c>
      <c r="X55" s="111">
        <v>16591</v>
      </c>
      <c r="Y55" s="111"/>
      <c r="Z55" s="111"/>
      <c r="AA55" s="111">
        <v>5315</v>
      </c>
      <c r="AB55" s="111"/>
      <c r="AC55" s="111"/>
      <c r="AD55" s="140"/>
      <c r="AE55" s="111"/>
      <c r="AF55" s="111"/>
      <c r="AG55" s="111"/>
      <c r="AH55" s="111">
        <v>478</v>
      </c>
      <c r="AI55" s="111"/>
      <c r="AJ55" s="111"/>
      <c r="AK55" s="111">
        <v>16</v>
      </c>
      <c r="AL55" s="111"/>
      <c r="AM55" s="111"/>
      <c r="AN55" s="111"/>
      <c r="AO55" s="111"/>
      <c r="AP55" s="111">
        <v>27</v>
      </c>
      <c r="AQ55" s="111">
        <v>59</v>
      </c>
      <c r="AR55" s="111"/>
      <c r="AS55" s="111">
        <v>13</v>
      </c>
      <c r="AT55" s="111"/>
      <c r="AU55" s="111"/>
      <c r="AV55" s="111"/>
      <c r="AW55" s="111"/>
      <c r="AX55" s="111"/>
      <c r="AY55" s="111"/>
      <c r="AZ55" s="111"/>
      <c r="BA55" s="111"/>
      <c r="BB55" s="111"/>
      <c r="BC55" s="111"/>
      <c r="BD55" s="111"/>
      <c r="BE55" s="111">
        <v>28773</v>
      </c>
      <c r="BF55" s="111"/>
      <c r="BG55" s="142">
        <v>237</v>
      </c>
      <c r="BH55" s="136">
        <f t="shared" si="20"/>
        <v>2288676</v>
      </c>
      <c r="BI55" s="6"/>
      <c r="BJ55" s="34"/>
      <c r="BK55" s="22" t="s">
        <v>34</v>
      </c>
      <c r="BL55" s="146">
        <f t="shared" si="21"/>
        <v>894332</v>
      </c>
      <c r="BM55" s="147">
        <f t="shared" si="12"/>
        <v>1117021</v>
      </c>
      <c r="BN55" s="147">
        <f t="shared" si="13"/>
        <v>186667</v>
      </c>
      <c r="BO55" s="147">
        <f t="shared" si="14"/>
        <v>30157</v>
      </c>
      <c r="BP55" s="147">
        <f t="shared" si="18"/>
        <v>28773</v>
      </c>
      <c r="BQ55" s="147">
        <f t="shared" si="19"/>
        <v>31726</v>
      </c>
      <c r="BR55" s="148">
        <f t="shared" si="15"/>
        <v>2288676</v>
      </c>
      <c r="BS55" s="36"/>
    </row>
    <row r="56" spans="1:71" ht="12.75" customHeight="1" x14ac:dyDescent="0.25">
      <c r="A56" s="36"/>
      <c r="B56" s="22"/>
      <c r="C56" s="22" t="s">
        <v>35</v>
      </c>
      <c r="D56" s="111"/>
      <c r="E56" s="111">
        <v>469</v>
      </c>
      <c r="F56" s="111">
        <v>30085</v>
      </c>
      <c r="G56" s="111"/>
      <c r="H56" s="111"/>
      <c r="I56" s="111"/>
      <c r="J56" s="111"/>
      <c r="K56" s="111">
        <v>125820</v>
      </c>
      <c r="L56" s="111">
        <v>243002</v>
      </c>
      <c r="M56" s="111">
        <v>909868</v>
      </c>
      <c r="N56" s="111">
        <v>9288</v>
      </c>
      <c r="O56" s="111"/>
      <c r="P56" s="111">
        <v>893</v>
      </c>
      <c r="Q56" s="111">
        <v>3343</v>
      </c>
      <c r="R56" s="111">
        <v>47881</v>
      </c>
      <c r="S56" s="111">
        <v>9332</v>
      </c>
      <c r="T56" s="111">
        <v>876717</v>
      </c>
      <c r="U56" s="111"/>
      <c r="V56" s="111">
        <v>4375</v>
      </c>
      <c r="W56" s="111">
        <v>403</v>
      </c>
      <c r="X56" s="111">
        <v>16073</v>
      </c>
      <c r="Y56" s="111"/>
      <c r="Z56" s="111"/>
      <c r="AA56" s="111">
        <v>6685</v>
      </c>
      <c r="AB56" s="111"/>
      <c r="AC56" s="111"/>
      <c r="AD56" s="111"/>
      <c r="AE56" s="111"/>
      <c r="AF56" s="111"/>
      <c r="AG56" s="111"/>
      <c r="AH56" s="111">
        <v>475</v>
      </c>
      <c r="AI56" s="111"/>
      <c r="AJ56" s="111"/>
      <c r="AK56" s="111">
        <v>16</v>
      </c>
      <c r="AL56" s="111"/>
      <c r="AM56" s="111"/>
      <c r="AN56" s="111"/>
      <c r="AO56" s="111"/>
      <c r="AP56" s="111">
        <v>27</v>
      </c>
      <c r="AQ56" s="111">
        <v>56</v>
      </c>
      <c r="AR56" s="111"/>
      <c r="AS56" s="111"/>
      <c r="AT56" s="111"/>
      <c r="AU56" s="111"/>
      <c r="AV56" s="111"/>
      <c r="AW56" s="111"/>
      <c r="AX56" s="111"/>
      <c r="AY56" s="111"/>
      <c r="AZ56" s="111"/>
      <c r="BA56" s="111"/>
      <c r="BB56" s="111"/>
      <c r="BC56" s="111"/>
      <c r="BD56" s="111"/>
      <c r="BE56" s="111">
        <v>29359</v>
      </c>
      <c r="BF56" s="111"/>
      <c r="BG56" s="111">
        <v>242</v>
      </c>
      <c r="BH56" s="136">
        <f t="shared" si="20"/>
        <v>2314409</v>
      </c>
      <c r="BI56" s="6"/>
      <c r="BJ56" s="22"/>
      <c r="BK56" s="22" t="s">
        <v>35</v>
      </c>
      <c r="BL56" s="146">
        <f t="shared" si="21"/>
        <v>909868</v>
      </c>
      <c r="BM56" s="147">
        <f t="shared" si="12"/>
        <v>1124094</v>
      </c>
      <c r="BN56" s="147">
        <f t="shared" si="13"/>
        <v>189718</v>
      </c>
      <c r="BO56" s="147">
        <f t="shared" si="14"/>
        <v>30085</v>
      </c>
      <c r="BP56" s="147">
        <f t="shared" si="18"/>
        <v>29359</v>
      </c>
      <c r="BQ56" s="147">
        <f t="shared" si="19"/>
        <v>31285</v>
      </c>
      <c r="BR56" s="148">
        <f t="shared" si="15"/>
        <v>2314409</v>
      </c>
      <c r="BS56" s="36"/>
    </row>
    <row r="57" spans="1:71" ht="12.75" customHeight="1" x14ac:dyDescent="0.25">
      <c r="A57" s="36"/>
      <c r="B57" s="34"/>
      <c r="C57" s="22" t="s">
        <v>36</v>
      </c>
      <c r="D57" s="111"/>
      <c r="E57" s="111">
        <v>469</v>
      </c>
      <c r="F57" s="111">
        <v>30232</v>
      </c>
      <c r="G57" s="111"/>
      <c r="H57" s="111"/>
      <c r="I57" s="111"/>
      <c r="J57" s="111"/>
      <c r="K57" s="111">
        <v>126667</v>
      </c>
      <c r="L57" s="111">
        <v>245810</v>
      </c>
      <c r="M57" s="111">
        <v>901170</v>
      </c>
      <c r="N57" s="111">
        <v>9185</v>
      </c>
      <c r="O57" s="111"/>
      <c r="P57" s="111">
        <v>878</v>
      </c>
      <c r="Q57" s="111">
        <v>3516</v>
      </c>
      <c r="R57" s="111">
        <v>48820</v>
      </c>
      <c r="S57" s="111">
        <v>9416</v>
      </c>
      <c r="T57" s="111">
        <v>878679</v>
      </c>
      <c r="U57" s="111"/>
      <c r="V57" s="111">
        <v>4520</v>
      </c>
      <c r="W57" s="111">
        <v>400</v>
      </c>
      <c r="X57" s="111">
        <v>15848</v>
      </c>
      <c r="Y57" s="111"/>
      <c r="Z57" s="111"/>
      <c r="AA57" s="111">
        <v>7491</v>
      </c>
      <c r="AB57" s="111"/>
      <c r="AC57" s="111"/>
      <c r="AD57" s="111"/>
      <c r="AE57" s="111"/>
      <c r="AF57" s="111"/>
      <c r="AG57" s="111"/>
      <c r="AH57" s="111">
        <v>466</v>
      </c>
      <c r="AI57" s="111"/>
      <c r="AJ57" s="111"/>
      <c r="AK57" s="111">
        <v>16</v>
      </c>
      <c r="AL57" s="111"/>
      <c r="AM57" s="111"/>
      <c r="AN57" s="111"/>
      <c r="AO57" s="111"/>
      <c r="AP57" s="111">
        <v>27</v>
      </c>
      <c r="AQ57" s="111">
        <v>56</v>
      </c>
      <c r="AR57" s="111"/>
      <c r="AS57" s="111">
        <v>13</v>
      </c>
      <c r="AT57" s="111"/>
      <c r="AU57" s="111"/>
      <c r="AV57" s="111"/>
      <c r="AW57" s="111"/>
      <c r="AX57" s="111"/>
      <c r="AY57" s="111"/>
      <c r="AZ57" s="111"/>
      <c r="BA57" s="111"/>
      <c r="BB57" s="111"/>
      <c r="BC57" s="111"/>
      <c r="BD57" s="111"/>
      <c r="BE57" s="111">
        <v>29697</v>
      </c>
      <c r="BF57" s="111"/>
      <c r="BG57" s="111">
        <v>242</v>
      </c>
      <c r="BH57" s="136">
        <f t="shared" si="20"/>
        <v>2313618</v>
      </c>
      <c r="BI57" s="6"/>
      <c r="BJ57" s="34"/>
      <c r="BK57" s="22" t="s">
        <v>36</v>
      </c>
      <c r="BL57" s="146">
        <f t="shared" si="21"/>
        <v>901170</v>
      </c>
      <c r="BM57" s="147">
        <f t="shared" si="12"/>
        <v>1129009</v>
      </c>
      <c r="BN57" s="147">
        <f t="shared" si="13"/>
        <v>192394</v>
      </c>
      <c r="BO57" s="147">
        <f t="shared" si="14"/>
        <v>30232</v>
      </c>
      <c r="BP57" s="147">
        <f t="shared" si="18"/>
        <v>29697</v>
      </c>
      <c r="BQ57" s="147">
        <f t="shared" si="19"/>
        <v>31116</v>
      </c>
      <c r="BR57" s="148">
        <f t="shared" si="15"/>
        <v>2313618</v>
      </c>
      <c r="BS57" s="36"/>
    </row>
    <row r="58" spans="1:71" ht="12.75" customHeight="1" thickBot="1" x14ac:dyDescent="0.4">
      <c r="A58" s="36"/>
      <c r="B58" s="35"/>
      <c r="C58" s="27" t="s">
        <v>37</v>
      </c>
      <c r="D58" s="137"/>
      <c r="E58" s="137">
        <v>469</v>
      </c>
      <c r="F58" s="137">
        <v>18149</v>
      </c>
      <c r="G58" s="137"/>
      <c r="H58" s="137"/>
      <c r="I58" s="137"/>
      <c r="J58" s="137"/>
      <c r="K58" s="137">
        <v>127301</v>
      </c>
      <c r="L58" s="137">
        <v>247051</v>
      </c>
      <c r="M58" s="137">
        <v>897650</v>
      </c>
      <c r="N58" s="137">
        <v>9164</v>
      </c>
      <c r="O58" s="137">
        <v>12184</v>
      </c>
      <c r="P58" s="137">
        <v>881</v>
      </c>
      <c r="Q58" s="137">
        <v>3726</v>
      </c>
      <c r="R58" s="137">
        <v>49305</v>
      </c>
      <c r="S58" s="137">
        <v>9515</v>
      </c>
      <c r="T58" s="137">
        <v>877648</v>
      </c>
      <c r="U58" s="137"/>
      <c r="V58" s="137">
        <v>3368</v>
      </c>
      <c r="W58" s="137">
        <v>415</v>
      </c>
      <c r="X58" s="137">
        <v>14728</v>
      </c>
      <c r="Y58" s="137"/>
      <c r="Z58" s="137"/>
      <c r="AA58" s="137">
        <v>7214</v>
      </c>
      <c r="AB58" s="137"/>
      <c r="AC58" s="137"/>
      <c r="AD58" s="139"/>
      <c r="AE58" s="137"/>
      <c r="AF58" s="137"/>
      <c r="AG58" s="137"/>
      <c r="AH58" s="137">
        <v>466</v>
      </c>
      <c r="AI58" s="137"/>
      <c r="AJ58" s="137"/>
      <c r="AK58" s="137">
        <v>16</v>
      </c>
      <c r="AL58" s="137"/>
      <c r="AM58" s="137"/>
      <c r="AN58" s="137"/>
      <c r="AO58" s="137"/>
      <c r="AP58" s="137">
        <v>27</v>
      </c>
      <c r="AQ58" s="137">
        <v>56</v>
      </c>
      <c r="AR58" s="137"/>
      <c r="AS58" s="137">
        <v>13</v>
      </c>
      <c r="AT58" s="137"/>
      <c r="AU58" s="137"/>
      <c r="AV58" s="137"/>
      <c r="AW58" s="137"/>
      <c r="AX58" s="137"/>
      <c r="AY58" s="137"/>
      <c r="AZ58" s="137"/>
      <c r="BA58" s="137"/>
      <c r="BB58" s="137"/>
      <c r="BC58" s="137"/>
      <c r="BD58" s="137"/>
      <c r="BE58" s="137">
        <v>29984</v>
      </c>
      <c r="BF58" s="137"/>
      <c r="BG58" s="141">
        <v>242</v>
      </c>
      <c r="BH58" s="138">
        <f t="shared" si="20"/>
        <v>2309572</v>
      </c>
      <c r="BI58" s="6"/>
      <c r="BJ58" s="35"/>
      <c r="BK58" s="27" t="s">
        <v>37</v>
      </c>
      <c r="BL58" s="149">
        <f t="shared" si="21"/>
        <v>897650</v>
      </c>
      <c r="BM58" s="150">
        <f t="shared" si="12"/>
        <v>1128067</v>
      </c>
      <c r="BN58" s="150">
        <f t="shared" si="13"/>
        <v>193335</v>
      </c>
      <c r="BO58" s="150">
        <f t="shared" ref="BO58:BO89" si="22">+F58+U58+O58</f>
        <v>30333</v>
      </c>
      <c r="BP58" s="150">
        <f t="shared" si="18"/>
        <v>29984</v>
      </c>
      <c r="BQ58" s="150">
        <f t="shared" si="19"/>
        <v>30203</v>
      </c>
      <c r="BR58" s="151">
        <f t="shared" si="15"/>
        <v>2309572</v>
      </c>
      <c r="BS58" s="36"/>
    </row>
    <row r="59" spans="1:71" ht="12.75" customHeight="1" x14ac:dyDescent="0.25">
      <c r="A59" s="36"/>
      <c r="B59" s="21">
        <v>2014</v>
      </c>
      <c r="C59" s="21" t="s">
        <v>38</v>
      </c>
      <c r="D59" s="134"/>
      <c r="E59" s="134">
        <v>469</v>
      </c>
      <c r="F59" s="134">
        <v>22730</v>
      </c>
      <c r="G59" s="134"/>
      <c r="H59" s="134"/>
      <c r="I59" s="134"/>
      <c r="J59" s="134"/>
      <c r="K59" s="134">
        <v>128253</v>
      </c>
      <c r="L59" s="134">
        <v>249917</v>
      </c>
      <c r="M59" s="134">
        <v>895925</v>
      </c>
      <c r="N59" s="134">
        <v>8769</v>
      </c>
      <c r="O59" s="134">
        <v>8005</v>
      </c>
      <c r="P59" s="134">
        <v>903</v>
      </c>
      <c r="Q59" s="134">
        <v>3952</v>
      </c>
      <c r="R59" s="134">
        <v>49471</v>
      </c>
      <c r="S59" s="134">
        <v>9572</v>
      </c>
      <c r="T59" s="134">
        <v>873807</v>
      </c>
      <c r="U59" s="134"/>
      <c r="V59" s="134">
        <v>3319</v>
      </c>
      <c r="W59" s="134">
        <v>466</v>
      </c>
      <c r="X59" s="134">
        <v>14296</v>
      </c>
      <c r="Y59" s="134"/>
      <c r="Z59" s="134"/>
      <c r="AA59" s="134">
        <v>7214</v>
      </c>
      <c r="AB59" s="134"/>
      <c r="AC59" s="134"/>
      <c r="AD59" s="134"/>
      <c r="AE59" s="134"/>
      <c r="AF59" s="134"/>
      <c r="AG59" s="134"/>
      <c r="AH59" s="134">
        <v>406</v>
      </c>
      <c r="AI59" s="134"/>
      <c r="AJ59" s="134"/>
      <c r="AK59" s="134">
        <v>16</v>
      </c>
      <c r="AL59" s="134"/>
      <c r="AM59" s="134"/>
      <c r="AN59" s="134"/>
      <c r="AO59" s="134"/>
      <c r="AP59" s="134">
        <v>27</v>
      </c>
      <c r="AQ59" s="134">
        <v>56</v>
      </c>
      <c r="AR59" s="134"/>
      <c r="AS59" s="134">
        <v>13</v>
      </c>
      <c r="AT59" s="134"/>
      <c r="AU59" s="134"/>
      <c r="AV59" s="134"/>
      <c r="AW59" s="134"/>
      <c r="AX59" s="134"/>
      <c r="AY59" s="134"/>
      <c r="AZ59" s="134"/>
      <c r="BA59" s="134"/>
      <c r="BB59" s="134"/>
      <c r="BC59" s="134"/>
      <c r="BD59" s="134"/>
      <c r="BE59" s="134">
        <v>30515</v>
      </c>
      <c r="BF59" s="134"/>
      <c r="BG59" s="134">
        <v>251</v>
      </c>
      <c r="BH59" s="135">
        <f t="shared" si="20"/>
        <v>2308352</v>
      </c>
      <c r="BI59" s="6"/>
      <c r="BJ59" s="21">
        <v>2014</v>
      </c>
      <c r="BK59" s="21" t="s">
        <v>38</v>
      </c>
      <c r="BL59" s="143">
        <f t="shared" si="21"/>
        <v>895925</v>
      </c>
      <c r="BM59" s="144">
        <f t="shared" si="12"/>
        <v>1127043</v>
      </c>
      <c r="BN59" s="144">
        <f t="shared" si="13"/>
        <v>194510</v>
      </c>
      <c r="BO59" s="144">
        <f t="shared" si="22"/>
        <v>30735</v>
      </c>
      <c r="BP59" s="144">
        <f t="shared" si="18"/>
        <v>30515</v>
      </c>
      <c r="BQ59" s="144">
        <f t="shared" si="19"/>
        <v>29624</v>
      </c>
      <c r="BR59" s="145">
        <f t="shared" si="15"/>
        <v>2308352</v>
      </c>
      <c r="BS59" s="36"/>
    </row>
    <row r="60" spans="1:71" ht="12.75" customHeight="1" x14ac:dyDescent="0.25">
      <c r="A60" s="36"/>
      <c r="B60" s="34"/>
      <c r="C60" s="22" t="s">
        <v>39</v>
      </c>
      <c r="D60" s="111"/>
      <c r="E60" s="111">
        <v>469</v>
      </c>
      <c r="F60" s="111">
        <v>18359</v>
      </c>
      <c r="G60" s="111"/>
      <c r="H60" s="111"/>
      <c r="I60" s="111"/>
      <c r="J60" s="111"/>
      <c r="K60" s="111">
        <v>128999</v>
      </c>
      <c r="L60" s="111">
        <v>251592</v>
      </c>
      <c r="M60" s="111">
        <v>867914</v>
      </c>
      <c r="N60" s="111">
        <v>8857</v>
      </c>
      <c r="O60" s="111">
        <v>12409</v>
      </c>
      <c r="P60" s="111">
        <v>877</v>
      </c>
      <c r="Q60" s="111">
        <v>4178</v>
      </c>
      <c r="R60" s="111">
        <v>49967</v>
      </c>
      <c r="S60" s="111">
        <v>9700</v>
      </c>
      <c r="T60" s="111">
        <v>874621</v>
      </c>
      <c r="U60" s="111"/>
      <c r="V60" s="111">
        <v>4586</v>
      </c>
      <c r="W60" s="111">
        <v>437</v>
      </c>
      <c r="X60" s="111">
        <v>15309</v>
      </c>
      <c r="Y60" s="111"/>
      <c r="Z60" s="111"/>
      <c r="AA60" s="111">
        <v>7413</v>
      </c>
      <c r="AB60" s="111"/>
      <c r="AC60" s="111"/>
      <c r="AD60" s="111"/>
      <c r="AE60" s="111"/>
      <c r="AF60" s="111"/>
      <c r="AG60" s="111"/>
      <c r="AH60" s="111">
        <v>481</v>
      </c>
      <c r="AI60" s="111"/>
      <c r="AJ60" s="111"/>
      <c r="AK60" s="111">
        <v>16</v>
      </c>
      <c r="AL60" s="111"/>
      <c r="AM60" s="111"/>
      <c r="AN60" s="111"/>
      <c r="AO60" s="111"/>
      <c r="AP60" s="111">
        <v>27</v>
      </c>
      <c r="AQ60" s="111">
        <v>54</v>
      </c>
      <c r="AR60" s="111"/>
      <c r="AS60" s="111">
        <v>13</v>
      </c>
      <c r="AT60" s="111"/>
      <c r="AU60" s="111"/>
      <c r="AV60" s="111"/>
      <c r="AW60" s="111"/>
      <c r="AX60" s="111"/>
      <c r="AY60" s="111"/>
      <c r="AZ60" s="111"/>
      <c r="BA60" s="111"/>
      <c r="BB60" s="111"/>
      <c r="BC60" s="111"/>
      <c r="BD60" s="111"/>
      <c r="BE60" s="111">
        <v>31283</v>
      </c>
      <c r="BF60" s="111"/>
      <c r="BG60" s="111">
        <v>254</v>
      </c>
      <c r="BH60" s="136">
        <f t="shared" si="20"/>
        <v>2287815</v>
      </c>
      <c r="BI60" s="6"/>
      <c r="BJ60" s="34"/>
      <c r="BK60" s="22" t="s">
        <v>39</v>
      </c>
      <c r="BL60" s="146">
        <f t="shared" si="21"/>
        <v>867914</v>
      </c>
      <c r="BM60" s="147">
        <f t="shared" si="12"/>
        <v>1130799</v>
      </c>
      <c r="BN60" s="147">
        <f t="shared" si="13"/>
        <v>196079</v>
      </c>
      <c r="BO60" s="147">
        <f t="shared" si="22"/>
        <v>30768</v>
      </c>
      <c r="BP60" s="147">
        <f t="shared" si="18"/>
        <v>31283</v>
      </c>
      <c r="BQ60" s="147">
        <f t="shared" si="19"/>
        <v>30972</v>
      </c>
      <c r="BR60" s="148">
        <f t="shared" si="15"/>
        <v>2287815</v>
      </c>
      <c r="BS60" s="36"/>
    </row>
    <row r="61" spans="1:71" ht="12.75" customHeight="1" x14ac:dyDescent="0.35">
      <c r="A61" s="36"/>
      <c r="B61" s="34"/>
      <c r="C61" s="22" t="s">
        <v>40</v>
      </c>
      <c r="D61" s="111"/>
      <c r="E61" s="111">
        <v>469</v>
      </c>
      <c r="F61" s="111">
        <v>19381</v>
      </c>
      <c r="G61" s="111"/>
      <c r="H61" s="111"/>
      <c r="I61" s="111"/>
      <c r="J61" s="111"/>
      <c r="K61" s="111">
        <v>131698</v>
      </c>
      <c r="L61" s="111">
        <v>258285</v>
      </c>
      <c r="M61" s="111">
        <v>906069</v>
      </c>
      <c r="N61" s="111">
        <v>8611</v>
      </c>
      <c r="O61" s="111">
        <v>12216</v>
      </c>
      <c r="P61" s="111">
        <v>521</v>
      </c>
      <c r="Q61" s="111">
        <v>4503</v>
      </c>
      <c r="R61" s="111">
        <v>50154</v>
      </c>
      <c r="S61" s="111">
        <v>9901</v>
      </c>
      <c r="T61" s="111">
        <v>889848</v>
      </c>
      <c r="U61" s="111"/>
      <c r="V61" s="111">
        <v>4597</v>
      </c>
      <c r="W61" s="111">
        <v>444</v>
      </c>
      <c r="X61" s="111">
        <v>15244</v>
      </c>
      <c r="Y61" s="111"/>
      <c r="Z61" s="111"/>
      <c r="AA61" s="111">
        <v>7467</v>
      </c>
      <c r="AB61" s="111"/>
      <c r="AC61" s="111"/>
      <c r="AD61" s="140"/>
      <c r="AE61" s="111"/>
      <c r="AF61" s="111"/>
      <c r="AG61" s="111"/>
      <c r="AH61" s="111">
        <v>462</v>
      </c>
      <c r="AI61" s="111"/>
      <c r="AJ61" s="111"/>
      <c r="AK61" s="111">
        <v>16</v>
      </c>
      <c r="AL61" s="111"/>
      <c r="AM61" s="111"/>
      <c r="AN61" s="111"/>
      <c r="AO61" s="111"/>
      <c r="AP61" s="111">
        <v>27</v>
      </c>
      <c r="AQ61" s="111">
        <v>54</v>
      </c>
      <c r="AR61" s="111"/>
      <c r="AS61" s="111">
        <v>13</v>
      </c>
      <c r="AT61" s="111"/>
      <c r="AU61" s="111"/>
      <c r="AV61" s="111"/>
      <c r="AW61" s="111"/>
      <c r="AX61" s="111"/>
      <c r="AY61" s="111"/>
      <c r="AZ61" s="111"/>
      <c r="BA61" s="111"/>
      <c r="BB61" s="111"/>
      <c r="BC61" s="111"/>
      <c r="BD61" s="111"/>
      <c r="BE61" s="111">
        <v>32636</v>
      </c>
      <c r="BF61" s="111"/>
      <c r="BG61" s="142">
        <v>259</v>
      </c>
      <c r="BH61" s="136">
        <f t="shared" si="20"/>
        <v>2352875</v>
      </c>
      <c r="BI61" s="6"/>
      <c r="BJ61" s="34"/>
      <c r="BK61" s="22" t="s">
        <v>40</v>
      </c>
      <c r="BL61" s="146">
        <f t="shared" si="21"/>
        <v>906069</v>
      </c>
      <c r="BM61" s="147">
        <f t="shared" si="12"/>
        <v>1152730</v>
      </c>
      <c r="BN61" s="147">
        <f t="shared" si="13"/>
        <v>199220</v>
      </c>
      <c r="BO61" s="147">
        <f t="shared" si="22"/>
        <v>31597</v>
      </c>
      <c r="BP61" s="147">
        <f t="shared" si="18"/>
        <v>32636</v>
      </c>
      <c r="BQ61" s="147">
        <f t="shared" si="19"/>
        <v>30623</v>
      </c>
      <c r="BR61" s="148">
        <f t="shared" si="15"/>
        <v>2352875</v>
      </c>
      <c r="BS61" s="36"/>
    </row>
    <row r="62" spans="1:71" ht="12.75" customHeight="1" x14ac:dyDescent="0.25">
      <c r="A62" s="36"/>
      <c r="B62" s="22"/>
      <c r="C62" s="22" t="s">
        <v>41</v>
      </c>
      <c r="D62" s="111"/>
      <c r="E62" s="111">
        <v>469</v>
      </c>
      <c r="F62" s="111">
        <v>18532</v>
      </c>
      <c r="G62" s="111"/>
      <c r="H62" s="111"/>
      <c r="I62" s="111"/>
      <c r="J62" s="111"/>
      <c r="K62" s="111">
        <v>132713</v>
      </c>
      <c r="L62" s="111">
        <v>262621</v>
      </c>
      <c r="M62" s="111">
        <v>914134</v>
      </c>
      <c r="N62" s="111">
        <v>8605</v>
      </c>
      <c r="O62" s="111">
        <v>12030</v>
      </c>
      <c r="P62" s="111">
        <v>874</v>
      </c>
      <c r="Q62" s="111">
        <v>4820</v>
      </c>
      <c r="R62" s="111">
        <v>51300</v>
      </c>
      <c r="S62" s="111">
        <v>10065</v>
      </c>
      <c r="T62" s="111">
        <v>897125</v>
      </c>
      <c r="U62" s="111"/>
      <c r="V62" s="111">
        <v>4595</v>
      </c>
      <c r="W62" s="111">
        <v>446</v>
      </c>
      <c r="X62" s="111">
        <v>14849</v>
      </c>
      <c r="Y62" s="111"/>
      <c r="Z62" s="111"/>
      <c r="AA62" s="111">
        <v>7547</v>
      </c>
      <c r="AB62" s="111"/>
      <c r="AC62" s="111"/>
      <c r="AD62" s="111"/>
      <c r="AE62" s="111"/>
      <c r="AF62" s="111"/>
      <c r="AG62" s="111"/>
      <c r="AH62" s="111">
        <v>485</v>
      </c>
      <c r="AI62" s="111"/>
      <c r="AJ62" s="111"/>
      <c r="AK62" s="111">
        <v>16</v>
      </c>
      <c r="AL62" s="111"/>
      <c r="AM62" s="111"/>
      <c r="AN62" s="111"/>
      <c r="AO62" s="111"/>
      <c r="AP62" s="111">
        <v>27</v>
      </c>
      <c r="AQ62" s="111">
        <v>52</v>
      </c>
      <c r="AR62" s="111"/>
      <c r="AS62" s="111">
        <v>13</v>
      </c>
      <c r="AT62" s="111"/>
      <c r="AU62" s="111"/>
      <c r="AV62" s="111"/>
      <c r="AW62" s="111"/>
      <c r="AX62" s="111"/>
      <c r="AY62" s="111"/>
      <c r="AZ62" s="111"/>
      <c r="BA62" s="111"/>
      <c r="BB62" s="111"/>
      <c r="BC62" s="111"/>
      <c r="BD62" s="111"/>
      <c r="BE62" s="111">
        <v>34092</v>
      </c>
      <c r="BF62" s="111"/>
      <c r="BG62" s="111">
        <v>262</v>
      </c>
      <c r="BH62" s="136">
        <f t="shared" ref="BH62:BH90" si="23">SUM(D62:BG62)</f>
        <v>2375672</v>
      </c>
      <c r="BI62" s="6"/>
      <c r="BJ62" s="22"/>
      <c r="BK62" s="22" t="s">
        <v>41</v>
      </c>
      <c r="BL62" s="146">
        <f>+M62+AE62+AI62</f>
        <v>914134</v>
      </c>
      <c r="BM62" s="147">
        <f t="shared" si="12"/>
        <v>1164341</v>
      </c>
      <c r="BN62" s="147">
        <f t="shared" si="13"/>
        <v>201625</v>
      </c>
      <c r="BO62" s="147">
        <f t="shared" si="22"/>
        <v>30562</v>
      </c>
      <c r="BP62" s="147">
        <f t="shared" si="18"/>
        <v>34092</v>
      </c>
      <c r="BQ62" s="147">
        <f t="shared" si="19"/>
        <v>30918</v>
      </c>
      <c r="BR62" s="148">
        <f t="shared" si="15"/>
        <v>2375672</v>
      </c>
      <c r="BS62" s="36"/>
    </row>
    <row r="63" spans="1:71" ht="12.75" customHeight="1" x14ac:dyDescent="0.25">
      <c r="A63" s="36"/>
      <c r="B63" s="34"/>
      <c r="C63" s="22" t="s">
        <v>42</v>
      </c>
      <c r="D63" s="111"/>
      <c r="E63" s="111">
        <v>469</v>
      </c>
      <c r="F63" s="111">
        <v>18667</v>
      </c>
      <c r="G63" s="111"/>
      <c r="H63" s="111"/>
      <c r="I63" s="111"/>
      <c r="J63" s="111"/>
      <c r="K63" s="111">
        <v>134349</v>
      </c>
      <c r="L63" s="111">
        <v>265699</v>
      </c>
      <c r="M63" s="111">
        <v>915579</v>
      </c>
      <c r="N63" s="111">
        <v>8587</v>
      </c>
      <c r="O63" s="111">
        <v>12062</v>
      </c>
      <c r="P63" s="111">
        <v>843</v>
      </c>
      <c r="Q63" s="111">
        <v>4924</v>
      </c>
      <c r="R63" s="111">
        <v>52033</v>
      </c>
      <c r="S63" s="111">
        <v>10242</v>
      </c>
      <c r="T63" s="111">
        <v>903617</v>
      </c>
      <c r="U63" s="111"/>
      <c r="V63" s="111">
        <v>4895</v>
      </c>
      <c r="W63" s="111">
        <v>412</v>
      </c>
      <c r="X63" s="111">
        <v>15031</v>
      </c>
      <c r="Y63" s="111"/>
      <c r="Z63" s="111"/>
      <c r="AA63" s="111">
        <v>7573</v>
      </c>
      <c r="AB63" s="111"/>
      <c r="AC63" s="111"/>
      <c r="AD63" s="111"/>
      <c r="AE63" s="111"/>
      <c r="AF63" s="111"/>
      <c r="AG63" s="111"/>
      <c r="AH63" s="111">
        <v>529</v>
      </c>
      <c r="AI63" s="111"/>
      <c r="AJ63" s="111"/>
      <c r="AK63" s="111">
        <v>16</v>
      </c>
      <c r="AL63" s="111"/>
      <c r="AM63" s="111"/>
      <c r="AN63" s="111"/>
      <c r="AO63" s="111"/>
      <c r="AP63" s="111">
        <v>23</v>
      </c>
      <c r="AQ63" s="111">
        <v>51</v>
      </c>
      <c r="AR63" s="111"/>
      <c r="AS63" s="111">
        <v>13</v>
      </c>
      <c r="AT63" s="111"/>
      <c r="AU63" s="111"/>
      <c r="AV63" s="111"/>
      <c r="AW63" s="111"/>
      <c r="AX63" s="111"/>
      <c r="AY63" s="111"/>
      <c r="AZ63" s="111"/>
      <c r="BA63" s="111"/>
      <c r="BB63" s="111"/>
      <c r="BC63" s="111"/>
      <c r="BD63" s="111"/>
      <c r="BE63" s="111">
        <v>35143</v>
      </c>
      <c r="BF63" s="111"/>
      <c r="BG63" s="111">
        <v>276</v>
      </c>
      <c r="BH63" s="136">
        <f t="shared" si="23"/>
        <v>2391033</v>
      </c>
      <c r="BI63" s="6"/>
      <c r="BJ63" s="34"/>
      <c r="BK63" s="22" t="s">
        <v>42</v>
      </c>
      <c r="BL63" s="146">
        <f>+M63+AE63+AI63</f>
        <v>915579</v>
      </c>
      <c r="BM63" s="147">
        <f t="shared" si="12"/>
        <v>1174211</v>
      </c>
      <c r="BN63" s="147">
        <f t="shared" si="13"/>
        <v>204197</v>
      </c>
      <c r="BO63" s="147">
        <f t="shared" si="22"/>
        <v>30729</v>
      </c>
      <c r="BP63" s="147">
        <f t="shared" si="18"/>
        <v>35143</v>
      </c>
      <c r="BQ63" s="147">
        <f t="shared" si="19"/>
        <v>31174</v>
      </c>
      <c r="BR63" s="148">
        <f t="shared" si="15"/>
        <v>2391033</v>
      </c>
      <c r="BS63" s="36"/>
    </row>
    <row r="64" spans="1:71" ht="12.75" customHeight="1" x14ac:dyDescent="0.35">
      <c r="A64" s="36"/>
      <c r="B64" s="34"/>
      <c r="C64" s="22" t="s">
        <v>43</v>
      </c>
      <c r="D64" s="111"/>
      <c r="E64" s="111">
        <v>469</v>
      </c>
      <c r="F64" s="111">
        <v>18706</v>
      </c>
      <c r="G64" s="111"/>
      <c r="H64" s="111"/>
      <c r="I64" s="111"/>
      <c r="J64" s="111"/>
      <c r="K64" s="111">
        <v>135669</v>
      </c>
      <c r="L64" s="111">
        <v>266109</v>
      </c>
      <c r="M64" s="111">
        <v>932696</v>
      </c>
      <c r="N64" s="111">
        <v>8622</v>
      </c>
      <c r="O64" s="111">
        <v>11967</v>
      </c>
      <c r="P64" s="111">
        <v>830</v>
      </c>
      <c r="Q64" s="111">
        <v>5061</v>
      </c>
      <c r="R64" s="111">
        <v>52648</v>
      </c>
      <c r="S64" s="111">
        <v>10407</v>
      </c>
      <c r="T64" s="111">
        <v>920961</v>
      </c>
      <c r="U64" s="111"/>
      <c r="V64" s="111">
        <v>4621</v>
      </c>
      <c r="W64" s="111">
        <v>417</v>
      </c>
      <c r="X64" s="111">
        <v>14915</v>
      </c>
      <c r="Y64" s="111"/>
      <c r="Z64" s="111"/>
      <c r="AA64" s="111">
        <v>7627</v>
      </c>
      <c r="AB64" s="111"/>
      <c r="AC64" s="111"/>
      <c r="AD64" s="140"/>
      <c r="AE64" s="111"/>
      <c r="AF64" s="111"/>
      <c r="AG64" s="111"/>
      <c r="AH64" s="111">
        <v>455</v>
      </c>
      <c r="AI64" s="111"/>
      <c r="AJ64" s="111"/>
      <c r="AK64" s="111">
        <v>16</v>
      </c>
      <c r="AL64" s="111"/>
      <c r="AM64" s="111"/>
      <c r="AN64" s="111"/>
      <c r="AO64" s="111"/>
      <c r="AP64" s="111">
        <v>23</v>
      </c>
      <c r="AQ64" s="111">
        <v>51</v>
      </c>
      <c r="AR64" s="111"/>
      <c r="AS64" s="111">
        <v>13</v>
      </c>
      <c r="AT64" s="111"/>
      <c r="AU64" s="111"/>
      <c r="AV64" s="111"/>
      <c r="AW64" s="111"/>
      <c r="AX64" s="111"/>
      <c r="AY64" s="111"/>
      <c r="AZ64" s="111"/>
      <c r="BA64" s="111"/>
      <c r="BB64" s="111"/>
      <c r="BC64" s="111"/>
      <c r="BD64" s="111"/>
      <c r="BE64" s="111">
        <v>36025</v>
      </c>
      <c r="BF64" s="111"/>
      <c r="BG64" s="142">
        <v>284</v>
      </c>
      <c r="BH64" s="136">
        <f t="shared" si="23"/>
        <v>2428592</v>
      </c>
      <c r="BI64" s="6"/>
      <c r="BJ64" s="34"/>
      <c r="BK64" s="22" t="s">
        <v>43</v>
      </c>
      <c r="BL64" s="146">
        <f>+M64+AE64+AI64</f>
        <v>932696</v>
      </c>
      <c r="BM64" s="147">
        <f t="shared" si="12"/>
        <v>1191691</v>
      </c>
      <c r="BN64" s="147">
        <f t="shared" si="13"/>
        <v>206351</v>
      </c>
      <c r="BO64" s="147">
        <f t="shared" si="22"/>
        <v>30673</v>
      </c>
      <c r="BP64" s="147">
        <f t="shared" si="18"/>
        <v>36025</v>
      </c>
      <c r="BQ64" s="147">
        <f t="shared" si="19"/>
        <v>31156</v>
      </c>
      <c r="BR64" s="148">
        <f t="shared" si="15"/>
        <v>2428592</v>
      </c>
      <c r="BS64" s="36"/>
    </row>
    <row r="65" spans="1:71" ht="12.75" customHeight="1" x14ac:dyDescent="0.25">
      <c r="A65" s="36"/>
      <c r="B65" s="22"/>
      <c r="C65" s="22" t="s">
        <v>32</v>
      </c>
      <c r="D65" s="111"/>
      <c r="E65" s="111">
        <v>469</v>
      </c>
      <c r="F65" s="111">
        <v>18626</v>
      </c>
      <c r="G65" s="111"/>
      <c r="H65" s="111"/>
      <c r="I65" s="111"/>
      <c r="J65" s="111"/>
      <c r="K65" s="111">
        <v>137783</v>
      </c>
      <c r="L65" s="111">
        <v>267727</v>
      </c>
      <c r="M65" s="111">
        <v>941718</v>
      </c>
      <c r="N65" s="111">
        <v>8656</v>
      </c>
      <c r="O65" s="111">
        <v>11874</v>
      </c>
      <c r="P65" s="111">
        <v>828</v>
      </c>
      <c r="Q65" s="111">
        <v>5130</v>
      </c>
      <c r="R65" s="111">
        <v>53132</v>
      </c>
      <c r="S65" s="111">
        <v>10610</v>
      </c>
      <c r="T65" s="111">
        <v>925657</v>
      </c>
      <c r="U65" s="111"/>
      <c r="V65" s="111">
        <v>4813</v>
      </c>
      <c r="W65" s="111">
        <v>405</v>
      </c>
      <c r="X65" s="111">
        <v>15215</v>
      </c>
      <c r="Y65" s="111"/>
      <c r="Z65" s="111"/>
      <c r="AA65" s="111">
        <v>7695</v>
      </c>
      <c r="AB65" s="111"/>
      <c r="AC65" s="111"/>
      <c r="AD65" s="111"/>
      <c r="AE65" s="111"/>
      <c r="AF65" s="111"/>
      <c r="AG65" s="111"/>
      <c r="AH65" s="111">
        <v>441</v>
      </c>
      <c r="AI65" s="111"/>
      <c r="AJ65" s="111"/>
      <c r="AK65" s="111">
        <v>16</v>
      </c>
      <c r="AL65" s="111"/>
      <c r="AM65" s="111"/>
      <c r="AN65" s="111"/>
      <c r="AO65" s="111"/>
      <c r="AP65" s="111">
        <v>23</v>
      </c>
      <c r="AQ65" s="111">
        <v>50</v>
      </c>
      <c r="AR65" s="111"/>
      <c r="AS65" s="111">
        <v>13</v>
      </c>
      <c r="AT65" s="111"/>
      <c r="AU65" s="111"/>
      <c r="AV65" s="111"/>
      <c r="AW65" s="111"/>
      <c r="AX65" s="111"/>
      <c r="AY65" s="111"/>
      <c r="AZ65" s="111"/>
      <c r="BA65" s="111"/>
      <c r="BB65" s="111"/>
      <c r="BC65" s="111"/>
      <c r="BD65" s="111"/>
      <c r="BE65" s="111">
        <v>36768</v>
      </c>
      <c r="BF65" s="111"/>
      <c r="BG65" s="111">
        <v>284</v>
      </c>
      <c r="BH65" s="136">
        <f t="shared" si="23"/>
        <v>2447933</v>
      </c>
      <c r="BI65" s="6"/>
      <c r="BJ65" s="22"/>
      <c r="BK65" s="22" t="s">
        <v>32</v>
      </c>
      <c r="BL65" s="146">
        <f t="shared" ref="BL65:BL73" si="24">+M65+AE65+AI65</f>
        <v>941718</v>
      </c>
      <c r="BM65" s="147">
        <f t="shared" si="12"/>
        <v>1198197</v>
      </c>
      <c r="BN65" s="147">
        <f t="shared" si="13"/>
        <v>209220</v>
      </c>
      <c r="BO65" s="147">
        <f t="shared" si="22"/>
        <v>30500</v>
      </c>
      <c r="BP65" s="147">
        <f t="shared" si="18"/>
        <v>36768</v>
      </c>
      <c r="BQ65" s="147">
        <f t="shared" si="19"/>
        <v>31530</v>
      </c>
      <c r="BR65" s="148">
        <f t="shared" si="15"/>
        <v>2447933</v>
      </c>
      <c r="BS65" s="36"/>
    </row>
    <row r="66" spans="1:71" ht="12.75" customHeight="1" x14ac:dyDescent="0.25">
      <c r="A66" s="36"/>
      <c r="B66" s="34"/>
      <c r="C66" s="22" t="s">
        <v>33</v>
      </c>
      <c r="D66" s="111"/>
      <c r="E66" s="111">
        <v>469</v>
      </c>
      <c r="F66" s="111">
        <v>18838</v>
      </c>
      <c r="G66" s="111"/>
      <c r="H66" s="111"/>
      <c r="I66" s="111"/>
      <c r="J66" s="111"/>
      <c r="K66" s="111">
        <v>139843</v>
      </c>
      <c r="L66" s="111">
        <v>270250</v>
      </c>
      <c r="M66" s="111">
        <v>952959</v>
      </c>
      <c r="N66" s="111">
        <v>8585</v>
      </c>
      <c r="O66" s="111">
        <v>11737</v>
      </c>
      <c r="P66" s="111">
        <v>817</v>
      </c>
      <c r="Q66" s="111">
        <v>5265</v>
      </c>
      <c r="R66" s="111">
        <v>53829</v>
      </c>
      <c r="S66" s="111">
        <v>10787</v>
      </c>
      <c r="T66" s="111">
        <v>929734</v>
      </c>
      <c r="U66" s="111"/>
      <c r="V66" s="111">
        <v>4812</v>
      </c>
      <c r="W66" s="111">
        <v>388</v>
      </c>
      <c r="X66" s="111">
        <v>14890</v>
      </c>
      <c r="Y66" s="111"/>
      <c r="Z66" s="111"/>
      <c r="AA66" s="111">
        <v>7790</v>
      </c>
      <c r="AB66" s="111"/>
      <c r="AC66" s="111"/>
      <c r="AD66" s="111"/>
      <c r="AE66" s="111"/>
      <c r="AF66" s="111"/>
      <c r="AG66" s="111"/>
      <c r="AH66" s="111">
        <v>443</v>
      </c>
      <c r="AI66" s="111"/>
      <c r="AJ66" s="111"/>
      <c r="AK66" s="111">
        <v>16</v>
      </c>
      <c r="AL66" s="111"/>
      <c r="AM66" s="111"/>
      <c r="AN66" s="111"/>
      <c r="AO66" s="111"/>
      <c r="AP66" s="111">
        <v>23</v>
      </c>
      <c r="AQ66" s="111">
        <v>49</v>
      </c>
      <c r="AR66" s="111"/>
      <c r="AS66" s="111">
        <v>13</v>
      </c>
      <c r="AT66" s="111"/>
      <c r="AU66" s="111"/>
      <c r="AV66" s="111"/>
      <c r="AW66" s="111"/>
      <c r="AX66" s="111"/>
      <c r="AY66" s="111"/>
      <c r="AZ66" s="111"/>
      <c r="BA66" s="111"/>
      <c r="BB66" s="111"/>
      <c r="BC66" s="111"/>
      <c r="BD66" s="111"/>
      <c r="BE66" s="111">
        <v>37491</v>
      </c>
      <c r="BF66" s="111"/>
      <c r="BG66" s="111">
        <v>286</v>
      </c>
      <c r="BH66" s="136">
        <f t="shared" si="23"/>
        <v>2469314</v>
      </c>
      <c r="BI66" s="6"/>
      <c r="BJ66" s="34"/>
      <c r="BK66" s="22" t="s">
        <v>33</v>
      </c>
      <c r="BL66" s="146">
        <f t="shared" si="24"/>
        <v>952959</v>
      </c>
      <c r="BM66" s="147">
        <f t="shared" si="12"/>
        <v>1204796</v>
      </c>
      <c r="BN66" s="147">
        <f t="shared" si="13"/>
        <v>212249</v>
      </c>
      <c r="BO66" s="147">
        <f t="shared" si="22"/>
        <v>30575</v>
      </c>
      <c r="BP66" s="147">
        <f t="shared" si="18"/>
        <v>37491</v>
      </c>
      <c r="BQ66" s="147">
        <f t="shared" si="19"/>
        <v>31244</v>
      </c>
      <c r="BR66" s="148">
        <f t="shared" si="15"/>
        <v>2469314</v>
      </c>
      <c r="BS66" s="36"/>
    </row>
    <row r="67" spans="1:71" ht="12.75" customHeight="1" x14ac:dyDescent="0.35">
      <c r="A67" s="36"/>
      <c r="B67" s="34"/>
      <c r="C67" s="22" t="s">
        <v>34</v>
      </c>
      <c r="D67" s="111"/>
      <c r="E67" s="111">
        <v>469</v>
      </c>
      <c r="F67" s="111">
        <v>18810</v>
      </c>
      <c r="G67" s="111"/>
      <c r="H67" s="111"/>
      <c r="I67" s="111"/>
      <c r="J67" s="111"/>
      <c r="K67" s="111">
        <v>141240</v>
      </c>
      <c r="L67" s="111">
        <v>271887</v>
      </c>
      <c r="M67" s="111">
        <v>960182</v>
      </c>
      <c r="N67" s="111">
        <v>8536</v>
      </c>
      <c r="O67" s="111">
        <v>11593</v>
      </c>
      <c r="P67" s="111">
        <v>787</v>
      </c>
      <c r="Q67" s="111">
        <v>5327</v>
      </c>
      <c r="R67" s="111">
        <v>54037</v>
      </c>
      <c r="S67" s="111">
        <v>10894</v>
      </c>
      <c r="T67" s="111">
        <v>932579</v>
      </c>
      <c r="U67" s="111"/>
      <c r="V67" s="111">
        <v>4829</v>
      </c>
      <c r="W67" s="111">
        <v>406</v>
      </c>
      <c r="X67" s="111">
        <v>14607</v>
      </c>
      <c r="Y67" s="111"/>
      <c r="Z67" s="111"/>
      <c r="AA67" s="111">
        <v>7837</v>
      </c>
      <c r="AB67" s="111"/>
      <c r="AC67" s="111"/>
      <c r="AD67" s="140"/>
      <c r="AE67" s="111"/>
      <c r="AF67" s="111"/>
      <c r="AG67" s="111"/>
      <c r="AH67" s="111">
        <v>420</v>
      </c>
      <c r="AI67" s="111"/>
      <c r="AJ67" s="111"/>
      <c r="AK67" s="111">
        <v>16</v>
      </c>
      <c r="AL67" s="111"/>
      <c r="AM67" s="111"/>
      <c r="AN67" s="111"/>
      <c r="AO67" s="111"/>
      <c r="AP67" s="111">
        <v>23</v>
      </c>
      <c r="AQ67" s="111">
        <v>44</v>
      </c>
      <c r="AR67" s="111"/>
      <c r="AS67" s="111">
        <v>13</v>
      </c>
      <c r="AT67" s="111"/>
      <c r="AU67" s="111"/>
      <c r="AV67" s="111"/>
      <c r="AW67" s="111"/>
      <c r="AX67" s="111"/>
      <c r="AY67" s="111"/>
      <c r="AZ67" s="111"/>
      <c r="BA67" s="111"/>
      <c r="BB67" s="111"/>
      <c r="BC67" s="111"/>
      <c r="BD67" s="111"/>
      <c r="BE67" s="111">
        <v>38171</v>
      </c>
      <c r="BF67" s="111"/>
      <c r="BG67" s="142">
        <v>289</v>
      </c>
      <c r="BH67" s="136">
        <f t="shared" si="23"/>
        <v>2482996</v>
      </c>
      <c r="BI67" s="6"/>
      <c r="BJ67" s="34"/>
      <c r="BK67" s="22" t="s">
        <v>34</v>
      </c>
      <c r="BL67" s="146">
        <f t="shared" si="24"/>
        <v>960182</v>
      </c>
      <c r="BM67" s="147">
        <f t="shared" si="12"/>
        <v>1209295</v>
      </c>
      <c r="BN67" s="147">
        <f t="shared" si="13"/>
        <v>214008</v>
      </c>
      <c r="BO67" s="147">
        <f t="shared" si="22"/>
        <v>30403</v>
      </c>
      <c r="BP67" s="147">
        <f t="shared" si="18"/>
        <v>38171</v>
      </c>
      <c r="BQ67" s="147">
        <f t="shared" si="19"/>
        <v>30937</v>
      </c>
      <c r="BR67" s="148">
        <f t="shared" si="15"/>
        <v>2482996</v>
      </c>
      <c r="BS67" s="36"/>
    </row>
    <row r="68" spans="1:71" ht="12.75" customHeight="1" x14ac:dyDescent="0.25">
      <c r="A68" s="36"/>
      <c r="B68" s="22"/>
      <c r="C68" s="22" t="s">
        <v>35</v>
      </c>
      <c r="D68" s="111"/>
      <c r="E68" s="111">
        <v>469</v>
      </c>
      <c r="F68" s="111">
        <v>18985</v>
      </c>
      <c r="G68" s="111"/>
      <c r="H68" s="111"/>
      <c r="I68" s="111"/>
      <c r="J68" s="111"/>
      <c r="K68" s="111">
        <v>142743</v>
      </c>
      <c r="L68" s="111">
        <v>274260</v>
      </c>
      <c r="M68" s="111">
        <v>971782</v>
      </c>
      <c r="N68" s="111">
        <v>8543</v>
      </c>
      <c r="O68" s="111">
        <v>11523</v>
      </c>
      <c r="P68" s="111">
        <v>765</v>
      </c>
      <c r="Q68" s="111">
        <v>5453</v>
      </c>
      <c r="R68" s="111">
        <v>54268</v>
      </c>
      <c r="S68" s="111">
        <v>11040</v>
      </c>
      <c r="T68" s="111">
        <v>935244</v>
      </c>
      <c r="U68" s="111"/>
      <c r="V68" s="111">
        <v>4902</v>
      </c>
      <c r="W68" s="111">
        <v>412</v>
      </c>
      <c r="X68" s="111">
        <v>15333</v>
      </c>
      <c r="Y68" s="111"/>
      <c r="Z68" s="111"/>
      <c r="AA68" s="111">
        <v>642</v>
      </c>
      <c r="AB68" s="111"/>
      <c r="AC68" s="111"/>
      <c r="AD68" s="111"/>
      <c r="AE68" s="111"/>
      <c r="AF68" s="111"/>
      <c r="AG68" s="111"/>
      <c r="AH68" s="111">
        <v>396</v>
      </c>
      <c r="AI68" s="111"/>
      <c r="AJ68" s="111"/>
      <c r="AK68" s="111">
        <v>16</v>
      </c>
      <c r="AL68" s="111"/>
      <c r="AM68" s="111"/>
      <c r="AN68" s="111"/>
      <c r="AO68" s="111"/>
      <c r="AP68" s="111">
        <v>23</v>
      </c>
      <c r="AQ68" s="111">
        <v>44</v>
      </c>
      <c r="AR68" s="111"/>
      <c r="AS68" s="111">
        <v>13</v>
      </c>
      <c r="AT68" s="111"/>
      <c r="AU68" s="111"/>
      <c r="AV68" s="111"/>
      <c r="AW68" s="111"/>
      <c r="AX68" s="111"/>
      <c r="AY68" s="111"/>
      <c r="AZ68" s="111"/>
      <c r="BA68" s="111"/>
      <c r="BB68" s="111"/>
      <c r="BC68" s="111"/>
      <c r="BD68" s="111"/>
      <c r="BE68" s="111">
        <v>39152</v>
      </c>
      <c r="BF68" s="111"/>
      <c r="BG68" s="111">
        <v>289</v>
      </c>
      <c r="BH68" s="136">
        <f t="shared" si="23"/>
        <v>2496297</v>
      </c>
      <c r="BI68" s="6"/>
      <c r="BJ68" s="22"/>
      <c r="BK68" s="22" t="s">
        <v>35</v>
      </c>
      <c r="BL68" s="146">
        <f t="shared" si="24"/>
        <v>971782</v>
      </c>
      <c r="BM68" s="147">
        <f t="shared" si="12"/>
        <v>1214406</v>
      </c>
      <c r="BN68" s="147">
        <f t="shared" si="13"/>
        <v>208693</v>
      </c>
      <c r="BO68" s="147">
        <f t="shared" si="22"/>
        <v>30508</v>
      </c>
      <c r="BP68" s="147">
        <f t="shared" si="18"/>
        <v>39152</v>
      </c>
      <c r="BQ68" s="147">
        <f t="shared" si="19"/>
        <v>31756</v>
      </c>
      <c r="BR68" s="148">
        <f t="shared" si="15"/>
        <v>2496297</v>
      </c>
      <c r="BS68" s="36"/>
    </row>
    <row r="69" spans="1:71" ht="12.75" customHeight="1" x14ac:dyDescent="0.25">
      <c r="A69" s="36"/>
      <c r="B69" s="34"/>
      <c r="C69" s="22" t="s">
        <v>36</v>
      </c>
      <c r="D69" s="111"/>
      <c r="E69" s="111">
        <v>469</v>
      </c>
      <c r="F69" s="111">
        <v>20232</v>
      </c>
      <c r="G69" s="111"/>
      <c r="H69" s="111"/>
      <c r="I69" s="111"/>
      <c r="J69" s="111"/>
      <c r="K69" s="111">
        <v>143938</v>
      </c>
      <c r="L69" s="111">
        <v>275346</v>
      </c>
      <c r="M69" s="111">
        <v>973567</v>
      </c>
      <c r="N69" s="111">
        <v>8658</v>
      </c>
      <c r="O69" s="111">
        <v>11421</v>
      </c>
      <c r="P69" s="111">
        <v>731</v>
      </c>
      <c r="Q69" s="111">
        <v>5563</v>
      </c>
      <c r="R69" s="111">
        <v>54945</v>
      </c>
      <c r="S69" s="111">
        <v>11136</v>
      </c>
      <c r="T69" s="111">
        <v>936836</v>
      </c>
      <c r="U69" s="111"/>
      <c r="V69" s="111">
        <v>4911</v>
      </c>
      <c r="W69" s="111">
        <v>401</v>
      </c>
      <c r="X69" s="111">
        <v>15205</v>
      </c>
      <c r="Y69" s="111"/>
      <c r="Z69" s="111"/>
      <c r="AA69" s="111"/>
      <c r="AB69" s="111"/>
      <c r="AC69" s="111"/>
      <c r="AD69" s="111"/>
      <c r="AE69" s="111"/>
      <c r="AF69" s="111"/>
      <c r="AG69" s="111"/>
      <c r="AH69" s="111">
        <v>376</v>
      </c>
      <c r="AI69" s="111"/>
      <c r="AJ69" s="111"/>
      <c r="AK69" s="111">
        <v>16</v>
      </c>
      <c r="AL69" s="111"/>
      <c r="AM69" s="111"/>
      <c r="AN69" s="111"/>
      <c r="AO69" s="111"/>
      <c r="AP69" s="111">
        <v>23</v>
      </c>
      <c r="AQ69" s="111">
        <v>42</v>
      </c>
      <c r="AR69" s="111"/>
      <c r="AS69" s="111">
        <v>13</v>
      </c>
      <c r="AT69" s="111"/>
      <c r="AU69" s="111"/>
      <c r="AV69" s="111"/>
      <c r="AW69" s="111"/>
      <c r="AX69" s="111"/>
      <c r="AY69" s="111"/>
      <c r="AZ69" s="111"/>
      <c r="BA69" s="111"/>
      <c r="BB69" s="111"/>
      <c r="BC69" s="111"/>
      <c r="BD69" s="111"/>
      <c r="BE69" s="111">
        <v>39641</v>
      </c>
      <c r="BF69" s="111"/>
      <c r="BG69" s="111">
        <v>292</v>
      </c>
      <c r="BH69" s="136">
        <f t="shared" si="23"/>
        <v>2503762</v>
      </c>
      <c r="BI69" s="6"/>
      <c r="BJ69" s="34"/>
      <c r="BK69" s="22" t="s">
        <v>36</v>
      </c>
      <c r="BL69" s="146">
        <f t="shared" si="24"/>
        <v>973567</v>
      </c>
      <c r="BM69" s="147">
        <f t="shared" si="12"/>
        <v>1217093</v>
      </c>
      <c r="BN69" s="147">
        <f t="shared" si="13"/>
        <v>210019</v>
      </c>
      <c r="BO69" s="147">
        <f t="shared" si="22"/>
        <v>31653</v>
      </c>
      <c r="BP69" s="147">
        <f t="shared" si="18"/>
        <v>39641</v>
      </c>
      <c r="BQ69" s="147">
        <f t="shared" si="19"/>
        <v>31789</v>
      </c>
      <c r="BR69" s="148">
        <f t="shared" si="15"/>
        <v>2503762</v>
      </c>
      <c r="BS69" s="36"/>
    </row>
    <row r="70" spans="1:71" ht="12.75" customHeight="1" thickBot="1" x14ac:dyDescent="0.4">
      <c r="A70" s="36"/>
      <c r="B70" s="35"/>
      <c r="C70" s="27" t="s">
        <v>37</v>
      </c>
      <c r="D70" s="137"/>
      <c r="E70" s="137">
        <v>469</v>
      </c>
      <c r="F70" s="137">
        <v>19245</v>
      </c>
      <c r="G70" s="137"/>
      <c r="H70" s="137"/>
      <c r="I70" s="137"/>
      <c r="J70" s="137"/>
      <c r="K70" s="137">
        <v>144802</v>
      </c>
      <c r="L70" s="137">
        <v>275926</v>
      </c>
      <c r="M70" s="137">
        <v>976356</v>
      </c>
      <c r="N70" s="137">
        <v>8653</v>
      </c>
      <c r="O70" s="137">
        <v>11297</v>
      </c>
      <c r="P70" s="137">
        <v>699</v>
      </c>
      <c r="Q70" s="137">
        <v>5391</v>
      </c>
      <c r="R70" s="137">
        <v>54846</v>
      </c>
      <c r="S70" s="137">
        <v>11207</v>
      </c>
      <c r="T70" s="137">
        <v>931984</v>
      </c>
      <c r="U70" s="137"/>
      <c r="V70" s="137">
        <v>5012</v>
      </c>
      <c r="W70" s="137">
        <v>394</v>
      </c>
      <c r="X70" s="137">
        <v>14294</v>
      </c>
      <c r="Y70" s="137"/>
      <c r="Z70" s="137"/>
      <c r="AA70" s="137"/>
      <c r="AB70" s="137"/>
      <c r="AC70" s="137"/>
      <c r="AD70" s="139"/>
      <c r="AE70" s="137"/>
      <c r="AF70" s="137"/>
      <c r="AG70" s="137"/>
      <c r="AH70" s="137">
        <v>385</v>
      </c>
      <c r="AI70" s="137"/>
      <c r="AJ70" s="137"/>
      <c r="AK70" s="137">
        <v>16</v>
      </c>
      <c r="AL70" s="137"/>
      <c r="AM70" s="137"/>
      <c r="AN70" s="137"/>
      <c r="AO70" s="137"/>
      <c r="AP70" s="137">
        <v>22</v>
      </c>
      <c r="AQ70" s="137">
        <v>41</v>
      </c>
      <c r="AR70" s="137"/>
      <c r="AS70" s="137">
        <v>13</v>
      </c>
      <c r="AT70" s="137"/>
      <c r="AU70" s="137"/>
      <c r="AV70" s="137"/>
      <c r="AW70" s="137"/>
      <c r="AX70" s="137"/>
      <c r="AY70" s="137"/>
      <c r="AZ70" s="137"/>
      <c r="BA70" s="137"/>
      <c r="BB70" s="137"/>
      <c r="BC70" s="137"/>
      <c r="BD70" s="137"/>
      <c r="BE70" s="137">
        <v>40012</v>
      </c>
      <c r="BF70" s="137"/>
      <c r="BG70" s="141">
        <v>292</v>
      </c>
      <c r="BH70" s="138">
        <f t="shared" si="23"/>
        <v>2501356</v>
      </c>
      <c r="BI70" s="6"/>
      <c r="BJ70" s="35"/>
      <c r="BK70" s="27" t="s">
        <v>37</v>
      </c>
      <c r="BL70" s="149">
        <f t="shared" si="24"/>
        <v>976356</v>
      </c>
      <c r="BM70" s="150">
        <f t="shared" si="12"/>
        <v>1212922</v>
      </c>
      <c r="BN70" s="150">
        <f t="shared" si="13"/>
        <v>210855</v>
      </c>
      <c r="BO70" s="150">
        <f t="shared" si="22"/>
        <v>30542</v>
      </c>
      <c r="BP70" s="150">
        <f t="shared" si="18"/>
        <v>40012</v>
      </c>
      <c r="BQ70" s="150">
        <f t="shared" si="19"/>
        <v>30669</v>
      </c>
      <c r="BR70" s="151">
        <f t="shared" si="15"/>
        <v>2501356</v>
      </c>
      <c r="BS70" s="97"/>
    </row>
    <row r="71" spans="1:71" ht="12.75" customHeight="1" x14ac:dyDescent="0.25">
      <c r="A71" s="36"/>
      <c r="B71" s="21">
        <v>2015</v>
      </c>
      <c r="C71" s="21" t="s">
        <v>38</v>
      </c>
      <c r="D71" s="134"/>
      <c r="E71" s="134">
        <v>468</v>
      </c>
      <c r="F71" s="134">
        <v>19357</v>
      </c>
      <c r="G71" s="134"/>
      <c r="H71" s="134"/>
      <c r="I71" s="134"/>
      <c r="J71" s="134"/>
      <c r="K71" s="134">
        <v>145928</v>
      </c>
      <c r="L71" s="134">
        <v>278013</v>
      </c>
      <c r="M71" s="134">
        <v>976115</v>
      </c>
      <c r="N71" s="134">
        <v>8612</v>
      </c>
      <c r="O71" s="134">
        <v>11235</v>
      </c>
      <c r="P71" s="134">
        <v>678</v>
      </c>
      <c r="Q71" s="134">
        <v>5437</v>
      </c>
      <c r="R71" s="134">
        <v>54990</v>
      </c>
      <c r="S71" s="134">
        <v>11368</v>
      </c>
      <c r="T71" s="134">
        <v>935544</v>
      </c>
      <c r="U71" s="134"/>
      <c r="V71" s="134">
        <v>5115</v>
      </c>
      <c r="W71" s="134">
        <v>384</v>
      </c>
      <c r="X71" s="134">
        <v>15021</v>
      </c>
      <c r="Y71" s="134"/>
      <c r="Z71" s="134"/>
      <c r="AA71" s="134"/>
      <c r="AB71" s="134"/>
      <c r="AC71" s="134"/>
      <c r="AD71" s="134"/>
      <c r="AE71" s="134"/>
      <c r="AF71" s="134"/>
      <c r="AG71" s="134"/>
      <c r="AH71" s="134">
        <v>357</v>
      </c>
      <c r="AI71" s="134"/>
      <c r="AJ71" s="134"/>
      <c r="AK71" s="134">
        <v>16</v>
      </c>
      <c r="AL71" s="134"/>
      <c r="AM71" s="134"/>
      <c r="AN71" s="134">
        <v>78</v>
      </c>
      <c r="AO71" s="134"/>
      <c r="AP71" s="134">
        <v>22</v>
      </c>
      <c r="AQ71" s="134">
        <v>41</v>
      </c>
      <c r="AR71" s="134"/>
      <c r="AS71" s="134">
        <v>13</v>
      </c>
      <c r="AT71" s="134"/>
      <c r="AU71" s="134"/>
      <c r="AV71" s="134"/>
      <c r="AW71" s="134"/>
      <c r="AX71" s="134"/>
      <c r="AY71" s="134"/>
      <c r="AZ71" s="134"/>
      <c r="BA71" s="134"/>
      <c r="BB71" s="134"/>
      <c r="BC71" s="134"/>
      <c r="BD71" s="134"/>
      <c r="BE71" s="134">
        <v>40664</v>
      </c>
      <c r="BF71" s="134"/>
      <c r="BG71" s="134">
        <v>295</v>
      </c>
      <c r="BH71" s="135">
        <f t="shared" si="23"/>
        <v>2509751</v>
      </c>
      <c r="BI71" s="6"/>
      <c r="BJ71" s="21">
        <v>2015</v>
      </c>
      <c r="BK71" s="21" t="s">
        <v>38</v>
      </c>
      <c r="BL71" s="143">
        <f t="shared" si="24"/>
        <v>976115</v>
      </c>
      <c r="BM71" s="144">
        <f t="shared" si="12"/>
        <v>1218672</v>
      </c>
      <c r="BN71" s="144">
        <f t="shared" si="13"/>
        <v>212286</v>
      </c>
      <c r="BO71" s="144">
        <f t="shared" si="22"/>
        <v>30592</v>
      </c>
      <c r="BP71" s="144">
        <f t="shared" si="18"/>
        <v>40664</v>
      </c>
      <c r="BQ71" s="144">
        <f t="shared" ref="BQ71:BQ102" si="25">+E71+G71+H71+I71+N71+P71+W71+X71+Y71+Z71+AC71+AD71+AF71+AG71+AH71+AJ71+AK71+AL71+AM71+AO71+AP71+AQ71+AR71+AS71+AW71+BG71+Q71+AN71</f>
        <v>31422</v>
      </c>
      <c r="BR71" s="145">
        <f t="shared" si="15"/>
        <v>2509751</v>
      </c>
      <c r="BS71" s="36"/>
    </row>
    <row r="72" spans="1:71" ht="12.75" customHeight="1" x14ac:dyDescent="0.25">
      <c r="A72" s="36"/>
      <c r="B72" s="34"/>
      <c r="C72" s="22" t="s">
        <v>39</v>
      </c>
      <c r="D72" s="111"/>
      <c r="E72" s="111">
        <v>468</v>
      </c>
      <c r="F72" s="111">
        <v>20185</v>
      </c>
      <c r="G72" s="111"/>
      <c r="H72" s="111"/>
      <c r="I72" s="111"/>
      <c r="J72" s="111"/>
      <c r="K72" s="111">
        <v>146885</v>
      </c>
      <c r="L72" s="111">
        <v>278783</v>
      </c>
      <c r="M72" s="111">
        <v>967729</v>
      </c>
      <c r="N72" s="111">
        <v>8629</v>
      </c>
      <c r="O72" s="111">
        <v>11174</v>
      </c>
      <c r="P72" s="111">
        <v>687</v>
      </c>
      <c r="Q72" s="111">
        <v>5560</v>
      </c>
      <c r="R72" s="111">
        <v>55348</v>
      </c>
      <c r="S72" s="111">
        <v>11495</v>
      </c>
      <c r="T72" s="111">
        <v>940164</v>
      </c>
      <c r="U72" s="111"/>
      <c r="V72" s="111">
        <v>5003</v>
      </c>
      <c r="W72" s="111">
        <v>378</v>
      </c>
      <c r="X72" s="111">
        <v>15212</v>
      </c>
      <c r="Y72" s="111"/>
      <c r="Z72" s="111"/>
      <c r="AA72" s="111"/>
      <c r="AB72" s="111"/>
      <c r="AC72" s="111"/>
      <c r="AD72" s="111"/>
      <c r="AE72" s="111"/>
      <c r="AF72" s="111"/>
      <c r="AG72" s="111"/>
      <c r="AH72" s="111">
        <v>346</v>
      </c>
      <c r="AI72" s="111"/>
      <c r="AJ72" s="111"/>
      <c r="AK72" s="111">
        <v>16</v>
      </c>
      <c r="AL72" s="111"/>
      <c r="AM72" s="111"/>
      <c r="AN72" s="111">
        <v>82</v>
      </c>
      <c r="AO72" s="111"/>
      <c r="AP72" s="111">
        <v>22</v>
      </c>
      <c r="AQ72" s="111">
        <v>40</v>
      </c>
      <c r="AR72" s="111"/>
      <c r="AS72" s="111">
        <v>13</v>
      </c>
      <c r="AT72" s="111"/>
      <c r="AU72" s="111"/>
      <c r="AV72" s="111"/>
      <c r="AW72" s="111"/>
      <c r="AX72" s="111"/>
      <c r="AY72" s="111"/>
      <c r="AZ72" s="111"/>
      <c r="BA72" s="111"/>
      <c r="BB72" s="111"/>
      <c r="BC72" s="111"/>
      <c r="BD72" s="111"/>
      <c r="BE72" s="111">
        <v>41475</v>
      </c>
      <c r="BF72" s="111"/>
      <c r="BG72" s="111">
        <v>296</v>
      </c>
      <c r="BH72" s="136">
        <f t="shared" si="23"/>
        <v>2509990</v>
      </c>
      <c r="BI72" s="6"/>
      <c r="BJ72" s="34"/>
      <c r="BK72" s="22" t="s">
        <v>39</v>
      </c>
      <c r="BL72" s="146">
        <f t="shared" si="24"/>
        <v>967729</v>
      </c>
      <c r="BM72" s="147">
        <f t="shared" ref="BM72:BM103" si="26">+D72+J72+L72+V72+AB72+AT72+T72</f>
        <v>1223950</v>
      </c>
      <c r="BN72" s="147">
        <f t="shared" ref="BN72:BN103" si="27">+K72+R72+S72+AA72</f>
        <v>213728</v>
      </c>
      <c r="BO72" s="147">
        <f t="shared" si="22"/>
        <v>31359</v>
      </c>
      <c r="BP72" s="147">
        <f t="shared" si="18"/>
        <v>41475</v>
      </c>
      <c r="BQ72" s="147">
        <f t="shared" si="25"/>
        <v>31749</v>
      </c>
      <c r="BR72" s="148">
        <f t="shared" ref="BR72:BR103" si="28">SUM(BL72:BQ72)</f>
        <v>2509990</v>
      </c>
      <c r="BS72" s="36"/>
    </row>
    <row r="73" spans="1:71" ht="12.75" customHeight="1" x14ac:dyDescent="0.35">
      <c r="A73" s="36"/>
      <c r="B73" s="34"/>
      <c r="C73" s="22" t="s">
        <v>40</v>
      </c>
      <c r="D73" s="111"/>
      <c r="E73" s="111">
        <v>468</v>
      </c>
      <c r="F73" s="111">
        <v>20327</v>
      </c>
      <c r="G73" s="111"/>
      <c r="H73" s="111"/>
      <c r="I73" s="111"/>
      <c r="J73" s="111"/>
      <c r="K73" s="111">
        <v>149360</v>
      </c>
      <c r="L73" s="111">
        <v>285675</v>
      </c>
      <c r="M73" s="111">
        <v>989920</v>
      </c>
      <c r="N73" s="111">
        <v>8737</v>
      </c>
      <c r="O73" s="111">
        <v>11100</v>
      </c>
      <c r="P73" s="111">
        <v>699</v>
      </c>
      <c r="Q73" s="111">
        <v>5632</v>
      </c>
      <c r="R73" s="111">
        <v>54606</v>
      </c>
      <c r="S73" s="111">
        <v>11803</v>
      </c>
      <c r="T73" s="111">
        <v>954852</v>
      </c>
      <c r="U73" s="111"/>
      <c r="V73" s="111">
        <v>5027</v>
      </c>
      <c r="W73" s="111">
        <v>247</v>
      </c>
      <c r="X73" s="111">
        <v>14998</v>
      </c>
      <c r="Y73" s="111"/>
      <c r="Z73" s="111"/>
      <c r="AA73" s="111"/>
      <c r="AB73" s="111"/>
      <c r="AC73" s="111"/>
      <c r="AD73" s="140"/>
      <c r="AE73" s="111"/>
      <c r="AF73" s="111"/>
      <c r="AG73" s="111"/>
      <c r="AH73" s="111">
        <v>416</v>
      </c>
      <c r="AI73" s="111"/>
      <c r="AJ73" s="111"/>
      <c r="AK73" s="111">
        <v>16</v>
      </c>
      <c r="AL73" s="111"/>
      <c r="AM73" s="111"/>
      <c r="AN73" s="111">
        <v>82</v>
      </c>
      <c r="AO73" s="111"/>
      <c r="AP73" s="111">
        <v>22</v>
      </c>
      <c r="AQ73" s="111">
        <v>40</v>
      </c>
      <c r="AR73" s="111"/>
      <c r="AS73" s="111">
        <v>13</v>
      </c>
      <c r="AT73" s="111"/>
      <c r="AU73" s="111"/>
      <c r="AV73" s="111"/>
      <c r="AW73" s="111"/>
      <c r="AX73" s="111"/>
      <c r="AY73" s="111"/>
      <c r="AZ73" s="111"/>
      <c r="BA73" s="111"/>
      <c r="BB73" s="111"/>
      <c r="BC73" s="111"/>
      <c r="BD73" s="111"/>
      <c r="BE73" s="111">
        <v>42578</v>
      </c>
      <c r="BF73" s="111"/>
      <c r="BG73" s="142">
        <v>296</v>
      </c>
      <c r="BH73" s="136">
        <f t="shared" si="23"/>
        <v>2556914</v>
      </c>
      <c r="BI73" s="6"/>
      <c r="BJ73" s="34"/>
      <c r="BK73" s="22" t="s">
        <v>40</v>
      </c>
      <c r="BL73" s="146">
        <f t="shared" si="24"/>
        <v>989920</v>
      </c>
      <c r="BM73" s="147">
        <f t="shared" si="26"/>
        <v>1245554</v>
      </c>
      <c r="BN73" s="147">
        <f t="shared" si="27"/>
        <v>215769</v>
      </c>
      <c r="BO73" s="147">
        <f t="shared" si="22"/>
        <v>31427</v>
      </c>
      <c r="BP73" s="147">
        <f t="shared" si="18"/>
        <v>42578</v>
      </c>
      <c r="BQ73" s="147">
        <f t="shared" si="25"/>
        <v>31666</v>
      </c>
      <c r="BR73" s="148">
        <f t="shared" si="28"/>
        <v>2556914</v>
      </c>
      <c r="BS73" s="36"/>
    </row>
    <row r="74" spans="1:71" ht="12.75" customHeight="1" x14ac:dyDescent="0.25">
      <c r="A74" s="36"/>
      <c r="B74" s="22"/>
      <c r="C74" s="22" t="s">
        <v>41</v>
      </c>
      <c r="D74" s="111"/>
      <c r="E74" s="111">
        <v>468</v>
      </c>
      <c r="F74" s="111">
        <v>20455</v>
      </c>
      <c r="G74" s="111"/>
      <c r="H74" s="111"/>
      <c r="I74" s="111"/>
      <c r="J74" s="111"/>
      <c r="K74" s="111">
        <v>150690</v>
      </c>
      <c r="L74" s="111">
        <v>292495</v>
      </c>
      <c r="M74" s="111">
        <v>998805</v>
      </c>
      <c r="N74" s="111">
        <v>8804</v>
      </c>
      <c r="O74" s="111">
        <v>11005</v>
      </c>
      <c r="P74" s="111">
        <v>696</v>
      </c>
      <c r="Q74" s="111">
        <v>5874</v>
      </c>
      <c r="R74" s="111">
        <v>56521</v>
      </c>
      <c r="S74" s="111">
        <v>12159</v>
      </c>
      <c r="T74" s="111">
        <v>963700</v>
      </c>
      <c r="U74" s="111"/>
      <c r="V74" s="111">
        <v>5004</v>
      </c>
      <c r="W74" s="111">
        <v>246</v>
      </c>
      <c r="X74" s="111">
        <v>16018</v>
      </c>
      <c r="Y74" s="111"/>
      <c r="Z74" s="111"/>
      <c r="AA74" s="111"/>
      <c r="AB74" s="111"/>
      <c r="AC74" s="111"/>
      <c r="AD74" s="111"/>
      <c r="AE74" s="111"/>
      <c r="AF74" s="111"/>
      <c r="AG74" s="111"/>
      <c r="AH74" s="111">
        <v>389</v>
      </c>
      <c r="AI74" s="111"/>
      <c r="AJ74" s="111"/>
      <c r="AK74" s="111">
        <v>16</v>
      </c>
      <c r="AL74" s="111"/>
      <c r="AM74" s="111"/>
      <c r="AN74" s="111">
        <v>82</v>
      </c>
      <c r="AO74" s="111"/>
      <c r="AP74" s="111">
        <v>22</v>
      </c>
      <c r="AQ74" s="111">
        <v>40</v>
      </c>
      <c r="AR74" s="111"/>
      <c r="AS74" s="111">
        <v>13</v>
      </c>
      <c r="AT74" s="111"/>
      <c r="AU74" s="111"/>
      <c r="AV74" s="111"/>
      <c r="AW74" s="111"/>
      <c r="AX74" s="111"/>
      <c r="AY74" s="111"/>
      <c r="AZ74" s="111"/>
      <c r="BA74" s="111"/>
      <c r="BB74" s="111"/>
      <c r="BC74" s="111"/>
      <c r="BD74" s="111"/>
      <c r="BE74" s="111">
        <v>45381</v>
      </c>
      <c r="BF74" s="111"/>
      <c r="BG74" s="111">
        <v>293</v>
      </c>
      <c r="BH74" s="136">
        <f t="shared" si="23"/>
        <v>2589176</v>
      </c>
      <c r="BI74" s="6"/>
      <c r="BJ74" s="22"/>
      <c r="BK74" s="22" t="s">
        <v>41</v>
      </c>
      <c r="BL74" s="146">
        <f t="shared" ref="BL74:BL85" si="29">+M74+AE74+AI74</f>
        <v>998805</v>
      </c>
      <c r="BM74" s="147">
        <f t="shared" si="26"/>
        <v>1261199</v>
      </c>
      <c r="BN74" s="147">
        <f t="shared" si="27"/>
        <v>219370</v>
      </c>
      <c r="BO74" s="147">
        <f t="shared" si="22"/>
        <v>31460</v>
      </c>
      <c r="BP74" s="147">
        <f t="shared" si="18"/>
        <v>45381</v>
      </c>
      <c r="BQ74" s="147">
        <f t="shared" si="25"/>
        <v>32961</v>
      </c>
      <c r="BR74" s="148">
        <f t="shared" si="28"/>
        <v>2589176</v>
      </c>
      <c r="BS74" s="36"/>
    </row>
    <row r="75" spans="1:71" ht="12.75" customHeight="1" x14ac:dyDescent="0.25">
      <c r="A75" s="36"/>
      <c r="B75" s="34"/>
      <c r="C75" s="22" t="s">
        <v>42</v>
      </c>
      <c r="D75" s="111"/>
      <c r="E75" s="111">
        <v>467</v>
      </c>
      <c r="F75" s="111">
        <v>20565</v>
      </c>
      <c r="G75" s="111"/>
      <c r="H75" s="111"/>
      <c r="I75" s="111"/>
      <c r="J75" s="111"/>
      <c r="K75" s="111">
        <v>151990</v>
      </c>
      <c r="L75" s="111">
        <v>297669</v>
      </c>
      <c r="M75" s="111">
        <v>1007788</v>
      </c>
      <c r="N75" s="111">
        <v>8831</v>
      </c>
      <c r="O75" s="111">
        <v>11003</v>
      </c>
      <c r="P75" s="111">
        <v>693</v>
      </c>
      <c r="Q75" s="111">
        <v>5974</v>
      </c>
      <c r="R75" s="111">
        <v>57019</v>
      </c>
      <c r="S75" s="111">
        <v>12378</v>
      </c>
      <c r="T75" s="111">
        <v>969659</v>
      </c>
      <c r="U75" s="111"/>
      <c r="V75" s="111">
        <v>5004</v>
      </c>
      <c r="W75" s="111">
        <v>345</v>
      </c>
      <c r="X75" s="111">
        <v>15954</v>
      </c>
      <c r="Y75" s="111"/>
      <c r="Z75" s="111"/>
      <c r="AA75" s="111"/>
      <c r="AB75" s="111"/>
      <c r="AC75" s="111"/>
      <c r="AD75" s="111"/>
      <c r="AE75" s="111"/>
      <c r="AF75" s="111"/>
      <c r="AG75" s="111"/>
      <c r="AH75" s="111">
        <v>373</v>
      </c>
      <c r="AI75" s="111"/>
      <c r="AJ75" s="111"/>
      <c r="AK75" s="111">
        <v>16</v>
      </c>
      <c r="AL75" s="111"/>
      <c r="AM75" s="111"/>
      <c r="AN75" s="111">
        <v>82</v>
      </c>
      <c r="AO75" s="111"/>
      <c r="AP75" s="111">
        <v>22</v>
      </c>
      <c r="AQ75" s="111">
        <v>38</v>
      </c>
      <c r="AR75" s="111"/>
      <c r="AS75" s="111">
        <v>13</v>
      </c>
      <c r="AT75" s="111"/>
      <c r="AU75" s="111"/>
      <c r="AV75" s="111"/>
      <c r="AW75" s="111"/>
      <c r="AX75" s="111"/>
      <c r="AY75" s="111"/>
      <c r="AZ75" s="111"/>
      <c r="BA75" s="111"/>
      <c r="BB75" s="111"/>
      <c r="BC75" s="111"/>
      <c r="BD75" s="111"/>
      <c r="BE75" s="111">
        <v>46796</v>
      </c>
      <c r="BF75" s="111"/>
      <c r="BG75" s="111">
        <v>289</v>
      </c>
      <c r="BH75" s="136">
        <f t="shared" si="23"/>
        <v>2612968</v>
      </c>
      <c r="BI75" s="6"/>
      <c r="BJ75" s="34"/>
      <c r="BK75" s="22" t="s">
        <v>42</v>
      </c>
      <c r="BL75" s="146">
        <f t="shared" si="29"/>
        <v>1007788</v>
      </c>
      <c r="BM75" s="147">
        <f t="shared" si="26"/>
        <v>1272332</v>
      </c>
      <c r="BN75" s="147">
        <f t="shared" si="27"/>
        <v>221387</v>
      </c>
      <c r="BO75" s="147">
        <f t="shared" si="22"/>
        <v>31568</v>
      </c>
      <c r="BP75" s="147">
        <f t="shared" si="18"/>
        <v>46796</v>
      </c>
      <c r="BQ75" s="147">
        <f t="shared" si="25"/>
        <v>33097</v>
      </c>
      <c r="BR75" s="148">
        <f t="shared" si="28"/>
        <v>2612968</v>
      </c>
      <c r="BS75" s="36"/>
    </row>
    <row r="76" spans="1:71" ht="12.75" customHeight="1" x14ac:dyDescent="0.35">
      <c r="A76" s="36"/>
      <c r="B76" s="34"/>
      <c r="C76" s="22" t="s">
        <v>43</v>
      </c>
      <c r="D76" s="111"/>
      <c r="E76" s="111">
        <v>467</v>
      </c>
      <c r="F76" s="111">
        <v>20660</v>
      </c>
      <c r="G76" s="111"/>
      <c r="H76" s="111"/>
      <c r="I76" s="111"/>
      <c r="J76" s="111"/>
      <c r="K76" s="111">
        <v>153189</v>
      </c>
      <c r="L76" s="111">
        <v>301913</v>
      </c>
      <c r="M76" s="111">
        <v>992907</v>
      </c>
      <c r="N76" s="111">
        <v>8844</v>
      </c>
      <c r="O76" s="111">
        <v>10889</v>
      </c>
      <c r="P76" s="111">
        <v>657</v>
      </c>
      <c r="Q76" s="111">
        <v>6128</v>
      </c>
      <c r="R76" s="111">
        <v>57393</v>
      </c>
      <c r="S76" s="111">
        <v>12658</v>
      </c>
      <c r="T76" s="111">
        <v>977706</v>
      </c>
      <c r="U76" s="111"/>
      <c r="V76" s="111">
        <v>5002</v>
      </c>
      <c r="W76" s="111">
        <v>327</v>
      </c>
      <c r="X76" s="111">
        <v>16403</v>
      </c>
      <c r="Y76" s="111"/>
      <c r="Z76" s="111"/>
      <c r="AA76" s="111"/>
      <c r="AB76" s="111"/>
      <c r="AC76" s="111"/>
      <c r="AD76" s="140"/>
      <c r="AE76" s="111"/>
      <c r="AF76" s="111"/>
      <c r="AG76" s="111"/>
      <c r="AH76" s="111">
        <v>363</v>
      </c>
      <c r="AI76" s="111"/>
      <c r="AJ76" s="111"/>
      <c r="AK76" s="111">
        <v>16</v>
      </c>
      <c r="AL76" s="111"/>
      <c r="AM76" s="111"/>
      <c r="AN76" s="111">
        <v>82</v>
      </c>
      <c r="AO76" s="111"/>
      <c r="AP76" s="111">
        <v>22</v>
      </c>
      <c r="AQ76" s="111">
        <v>36</v>
      </c>
      <c r="AR76" s="111"/>
      <c r="AS76" s="111">
        <v>13</v>
      </c>
      <c r="AT76" s="111"/>
      <c r="AU76" s="111"/>
      <c r="AV76" s="111"/>
      <c r="AW76" s="111"/>
      <c r="AX76" s="111"/>
      <c r="AY76" s="111"/>
      <c r="AZ76" s="111"/>
      <c r="BA76" s="111"/>
      <c r="BB76" s="111"/>
      <c r="BC76" s="111"/>
      <c r="BD76" s="111"/>
      <c r="BE76" s="111">
        <v>48888</v>
      </c>
      <c r="BF76" s="111"/>
      <c r="BG76" s="142">
        <v>292</v>
      </c>
      <c r="BH76" s="136">
        <f t="shared" si="23"/>
        <v>2614855</v>
      </c>
      <c r="BI76" s="6"/>
      <c r="BJ76" s="34"/>
      <c r="BK76" s="22" t="s">
        <v>43</v>
      </c>
      <c r="BL76" s="146">
        <f t="shared" si="29"/>
        <v>992907</v>
      </c>
      <c r="BM76" s="147">
        <f t="shared" si="26"/>
        <v>1284621</v>
      </c>
      <c r="BN76" s="147">
        <f t="shared" si="27"/>
        <v>223240</v>
      </c>
      <c r="BO76" s="147">
        <f t="shared" si="22"/>
        <v>31549</v>
      </c>
      <c r="BP76" s="147">
        <f t="shared" si="18"/>
        <v>48888</v>
      </c>
      <c r="BQ76" s="147">
        <f t="shared" si="25"/>
        <v>33650</v>
      </c>
      <c r="BR76" s="148">
        <f t="shared" si="28"/>
        <v>2614855</v>
      </c>
      <c r="BS76" s="36"/>
    </row>
    <row r="77" spans="1:71" ht="12.75" customHeight="1" x14ac:dyDescent="0.25">
      <c r="A77" s="36"/>
      <c r="B77" s="22"/>
      <c r="C77" s="22" t="s">
        <v>32</v>
      </c>
      <c r="D77" s="111"/>
      <c r="E77" s="111">
        <v>467</v>
      </c>
      <c r="F77" s="111">
        <v>21013</v>
      </c>
      <c r="G77" s="111"/>
      <c r="H77" s="111"/>
      <c r="I77" s="111"/>
      <c r="J77" s="111"/>
      <c r="K77" s="111">
        <v>157686</v>
      </c>
      <c r="L77" s="111">
        <v>305578</v>
      </c>
      <c r="M77" s="111">
        <v>1018246</v>
      </c>
      <c r="N77" s="111">
        <v>8835</v>
      </c>
      <c r="O77" s="111">
        <v>10744</v>
      </c>
      <c r="P77" s="111">
        <v>658</v>
      </c>
      <c r="Q77" s="111">
        <v>6263</v>
      </c>
      <c r="R77" s="111">
        <v>57709</v>
      </c>
      <c r="S77" s="111">
        <v>12895</v>
      </c>
      <c r="T77" s="111">
        <v>984308</v>
      </c>
      <c r="U77" s="111"/>
      <c r="V77" s="111">
        <v>5031</v>
      </c>
      <c r="W77" s="111">
        <v>322</v>
      </c>
      <c r="X77" s="111">
        <v>16443</v>
      </c>
      <c r="Y77" s="111"/>
      <c r="Z77" s="111"/>
      <c r="AA77" s="111"/>
      <c r="AB77" s="111"/>
      <c r="AC77" s="111"/>
      <c r="AD77" s="111"/>
      <c r="AE77" s="111"/>
      <c r="AF77" s="111"/>
      <c r="AG77" s="111"/>
      <c r="AH77" s="111">
        <v>352</v>
      </c>
      <c r="AI77" s="111"/>
      <c r="AJ77" s="111"/>
      <c r="AK77" s="111">
        <v>16</v>
      </c>
      <c r="AL77" s="111"/>
      <c r="AM77" s="111"/>
      <c r="AN77" s="111">
        <v>82</v>
      </c>
      <c r="AO77" s="111"/>
      <c r="AP77" s="111">
        <v>21</v>
      </c>
      <c r="AQ77" s="111">
        <v>37</v>
      </c>
      <c r="AR77" s="111"/>
      <c r="AS77" s="111">
        <v>13</v>
      </c>
      <c r="AT77" s="111"/>
      <c r="AU77" s="111"/>
      <c r="AV77" s="111"/>
      <c r="AW77" s="111"/>
      <c r="AX77" s="111"/>
      <c r="AY77" s="111"/>
      <c r="AZ77" s="111"/>
      <c r="BA77" s="111"/>
      <c r="BB77" s="111"/>
      <c r="BC77" s="111"/>
      <c r="BD77" s="111"/>
      <c r="BE77" s="111">
        <v>50164</v>
      </c>
      <c r="BF77" s="111"/>
      <c r="BG77" s="111">
        <v>296</v>
      </c>
      <c r="BH77" s="136">
        <f t="shared" si="23"/>
        <v>2657179</v>
      </c>
      <c r="BI77" s="6"/>
      <c r="BJ77" s="22"/>
      <c r="BK77" s="22" t="s">
        <v>32</v>
      </c>
      <c r="BL77" s="146">
        <f t="shared" si="29"/>
        <v>1018246</v>
      </c>
      <c r="BM77" s="147">
        <f t="shared" si="26"/>
        <v>1294917</v>
      </c>
      <c r="BN77" s="147">
        <f t="shared" si="27"/>
        <v>228290</v>
      </c>
      <c r="BO77" s="147">
        <f t="shared" si="22"/>
        <v>31757</v>
      </c>
      <c r="BP77" s="147">
        <f t="shared" ref="BP77:BP108" si="30">+BE77</f>
        <v>50164</v>
      </c>
      <c r="BQ77" s="147">
        <f t="shared" si="25"/>
        <v>33805</v>
      </c>
      <c r="BR77" s="148">
        <f t="shared" si="28"/>
        <v>2657179</v>
      </c>
      <c r="BS77" s="36"/>
    </row>
    <row r="78" spans="1:71" ht="12.75" customHeight="1" x14ac:dyDescent="0.25">
      <c r="A78" s="36"/>
      <c r="B78" s="34"/>
      <c r="C78" s="22" t="s">
        <v>33</v>
      </c>
      <c r="D78" s="111"/>
      <c r="E78" s="111">
        <v>467</v>
      </c>
      <c r="F78" s="111">
        <v>20157</v>
      </c>
      <c r="G78" s="111"/>
      <c r="H78" s="111"/>
      <c r="I78" s="111"/>
      <c r="J78" s="111"/>
      <c r="K78" s="111">
        <v>159925</v>
      </c>
      <c r="L78" s="111">
        <v>309700</v>
      </c>
      <c r="M78" s="111">
        <v>1026058</v>
      </c>
      <c r="N78" s="111">
        <v>8756</v>
      </c>
      <c r="O78" s="111">
        <v>10720</v>
      </c>
      <c r="P78" s="111">
        <v>667</v>
      </c>
      <c r="Q78" s="111">
        <v>6200</v>
      </c>
      <c r="R78" s="111">
        <v>58257</v>
      </c>
      <c r="S78" s="111">
        <v>13123</v>
      </c>
      <c r="T78" s="111">
        <v>990792</v>
      </c>
      <c r="U78" s="111"/>
      <c r="V78" s="111">
        <v>5035</v>
      </c>
      <c r="W78" s="111">
        <v>312</v>
      </c>
      <c r="X78" s="111">
        <v>16501</v>
      </c>
      <c r="Y78" s="111"/>
      <c r="Z78" s="111"/>
      <c r="AA78" s="111"/>
      <c r="AB78" s="111"/>
      <c r="AC78" s="111"/>
      <c r="AD78" s="111"/>
      <c r="AE78" s="111"/>
      <c r="AF78" s="111"/>
      <c r="AG78" s="111"/>
      <c r="AH78" s="111">
        <v>345</v>
      </c>
      <c r="AI78" s="111"/>
      <c r="AJ78" s="111"/>
      <c r="AK78" s="111">
        <v>16</v>
      </c>
      <c r="AL78" s="111"/>
      <c r="AM78" s="111"/>
      <c r="AN78" s="111">
        <v>40</v>
      </c>
      <c r="AO78" s="111"/>
      <c r="AP78" s="111">
        <v>21</v>
      </c>
      <c r="AQ78" s="111">
        <v>36</v>
      </c>
      <c r="AR78" s="111"/>
      <c r="AS78" s="111">
        <v>13</v>
      </c>
      <c r="AT78" s="111"/>
      <c r="AU78" s="111"/>
      <c r="AV78" s="111"/>
      <c r="AW78" s="111"/>
      <c r="AX78" s="111"/>
      <c r="AY78" s="111"/>
      <c r="AZ78" s="111"/>
      <c r="BA78" s="111"/>
      <c r="BB78" s="111"/>
      <c r="BC78" s="111"/>
      <c r="BD78" s="111"/>
      <c r="BE78" s="111">
        <v>52056</v>
      </c>
      <c r="BF78" s="111"/>
      <c r="BG78" s="111">
        <v>298</v>
      </c>
      <c r="BH78" s="136">
        <f t="shared" si="23"/>
        <v>2679495</v>
      </c>
      <c r="BI78" s="6"/>
      <c r="BJ78" s="34"/>
      <c r="BK78" s="22" t="s">
        <v>33</v>
      </c>
      <c r="BL78" s="146">
        <f t="shared" si="29"/>
        <v>1026058</v>
      </c>
      <c r="BM78" s="147">
        <f t="shared" si="26"/>
        <v>1305527</v>
      </c>
      <c r="BN78" s="147">
        <f t="shared" si="27"/>
        <v>231305</v>
      </c>
      <c r="BO78" s="147">
        <f t="shared" si="22"/>
        <v>30877</v>
      </c>
      <c r="BP78" s="147">
        <f t="shared" si="30"/>
        <v>52056</v>
      </c>
      <c r="BQ78" s="147">
        <f t="shared" si="25"/>
        <v>33672</v>
      </c>
      <c r="BR78" s="148">
        <f t="shared" si="28"/>
        <v>2679495</v>
      </c>
      <c r="BS78" s="36"/>
    </row>
    <row r="79" spans="1:71" ht="12.75" customHeight="1" x14ac:dyDescent="0.35">
      <c r="A79" s="36"/>
      <c r="B79" s="34"/>
      <c r="C79" s="22" t="s">
        <v>34</v>
      </c>
      <c r="D79" s="111"/>
      <c r="E79" s="111">
        <v>467</v>
      </c>
      <c r="F79" s="111">
        <v>21103</v>
      </c>
      <c r="G79" s="111"/>
      <c r="H79" s="111"/>
      <c r="I79" s="111"/>
      <c r="J79" s="111"/>
      <c r="K79" s="111">
        <v>161462</v>
      </c>
      <c r="L79" s="111">
        <v>312893</v>
      </c>
      <c r="M79" s="111">
        <v>1029954</v>
      </c>
      <c r="N79" s="111">
        <v>8852</v>
      </c>
      <c r="O79" s="111">
        <v>15703</v>
      </c>
      <c r="P79" s="111">
        <v>666</v>
      </c>
      <c r="Q79" s="111">
        <v>6166</v>
      </c>
      <c r="R79" s="111">
        <v>59545</v>
      </c>
      <c r="S79" s="111">
        <v>13397</v>
      </c>
      <c r="T79" s="111">
        <v>993697</v>
      </c>
      <c r="U79" s="111"/>
      <c r="V79" s="111">
        <v>5133</v>
      </c>
      <c r="W79" s="111">
        <v>301</v>
      </c>
      <c r="X79" s="111">
        <v>16096</v>
      </c>
      <c r="Y79" s="111"/>
      <c r="Z79" s="111"/>
      <c r="AA79" s="111"/>
      <c r="AB79" s="111"/>
      <c r="AC79" s="111"/>
      <c r="AD79" s="140"/>
      <c r="AE79" s="111"/>
      <c r="AF79" s="111"/>
      <c r="AG79" s="111"/>
      <c r="AH79" s="111">
        <v>352</v>
      </c>
      <c r="AI79" s="111"/>
      <c r="AJ79" s="111"/>
      <c r="AK79" s="111">
        <v>16</v>
      </c>
      <c r="AL79" s="111"/>
      <c r="AM79" s="111"/>
      <c r="AN79" s="111">
        <v>27</v>
      </c>
      <c r="AO79" s="111"/>
      <c r="AP79" s="111">
        <v>21</v>
      </c>
      <c r="AQ79" s="111">
        <v>36</v>
      </c>
      <c r="AR79" s="111"/>
      <c r="AS79" s="111">
        <v>13</v>
      </c>
      <c r="AT79" s="111"/>
      <c r="AU79" s="111"/>
      <c r="AV79" s="111"/>
      <c r="AW79" s="111"/>
      <c r="AX79" s="111"/>
      <c r="AY79" s="111"/>
      <c r="AZ79" s="111"/>
      <c r="BA79" s="111"/>
      <c r="BB79" s="111"/>
      <c r="BC79" s="111"/>
      <c r="BD79" s="111"/>
      <c r="BE79" s="111">
        <v>52056</v>
      </c>
      <c r="BF79" s="111"/>
      <c r="BG79" s="142">
        <v>297</v>
      </c>
      <c r="BH79" s="136">
        <f t="shared" si="23"/>
        <v>2698253</v>
      </c>
      <c r="BI79" s="6"/>
      <c r="BJ79" s="34"/>
      <c r="BK79" s="22" t="s">
        <v>34</v>
      </c>
      <c r="BL79" s="146">
        <f t="shared" si="29"/>
        <v>1029954</v>
      </c>
      <c r="BM79" s="147">
        <f t="shared" si="26"/>
        <v>1311723</v>
      </c>
      <c r="BN79" s="147">
        <f t="shared" si="27"/>
        <v>234404</v>
      </c>
      <c r="BO79" s="147">
        <f t="shared" si="22"/>
        <v>36806</v>
      </c>
      <c r="BP79" s="147">
        <f t="shared" si="30"/>
        <v>52056</v>
      </c>
      <c r="BQ79" s="147">
        <f t="shared" si="25"/>
        <v>33310</v>
      </c>
      <c r="BR79" s="148">
        <f t="shared" si="28"/>
        <v>2698253</v>
      </c>
      <c r="BS79" s="36"/>
    </row>
    <row r="80" spans="1:71" ht="12.75" customHeight="1" x14ac:dyDescent="0.25">
      <c r="A80" s="36"/>
      <c r="B80" s="22"/>
      <c r="C80" s="22" t="s">
        <v>35</v>
      </c>
      <c r="D80" s="111"/>
      <c r="E80" s="111">
        <v>467</v>
      </c>
      <c r="F80" s="111">
        <v>21558</v>
      </c>
      <c r="G80" s="111"/>
      <c r="H80" s="111"/>
      <c r="I80" s="111"/>
      <c r="J80" s="111"/>
      <c r="K80" s="111">
        <v>162408</v>
      </c>
      <c r="L80" s="111">
        <v>316693</v>
      </c>
      <c r="M80" s="111">
        <v>1035596</v>
      </c>
      <c r="N80" s="111">
        <v>8856</v>
      </c>
      <c r="O80" s="111">
        <v>15541</v>
      </c>
      <c r="P80" s="111">
        <v>659</v>
      </c>
      <c r="Q80" s="111">
        <v>6143</v>
      </c>
      <c r="R80" s="111">
        <v>59895</v>
      </c>
      <c r="S80" s="111">
        <v>13574</v>
      </c>
      <c r="T80" s="111">
        <v>998706</v>
      </c>
      <c r="U80" s="111"/>
      <c r="V80" s="111">
        <v>5146</v>
      </c>
      <c r="W80" s="111">
        <v>283</v>
      </c>
      <c r="X80" s="111">
        <v>15633</v>
      </c>
      <c r="Y80" s="111"/>
      <c r="Z80" s="111"/>
      <c r="AA80" s="111"/>
      <c r="AB80" s="111"/>
      <c r="AC80" s="111"/>
      <c r="AD80" s="111"/>
      <c r="AE80" s="111"/>
      <c r="AF80" s="111"/>
      <c r="AG80" s="111"/>
      <c r="AH80" s="111">
        <v>343</v>
      </c>
      <c r="AI80" s="111"/>
      <c r="AJ80" s="111"/>
      <c r="AK80" s="111">
        <v>16</v>
      </c>
      <c r="AL80" s="111"/>
      <c r="AM80" s="111"/>
      <c r="AN80" s="111">
        <v>25</v>
      </c>
      <c r="AO80" s="111"/>
      <c r="AP80" s="111">
        <v>21</v>
      </c>
      <c r="AQ80" s="111">
        <v>34</v>
      </c>
      <c r="AR80" s="111"/>
      <c r="AS80" s="111">
        <v>13</v>
      </c>
      <c r="AT80" s="111"/>
      <c r="AU80" s="111"/>
      <c r="AV80" s="111"/>
      <c r="AW80" s="111"/>
      <c r="AX80" s="111"/>
      <c r="AY80" s="111"/>
      <c r="AZ80" s="111"/>
      <c r="BA80" s="111"/>
      <c r="BB80" s="111"/>
      <c r="BC80" s="111"/>
      <c r="BD80" s="111"/>
      <c r="BE80" s="111">
        <v>55217</v>
      </c>
      <c r="BF80" s="111"/>
      <c r="BG80" s="111">
        <v>298</v>
      </c>
      <c r="BH80" s="136">
        <f t="shared" si="23"/>
        <v>2717125</v>
      </c>
      <c r="BI80" s="6"/>
      <c r="BJ80" s="22"/>
      <c r="BK80" s="22" t="s">
        <v>35</v>
      </c>
      <c r="BL80" s="146">
        <f t="shared" si="29"/>
        <v>1035596</v>
      </c>
      <c r="BM80" s="147">
        <f t="shared" si="26"/>
        <v>1320545</v>
      </c>
      <c r="BN80" s="147">
        <f t="shared" si="27"/>
        <v>235877</v>
      </c>
      <c r="BO80" s="147">
        <f t="shared" si="22"/>
        <v>37099</v>
      </c>
      <c r="BP80" s="147">
        <f t="shared" si="30"/>
        <v>55217</v>
      </c>
      <c r="BQ80" s="147">
        <f t="shared" si="25"/>
        <v>32791</v>
      </c>
      <c r="BR80" s="148">
        <f t="shared" si="28"/>
        <v>2717125</v>
      </c>
      <c r="BS80" s="36"/>
    </row>
    <row r="81" spans="1:71" ht="12.75" customHeight="1" x14ac:dyDescent="0.25">
      <c r="A81" s="36"/>
      <c r="B81" s="34"/>
      <c r="C81" s="22" t="s">
        <v>36</v>
      </c>
      <c r="D81" s="111"/>
      <c r="E81" s="111">
        <v>461</v>
      </c>
      <c r="F81" s="111">
        <v>21521</v>
      </c>
      <c r="G81" s="111"/>
      <c r="H81" s="111"/>
      <c r="I81" s="111"/>
      <c r="J81" s="111"/>
      <c r="K81" s="111">
        <v>162977</v>
      </c>
      <c r="L81" s="111">
        <v>319140</v>
      </c>
      <c r="M81" s="111">
        <v>1037549</v>
      </c>
      <c r="N81" s="111">
        <v>8808</v>
      </c>
      <c r="O81" s="111">
        <v>15339</v>
      </c>
      <c r="P81" s="111">
        <v>676</v>
      </c>
      <c r="Q81" s="111">
        <v>6190</v>
      </c>
      <c r="R81" s="111">
        <v>60747</v>
      </c>
      <c r="S81" s="111">
        <v>13698</v>
      </c>
      <c r="T81" s="111">
        <v>1001799</v>
      </c>
      <c r="U81" s="111"/>
      <c r="V81" s="111">
        <v>5163</v>
      </c>
      <c r="W81" s="111">
        <v>279</v>
      </c>
      <c r="X81" s="111">
        <v>16249</v>
      </c>
      <c r="Y81" s="111"/>
      <c r="Z81" s="111"/>
      <c r="AA81" s="111"/>
      <c r="AB81" s="111"/>
      <c r="AC81" s="111"/>
      <c r="AD81" s="111"/>
      <c r="AE81" s="111"/>
      <c r="AF81" s="111"/>
      <c r="AG81" s="111"/>
      <c r="AH81" s="111">
        <v>338</v>
      </c>
      <c r="AI81" s="111"/>
      <c r="AJ81" s="111"/>
      <c r="AK81" s="111">
        <v>16</v>
      </c>
      <c r="AL81" s="111"/>
      <c r="AM81" s="111"/>
      <c r="AN81" s="111">
        <v>25</v>
      </c>
      <c r="AO81" s="111"/>
      <c r="AP81" s="111">
        <v>21</v>
      </c>
      <c r="AQ81" s="111">
        <v>33</v>
      </c>
      <c r="AR81" s="111"/>
      <c r="AS81" s="111">
        <v>13</v>
      </c>
      <c r="AT81" s="111"/>
      <c r="AU81" s="111"/>
      <c r="AV81" s="111"/>
      <c r="AW81" s="111"/>
      <c r="AX81" s="111"/>
      <c r="AY81" s="111"/>
      <c r="AZ81" s="111"/>
      <c r="BA81" s="111"/>
      <c r="BB81" s="111"/>
      <c r="BC81" s="111"/>
      <c r="BD81" s="111"/>
      <c r="BE81" s="111">
        <v>56467</v>
      </c>
      <c r="BF81" s="111"/>
      <c r="BG81" s="111">
        <v>302</v>
      </c>
      <c r="BH81" s="136">
        <f t="shared" si="23"/>
        <v>2727811</v>
      </c>
      <c r="BI81" s="6"/>
      <c r="BJ81" s="34"/>
      <c r="BK81" s="22" t="s">
        <v>36</v>
      </c>
      <c r="BL81" s="146">
        <f t="shared" si="29"/>
        <v>1037549</v>
      </c>
      <c r="BM81" s="147">
        <f t="shared" si="26"/>
        <v>1326102</v>
      </c>
      <c r="BN81" s="147">
        <f t="shared" si="27"/>
        <v>237422</v>
      </c>
      <c r="BO81" s="147">
        <f t="shared" si="22"/>
        <v>36860</v>
      </c>
      <c r="BP81" s="147">
        <f t="shared" si="30"/>
        <v>56467</v>
      </c>
      <c r="BQ81" s="147">
        <f t="shared" si="25"/>
        <v>33411</v>
      </c>
      <c r="BR81" s="148">
        <f t="shared" si="28"/>
        <v>2727811</v>
      </c>
      <c r="BS81" s="36"/>
    </row>
    <row r="82" spans="1:71" ht="12.75" customHeight="1" thickBot="1" x14ac:dyDescent="0.4">
      <c r="A82" s="36"/>
      <c r="B82" s="35"/>
      <c r="C82" s="27" t="s">
        <v>37</v>
      </c>
      <c r="D82" s="137"/>
      <c r="E82" s="137">
        <v>461</v>
      </c>
      <c r="F82" s="137">
        <v>20881</v>
      </c>
      <c r="G82" s="137"/>
      <c r="H82" s="137"/>
      <c r="I82" s="137"/>
      <c r="J82" s="137"/>
      <c r="K82" s="137">
        <v>163703</v>
      </c>
      <c r="L82" s="137">
        <v>321014</v>
      </c>
      <c r="M82" s="137">
        <v>1033747</v>
      </c>
      <c r="N82" s="137">
        <v>8777</v>
      </c>
      <c r="O82" s="137">
        <v>15178</v>
      </c>
      <c r="P82" s="137">
        <v>695</v>
      </c>
      <c r="Q82" s="137">
        <v>6326</v>
      </c>
      <c r="R82" s="137">
        <v>61578</v>
      </c>
      <c r="S82" s="137">
        <v>13829</v>
      </c>
      <c r="T82" s="137">
        <v>1003099</v>
      </c>
      <c r="U82" s="137"/>
      <c r="V82" s="137">
        <v>5170</v>
      </c>
      <c r="W82" s="137">
        <v>276</v>
      </c>
      <c r="X82" s="137">
        <v>15787</v>
      </c>
      <c r="Y82" s="137"/>
      <c r="Z82" s="137"/>
      <c r="AA82" s="137"/>
      <c r="AB82" s="137"/>
      <c r="AC82" s="137"/>
      <c r="AD82" s="139"/>
      <c r="AE82" s="137"/>
      <c r="AF82" s="137"/>
      <c r="AG82" s="137"/>
      <c r="AH82" s="137">
        <v>324</v>
      </c>
      <c r="AI82" s="137"/>
      <c r="AJ82" s="137"/>
      <c r="AK82" s="137">
        <v>16</v>
      </c>
      <c r="AL82" s="137"/>
      <c r="AM82" s="137"/>
      <c r="AN82" s="137">
        <v>20</v>
      </c>
      <c r="AO82" s="137"/>
      <c r="AP82" s="137">
        <v>21</v>
      </c>
      <c r="AQ82" s="137">
        <v>33</v>
      </c>
      <c r="AR82" s="137"/>
      <c r="AS82" s="137">
        <v>13</v>
      </c>
      <c r="AT82" s="137"/>
      <c r="AU82" s="137"/>
      <c r="AV82" s="137"/>
      <c r="AW82" s="137"/>
      <c r="AX82" s="137"/>
      <c r="AY82" s="137"/>
      <c r="AZ82" s="137"/>
      <c r="BA82" s="137"/>
      <c r="BB82" s="137"/>
      <c r="BC82" s="137"/>
      <c r="BD82" s="137"/>
      <c r="BE82" s="137">
        <v>58002</v>
      </c>
      <c r="BF82" s="137"/>
      <c r="BG82" s="141">
        <v>301</v>
      </c>
      <c r="BH82" s="138">
        <f t="shared" si="23"/>
        <v>2729251</v>
      </c>
      <c r="BI82" s="6"/>
      <c r="BJ82" s="35"/>
      <c r="BK82" s="27" t="s">
        <v>37</v>
      </c>
      <c r="BL82" s="149">
        <f t="shared" si="29"/>
        <v>1033747</v>
      </c>
      <c r="BM82" s="150">
        <f t="shared" si="26"/>
        <v>1329283</v>
      </c>
      <c r="BN82" s="150">
        <f t="shared" si="27"/>
        <v>239110</v>
      </c>
      <c r="BO82" s="150">
        <f t="shared" si="22"/>
        <v>36059</v>
      </c>
      <c r="BP82" s="150">
        <f t="shared" si="30"/>
        <v>58002</v>
      </c>
      <c r="BQ82" s="150">
        <f t="shared" si="25"/>
        <v>33050</v>
      </c>
      <c r="BR82" s="151">
        <f t="shared" si="28"/>
        <v>2729251</v>
      </c>
      <c r="BS82" s="36"/>
    </row>
    <row r="83" spans="1:71" ht="12.75" customHeight="1" x14ac:dyDescent="0.25">
      <c r="A83" s="36"/>
      <c r="B83" s="21">
        <v>2016</v>
      </c>
      <c r="C83" s="21" t="s">
        <v>38</v>
      </c>
      <c r="D83" s="134"/>
      <c r="E83" s="134">
        <v>461</v>
      </c>
      <c r="F83" s="134">
        <v>21038</v>
      </c>
      <c r="G83" s="134"/>
      <c r="H83" s="134"/>
      <c r="I83" s="134"/>
      <c r="J83" s="134"/>
      <c r="K83" s="134">
        <v>164546</v>
      </c>
      <c r="L83" s="134">
        <v>322084</v>
      </c>
      <c r="M83" s="134">
        <v>1032935</v>
      </c>
      <c r="N83" s="134">
        <v>8692</v>
      </c>
      <c r="O83" s="134">
        <v>15011</v>
      </c>
      <c r="P83" s="134">
        <v>692</v>
      </c>
      <c r="Q83" s="134">
        <v>6130</v>
      </c>
      <c r="R83" s="134">
        <v>61489</v>
      </c>
      <c r="S83" s="134">
        <v>13897</v>
      </c>
      <c r="T83" s="134">
        <v>1006115</v>
      </c>
      <c r="U83" s="134"/>
      <c r="V83" s="134">
        <v>5171</v>
      </c>
      <c r="W83" s="134">
        <v>274</v>
      </c>
      <c r="X83" s="134">
        <v>15328</v>
      </c>
      <c r="Y83" s="134"/>
      <c r="Z83" s="134"/>
      <c r="AA83" s="134"/>
      <c r="AB83" s="134"/>
      <c r="AC83" s="134"/>
      <c r="AD83" s="134"/>
      <c r="AE83" s="134"/>
      <c r="AF83" s="134"/>
      <c r="AG83" s="134"/>
      <c r="AH83" s="134">
        <v>283</v>
      </c>
      <c r="AI83" s="134"/>
      <c r="AJ83" s="134"/>
      <c r="AK83" s="134">
        <v>16</v>
      </c>
      <c r="AL83" s="134"/>
      <c r="AM83" s="134"/>
      <c r="AN83" s="134">
        <v>20</v>
      </c>
      <c r="AO83" s="134"/>
      <c r="AP83" s="134">
        <v>21</v>
      </c>
      <c r="AQ83" s="134">
        <v>33</v>
      </c>
      <c r="AR83" s="134"/>
      <c r="AS83" s="134">
        <v>13</v>
      </c>
      <c r="AT83" s="134"/>
      <c r="AU83" s="134"/>
      <c r="AV83" s="134"/>
      <c r="AW83" s="134"/>
      <c r="AX83" s="134"/>
      <c r="AY83" s="134"/>
      <c r="AZ83" s="134"/>
      <c r="BA83" s="134"/>
      <c r="BB83" s="134"/>
      <c r="BC83" s="134"/>
      <c r="BD83" s="134"/>
      <c r="BE83" s="134">
        <v>59040</v>
      </c>
      <c r="BF83" s="134"/>
      <c r="BG83" s="134">
        <v>308</v>
      </c>
      <c r="BH83" s="135">
        <f t="shared" si="23"/>
        <v>2733597</v>
      </c>
      <c r="BI83" s="6"/>
      <c r="BJ83" s="21">
        <v>2016</v>
      </c>
      <c r="BK83" s="21" t="s">
        <v>38</v>
      </c>
      <c r="BL83" s="143">
        <f t="shared" si="29"/>
        <v>1032935</v>
      </c>
      <c r="BM83" s="144">
        <f t="shared" si="26"/>
        <v>1333370</v>
      </c>
      <c r="BN83" s="144">
        <f t="shared" si="27"/>
        <v>239932</v>
      </c>
      <c r="BO83" s="144">
        <f t="shared" si="22"/>
        <v>36049</v>
      </c>
      <c r="BP83" s="144">
        <f t="shared" si="30"/>
        <v>59040</v>
      </c>
      <c r="BQ83" s="144">
        <f t="shared" si="25"/>
        <v>32271</v>
      </c>
      <c r="BR83" s="145">
        <f t="shared" si="28"/>
        <v>2733597</v>
      </c>
      <c r="BS83" s="36"/>
    </row>
    <row r="84" spans="1:71" ht="12.75" customHeight="1" x14ac:dyDescent="0.25">
      <c r="A84" s="36"/>
      <c r="B84" s="34"/>
      <c r="C84" s="22" t="s">
        <v>39</v>
      </c>
      <c r="D84" s="111"/>
      <c r="E84" s="111">
        <v>460</v>
      </c>
      <c r="F84" s="111">
        <v>21169</v>
      </c>
      <c r="G84" s="111"/>
      <c r="H84" s="111"/>
      <c r="I84" s="111"/>
      <c r="J84" s="111"/>
      <c r="K84" s="111">
        <v>165295</v>
      </c>
      <c r="L84" s="111">
        <v>323607</v>
      </c>
      <c r="M84" s="111">
        <v>1027078</v>
      </c>
      <c r="N84" s="111">
        <v>8617</v>
      </c>
      <c r="O84" s="111">
        <v>14882</v>
      </c>
      <c r="P84" s="111">
        <v>683</v>
      </c>
      <c r="Q84" s="111">
        <v>5956</v>
      </c>
      <c r="R84" s="111">
        <v>62292</v>
      </c>
      <c r="S84" s="111">
        <v>14001</v>
      </c>
      <c r="T84" s="111">
        <v>1010678</v>
      </c>
      <c r="U84" s="111"/>
      <c r="V84" s="111">
        <v>5170</v>
      </c>
      <c r="W84" s="111">
        <v>272</v>
      </c>
      <c r="X84" s="111">
        <v>15058</v>
      </c>
      <c r="Y84" s="111"/>
      <c r="Z84" s="111"/>
      <c r="AA84" s="111"/>
      <c r="AB84" s="111"/>
      <c r="AC84" s="111"/>
      <c r="AD84" s="111"/>
      <c r="AE84" s="111"/>
      <c r="AF84" s="111"/>
      <c r="AG84" s="111"/>
      <c r="AH84" s="111">
        <v>281</v>
      </c>
      <c r="AI84" s="111"/>
      <c r="AJ84" s="111"/>
      <c r="AK84" s="111">
        <v>16</v>
      </c>
      <c r="AL84" s="111"/>
      <c r="AM84" s="111"/>
      <c r="AN84" s="111">
        <v>20</v>
      </c>
      <c r="AO84" s="111"/>
      <c r="AP84" s="111">
        <v>21</v>
      </c>
      <c r="AQ84" s="111">
        <v>32</v>
      </c>
      <c r="AR84" s="111"/>
      <c r="AS84" s="111">
        <v>13</v>
      </c>
      <c r="AT84" s="111"/>
      <c r="AU84" s="111"/>
      <c r="AV84" s="111"/>
      <c r="AW84" s="111"/>
      <c r="AX84" s="111"/>
      <c r="AY84" s="111"/>
      <c r="AZ84" s="111"/>
      <c r="BA84" s="111"/>
      <c r="BB84" s="111"/>
      <c r="BC84" s="111"/>
      <c r="BD84" s="111"/>
      <c r="BE84" s="111">
        <v>60650</v>
      </c>
      <c r="BF84" s="111"/>
      <c r="BG84" s="111">
        <v>313</v>
      </c>
      <c r="BH84" s="136">
        <f t="shared" si="23"/>
        <v>2736564</v>
      </c>
      <c r="BI84" s="6"/>
      <c r="BJ84" s="34"/>
      <c r="BK84" s="22" t="s">
        <v>39</v>
      </c>
      <c r="BL84" s="146">
        <f t="shared" si="29"/>
        <v>1027078</v>
      </c>
      <c r="BM84" s="147">
        <f t="shared" si="26"/>
        <v>1339455</v>
      </c>
      <c r="BN84" s="147">
        <f t="shared" si="27"/>
        <v>241588</v>
      </c>
      <c r="BO84" s="147">
        <f t="shared" si="22"/>
        <v>36051</v>
      </c>
      <c r="BP84" s="147">
        <f t="shared" si="30"/>
        <v>60650</v>
      </c>
      <c r="BQ84" s="147">
        <f t="shared" si="25"/>
        <v>31742</v>
      </c>
      <c r="BR84" s="148">
        <f t="shared" si="28"/>
        <v>2736564</v>
      </c>
      <c r="BS84" s="36"/>
    </row>
    <row r="85" spans="1:71" ht="12.75" customHeight="1" x14ac:dyDescent="0.35">
      <c r="A85" s="36"/>
      <c r="B85" s="34"/>
      <c r="C85" s="22" t="s">
        <v>40</v>
      </c>
      <c r="D85" s="111"/>
      <c r="E85" s="111">
        <v>460</v>
      </c>
      <c r="F85" s="111">
        <v>21267</v>
      </c>
      <c r="G85" s="111"/>
      <c r="H85" s="111"/>
      <c r="I85" s="111"/>
      <c r="J85" s="111"/>
      <c r="K85" s="111">
        <v>167042</v>
      </c>
      <c r="L85" s="111">
        <v>329763</v>
      </c>
      <c r="M85" s="111">
        <v>1006096</v>
      </c>
      <c r="N85" s="111">
        <v>8497</v>
      </c>
      <c r="O85" s="111">
        <v>14693</v>
      </c>
      <c r="P85" s="111">
        <v>684</v>
      </c>
      <c r="Q85" s="111">
        <v>5956</v>
      </c>
      <c r="R85" s="111">
        <v>62833</v>
      </c>
      <c r="S85" s="111">
        <v>14204</v>
      </c>
      <c r="T85" s="111">
        <v>1026608</v>
      </c>
      <c r="U85" s="111"/>
      <c r="V85" s="111">
        <v>5171</v>
      </c>
      <c r="W85" s="111">
        <v>281</v>
      </c>
      <c r="X85" s="111">
        <v>15753</v>
      </c>
      <c r="Y85" s="111"/>
      <c r="Z85" s="111"/>
      <c r="AA85" s="111"/>
      <c r="AB85" s="111"/>
      <c r="AC85" s="111"/>
      <c r="AD85" s="140"/>
      <c r="AE85" s="111"/>
      <c r="AF85" s="111"/>
      <c r="AG85" s="111"/>
      <c r="AH85" s="111">
        <v>261</v>
      </c>
      <c r="AI85" s="111"/>
      <c r="AJ85" s="111"/>
      <c r="AK85" s="111">
        <v>16</v>
      </c>
      <c r="AL85" s="111"/>
      <c r="AM85" s="111"/>
      <c r="AN85" s="111">
        <v>22</v>
      </c>
      <c r="AO85" s="111"/>
      <c r="AP85" s="111">
        <v>21</v>
      </c>
      <c r="AQ85" s="111">
        <v>34</v>
      </c>
      <c r="AR85" s="111"/>
      <c r="AS85" s="111">
        <v>13</v>
      </c>
      <c r="AT85" s="111"/>
      <c r="AU85" s="111"/>
      <c r="AV85" s="111"/>
      <c r="AW85" s="111"/>
      <c r="AX85" s="111"/>
      <c r="AY85" s="111"/>
      <c r="AZ85" s="111"/>
      <c r="BA85" s="111"/>
      <c r="BB85" s="111"/>
      <c r="BC85" s="111"/>
      <c r="BD85" s="111"/>
      <c r="BE85" s="111">
        <v>62988</v>
      </c>
      <c r="BF85" s="111"/>
      <c r="BG85" s="142">
        <v>324</v>
      </c>
      <c r="BH85" s="136">
        <f t="shared" si="23"/>
        <v>2742987</v>
      </c>
      <c r="BI85" s="6"/>
      <c r="BJ85" s="34"/>
      <c r="BK85" s="22" t="s">
        <v>40</v>
      </c>
      <c r="BL85" s="146">
        <f t="shared" si="29"/>
        <v>1006096</v>
      </c>
      <c r="BM85" s="147">
        <f t="shared" si="26"/>
        <v>1361542</v>
      </c>
      <c r="BN85" s="147">
        <f t="shared" si="27"/>
        <v>244079</v>
      </c>
      <c r="BO85" s="147">
        <f t="shared" si="22"/>
        <v>35960</v>
      </c>
      <c r="BP85" s="147">
        <f t="shared" si="30"/>
        <v>62988</v>
      </c>
      <c r="BQ85" s="147">
        <f t="shared" si="25"/>
        <v>32322</v>
      </c>
      <c r="BR85" s="148">
        <f t="shared" si="28"/>
        <v>2742987</v>
      </c>
      <c r="BS85" s="36"/>
    </row>
    <row r="86" spans="1:71" ht="12.75" customHeight="1" x14ac:dyDescent="0.25">
      <c r="A86" s="36"/>
      <c r="B86" s="22"/>
      <c r="C86" s="22" t="s">
        <v>41</v>
      </c>
      <c r="D86" s="111"/>
      <c r="E86" s="111">
        <v>4</v>
      </c>
      <c r="F86" s="111">
        <v>21317</v>
      </c>
      <c r="G86" s="111"/>
      <c r="H86" s="111"/>
      <c r="I86" s="111"/>
      <c r="J86" s="111"/>
      <c r="K86" s="111">
        <v>167807</v>
      </c>
      <c r="L86" s="111">
        <v>337242</v>
      </c>
      <c r="M86" s="111">
        <v>1011142</v>
      </c>
      <c r="N86" s="111">
        <v>8360</v>
      </c>
      <c r="O86" s="111">
        <v>14583</v>
      </c>
      <c r="P86" s="111">
        <v>659</v>
      </c>
      <c r="Q86" s="111">
        <v>5879</v>
      </c>
      <c r="R86" s="111">
        <v>64006</v>
      </c>
      <c r="S86" s="111">
        <v>14428</v>
      </c>
      <c r="T86" s="111">
        <v>1038293</v>
      </c>
      <c r="U86" s="111"/>
      <c r="V86" s="111">
        <v>5219</v>
      </c>
      <c r="W86" s="111">
        <v>219</v>
      </c>
      <c r="X86" s="111">
        <v>15756</v>
      </c>
      <c r="Y86" s="111"/>
      <c r="Z86" s="111"/>
      <c r="AA86" s="111"/>
      <c r="AB86" s="111"/>
      <c r="AC86" s="111"/>
      <c r="AD86" s="111"/>
      <c r="AE86" s="111"/>
      <c r="AF86" s="111"/>
      <c r="AG86" s="111"/>
      <c r="AH86" s="111">
        <v>256</v>
      </c>
      <c r="AI86" s="111"/>
      <c r="AJ86" s="111"/>
      <c r="AK86" s="111">
        <v>16</v>
      </c>
      <c r="AL86" s="111"/>
      <c r="AM86" s="111"/>
      <c r="AN86" s="111">
        <v>22</v>
      </c>
      <c r="AO86" s="111"/>
      <c r="AP86" s="111">
        <v>21</v>
      </c>
      <c r="AQ86" s="111">
        <v>33</v>
      </c>
      <c r="AR86" s="111"/>
      <c r="AS86" s="111">
        <v>13</v>
      </c>
      <c r="AT86" s="111"/>
      <c r="AU86" s="111"/>
      <c r="AV86" s="111"/>
      <c r="AW86" s="111"/>
      <c r="AX86" s="111"/>
      <c r="AY86" s="111"/>
      <c r="AZ86" s="111"/>
      <c r="BA86" s="111"/>
      <c r="BB86" s="111"/>
      <c r="BC86" s="111"/>
      <c r="BD86" s="111"/>
      <c r="BE86" s="111">
        <v>65510</v>
      </c>
      <c r="BF86" s="111"/>
      <c r="BG86" s="111">
        <v>327</v>
      </c>
      <c r="BH86" s="136">
        <f t="shared" si="23"/>
        <v>2771112</v>
      </c>
      <c r="BI86" s="6"/>
      <c r="BJ86" s="22"/>
      <c r="BK86" s="22" t="s">
        <v>41</v>
      </c>
      <c r="BL86" s="146">
        <f>+M86+AE86+AI86</f>
        <v>1011142</v>
      </c>
      <c r="BM86" s="147">
        <f t="shared" si="26"/>
        <v>1380754</v>
      </c>
      <c r="BN86" s="147">
        <f t="shared" si="27"/>
        <v>246241</v>
      </c>
      <c r="BO86" s="147">
        <f t="shared" si="22"/>
        <v>35900</v>
      </c>
      <c r="BP86" s="147">
        <f t="shared" si="30"/>
        <v>65510</v>
      </c>
      <c r="BQ86" s="147">
        <f t="shared" si="25"/>
        <v>31565</v>
      </c>
      <c r="BR86" s="148">
        <f t="shared" si="28"/>
        <v>2771112</v>
      </c>
      <c r="BS86" s="36"/>
    </row>
    <row r="87" spans="1:71" ht="12.75" customHeight="1" x14ac:dyDescent="0.25">
      <c r="A87" s="36"/>
      <c r="B87" s="34"/>
      <c r="C87" s="22" t="s">
        <v>42</v>
      </c>
      <c r="D87" s="111"/>
      <c r="E87" s="111">
        <v>4</v>
      </c>
      <c r="F87" s="111">
        <v>21299</v>
      </c>
      <c r="G87" s="111"/>
      <c r="H87" s="111"/>
      <c r="I87" s="111"/>
      <c r="J87" s="111"/>
      <c r="K87" s="111">
        <v>168411</v>
      </c>
      <c r="L87" s="111">
        <v>343797</v>
      </c>
      <c r="M87" s="111">
        <v>1038766</v>
      </c>
      <c r="N87" s="111">
        <v>8265</v>
      </c>
      <c r="O87" s="111">
        <v>14447</v>
      </c>
      <c r="P87" s="111">
        <v>647</v>
      </c>
      <c r="Q87" s="111">
        <v>5866</v>
      </c>
      <c r="R87" s="111">
        <v>64771</v>
      </c>
      <c r="S87" s="111">
        <v>14619</v>
      </c>
      <c r="T87" s="111">
        <v>1047144</v>
      </c>
      <c r="U87" s="111"/>
      <c r="V87" s="111">
        <v>5233</v>
      </c>
      <c r="W87" s="111">
        <v>270</v>
      </c>
      <c r="X87" s="111">
        <v>15612</v>
      </c>
      <c r="Y87" s="111"/>
      <c r="Z87" s="111"/>
      <c r="AA87" s="111"/>
      <c r="AB87" s="111"/>
      <c r="AC87" s="111"/>
      <c r="AD87" s="111"/>
      <c r="AE87" s="111"/>
      <c r="AF87" s="111"/>
      <c r="AG87" s="111"/>
      <c r="AH87" s="111">
        <v>274</v>
      </c>
      <c r="AI87" s="111"/>
      <c r="AJ87" s="111"/>
      <c r="AK87" s="111">
        <v>16</v>
      </c>
      <c r="AL87" s="111"/>
      <c r="AM87" s="111"/>
      <c r="AN87" s="111">
        <v>19</v>
      </c>
      <c r="AO87" s="111"/>
      <c r="AP87" s="111">
        <v>21</v>
      </c>
      <c r="AQ87" s="111">
        <v>33</v>
      </c>
      <c r="AR87" s="111"/>
      <c r="AS87" s="111">
        <v>13</v>
      </c>
      <c r="AT87" s="111"/>
      <c r="AU87" s="111"/>
      <c r="AV87" s="111"/>
      <c r="AW87" s="111"/>
      <c r="AX87" s="111"/>
      <c r="AY87" s="111"/>
      <c r="AZ87" s="111"/>
      <c r="BA87" s="111"/>
      <c r="BB87" s="111"/>
      <c r="BC87" s="111"/>
      <c r="BD87" s="111"/>
      <c r="BE87" s="111">
        <v>67944</v>
      </c>
      <c r="BF87" s="111"/>
      <c r="BG87" s="111">
        <v>328</v>
      </c>
      <c r="BH87" s="136">
        <f t="shared" si="23"/>
        <v>2817799</v>
      </c>
      <c r="BI87" s="6"/>
      <c r="BJ87" s="34"/>
      <c r="BK87" s="22" t="s">
        <v>42</v>
      </c>
      <c r="BL87" s="146">
        <f>+M87+AE87+AI87</f>
        <v>1038766</v>
      </c>
      <c r="BM87" s="147">
        <f t="shared" si="26"/>
        <v>1396174</v>
      </c>
      <c r="BN87" s="147">
        <f t="shared" si="27"/>
        <v>247801</v>
      </c>
      <c r="BO87" s="147">
        <f t="shared" si="22"/>
        <v>35746</v>
      </c>
      <c r="BP87" s="147">
        <f t="shared" si="30"/>
        <v>67944</v>
      </c>
      <c r="BQ87" s="147">
        <f t="shared" si="25"/>
        <v>31368</v>
      </c>
      <c r="BR87" s="148">
        <f t="shared" si="28"/>
        <v>2817799</v>
      </c>
      <c r="BS87" s="36"/>
    </row>
    <row r="88" spans="1:71" ht="12.75" customHeight="1" x14ac:dyDescent="0.35">
      <c r="A88" s="36"/>
      <c r="B88" s="34"/>
      <c r="C88" s="22" t="s">
        <v>43</v>
      </c>
      <c r="D88" s="111"/>
      <c r="E88" s="111">
        <v>4</v>
      </c>
      <c r="F88" s="111">
        <v>22257</v>
      </c>
      <c r="G88" s="111"/>
      <c r="H88" s="111"/>
      <c r="I88" s="111"/>
      <c r="J88" s="111"/>
      <c r="K88" s="111">
        <v>168587</v>
      </c>
      <c r="L88" s="111">
        <v>349275</v>
      </c>
      <c r="M88" s="111">
        <v>1030385</v>
      </c>
      <c r="N88" s="111">
        <v>8161</v>
      </c>
      <c r="O88" s="111">
        <v>14277</v>
      </c>
      <c r="P88" s="111">
        <v>630</v>
      </c>
      <c r="Q88" s="111">
        <v>5871</v>
      </c>
      <c r="R88" s="111">
        <v>65551</v>
      </c>
      <c r="S88" s="111">
        <v>14741</v>
      </c>
      <c r="T88" s="111">
        <v>1056165</v>
      </c>
      <c r="U88" s="111"/>
      <c r="V88" s="111">
        <v>5248</v>
      </c>
      <c r="W88" s="111">
        <v>265</v>
      </c>
      <c r="X88" s="111">
        <v>17736</v>
      </c>
      <c r="Y88" s="111"/>
      <c r="Z88" s="111"/>
      <c r="AA88" s="111"/>
      <c r="AB88" s="111"/>
      <c r="AC88" s="111"/>
      <c r="AD88" s="140"/>
      <c r="AE88" s="111"/>
      <c r="AF88" s="111"/>
      <c r="AG88" s="111"/>
      <c r="AH88" s="111">
        <v>345</v>
      </c>
      <c r="AI88" s="111"/>
      <c r="AJ88" s="111"/>
      <c r="AK88" s="111">
        <v>16</v>
      </c>
      <c r="AL88" s="111"/>
      <c r="AM88" s="111"/>
      <c r="AN88" s="111">
        <v>18</v>
      </c>
      <c r="AO88" s="111"/>
      <c r="AP88" s="111">
        <v>21</v>
      </c>
      <c r="AQ88" s="111">
        <v>33</v>
      </c>
      <c r="AR88" s="111"/>
      <c r="AS88" s="111">
        <v>13</v>
      </c>
      <c r="AT88" s="111"/>
      <c r="AU88" s="111"/>
      <c r="AV88" s="111"/>
      <c r="AW88" s="111"/>
      <c r="AX88" s="111"/>
      <c r="AY88" s="111"/>
      <c r="AZ88" s="111"/>
      <c r="BA88" s="111"/>
      <c r="BB88" s="111"/>
      <c r="BC88" s="111"/>
      <c r="BD88" s="111"/>
      <c r="BE88" s="111">
        <v>70613</v>
      </c>
      <c r="BF88" s="111"/>
      <c r="BG88" s="142">
        <v>331</v>
      </c>
      <c r="BH88" s="136">
        <f t="shared" si="23"/>
        <v>2830543</v>
      </c>
      <c r="BI88" s="6"/>
      <c r="BJ88" s="34"/>
      <c r="BK88" s="22" t="s">
        <v>43</v>
      </c>
      <c r="BL88" s="146">
        <f>+M88+AE88+AI88</f>
        <v>1030385</v>
      </c>
      <c r="BM88" s="147">
        <f t="shared" si="26"/>
        <v>1410688</v>
      </c>
      <c r="BN88" s="147">
        <f t="shared" si="27"/>
        <v>248879</v>
      </c>
      <c r="BO88" s="147">
        <f t="shared" si="22"/>
        <v>36534</v>
      </c>
      <c r="BP88" s="147">
        <f t="shared" si="30"/>
        <v>70613</v>
      </c>
      <c r="BQ88" s="147">
        <f t="shared" si="25"/>
        <v>33444</v>
      </c>
      <c r="BR88" s="148">
        <f t="shared" si="28"/>
        <v>2830543</v>
      </c>
      <c r="BS88" s="36"/>
    </row>
    <row r="89" spans="1:71" ht="12.75" customHeight="1" x14ac:dyDescent="0.25">
      <c r="A89" s="36"/>
      <c r="B89" s="34"/>
      <c r="C89" s="22" t="s">
        <v>32</v>
      </c>
      <c r="D89" s="111"/>
      <c r="E89" s="111">
        <v>4</v>
      </c>
      <c r="F89" s="111">
        <v>22220</v>
      </c>
      <c r="G89" s="111"/>
      <c r="H89" s="111"/>
      <c r="I89" s="111"/>
      <c r="J89" s="111"/>
      <c r="K89" s="111">
        <v>168858</v>
      </c>
      <c r="L89" s="111">
        <v>355619</v>
      </c>
      <c r="M89" s="111">
        <v>1043892</v>
      </c>
      <c r="N89" s="111">
        <v>7917</v>
      </c>
      <c r="O89" s="111">
        <v>14059</v>
      </c>
      <c r="P89" s="111">
        <v>629</v>
      </c>
      <c r="Q89" s="111">
        <v>5904</v>
      </c>
      <c r="R89" s="111">
        <v>65763</v>
      </c>
      <c r="S89" s="111">
        <v>14862</v>
      </c>
      <c r="T89" s="111">
        <v>1064136</v>
      </c>
      <c r="U89" s="111"/>
      <c r="V89" s="111">
        <v>5230</v>
      </c>
      <c r="W89" s="111">
        <v>255</v>
      </c>
      <c r="X89" s="111">
        <v>17842</v>
      </c>
      <c r="Y89" s="111"/>
      <c r="Z89" s="111"/>
      <c r="AA89" s="111"/>
      <c r="AB89" s="111"/>
      <c r="AC89" s="111"/>
      <c r="AD89" s="111"/>
      <c r="AE89" s="111"/>
      <c r="AF89" s="111"/>
      <c r="AG89" s="111"/>
      <c r="AH89" s="111">
        <v>341</v>
      </c>
      <c r="AI89" s="111"/>
      <c r="AJ89" s="111"/>
      <c r="AK89" s="111">
        <v>16</v>
      </c>
      <c r="AL89" s="111"/>
      <c r="AM89" s="111"/>
      <c r="AN89" s="111">
        <v>19</v>
      </c>
      <c r="AO89" s="111"/>
      <c r="AP89" s="111">
        <v>21</v>
      </c>
      <c r="AQ89" s="111">
        <v>33</v>
      </c>
      <c r="AR89" s="111"/>
      <c r="AS89" s="111">
        <v>13</v>
      </c>
      <c r="AT89" s="111"/>
      <c r="AU89" s="111"/>
      <c r="AV89" s="111"/>
      <c r="AW89" s="111"/>
      <c r="AX89" s="111"/>
      <c r="AY89" s="111"/>
      <c r="AZ89" s="111"/>
      <c r="BA89" s="111"/>
      <c r="BB89" s="111"/>
      <c r="BC89" s="111"/>
      <c r="BD89" s="111"/>
      <c r="BE89" s="111">
        <v>72385</v>
      </c>
      <c r="BF89" s="111"/>
      <c r="BG89" s="111">
        <v>337</v>
      </c>
      <c r="BH89" s="136">
        <f t="shared" si="23"/>
        <v>2860355</v>
      </c>
      <c r="BI89" s="6"/>
      <c r="BJ89" s="34"/>
      <c r="BK89" s="22" t="s">
        <v>32</v>
      </c>
      <c r="BL89" s="146">
        <f>+M89+AE89+AI89</f>
        <v>1043892</v>
      </c>
      <c r="BM89" s="147">
        <f t="shared" si="26"/>
        <v>1424985</v>
      </c>
      <c r="BN89" s="147">
        <f t="shared" si="27"/>
        <v>249483</v>
      </c>
      <c r="BO89" s="147">
        <f t="shared" si="22"/>
        <v>36279</v>
      </c>
      <c r="BP89" s="147">
        <f t="shared" si="30"/>
        <v>72385</v>
      </c>
      <c r="BQ89" s="147">
        <f t="shared" si="25"/>
        <v>33331</v>
      </c>
      <c r="BR89" s="148">
        <f t="shared" si="28"/>
        <v>2860355</v>
      </c>
      <c r="BS89" s="36"/>
    </row>
    <row r="90" spans="1:71" ht="12.75" customHeight="1" x14ac:dyDescent="0.35">
      <c r="A90" s="36"/>
      <c r="B90" s="34"/>
      <c r="C90" s="22" t="s">
        <v>33</v>
      </c>
      <c r="D90" s="111"/>
      <c r="E90" s="111">
        <v>4</v>
      </c>
      <c r="F90" s="111">
        <v>22306</v>
      </c>
      <c r="G90" s="111"/>
      <c r="H90" s="111"/>
      <c r="I90" s="111"/>
      <c r="J90" s="111"/>
      <c r="K90" s="111">
        <v>169316</v>
      </c>
      <c r="L90" s="111">
        <v>361484</v>
      </c>
      <c r="M90" s="111">
        <v>1028073</v>
      </c>
      <c r="N90" s="111">
        <v>7799</v>
      </c>
      <c r="O90" s="111">
        <v>13918</v>
      </c>
      <c r="P90" s="111">
        <v>648</v>
      </c>
      <c r="Q90" s="111">
        <v>5824</v>
      </c>
      <c r="R90" s="111">
        <v>66239</v>
      </c>
      <c r="S90" s="111">
        <v>15039</v>
      </c>
      <c r="T90" s="111">
        <v>1071226</v>
      </c>
      <c r="U90" s="111"/>
      <c r="V90" s="111">
        <v>5224</v>
      </c>
      <c r="W90" s="111">
        <v>261</v>
      </c>
      <c r="X90" s="111">
        <v>17499</v>
      </c>
      <c r="Y90" s="111"/>
      <c r="Z90" s="111"/>
      <c r="AA90" s="111"/>
      <c r="AB90" s="111"/>
      <c r="AC90" s="111"/>
      <c r="AD90" s="140"/>
      <c r="AE90" s="111"/>
      <c r="AF90" s="111"/>
      <c r="AG90" s="111"/>
      <c r="AH90" s="111">
        <v>341</v>
      </c>
      <c r="AI90" s="111"/>
      <c r="AJ90" s="111"/>
      <c r="AK90" s="111">
        <v>16</v>
      </c>
      <c r="AL90" s="111"/>
      <c r="AM90" s="111"/>
      <c r="AN90" s="111">
        <v>19</v>
      </c>
      <c r="AO90" s="111"/>
      <c r="AP90" s="111">
        <v>21</v>
      </c>
      <c r="AQ90" s="111">
        <v>33</v>
      </c>
      <c r="AR90" s="111"/>
      <c r="AS90" s="111">
        <v>13</v>
      </c>
      <c r="AT90" s="111"/>
      <c r="AU90" s="111"/>
      <c r="AV90" s="111"/>
      <c r="AW90" s="111"/>
      <c r="AX90" s="111"/>
      <c r="AY90" s="111"/>
      <c r="AZ90" s="111"/>
      <c r="BA90" s="111"/>
      <c r="BB90" s="111"/>
      <c r="BC90" s="111"/>
      <c r="BD90" s="111"/>
      <c r="BE90" s="111">
        <v>75205</v>
      </c>
      <c r="BF90" s="111"/>
      <c r="BG90" s="142">
        <v>342</v>
      </c>
      <c r="BH90" s="136">
        <f t="shared" si="23"/>
        <v>2860850</v>
      </c>
      <c r="BI90" s="6"/>
      <c r="BJ90" s="34"/>
      <c r="BK90" s="22" t="s">
        <v>33</v>
      </c>
      <c r="BL90" s="146">
        <f>+M90+AE90+AI90</f>
        <v>1028073</v>
      </c>
      <c r="BM90" s="147">
        <f t="shared" si="26"/>
        <v>1437934</v>
      </c>
      <c r="BN90" s="147">
        <f t="shared" si="27"/>
        <v>250594</v>
      </c>
      <c r="BO90" s="147">
        <f t="shared" ref="BO90:BO121" si="31">+F90+U90+O90</f>
        <v>36224</v>
      </c>
      <c r="BP90" s="147">
        <f t="shared" si="30"/>
        <v>75205</v>
      </c>
      <c r="BQ90" s="147">
        <f t="shared" si="25"/>
        <v>32820</v>
      </c>
      <c r="BR90" s="148">
        <f t="shared" si="28"/>
        <v>2860850</v>
      </c>
      <c r="BS90" s="36"/>
    </row>
    <row r="91" spans="1:71" ht="12.75" customHeight="1" x14ac:dyDescent="0.25">
      <c r="A91" s="36"/>
      <c r="B91" s="22"/>
      <c r="C91" s="22" t="s">
        <v>34</v>
      </c>
      <c r="D91" s="111"/>
      <c r="E91" s="111">
        <v>4</v>
      </c>
      <c r="F91" s="111">
        <v>22520</v>
      </c>
      <c r="G91" s="111"/>
      <c r="H91" s="111"/>
      <c r="I91" s="111"/>
      <c r="J91" s="111"/>
      <c r="K91" s="111">
        <v>169446</v>
      </c>
      <c r="L91" s="111">
        <v>366877</v>
      </c>
      <c r="M91" s="111">
        <v>1043319</v>
      </c>
      <c r="N91" s="111">
        <v>7680</v>
      </c>
      <c r="O91" s="111">
        <v>13800</v>
      </c>
      <c r="P91" s="111">
        <v>648</v>
      </c>
      <c r="Q91" s="111">
        <v>5625</v>
      </c>
      <c r="R91" s="111">
        <v>66869</v>
      </c>
      <c r="S91" s="111">
        <v>15072</v>
      </c>
      <c r="T91" s="111">
        <v>1076791</v>
      </c>
      <c r="U91" s="111"/>
      <c r="V91" s="111">
        <v>5214</v>
      </c>
      <c r="W91" s="111">
        <v>143</v>
      </c>
      <c r="X91" s="111">
        <v>17111</v>
      </c>
      <c r="Y91" s="111"/>
      <c r="Z91" s="111"/>
      <c r="AA91" s="111"/>
      <c r="AB91" s="111"/>
      <c r="AC91" s="111"/>
      <c r="AD91" s="111"/>
      <c r="AE91" s="111"/>
      <c r="AF91" s="111"/>
      <c r="AG91" s="111"/>
      <c r="AH91" s="111">
        <v>334</v>
      </c>
      <c r="AI91" s="111"/>
      <c r="AJ91" s="111"/>
      <c r="AK91" s="111">
        <v>16</v>
      </c>
      <c r="AL91" s="111"/>
      <c r="AM91" s="111"/>
      <c r="AN91" s="111">
        <v>19</v>
      </c>
      <c r="AO91" s="111"/>
      <c r="AP91" s="111">
        <v>21</v>
      </c>
      <c r="AQ91" s="111">
        <v>33</v>
      </c>
      <c r="AR91" s="111"/>
      <c r="AS91" s="111">
        <v>13</v>
      </c>
      <c r="AT91" s="111"/>
      <c r="AU91" s="111"/>
      <c r="AV91" s="111"/>
      <c r="AW91" s="111"/>
      <c r="AX91" s="111"/>
      <c r="AY91" s="111"/>
      <c r="AZ91" s="111"/>
      <c r="BA91" s="111"/>
      <c r="BB91" s="111"/>
      <c r="BC91" s="111"/>
      <c r="BD91" s="111"/>
      <c r="BE91" s="111">
        <v>77193</v>
      </c>
      <c r="BF91" s="111"/>
      <c r="BG91" s="111">
        <v>348</v>
      </c>
      <c r="BH91" s="136">
        <f t="shared" ref="BH91:BH97" si="32">SUM(D91:BG91)</f>
        <v>2889096</v>
      </c>
      <c r="BI91" s="6"/>
      <c r="BJ91" s="22"/>
      <c r="BK91" s="22" t="s">
        <v>34</v>
      </c>
      <c r="BL91" s="146">
        <f t="shared" ref="BL91:BL97" si="33">+M91+AE91+AI91</f>
        <v>1043319</v>
      </c>
      <c r="BM91" s="147">
        <f t="shared" si="26"/>
        <v>1448882</v>
      </c>
      <c r="BN91" s="147">
        <f t="shared" si="27"/>
        <v>251387</v>
      </c>
      <c r="BO91" s="147">
        <f t="shared" si="31"/>
        <v>36320</v>
      </c>
      <c r="BP91" s="147">
        <f t="shared" si="30"/>
        <v>77193</v>
      </c>
      <c r="BQ91" s="147">
        <f t="shared" si="25"/>
        <v>31995</v>
      </c>
      <c r="BR91" s="148">
        <f t="shared" si="28"/>
        <v>2889096</v>
      </c>
      <c r="BS91" s="36"/>
    </row>
    <row r="92" spans="1:71" ht="12.75" customHeight="1" x14ac:dyDescent="0.35">
      <c r="A92" s="36"/>
      <c r="B92" s="34"/>
      <c r="C92" s="22" t="s">
        <v>35</v>
      </c>
      <c r="D92" s="111"/>
      <c r="E92" s="111">
        <v>4</v>
      </c>
      <c r="F92" s="111">
        <v>22505</v>
      </c>
      <c r="G92" s="111"/>
      <c r="H92" s="111"/>
      <c r="I92" s="111"/>
      <c r="J92" s="111"/>
      <c r="K92" s="111">
        <v>169418</v>
      </c>
      <c r="L92" s="111">
        <v>371819</v>
      </c>
      <c r="M92" s="111">
        <v>1044076</v>
      </c>
      <c r="N92" s="111">
        <v>7580</v>
      </c>
      <c r="O92" s="111">
        <v>13720</v>
      </c>
      <c r="P92" s="111">
        <v>639</v>
      </c>
      <c r="Q92" s="111">
        <v>5563</v>
      </c>
      <c r="R92" s="111">
        <v>67106</v>
      </c>
      <c r="S92" s="111">
        <v>15150</v>
      </c>
      <c r="T92" s="111">
        <v>1084548</v>
      </c>
      <c r="U92" s="111"/>
      <c r="V92" s="111">
        <v>5265</v>
      </c>
      <c r="W92" s="111">
        <v>134</v>
      </c>
      <c r="X92" s="111">
        <v>16114</v>
      </c>
      <c r="Y92" s="111"/>
      <c r="Z92" s="111"/>
      <c r="AA92" s="111"/>
      <c r="AB92" s="111"/>
      <c r="AC92" s="111"/>
      <c r="AD92" s="140"/>
      <c r="AE92" s="111"/>
      <c r="AF92" s="111"/>
      <c r="AG92" s="111"/>
      <c r="AH92" s="111">
        <v>333</v>
      </c>
      <c r="AI92" s="111"/>
      <c r="AJ92" s="111"/>
      <c r="AK92" s="111">
        <v>16</v>
      </c>
      <c r="AL92" s="111"/>
      <c r="AM92" s="111"/>
      <c r="AN92" s="111">
        <v>19</v>
      </c>
      <c r="AO92" s="111"/>
      <c r="AP92" s="111">
        <v>21</v>
      </c>
      <c r="AQ92" s="111">
        <v>33</v>
      </c>
      <c r="AR92" s="111"/>
      <c r="AS92" s="111">
        <v>13</v>
      </c>
      <c r="AT92" s="111"/>
      <c r="AU92" s="111"/>
      <c r="AV92" s="111"/>
      <c r="AW92" s="111"/>
      <c r="AX92" s="111"/>
      <c r="AY92" s="111"/>
      <c r="AZ92" s="111"/>
      <c r="BA92" s="111"/>
      <c r="BB92" s="111"/>
      <c r="BC92" s="111"/>
      <c r="BD92" s="111"/>
      <c r="BE92" s="111">
        <v>79055</v>
      </c>
      <c r="BF92" s="111"/>
      <c r="BG92" s="142">
        <v>356</v>
      </c>
      <c r="BH92" s="136">
        <f t="shared" si="32"/>
        <v>2903487</v>
      </c>
      <c r="BI92" s="6"/>
      <c r="BJ92" s="34"/>
      <c r="BK92" s="22" t="s">
        <v>35</v>
      </c>
      <c r="BL92" s="146">
        <f t="shared" si="33"/>
        <v>1044076</v>
      </c>
      <c r="BM92" s="147">
        <f t="shared" si="26"/>
        <v>1461632</v>
      </c>
      <c r="BN92" s="147">
        <f t="shared" si="27"/>
        <v>251674</v>
      </c>
      <c r="BO92" s="147">
        <f t="shared" si="31"/>
        <v>36225</v>
      </c>
      <c r="BP92" s="147">
        <f t="shared" si="30"/>
        <v>79055</v>
      </c>
      <c r="BQ92" s="147">
        <f t="shared" si="25"/>
        <v>30825</v>
      </c>
      <c r="BR92" s="148">
        <f t="shared" si="28"/>
        <v>2903487</v>
      </c>
      <c r="BS92" s="36"/>
    </row>
    <row r="93" spans="1:71" ht="12.75" customHeight="1" x14ac:dyDescent="0.25">
      <c r="A93" s="36"/>
      <c r="B93" s="22"/>
      <c r="C93" s="22" t="s">
        <v>36</v>
      </c>
      <c r="D93" s="111"/>
      <c r="E93" s="111">
        <v>4</v>
      </c>
      <c r="F93" s="111">
        <v>22667</v>
      </c>
      <c r="G93" s="111"/>
      <c r="H93" s="111"/>
      <c r="I93" s="111"/>
      <c r="J93" s="111"/>
      <c r="K93" s="111">
        <v>169446</v>
      </c>
      <c r="L93" s="111">
        <v>376839</v>
      </c>
      <c r="M93" s="111">
        <v>1041895</v>
      </c>
      <c r="N93" s="111">
        <v>7515</v>
      </c>
      <c r="O93" s="111">
        <v>13571</v>
      </c>
      <c r="P93" s="111">
        <v>645</v>
      </c>
      <c r="Q93" s="111">
        <v>5276</v>
      </c>
      <c r="R93" s="111">
        <v>67433</v>
      </c>
      <c r="S93" s="111">
        <v>15246</v>
      </c>
      <c r="T93" s="111">
        <v>1090258</v>
      </c>
      <c r="U93" s="111"/>
      <c r="V93" s="111">
        <v>5283</v>
      </c>
      <c r="W93" s="111">
        <v>138</v>
      </c>
      <c r="X93" s="111">
        <v>15874</v>
      </c>
      <c r="Y93" s="111"/>
      <c r="Z93" s="111"/>
      <c r="AA93" s="111"/>
      <c r="AB93" s="111"/>
      <c r="AC93" s="111"/>
      <c r="AD93" s="111"/>
      <c r="AE93" s="111"/>
      <c r="AF93" s="111"/>
      <c r="AG93" s="111"/>
      <c r="AH93" s="111">
        <v>340</v>
      </c>
      <c r="AI93" s="111"/>
      <c r="AJ93" s="111"/>
      <c r="AK93" s="111">
        <v>16</v>
      </c>
      <c r="AL93" s="111"/>
      <c r="AM93" s="111"/>
      <c r="AN93" s="111">
        <v>19</v>
      </c>
      <c r="AO93" s="111"/>
      <c r="AP93" s="111">
        <v>21</v>
      </c>
      <c r="AQ93" s="111">
        <v>33</v>
      </c>
      <c r="AR93" s="111"/>
      <c r="AS93" s="111">
        <v>13</v>
      </c>
      <c r="AT93" s="111"/>
      <c r="AU93" s="111"/>
      <c r="AV93" s="111"/>
      <c r="AW93" s="111"/>
      <c r="AX93" s="111"/>
      <c r="AY93" s="111"/>
      <c r="AZ93" s="111"/>
      <c r="BA93" s="111"/>
      <c r="BB93" s="111"/>
      <c r="BC93" s="111"/>
      <c r="BD93" s="111"/>
      <c r="BE93" s="111">
        <v>80208</v>
      </c>
      <c r="BF93" s="111"/>
      <c r="BG93" s="111">
        <v>351</v>
      </c>
      <c r="BH93" s="136">
        <f t="shared" si="32"/>
        <v>2913091</v>
      </c>
      <c r="BI93" s="6"/>
      <c r="BJ93" s="22"/>
      <c r="BK93" s="22" t="s">
        <v>36</v>
      </c>
      <c r="BL93" s="146">
        <f t="shared" si="33"/>
        <v>1041895</v>
      </c>
      <c r="BM93" s="147">
        <f t="shared" si="26"/>
        <v>1472380</v>
      </c>
      <c r="BN93" s="147">
        <f t="shared" si="27"/>
        <v>252125</v>
      </c>
      <c r="BO93" s="147">
        <f t="shared" si="31"/>
        <v>36238</v>
      </c>
      <c r="BP93" s="147">
        <f t="shared" si="30"/>
        <v>80208</v>
      </c>
      <c r="BQ93" s="147">
        <f t="shared" si="25"/>
        <v>30245</v>
      </c>
      <c r="BR93" s="148">
        <f t="shared" si="28"/>
        <v>2913091</v>
      </c>
      <c r="BS93" s="36"/>
    </row>
    <row r="94" spans="1:71" ht="12.75" customHeight="1" thickBot="1" x14ac:dyDescent="0.3">
      <c r="A94" s="36"/>
      <c r="B94" s="35"/>
      <c r="C94" s="27" t="s">
        <v>37</v>
      </c>
      <c r="D94" s="137"/>
      <c r="E94" s="137">
        <v>4</v>
      </c>
      <c r="F94" s="137">
        <v>22643</v>
      </c>
      <c r="G94" s="137"/>
      <c r="H94" s="137"/>
      <c r="I94" s="137"/>
      <c r="J94" s="137"/>
      <c r="K94" s="137">
        <v>169502</v>
      </c>
      <c r="L94" s="137">
        <v>380480</v>
      </c>
      <c r="M94" s="137">
        <v>1033632</v>
      </c>
      <c r="N94" s="137">
        <v>7433</v>
      </c>
      <c r="O94" s="137">
        <v>13324</v>
      </c>
      <c r="P94" s="137">
        <v>633</v>
      </c>
      <c r="Q94" s="137">
        <v>5149</v>
      </c>
      <c r="R94" s="137">
        <v>67895</v>
      </c>
      <c r="S94" s="137">
        <v>15356</v>
      </c>
      <c r="T94" s="137">
        <v>1091215</v>
      </c>
      <c r="U94" s="137"/>
      <c r="V94" s="137">
        <v>5285</v>
      </c>
      <c r="W94" s="137">
        <v>125</v>
      </c>
      <c r="X94" s="137">
        <v>16328</v>
      </c>
      <c r="Y94" s="137"/>
      <c r="Z94" s="137"/>
      <c r="AA94" s="137"/>
      <c r="AB94" s="137"/>
      <c r="AC94" s="137"/>
      <c r="AD94" s="137"/>
      <c r="AE94" s="137"/>
      <c r="AF94" s="137"/>
      <c r="AG94" s="137"/>
      <c r="AH94" s="137">
        <v>337</v>
      </c>
      <c r="AI94" s="137"/>
      <c r="AJ94" s="137"/>
      <c r="AK94" s="137">
        <v>16</v>
      </c>
      <c r="AL94" s="137"/>
      <c r="AM94" s="137"/>
      <c r="AN94" s="137">
        <v>19</v>
      </c>
      <c r="AO94" s="137"/>
      <c r="AP94" s="137">
        <v>21</v>
      </c>
      <c r="AQ94" s="137">
        <v>31</v>
      </c>
      <c r="AR94" s="137"/>
      <c r="AS94" s="137">
        <v>13</v>
      </c>
      <c r="AT94" s="137"/>
      <c r="AU94" s="137"/>
      <c r="AV94" s="137"/>
      <c r="AW94" s="137"/>
      <c r="AX94" s="137"/>
      <c r="AY94" s="137"/>
      <c r="AZ94" s="137"/>
      <c r="BA94" s="137"/>
      <c r="BB94" s="137"/>
      <c r="BC94" s="137"/>
      <c r="BD94" s="137"/>
      <c r="BE94" s="137">
        <v>82340</v>
      </c>
      <c r="BF94" s="137"/>
      <c r="BG94" s="137">
        <v>352</v>
      </c>
      <c r="BH94" s="138">
        <f t="shared" si="32"/>
        <v>2912133</v>
      </c>
      <c r="BI94" s="6"/>
      <c r="BJ94" s="35"/>
      <c r="BK94" s="27" t="s">
        <v>37</v>
      </c>
      <c r="BL94" s="149">
        <f t="shared" si="33"/>
        <v>1033632</v>
      </c>
      <c r="BM94" s="150">
        <f t="shared" si="26"/>
        <v>1476980</v>
      </c>
      <c r="BN94" s="150">
        <f t="shared" si="27"/>
        <v>252753</v>
      </c>
      <c r="BO94" s="150">
        <f t="shared" si="31"/>
        <v>35967</v>
      </c>
      <c r="BP94" s="150">
        <f t="shared" si="30"/>
        <v>82340</v>
      </c>
      <c r="BQ94" s="150">
        <f t="shared" si="25"/>
        <v>30461</v>
      </c>
      <c r="BR94" s="151">
        <f t="shared" si="28"/>
        <v>2912133</v>
      </c>
      <c r="BS94" s="36"/>
    </row>
    <row r="95" spans="1:71" ht="12.75" customHeight="1" x14ac:dyDescent="0.25">
      <c r="A95" s="36"/>
      <c r="B95" s="21">
        <v>2017</v>
      </c>
      <c r="C95" s="21" t="s">
        <v>38</v>
      </c>
      <c r="D95" s="134"/>
      <c r="E95" s="134">
        <v>4</v>
      </c>
      <c r="F95" s="134">
        <v>22822</v>
      </c>
      <c r="G95" s="134"/>
      <c r="H95" s="134"/>
      <c r="I95" s="134"/>
      <c r="J95" s="134"/>
      <c r="K95" s="134">
        <v>169891</v>
      </c>
      <c r="L95" s="134">
        <v>383874</v>
      </c>
      <c r="M95" s="134">
        <v>1025757</v>
      </c>
      <c r="N95" s="134">
        <v>7321</v>
      </c>
      <c r="O95" s="134">
        <v>13136</v>
      </c>
      <c r="P95" s="134">
        <v>620</v>
      </c>
      <c r="Q95" s="134">
        <v>5102</v>
      </c>
      <c r="R95" s="134">
        <v>68022</v>
      </c>
      <c r="S95" s="134">
        <v>15383</v>
      </c>
      <c r="T95" s="134">
        <v>1093688</v>
      </c>
      <c r="U95" s="134"/>
      <c r="V95" s="134">
        <v>5291</v>
      </c>
      <c r="W95" s="134">
        <v>132</v>
      </c>
      <c r="X95" s="134">
        <v>15699</v>
      </c>
      <c r="Y95" s="134"/>
      <c r="Z95" s="134"/>
      <c r="AA95" s="134"/>
      <c r="AB95" s="134"/>
      <c r="AC95" s="134"/>
      <c r="AD95" s="134"/>
      <c r="AE95" s="134"/>
      <c r="AF95" s="134"/>
      <c r="AG95" s="134"/>
      <c r="AH95" s="134">
        <v>336</v>
      </c>
      <c r="AI95" s="134"/>
      <c r="AJ95" s="134"/>
      <c r="AK95" s="134">
        <v>16</v>
      </c>
      <c r="AL95" s="134"/>
      <c r="AM95" s="134"/>
      <c r="AN95" s="134">
        <v>19</v>
      </c>
      <c r="AO95" s="134"/>
      <c r="AP95" s="134">
        <v>19</v>
      </c>
      <c r="AQ95" s="134">
        <v>30</v>
      </c>
      <c r="AR95" s="134"/>
      <c r="AS95" s="134">
        <v>13</v>
      </c>
      <c r="AT95" s="134"/>
      <c r="AU95" s="134"/>
      <c r="AV95" s="134"/>
      <c r="AW95" s="134"/>
      <c r="AX95" s="134"/>
      <c r="AY95" s="134"/>
      <c r="AZ95" s="134"/>
      <c r="BA95" s="134"/>
      <c r="BB95" s="134"/>
      <c r="BC95" s="134"/>
      <c r="BD95" s="134"/>
      <c r="BE95" s="134">
        <v>84104</v>
      </c>
      <c r="BF95" s="134"/>
      <c r="BG95" s="134">
        <v>363</v>
      </c>
      <c r="BH95" s="135">
        <f t="shared" si="32"/>
        <v>2911642</v>
      </c>
      <c r="BI95" s="6"/>
      <c r="BJ95" s="21">
        <v>2017</v>
      </c>
      <c r="BK95" s="21" t="s">
        <v>38</v>
      </c>
      <c r="BL95" s="143">
        <f t="shared" si="33"/>
        <v>1025757</v>
      </c>
      <c r="BM95" s="144">
        <f t="shared" si="26"/>
        <v>1482853</v>
      </c>
      <c r="BN95" s="144">
        <f t="shared" si="27"/>
        <v>253296</v>
      </c>
      <c r="BO95" s="144">
        <f t="shared" si="31"/>
        <v>35958</v>
      </c>
      <c r="BP95" s="144">
        <f t="shared" si="30"/>
        <v>84104</v>
      </c>
      <c r="BQ95" s="144">
        <f t="shared" si="25"/>
        <v>29674</v>
      </c>
      <c r="BR95" s="145">
        <f t="shared" si="28"/>
        <v>2911642</v>
      </c>
      <c r="BS95" s="36"/>
    </row>
    <row r="96" spans="1:71" ht="12.75" customHeight="1" x14ac:dyDescent="0.25">
      <c r="A96" s="36"/>
      <c r="B96" s="34"/>
      <c r="C96" s="22" t="s">
        <v>39</v>
      </c>
      <c r="D96" s="111"/>
      <c r="E96" s="111">
        <v>4</v>
      </c>
      <c r="F96" s="111">
        <v>22887</v>
      </c>
      <c r="G96" s="111"/>
      <c r="H96" s="111"/>
      <c r="I96" s="111"/>
      <c r="J96" s="111"/>
      <c r="K96" s="111">
        <v>170307</v>
      </c>
      <c r="L96" s="111">
        <v>386500</v>
      </c>
      <c r="M96" s="111">
        <v>1031713</v>
      </c>
      <c r="N96" s="111">
        <v>7106</v>
      </c>
      <c r="O96" s="111">
        <v>12913</v>
      </c>
      <c r="P96" s="111">
        <v>620</v>
      </c>
      <c r="Q96" s="111">
        <v>5052</v>
      </c>
      <c r="R96" s="111">
        <v>68391</v>
      </c>
      <c r="S96" s="111">
        <v>15409</v>
      </c>
      <c r="T96" s="111">
        <v>1101365</v>
      </c>
      <c r="U96" s="111"/>
      <c r="V96" s="111">
        <v>5295</v>
      </c>
      <c r="W96" s="111">
        <v>134</v>
      </c>
      <c r="X96" s="111">
        <v>15010</v>
      </c>
      <c r="Y96" s="111"/>
      <c r="Z96" s="111"/>
      <c r="AA96" s="111"/>
      <c r="AB96" s="111"/>
      <c r="AC96" s="111"/>
      <c r="AD96" s="111"/>
      <c r="AE96" s="111"/>
      <c r="AF96" s="111"/>
      <c r="AG96" s="111"/>
      <c r="AH96" s="111">
        <v>336</v>
      </c>
      <c r="AI96" s="111"/>
      <c r="AJ96" s="111"/>
      <c r="AK96" s="111">
        <v>16</v>
      </c>
      <c r="AL96" s="111"/>
      <c r="AM96" s="111"/>
      <c r="AN96" s="111">
        <v>19</v>
      </c>
      <c r="AO96" s="111"/>
      <c r="AP96" s="111">
        <v>19</v>
      </c>
      <c r="AQ96" s="111">
        <v>29</v>
      </c>
      <c r="AR96" s="111"/>
      <c r="AS96" s="111">
        <v>13</v>
      </c>
      <c r="AT96" s="111"/>
      <c r="AU96" s="111"/>
      <c r="AV96" s="111"/>
      <c r="AW96" s="111"/>
      <c r="AX96" s="111"/>
      <c r="AY96" s="111"/>
      <c r="AZ96" s="111"/>
      <c r="BA96" s="111"/>
      <c r="BB96" s="111"/>
      <c r="BC96" s="111"/>
      <c r="BD96" s="111"/>
      <c r="BE96" s="111">
        <v>85641</v>
      </c>
      <c r="BF96" s="111"/>
      <c r="BG96" s="111">
        <v>367</v>
      </c>
      <c r="BH96" s="136">
        <f t="shared" si="32"/>
        <v>2929146</v>
      </c>
      <c r="BI96" s="6"/>
      <c r="BJ96" s="34"/>
      <c r="BK96" s="22" t="s">
        <v>39</v>
      </c>
      <c r="BL96" s="146">
        <f t="shared" si="33"/>
        <v>1031713</v>
      </c>
      <c r="BM96" s="147">
        <f t="shared" si="26"/>
        <v>1493160</v>
      </c>
      <c r="BN96" s="147">
        <f t="shared" si="27"/>
        <v>254107</v>
      </c>
      <c r="BO96" s="147">
        <f t="shared" si="31"/>
        <v>35800</v>
      </c>
      <c r="BP96" s="147">
        <f t="shared" si="30"/>
        <v>85641</v>
      </c>
      <c r="BQ96" s="147">
        <f t="shared" si="25"/>
        <v>28725</v>
      </c>
      <c r="BR96" s="148">
        <f t="shared" si="28"/>
        <v>2929146</v>
      </c>
      <c r="BS96" s="36"/>
    </row>
    <row r="97" spans="1:71" ht="12.75" customHeight="1" x14ac:dyDescent="0.35">
      <c r="A97" s="36"/>
      <c r="B97" s="34"/>
      <c r="C97" s="22" t="s">
        <v>40</v>
      </c>
      <c r="D97" s="111"/>
      <c r="E97" s="111">
        <v>4</v>
      </c>
      <c r="F97" s="111">
        <v>22972</v>
      </c>
      <c r="G97" s="111"/>
      <c r="H97" s="111"/>
      <c r="I97" s="111"/>
      <c r="J97" s="111"/>
      <c r="K97" s="111">
        <v>171630</v>
      </c>
      <c r="L97" s="111">
        <v>394286</v>
      </c>
      <c r="M97" s="111">
        <v>1024139</v>
      </c>
      <c r="N97" s="111">
        <v>6736</v>
      </c>
      <c r="O97" s="111">
        <v>12741</v>
      </c>
      <c r="P97" s="111">
        <v>573</v>
      </c>
      <c r="Q97" s="111">
        <v>4978</v>
      </c>
      <c r="R97" s="111">
        <v>68080</v>
      </c>
      <c r="S97" s="111">
        <v>15640</v>
      </c>
      <c r="T97" s="111">
        <v>1117819</v>
      </c>
      <c r="U97" s="111"/>
      <c r="V97" s="111">
        <v>5323</v>
      </c>
      <c r="W97" s="111">
        <v>121</v>
      </c>
      <c r="X97" s="111">
        <v>15150</v>
      </c>
      <c r="Y97" s="111"/>
      <c r="Z97" s="111"/>
      <c r="AA97" s="111"/>
      <c r="AB97" s="111"/>
      <c r="AC97" s="111"/>
      <c r="AD97" s="140"/>
      <c r="AE97" s="111"/>
      <c r="AF97" s="111"/>
      <c r="AG97" s="111"/>
      <c r="AH97" s="111">
        <v>359</v>
      </c>
      <c r="AI97" s="111"/>
      <c r="AJ97" s="111"/>
      <c r="AK97" s="111">
        <v>16</v>
      </c>
      <c r="AL97" s="111"/>
      <c r="AM97" s="111"/>
      <c r="AN97" s="111">
        <v>19</v>
      </c>
      <c r="AO97" s="111"/>
      <c r="AP97" s="111">
        <v>19</v>
      </c>
      <c r="AQ97" s="111">
        <v>28</v>
      </c>
      <c r="AR97" s="111"/>
      <c r="AS97" s="111">
        <v>13</v>
      </c>
      <c r="AT97" s="111"/>
      <c r="AU97" s="111"/>
      <c r="AV97" s="111"/>
      <c r="AW97" s="111"/>
      <c r="AX97" s="111"/>
      <c r="AY97" s="111"/>
      <c r="AZ97" s="111"/>
      <c r="BA97" s="111"/>
      <c r="BB97" s="111"/>
      <c r="BC97" s="111"/>
      <c r="BD97" s="111"/>
      <c r="BE97" s="111">
        <v>89847</v>
      </c>
      <c r="BF97" s="111"/>
      <c r="BG97" s="142">
        <v>380</v>
      </c>
      <c r="BH97" s="136">
        <f t="shared" si="32"/>
        <v>2950873</v>
      </c>
      <c r="BI97" s="6"/>
      <c r="BJ97" s="34"/>
      <c r="BK97" s="22" t="s">
        <v>40</v>
      </c>
      <c r="BL97" s="146">
        <f t="shared" si="33"/>
        <v>1024139</v>
      </c>
      <c r="BM97" s="147">
        <f t="shared" si="26"/>
        <v>1517428</v>
      </c>
      <c r="BN97" s="147">
        <f t="shared" si="27"/>
        <v>255350</v>
      </c>
      <c r="BO97" s="147">
        <f t="shared" si="31"/>
        <v>35713</v>
      </c>
      <c r="BP97" s="147">
        <f t="shared" si="30"/>
        <v>89847</v>
      </c>
      <c r="BQ97" s="147">
        <f t="shared" si="25"/>
        <v>28396</v>
      </c>
      <c r="BR97" s="148">
        <f t="shared" si="28"/>
        <v>2950873</v>
      </c>
      <c r="BS97" s="36"/>
    </row>
    <row r="98" spans="1:71" ht="12.75" customHeight="1" x14ac:dyDescent="0.25">
      <c r="A98" s="36"/>
      <c r="B98" s="22"/>
      <c r="C98" s="22" t="s">
        <v>41</v>
      </c>
      <c r="D98" s="111"/>
      <c r="E98" s="111">
        <v>4</v>
      </c>
      <c r="F98" s="111">
        <v>23020</v>
      </c>
      <c r="G98" s="111"/>
      <c r="H98" s="111"/>
      <c r="I98" s="111"/>
      <c r="J98" s="111"/>
      <c r="K98" s="111">
        <v>171400</v>
      </c>
      <c r="L98" s="111">
        <v>399229</v>
      </c>
      <c r="M98" s="111">
        <v>1028792</v>
      </c>
      <c r="N98" s="111">
        <v>6685</v>
      </c>
      <c r="O98" s="111">
        <v>12445</v>
      </c>
      <c r="P98" s="111">
        <v>581</v>
      </c>
      <c r="Q98" s="111">
        <v>4982</v>
      </c>
      <c r="R98" s="111">
        <v>69428</v>
      </c>
      <c r="S98" s="111">
        <v>15838</v>
      </c>
      <c r="T98" s="111">
        <v>1128222</v>
      </c>
      <c r="U98" s="111"/>
      <c r="V98" s="111">
        <v>5318</v>
      </c>
      <c r="W98" s="111">
        <v>122</v>
      </c>
      <c r="X98" s="111">
        <v>14393</v>
      </c>
      <c r="Y98" s="111"/>
      <c r="Z98" s="111"/>
      <c r="AA98" s="111"/>
      <c r="AB98" s="111"/>
      <c r="AC98" s="111"/>
      <c r="AD98" s="111"/>
      <c r="AE98" s="111"/>
      <c r="AF98" s="111"/>
      <c r="AG98" s="111"/>
      <c r="AH98" s="111">
        <v>386</v>
      </c>
      <c r="AI98" s="111"/>
      <c r="AJ98" s="111"/>
      <c r="AK98" s="111">
        <v>16</v>
      </c>
      <c r="AL98" s="111"/>
      <c r="AM98" s="111"/>
      <c r="AN98" s="111">
        <v>19</v>
      </c>
      <c r="AO98" s="111"/>
      <c r="AP98" s="111">
        <v>19</v>
      </c>
      <c r="AQ98" s="111">
        <v>28</v>
      </c>
      <c r="AR98" s="111"/>
      <c r="AS98" s="111">
        <v>13</v>
      </c>
      <c r="AT98" s="111"/>
      <c r="AU98" s="111"/>
      <c r="AV98" s="111"/>
      <c r="AW98" s="111"/>
      <c r="AX98" s="111"/>
      <c r="AY98" s="111"/>
      <c r="AZ98" s="111"/>
      <c r="BA98" s="111"/>
      <c r="BB98" s="111"/>
      <c r="BC98" s="111"/>
      <c r="BD98" s="111"/>
      <c r="BE98" s="111">
        <v>92803</v>
      </c>
      <c r="BF98" s="111"/>
      <c r="BG98" s="111">
        <v>380</v>
      </c>
      <c r="BH98" s="136">
        <f t="shared" ref="BH98:BH109" si="34">SUM(D98:BG98)</f>
        <v>2974123</v>
      </c>
      <c r="BI98" s="6"/>
      <c r="BJ98" s="22"/>
      <c r="BK98" s="22" t="s">
        <v>41</v>
      </c>
      <c r="BL98" s="146">
        <f t="shared" ref="BL98:BL109" si="35">+M98+AE98+AI98</f>
        <v>1028792</v>
      </c>
      <c r="BM98" s="147">
        <f t="shared" si="26"/>
        <v>1532769</v>
      </c>
      <c r="BN98" s="147">
        <f t="shared" si="27"/>
        <v>256666</v>
      </c>
      <c r="BO98" s="147">
        <f t="shared" si="31"/>
        <v>35465</v>
      </c>
      <c r="BP98" s="147">
        <f t="shared" si="30"/>
        <v>92803</v>
      </c>
      <c r="BQ98" s="147">
        <f t="shared" si="25"/>
        <v>27628</v>
      </c>
      <c r="BR98" s="148">
        <f t="shared" si="28"/>
        <v>2974123</v>
      </c>
      <c r="BS98" s="36"/>
    </row>
    <row r="99" spans="1:71" ht="12.75" customHeight="1" x14ac:dyDescent="0.25">
      <c r="A99" s="36"/>
      <c r="B99" s="34"/>
      <c r="C99" s="22" t="s">
        <v>42</v>
      </c>
      <c r="D99" s="111"/>
      <c r="E99" s="111">
        <v>4</v>
      </c>
      <c r="F99" s="111">
        <v>23094</v>
      </c>
      <c r="G99" s="111"/>
      <c r="H99" s="111"/>
      <c r="I99" s="111"/>
      <c r="J99" s="111"/>
      <c r="K99" s="111">
        <v>171751</v>
      </c>
      <c r="L99" s="111">
        <v>403592</v>
      </c>
      <c r="M99" s="111">
        <v>1043108</v>
      </c>
      <c r="N99" s="111">
        <v>6499</v>
      </c>
      <c r="O99" s="111">
        <v>12301</v>
      </c>
      <c r="P99" s="111">
        <v>587</v>
      </c>
      <c r="Q99" s="111">
        <v>5428</v>
      </c>
      <c r="R99" s="111">
        <v>69405</v>
      </c>
      <c r="S99" s="111">
        <v>16053</v>
      </c>
      <c r="T99" s="111">
        <v>1135378</v>
      </c>
      <c r="U99" s="111"/>
      <c r="V99" s="111">
        <v>5334</v>
      </c>
      <c r="W99" s="111">
        <v>117</v>
      </c>
      <c r="X99" s="111">
        <v>14899</v>
      </c>
      <c r="Y99" s="111"/>
      <c r="Z99" s="111"/>
      <c r="AA99" s="111"/>
      <c r="AB99" s="111"/>
      <c r="AC99" s="111"/>
      <c r="AD99" s="111"/>
      <c r="AE99" s="111"/>
      <c r="AF99" s="111"/>
      <c r="AG99" s="111"/>
      <c r="AH99" s="111">
        <v>343</v>
      </c>
      <c r="AI99" s="111"/>
      <c r="AJ99" s="111"/>
      <c r="AK99" s="111"/>
      <c r="AL99" s="111"/>
      <c r="AM99" s="111"/>
      <c r="AN99" s="111">
        <v>35</v>
      </c>
      <c r="AO99" s="111"/>
      <c r="AP99" s="111">
        <v>13</v>
      </c>
      <c r="AQ99" s="111">
        <v>151</v>
      </c>
      <c r="AR99" s="111"/>
      <c r="AS99" s="111"/>
      <c r="AT99" s="111"/>
      <c r="AU99" s="111"/>
      <c r="AV99" s="111"/>
      <c r="AW99" s="111"/>
      <c r="AX99" s="111"/>
      <c r="AY99" s="111"/>
      <c r="AZ99" s="111"/>
      <c r="BA99" s="111"/>
      <c r="BB99" s="111"/>
      <c r="BC99" s="111"/>
      <c r="BD99" s="111"/>
      <c r="BE99" s="111">
        <v>96559</v>
      </c>
      <c r="BF99" s="111"/>
      <c r="BG99" s="111">
        <v>377</v>
      </c>
      <c r="BH99" s="136">
        <f t="shared" si="34"/>
        <v>3005028</v>
      </c>
      <c r="BI99" s="6"/>
      <c r="BJ99" s="34"/>
      <c r="BK99" s="22" t="s">
        <v>42</v>
      </c>
      <c r="BL99" s="146">
        <f t="shared" si="35"/>
        <v>1043108</v>
      </c>
      <c r="BM99" s="147">
        <f t="shared" si="26"/>
        <v>1544304</v>
      </c>
      <c r="BN99" s="147">
        <f t="shared" si="27"/>
        <v>257209</v>
      </c>
      <c r="BO99" s="147">
        <f t="shared" si="31"/>
        <v>35395</v>
      </c>
      <c r="BP99" s="147">
        <f t="shared" si="30"/>
        <v>96559</v>
      </c>
      <c r="BQ99" s="147">
        <f t="shared" si="25"/>
        <v>28453</v>
      </c>
      <c r="BR99" s="148">
        <f t="shared" si="28"/>
        <v>3005028</v>
      </c>
      <c r="BS99" s="36"/>
    </row>
    <row r="100" spans="1:71" ht="12.75" customHeight="1" x14ac:dyDescent="0.35">
      <c r="A100" s="36"/>
      <c r="B100" s="34"/>
      <c r="C100" s="22" t="s">
        <v>43</v>
      </c>
      <c r="D100" s="111"/>
      <c r="E100" s="111">
        <v>4</v>
      </c>
      <c r="F100" s="111">
        <v>23131</v>
      </c>
      <c r="G100" s="111"/>
      <c r="H100" s="111"/>
      <c r="I100" s="111"/>
      <c r="J100" s="111"/>
      <c r="K100" s="111">
        <v>171985</v>
      </c>
      <c r="L100" s="111">
        <v>406965</v>
      </c>
      <c r="M100" s="111">
        <v>1037560</v>
      </c>
      <c r="N100" s="111">
        <v>6612</v>
      </c>
      <c r="O100" s="111">
        <v>12263</v>
      </c>
      <c r="P100" s="111">
        <v>615</v>
      </c>
      <c r="Q100" s="111">
        <v>5432</v>
      </c>
      <c r="R100" s="111">
        <v>70108</v>
      </c>
      <c r="S100" s="111">
        <v>16072</v>
      </c>
      <c r="T100" s="111">
        <v>1143392</v>
      </c>
      <c r="U100" s="111"/>
      <c r="V100" s="111">
        <v>5382</v>
      </c>
      <c r="W100" s="111">
        <v>108</v>
      </c>
      <c r="X100" s="111">
        <v>14567</v>
      </c>
      <c r="Y100" s="111"/>
      <c r="Z100" s="111"/>
      <c r="AA100" s="111"/>
      <c r="AB100" s="111"/>
      <c r="AC100" s="111"/>
      <c r="AD100" s="140"/>
      <c r="AE100" s="111"/>
      <c r="AF100" s="111"/>
      <c r="AG100" s="111"/>
      <c r="AH100" s="111">
        <v>388</v>
      </c>
      <c r="AI100" s="111"/>
      <c r="AJ100" s="111"/>
      <c r="AK100" s="111"/>
      <c r="AL100" s="111"/>
      <c r="AM100" s="111"/>
      <c r="AN100" s="111">
        <v>35</v>
      </c>
      <c r="AO100" s="111"/>
      <c r="AP100" s="111">
        <v>13</v>
      </c>
      <c r="AQ100" s="111">
        <v>141</v>
      </c>
      <c r="AR100" s="111"/>
      <c r="AS100" s="111"/>
      <c r="AT100" s="111"/>
      <c r="AU100" s="111"/>
      <c r="AV100" s="111"/>
      <c r="AW100" s="111"/>
      <c r="AX100" s="111"/>
      <c r="AY100" s="111"/>
      <c r="AZ100" s="111"/>
      <c r="BA100" s="111"/>
      <c r="BB100" s="111"/>
      <c r="BC100" s="111"/>
      <c r="BD100" s="111"/>
      <c r="BE100" s="111">
        <v>98888</v>
      </c>
      <c r="BF100" s="111"/>
      <c r="BG100" s="142">
        <v>393</v>
      </c>
      <c r="BH100" s="136">
        <f t="shared" si="34"/>
        <v>3014054</v>
      </c>
      <c r="BI100" s="6"/>
      <c r="BJ100" s="34"/>
      <c r="BK100" s="22" t="s">
        <v>43</v>
      </c>
      <c r="BL100" s="146">
        <f t="shared" si="35"/>
        <v>1037560</v>
      </c>
      <c r="BM100" s="147">
        <f t="shared" si="26"/>
        <v>1555739</v>
      </c>
      <c r="BN100" s="147">
        <f t="shared" si="27"/>
        <v>258165</v>
      </c>
      <c r="BO100" s="147">
        <f t="shared" si="31"/>
        <v>35394</v>
      </c>
      <c r="BP100" s="147">
        <f t="shared" si="30"/>
        <v>98888</v>
      </c>
      <c r="BQ100" s="147">
        <f t="shared" si="25"/>
        <v>28308</v>
      </c>
      <c r="BR100" s="148">
        <f t="shared" si="28"/>
        <v>3014054</v>
      </c>
      <c r="BS100" s="36"/>
    </row>
    <row r="101" spans="1:71" ht="12.75" customHeight="1" x14ac:dyDescent="0.25">
      <c r="A101" s="36"/>
      <c r="B101" s="22"/>
      <c r="C101" s="22" t="s">
        <v>32</v>
      </c>
      <c r="D101" s="111"/>
      <c r="E101" s="111">
        <v>4</v>
      </c>
      <c r="F101" s="111">
        <v>23152</v>
      </c>
      <c r="G101" s="111"/>
      <c r="H101" s="111"/>
      <c r="I101" s="111"/>
      <c r="J101" s="111"/>
      <c r="K101" s="111">
        <v>172955</v>
      </c>
      <c r="L101" s="111">
        <v>411010</v>
      </c>
      <c r="M101" s="111">
        <v>1041713</v>
      </c>
      <c r="N101" s="111">
        <v>6677</v>
      </c>
      <c r="O101" s="111">
        <v>12121</v>
      </c>
      <c r="P101" s="111">
        <v>622</v>
      </c>
      <c r="Q101" s="111">
        <v>5293</v>
      </c>
      <c r="R101" s="111">
        <v>69095</v>
      </c>
      <c r="S101" s="111">
        <v>16203</v>
      </c>
      <c r="T101" s="111">
        <v>1148711</v>
      </c>
      <c r="U101" s="111"/>
      <c r="V101" s="111">
        <v>5448</v>
      </c>
      <c r="W101" s="111">
        <v>110</v>
      </c>
      <c r="X101" s="111">
        <v>14297</v>
      </c>
      <c r="Y101" s="111"/>
      <c r="Z101" s="111"/>
      <c r="AA101" s="111"/>
      <c r="AB101" s="111"/>
      <c r="AC101" s="111"/>
      <c r="AD101" s="111"/>
      <c r="AE101" s="111"/>
      <c r="AF101" s="111"/>
      <c r="AG101" s="111"/>
      <c r="AH101" s="111">
        <v>389</v>
      </c>
      <c r="AI101" s="111"/>
      <c r="AJ101" s="111"/>
      <c r="AK101" s="111"/>
      <c r="AL101" s="111"/>
      <c r="AM101" s="111"/>
      <c r="AN101" s="111">
        <v>35</v>
      </c>
      <c r="AO101" s="111"/>
      <c r="AP101" s="111">
        <v>13</v>
      </c>
      <c r="AQ101" s="111">
        <v>144</v>
      </c>
      <c r="AR101" s="111"/>
      <c r="AS101" s="111"/>
      <c r="AT101" s="111"/>
      <c r="AU101" s="111"/>
      <c r="AV101" s="111"/>
      <c r="AW101" s="111"/>
      <c r="AX101" s="111"/>
      <c r="AY101" s="111"/>
      <c r="AZ101" s="111"/>
      <c r="BA101" s="111"/>
      <c r="BB101" s="111"/>
      <c r="BC101" s="111"/>
      <c r="BD101" s="111"/>
      <c r="BE101" s="111">
        <v>100940</v>
      </c>
      <c r="BF101" s="111"/>
      <c r="BG101" s="111">
        <v>408</v>
      </c>
      <c r="BH101" s="136">
        <f t="shared" si="34"/>
        <v>3029340</v>
      </c>
      <c r="BI101" s="6"/>
      <c r="BJ101" s="22"/>
      <c r="BK101" s="22" t="s">
        <v>32</v>
      </c>
      <c r="BL101" s="146">
        <f t="shared" si="35"/>
        <v>1041713</v>
      </c>
      <c r="BM101" s="147">
        <f t="shared" si="26"/>
        <v>1565169</v>
      </c>
      <c r="BN101" s="147">
        <f t="shared" si="27"/>
        <v>258253</v>
      </c>
      <c r="BO101" s="147">
        <f t="shared" si="31"/>
        <v>35273</v>
      </c>
      <c r="BP101" s="147">
        <f t="shared" si="30"/>
        <v>100940</v>
      </c>
      <c r="BQ101" s="147">
        <f t="shared" si="25"/>
        <v>27992</v>
      </c>
      <c r="BR101" s="148">
        <f t="shared" si="28"/>
        <v>3029340</v>
      </c>
      <c r="BS101" s="36"/>
    </row>
    <row r="102" spans="1:71" ht="12.75" customHeight="1" x14ac:dyDescent="0.25">
      <c r="A102" s="36"/>
      <c r="B102" s="34"/>
      <c r="C102" s="22" t="s">
        <v>33</v>
      </c>
      <c r="D102" s="111"/>
      <c r="E102" s="111">
        <v>4</v>
      </c>
      <c r="F102" s="111">
        <v>24104</v>
      </c>
      <c r="G102" s="111"/>
      <c r="H102" s="111"/>
      <c r="I102" s="111"/>
      <c r="J102" s="111"/>
      <c r="K102" s="111">
        <v>173349</v>
      </c>
      <c r="L102" s="111">
        <v>415619</v>
      </c>
      <c r="M102" s="111">
        <v>1043647</v>
      </c>
      <c r="N102" s="111">
        <v>6686</v>
      </c>
      <c r="O102" s="111">
        <v>12065</v>
      </c>
      <c r="P102" s="111">
        <v>694</v>
      </c>
      <c r="Q102" s="111">
        <v>5191</v>
      </c>
      <c r="R102" s="111">
        <v>70903</v>
      </c>
      <c r="S102" s="111">
        <v>16312</v>
      </c>
      <c r="T102" s="111">
        <v>1157110</v>
      </c>
      <c r="U102" s="111"/>
      <c r="V102" s="111">
        <v>5599</v>
      </c>
      <c r="W102" s="111">
        <v>104</v>
      </c>
      <c r="X102" s="111">
        <v>13912</v>
      </c>
      <c r="Y102" s="111"/>
      <c r="Z102" s="111"/>
      <c r="AA102" s="111"/>
      <c r="AB102" s="111"/>
      <c r="AC102" s="111"/>
      <c r="AD102" s="111"/>
      <c r="AE102" s="111"/>
      <c r="AF102" s="111"/>
      <c r="AG102" s="111"/>
      <c r="AH102" s="111">
        <v>389</v>
      </c>
      <c r="AI102" s="111"/>
      <c r="AJ102" s="111"/>
      <c r="AK102" s="111"/>
      <c r="AL102" s="111"/>
      <c r="AM102" s="111"/>
      <c r="AN102" s="111">
        <v>35</v>
      </c>
      <c r="AO102" s="111"/>
      <c r="AP102" s="111">
        <v>7</v>
      </c>
      <c r="AQ102" s="111">
        <v>146</v>
      </c>
      <c r="AR102" s="111"/>
      <c r="AS102" s="111"/>
      <c r="AT102" s="111"/>
      <c r="AU102" s="111"/>
      <c r="AV102" s="111"/>
      <c r="AW102" s="111"/>
      <c r="AX102" s="111"/>
      <c r="AY102" s="111"/>
      <c r="AZ102" s="111"/>
      <c r="BA102" s="111"/>
      <c r="BB102" s="111"/>
      <c r="BC102" s="111"/>
      <c r="BD102" s="111"/>
      <c r="BE102" s="111">
        <v>102751</v>
      </c>
      <c r="BF102" s="111"/>
      <c r="BG102" s="111">
        <v>419</v>
      </c>
      <c r="BH102" s="136">
        <f t="shared" si="34"/>
        <v>3049046</v>
      </c>
      <c r="BI102" s="6"/>
      <c r="BJ102" s="34"/>
      <c r="BK102" s="22" t="s">
        <v>33</v>
      </c>
      <c r="BL102" s="146">
        <f t="shared" si="35"/>
        <v>1043647</v>
      </c>
      <c r="BM102" s="147">
        <f t="shared" si="26"/>
        <v>1578328</v>
      </c>
      <c r="BN102" s="147">
        <f t="shared" si="27"/>
        <v>260564</v>
      </c>
      <c r="BO102" s="147">
        <f t="shared" si="31"/>
        <v>36169</v>
      </c>
      <c r="BP102" s="147">
        <f t="shared" si="30"/>
        <v>102751</v>
      </c>
      <c r="BQ102" s="147">
        <f t="shared" si="25"/>
        <v>27587</v>
      </c>
      <c r="BR102" s="148">
        <f t="shared" si="28"/>
        <v>3049046</v>
      </c>
      <c r="BS102" s="36"/>
    </row>
    <row r="103" spans="1:71" ht="12.75" customHeight="1" x14ac:dyDescent="0.35">
      <c r="A103" s="36"/>
      <c r="B103" s="34"/>
      <c r="C103" s="22" t="s">
        <v>34</v>
      </c>
      <c r="D103" s="111"/>
      <c r="E103" s="111">
        <v>4</v>
      </c>
      <c r="F103" s="111">
        <v>24005</v>
      </c>
      <c r="G103" s="111"/>
      <c r="H103" s="111"/>
      <c r="I103" s="111"/>
      <c r="J103" s="111"/>
      <c r="K103" s="111">
        <v>173592</v>
      </c>
      <c r="L103" s="111">
        <v>418129</v>
      </c>
      <c r="M103" s="111">
        <v>1047604</v>
      </c>
      <c r="N103" s="111">
        <v>6746</v>
      </c>
      <c r="O103" s="111">
        <v>11964</v>
      </c>
      <c r="P103" s="111">
        <v>711</v>
      </c>
      <c r="Q103" s="111">
        <v>5045</v>
      </c>
      <c r="R103" s="111">
        <v>72062</v>
      </c>
      <c r="S103" s="111">
        <v>16423</v>
      </c>
      <c r="T103" s="111">
        <v>1164537</v>
      </c>
      <c r="U103" s="111"/>
      <c r="V103" s="111">
        <v>5563</v>
      </c>
      <c r="W103" s="111">
        <v>96</v>
      </c>
      <c r="X103" s="111">
        <v>13657</v>
      </c>
      <c r="Y103" s="111"/>
      <c r="Z103" s="111"/>
      <c r="AA103" s="111"/>
      <c r="AB103" s="111"/>
      <c r="AC103" s="111"/>
      <c r="AD103" s="140"/>
      <c r="AE103" s="111"/>
      <c r="AF103" s="111"/>
      <c r="AG103" s="111"/>
      <c r="AH103" s="111">
        <v>396</v>
      </c>
      <c r="AI103" s="111"/>
      <c r="AJ103" s="111"/>
      <c r="AK103" s="111"/>
      <c r="AL103" s="111"/>
      <c r="AM103" s="111"/>
      <c r="AN103" s="111">
        <v>35</v>
      </c>
      <c r="AO103" s="111"/>
      <c r="AP103" s="111">
        <v>7</v>
      </c>
      <c r="AQ103" s="111">
        <v>146</v>
      </c>
      <c r="AR103" s="111"/>
      <c r="AS103" s="111"/>
      <c r="AT103" s="111"/>
      <c r="AU103" s="111"/>
      <c r="AV103" s="111"/>
      <c r="AW103" s="111"/>
      <c r="AX103" s="111"/>
      <c r="AY103" s="111"/>
      <c r="AZ103" s="111"/>
      <c r="BA103" s="111"/>
      <c r="BB103" s="111"/>
      <c r="BC103" s="111"/>
      <c r="BD103" s="111"/>
      <c r="BE103" s="111">
        <v>103847</v>
      </c>
      <c r="BF103" s="111"/>
      <c r="BG103" s="142">
        <v>425</v>
      </c>
      <c r="BH103" s="136">
        <f t="shared" si="34"/>
        <v>3064994</v>
      </c>
      <c r="BI103" s="6"/>
      <c r="BJ103" s="34"/>
      <c r="BK103" s="22" t="s">
        <v>34</v>
      </c>
      <c r="BL103" s="146">
        <f t="shared" si="35"/>
        <v>1047604</v>
      </c>
      <c r="BM103" s="147">
        <f t="shared" si="26"/>
        <v>1588229</v>
      </c>
      <c r="BN103" s="147">
        <f t="shared" si="27"/>
        <v>262077</v>
      </c>
      <c r="BO103" s="147">
        <f t="shared" si="31"/>
        <v>35969</v>
      </c>
      <c r="BP103" s="147">
        <f t="shared" si="30"/>
        <v>103847</v>
      </c>
      <c r="BQ103" s="147">
        <f t="shared" ref="BQ103:BQ135" si="36">+E103+G103+H103+I103+N103+P103+W103+X103+Y103+Z103+AC103+AD103+AF103+AG103+AH103+AJ103+AK103+AL103+AM103+AO103+AP103+AQ103+AR103+AS103+AW103+BG103+Q103+AN103</f>
        <v>27268</v>
      </c>
      <c r="BR103" s="148">
        <f t="shared" si="28"/>
        <v>3064994</v>
      </c>
      <c r="BS103" s="36"/>
    </row>
    <row r="104" spans="1:71" ht="12.75" customHeight="1" x14ac:dyDescent="0.25">
      <c r="A104" s="36"/>
      <c r="B104" s="22"/>
      <c r="C104" s="22" t="s">
        <v>35</v>
      </c>
      <c r="D104" s="111"/>
      <c r="E104" s="111">
        <v>4</v>
      </c>
      <c r="F104" s="111">
        <v>24059</v>
      </c>
      <c r="G104" s="111"/>
      <c r="H104" s="111"/>
      <c r="I104" s="111"/>
      <c r="J104" s="111"/>
      <c r="K104" s="111">
        <v>173894</v>
      </c>
      <c r="L104" s="111">
        <v>421165</v>
      </c>
      <c r="M104" s="111">
        <v>1038191</v>
      </c>
      <c r="N104" s="111">
        <v>6537</v>
      </c>
      <c r="O104" s="111">
        <v>11920</v>
      </c>
      <c r="P104" s="111">
        <v>714</v>
      </c>
      <c r="Q104" s="111">
        <v>4984</v>
      </c>
      <c r="R104" s="111">
        <v>77415</v>
      </c>
      <c r="S104" s="111">
        <v>16518</v>
      </c>
      <c r="T104" s="111">
        <v>1169181</v>
      </c>
      <c r="U104" s="111"/>
      <c r="V104" s="111">
        <v>5602</v>
      </c>
      <c r="W104" s="111">
        <v>91</v>
      </c>
      <c r="X104" s="111">
        <v>13302</v>
      </c>
      <c r="Y104" s="111"/>
      <c r="Z104" s="111"/>
      <c r="AA104" s="111"/>
      <c r="AB104" s="111"/>
      <c r="AC104" s="111"/>
      <c r="AD104" s="111"/>
      <c r="AE104" s="111"/>
      <c r="AF104" s="111"/>
      <c r="AG104" s="111"/>
      <c r="AH104" s="111">
        <v>401</v>
      </c>
      <c r="AI104" s="111"/>
      <c r="AJ104" s="111"/>
      <c r="AK104" s="111"/>
      <c r="AL104" s="111"/>
      <c r="AM104" s="111"/>
      <c r="AN104" s="111">
        <v>35</v>
      </c>
      <c r="AO104" s="111"/>
      <c r="AP104" s="111">
        <v>7</v>
      </c>
      <c r="AQ104" s="111">
        <v>146</v>
      </c>
      <c r="AR104" s="111"/>
      <c r="AS104" s="111"/>
      <c r="AT104" s="111"/>
      <c r="AU104" s="111"/>
      <c r="AV104" s="111"/>
      <c r="AW104" s="111"/>
      <c r="AX104" s="111"/>
      <c r="AY104" s="111"/>
      <c r="AZ104" s="111"/>
      <c r="BA104" s="111"/>
      <c r="BB104" s="111"/>
      <c r="BC104" s="111"/>
      <c r="BD104" s="111"/>
      <c r="BE104" s="111">
        <v>105819</v>
      </c>
      <c r="BF104" s="111"/>
      <c r="BG104" s="111">
        <v>417</v>
      </c>
      <c r="BH104" s="136">
        <f t="shared" si="34"/>
        <v>3070402</v>
      </c>
      <c r="BI104" s="6"/>
      <c r="BJ104" s="22"/>
      <c r="BK104" s="22" t="s">
        <v>35</v>
      </c>
      <c r="BL104" s="146">
        <f t="shared" si="35"/>
        <v>1038191</v>
      </c>
      <c r="BM104" s="147">
        <f t="shared" ref="BM104:BM135" si="37">+D104+J104+L104+V104+AB104+AT104+T104</f>
        <v>1595948</v>
      </c>
      <c r="BN104" s="147">
        <f t="shared" ref="BN104:BN135" si="38">+K104+R104+S104+AA104</f>
        <v>267827</v>
      </c>
      <c r="BO104" s="147">
        <f t="shared" si="31"/>
        <v>35979</v>
      </c>
      <c r="BP104" s="147">
        <f t="shared" si="30"/>
        <v>105819</v>
      </c>
      <c r="BQ104" s="147">
        <f t="shared" si="36"/>
        <v>26638</v>
      </c>
      <c r="BR104" s="148">
        <f t="shared" ref="BR104:BR135" si="39">SUM(BL104:BQ104)</f>
        <v>3070402</v>
      </c>
      <c r="BS104" s="36"/>
    </row>
    <row r="105" spans="1:71" ht="12.75" customHeight="1" x14ac:dyDescent="0.25">
      <c r="A105" s="36"/>
      <c r="B105" s="34"/>
      <c r="C105" s="22" t="s">
        <v>36</v>
      </c>
      <c r="D105" s="111"/>
      <c r="E105" s="111">
        <v>4</v>
      </c>
      <c r="F105" s="111">
        <v>24111</v>
      </c>
      <c r="G105" s="111"/>
      <c r="H105" s="111"/>
      <c r="I105" s="111"/>
      <c r="J105" s="111"/>
      <c r="K105" s="111">
        <v>173901</v>
      </c>
      <c r="L105" s="111">
        <v>422453</v>
      </c>
      <c r="M105" s="111">
        <v>1029029</v>
      </c>
      <c r="N105" s="111">
        <v>6552</v>
      </c>
      <c r="O105" s="111">
        <v>11775</v>
      </c>
      <c r="P105" s="111">
        <v>725</v>
      </c>
      <c r="Q105" s="111">
        <v>4871</v>
      </c>
      <c r="R105" s="111">
        <v>71232</v>
      </c>
      <c r="S105" s="111">
        <v>16578</v>
      </c>
      <c r="T105" s="111">
        <v>1176689</v>
      </c>
      <c r="U105" s="111"/>
      <c r="V105" s="111">
        <v>5604</v>
      </c>
      <c r="W105" s="111">
        <v>97</v>
      </c>
      <c r="X105" s="111">
        <v>14697</v>
      </c>
      <c r="Y105" s="111"/>
      <c r="Z105" s="111"/>
      <c r="AA105" s="111"/>
      <c r="AB105" s="111"/>
      <c r="AC105" s="111"/>
      <c r="AD105" s="111"/>
      <c r="AE105" s="111"/>
      <c r="AF105" s="111"/>
      <c r="AG105" s="111"/>
      <c r="AH105" s="111">
        <v>418</v>
      </c>
      <c r="AI105" s="111"/>
      <c r="AJ105" s="111"/>
      <c r="AK105" s="111"/>
      <c r="AL105" s="111"/>
      <c r="AM105" s="111"/>
      <c r="AN105" s="111">
        <v>35</v>
      </c>
      <c r="AO105" s="111"/>
      <c r="AP105" s="111">
        <v>7</v>
      </c>
      <c r="AQ105" s="111">
        <v>142</v>
      </c>
      <c r="AR105" s="111"/>
      <c r="AS105" s="111"/>
      <c r="AT105" s="111"/>
      <c r="AU105" s="111"/>
      <c r="AV105" s="111"/>
      <c r="AW105" s="111"/>
      <c r="AX105" s="111"/>
      <c r="AY105" s="111"/>
      <c r="AZ105" s="111"/>
      <c r="BA105" s="111"/>
      <c r="BB105" s="111"/>
      <c r="BC105" s="111"/>
      <c r="BD105" s="111"/>
      <c r="BE105" s="111">
        <v>108124</v>
      </c>
      <c r="BF105" s="111"/>
      <c r="BG105" s="111">
        <v>428</v>
      </c>
      <c r="BH105" s="136">
        <f t="shared" si="34"/>
        <v>3067472</v>
      </c>
      <c r="BI105" s="6"/>
      <c r="BJ105" s="34"/>
      <c r="BK105" s="22" t="s">
        <v>36</v>
      </c>
      <c r="BL105" s="146">
        <f t="shared" si="35"/>
        <v>1029029</v>
      </c>
      <c r="BM105" s="147">
        <f t="shared" si="37"/>
        <v>1604746</v>
      </c>
      <c r="BN105" s="147">
        <f t="shared" si="38"/>
        <v>261711</v>
      </c>
      <c r="BO105" s="147">
        <f t="shared" si="31"/>
        <v>35886</v>
      </c>
      <c r="BP105" s="147">
        <f t="shared" si="30"/>
        <v>108124</v>
      </c>
      <c r="BQ105" s="147">
        <f t="shared" si="36"/>
        <v>27976</v>
      </c>
      <c r="BR105" s="148">
        <f t="shared" si="39"/>
        <v>3067472</v>
      </c>
      <c r="BS105" s="36"/>
    </row>
    <row r="106" spans="1:71" ht="12.75" customHeight="1" thickBot="1" x14ac:dyDescent="0.4">
      <c r="A106" s="36"/>
      <c r="B106" s="35"/>
      <c r="C106" s="27" t="s">
        <v>37</v>
      </c>
      <c r="D106" s="137"/>
      <c r="E106" s="137">
        <v>4</v>
      </c>
      <c r="F106" s="137">
        <v>23752</v>
      </c>
      <c r="G106" s="137"/>
      <c r="H106" s="137"/>
      <c r="I106" s="137"/>
      <c r="J106" s="137"/>
      <c r="K106" s="137">
        <v>173668</v>
      </c>
      <c r="L106" s="137">
        <v>421809</v>
      </c>
      <c r="M106" s="137">
        <v>1023232</v>
      </c>
      <c r="N106" s="137">
        <v>6546</v>
      </c>
      <c r="O106" s="137">
        <v>15105</v>
      </c>
      <c r="P106" s="137">
        <v>732</v>
      </c>
      <c r="Q106" s="137">
        <v>4800</v>
      </c>
      <c r="R106" s="137">
        <v>71402</v>
      </c>
      <c r="S106" s="137">
        <v>16637</v>
      </c>
      <c r="T106" s="137">
        <v>1181583</v>
      </c>
      <c r="U106" s="137"/>
      <c r="V106" s="137">
        <v>5619</v>
      </c>
      <c r="W106" s="137">
        <v>95</v>
      </c>
      <c r="X106" s="137">
        <v>12266</v>
      </c>
      <c r="Y106" s="137"/>
      <c r="Z106" s="137"/>
      <c r="AA106" s="137"/>
      <c r="AB106" s="137"/>
      <c r="AC106" s="137"/>
      <c r="AD106" s="139"/>
      <c r="AE106" s="137"/>
      <c r="AF106" s="137"/>
      <c r="AG106" s="137"/>
      <c r="AH106" s="137">
        <v>393</v>
      </c>
      <c r="AI106" s="137"/>
      <c r="AJ106" s="137"/>
      <c r="AK106" s="137"/>
      <c r="AL106" s="137"/>
      <c r="AM106" s="137"/>
      <c r="AN106" s="137">
        <v>35</v>
      </c>
      <c r="AO106" s="137"/>
      <c r="AP106" s="137">
        <v>7</v>
      </c>
      <c r="AQ106" s="137">
        <v>140</v>
      </c>
      <c r="AR106" s="137"/>
      <c r="AS106" s="137"/>
      <c r="AT106" s="137"/>
      <c r="AU106" s="137"/>
      <c r="AV106" s="137"/>
      <c r="AW106" s="137"/>
      <c r="AX106" s="137"/>
      <c r="AY106" s="137"/>
      <c r="AZ106" s="137"/>
      <c r="BA106" s="137"/>
      <c r="BB106" s="137"/>
      <c r="BC106" s="137"/>
      <c r="BD106" s="137"/>
      <c r="BE106" s="137">
        <v>110272</v>
      </c>
      <c r="BF106" s="137"/>
      <c r="BG106" s="141">
        <v>431</v>
      </c>
      <c r="BH106" s="138">
        <f t="shared" si="34"/>
        <v>3068528</v>
      </c>
      <c r="BI106" s="6"/>
      <c r="BJ106" s="35"/>
      <c r="BK106" s="27" t="s">
        <v>37</v>
      </c>
      <c r="BL106" s="149">
        <f t="shared" si="35"/>
        <v>1023232</v>
      </c>
      <c r="BM106" s="150">
        <f t="shared" si="37"/>
        <v>1609011</v>
      </c>
      <c r="BN106" s="150">
        <f t="shared" si="38"/>
        <v>261707</v>
      </c>
      <c r="BO106" s="150">
        <f t="shared" si="31"/>
        <v>38857</v>
      </c>
      <c r="BP106" s="150">
        <f t="shared" si="30"/>
        <v>110272</v>
      </c>
      <c r="BQ106" s="150">
        <f t="shared" si="36"/>
        <v>25449</v>
      </c>
      <c r="BR106" s="151">
        <f t="shared" si="39"/>
        <v>3068528</v>
      </c>
      <c r="BS106" s="36"/>
    </row>
    <row r="107" spans="1:71" ht="12.75" customHeight="1" x14ac:dyDescent="0.25">
      <c r="A107" s="36"/>
      <c r="B107" s="21">
        <v>2018</v>
      </c>
      <c r="C107" s="21" t="s">
        <v>38</v>
      </c>
      <c r="D107" s="134"/>
      <c r="E107" s="134">
        <v>4</v>
      </c>
      <c r="F107" s="134">
        <v>24213</v>
      </c>
      <c r="G107" s="134"/>
      <c r="H107" s="134"/>
      <c r="I107" s="134"/>
      <c r="J107" s="134"/>
      <c r="K107" s="134">
        <v>173994</v>
      </c>
      <c r="L107" s="134">
        <v>421473</v>
      </c>
      <c r="M107" s="134">
        <v>1014879</v>
      </c>
      <c r="N107" s="134">
        <v>6561</v>
      </c>
      <c r="O107" s="134">
        <v>16307</v>
      </c>
      <c r="P107" s="134">
        <v>738</v>
      </c>
      <c r="Q107" s="134">
        <v>4717</v>
      </c>
      <c r="R107" s="134">
        <v>71642</v>
      </c>
      <c r="S107" s="134">
        <v>16598</v>
      </c>
      <c r="T107" s="134">
        <v>1187464</v>
      </c>
      <c r="U107" s="134"/>
      <c r="V107" s="134">
        <v>5663</v>
      </c>
      <c r="W107" s="134">
        <v>86</v>
      </c>
      <c r="X107" s="134">
        <v>11818</v>
      </c>
      <c r="Y107" s="134"/>
      <c r="Z107" s="134"/>
      <c r="AA107" s="134"/>
      <c r="AB107" s="134"/>
      <c r="AC107" s="134"/>
      <c r="AD107" s="134"/>
      <c r="AE107" s="134"/>
      <c r="AF107" s="134"/>
      <c r="AG107" s="134"/>
      <c r="AH107" s="134">
        <v>188</v>
      </c>
      <c r="AI107" s="134"/>
      <c r="AJ107" s="134"/>
      <c r="AK107" s="134"/>
      <c r="AL107" s="134"/>
      <c r="AM107" s="134"/>
      <c r="AN107" s="134">
        <v>35</v>
      </c>
      <c r="AO107" s="134"/>
      <c r="AP107" s="134">
        <v>7</v>
      </c>
      <c r="AQ107" s="134">
        <v>140</v>
      </c>
      <c r="AR107" s="134"/>
      <c r="AS107" s="134"/>
      <c r="AT107" s="134"/>
      <c r="AU107" s="134"/>
      <c r="AV107" s="134"/>
      <c r="AW107" s="134"/>
      <c r="AX107" s="134"/>
      <c r="AY107" s="134"/>
      <c r="AZ107" s="134"/>
      <c r="BA107" s="134"/>
      <c r="BB107" s="134"/>
      <c r="BC107" s="134"/>
      <c r="BD107" s="134"/>
      <c r="BE107" s="134">
        <v>115280</v>
      </c>
      <c r="BF107" s="134"/>
      <c r="BG107" s="134">
        <v>443</v>
      </c>
      <c r="BH107" s="135">
        <f t="shared" si="34"/>
        <v>3072250</v>
      </c>
      <c r="BI107" s="6"/>
      <c r="BJ107" s="21">
        <v>2018</v>
      </c>
      <c r="BK107" s="21" t="s">
        <v>38</v>
      </c>
      <c r="BL107" s="143">
        <f t="shared" si="35"/>
        <v>1014879</v>
      </c>
      <c r="BM107" s="144">
        <f t="shared" si="37"/>
        <v>1614600</v>
      </c>
      <c r="BN107" s="144">
        <f t="shared" si="38"/>
        <v>262234</v>
      </c>
      <c r="BO107" s="144">
        <f t="shared" si="31"/>
        <v>40520</v>
      </c>
      <c r="BP107" s="144">
        <f t="shared" si="30"/>
        <v>115280</v>
      </c>
      <c r="BQ107" s="144">
        <f t="shared" si="36"/>
        <v>24737</v>
      </c>
      <c r="BR107" s="145">
        <f t="shared" si="39"/>
        <v>3072250</v>
      </c>
      <c r="BS107" s="36"/>
    </row>
    <row r="108" spans="1:71" ht="12.75" customHeight="1" x14ac:dyDescent="0.25">
      <c r="A108" s="36"/>
      <c r="B108" s="34"/>
      <c r="C108" s="22" t="s">
        <v>39</v>
      </c>
      <c r="D108" s="111"/>
      <c r="E108" s="111">
        <v>2</v>
      </c>
      <c r="F108" s="111">
        <v>25277</v>
      </c>
      <c r="G108" s="111"/>
      <c r="H108" s="111"/>
      <c r="I108" s="111"/>
      <c r="J108" s="111"/>
      <c r="K108" s="111">
        <v>173276</v>
      </c>
      <c r="L108" s="111">
        <v>420889</v>
      </c>
      <c r="M108" s="111">
        <v>996407</v>
      </c>
      <c r="N108" s="111">
        <v>6525</v>
      </c>
      <c r="O108" s="111">
        <v>17441</v>
      </c>
      <c r="P108" s="111">
        <v>742</v>
      </c>
      <c r="Q108" s="111">
        <v>4656</v>
      </c>
      <c r="R108" s="111">
        <v>72236</v>
      </c>
      <c r="S108" s="111">
        <v>16579</v>
      </c>
      <c r="T108" s="111">
        <v>1195850</v>
      </c>
      <c r="U108" s="111"/>
      <c r="V108" s="111">
        <v>5773</v>
      </c>
      <c r="W108" s="111">
        <v>85</v>
      </c>
      <c r="X108" s="111">
        <v>11582</v>
      </c>
      <c r="Y108" s="111"/>
      <c r="Z108" s="111"/>
      <c r="AA108" s="111"/>
      <c r="AB108" s="111"/>
      <c r="AC108" s="111"/>
      <c r="AD108" s="111"/>
      <c r="AE108" s="111"/>
      <c r="AF108" s="111"/>
      <c r="AG108" s="111"/>
      <c r="AH108" s="111">
        <v>182</v>
      </c>
      <c r="AI108" s="111"/>
      <c r="AJ108" s="111"/>
      <c r="AK108" s="111"/>
      <c r="AL108" s="111"/>
      <c r="AM108" s="111"/>
      <c r="AN108" s="111">
        <v>35</v>
      </c>
      <c r="AO108" s="111"/>
      <c r="AP108" s="111">
        <v>7</v>
      </c>
      <c r="AQ108" s="111">
        <v>140</v>
      </c>
      <c r="AR108" s="111"/>
      <c r="AS108" s="111"/>
      <c r="AT108" s="111"/>
      <c r="AU108" s="111"/>
      <c r="AV108" s="111"/>
      <c r="AW108" s="111"/>
      <c r="AX108" s="111"/>
      <c r="AY108" s="111"/>
      <c r="AZ108" s="111"/>
      <c r="BA108" s="111"/>
      <c r="BB108" s="111"/>
      <c r="BC108" s="111"/>
      <c r="BD108" s="111"/>
      <c r="BE108" s="111">
        <v>117241</v>
      </c>
      <c r="BF108" s="111"/>
      <c r="BG108" s="111">
        <v>457</v>
      </c>
      <c r="BH108" s="136">
        <f t="shared" si="34"/>
        <v>3065382</v>
      </c>
      <c r="BI108" s="6"/>
      <c r="BJ108" s="34"/>
      <c r="BK108" s="22" t="s">
        <v>39</v>
      </c>
      <c r="BL108" s="146">
        <f t="shared" si="35"/>
        <v>996407</v>
      </c>
      <c r="BM108" s="147">
        <f t="shared" si="37"/>
        <v>1622512</v>
      </c>
      <c r="BN108" s="147">
        <f t="shared" si="38"/>
        <v>262091</v>
      </c>
      <c r="BO108" s="147">
        <f t="shared" si="31"/>
        <v>42718</v>
      </c>
      <c r="BP108" s="147">
        <f t="shared" si="30"/>
        <v>117241</v>
      </c>
      <c r="BQ108" s="147">
        <f t="shared" si="36"/>
        <v>24413</v>
      </c>
      <c r="BR108" s="148">
        <f t="shared" si="39"/>
        <v>3065382</v>
      </c>
      <c r="BS108" s="36"/>
    </row>
    <row r="109" spans="1:71" ht="12.75" customHeight="1" x14ac:dyDescent="0.35">
      <c r="A109" s="36"/>
      <c r="B109" s="23"/>
      <c r="C109" s="22" t="s">
        <v>40</v>
      </c>
      <c r="D109" s="111"/>
      <c r="E109" s="111">
        <v>2</v>
      </c>
      <c r="F109" s="111">
        <v>24312</v>
      </c>
      <c r="G109" s="111"/>
      <c r="H109" s="111"/>
      <c r="I109" s="111"/>
      <c r="J109" s="111"/>
      <c r="K109" s="111">
        <v>173568</v>
      </c>
      <c r="L109" s="111">
        <v>424397</v>
      </c>
      <c r="M109" s="111">
        <v>1007075</v>
      </c>
      <c r="N109" s="111">
        <v>6475</v>
      </c>
      <c r="O109" s="111">
        <v>19119</v>
      </c>
      <c r="P109" s="111">
        <v>748</v>
      </c>
      <c r="Q109" s="111">
        <v>4561</v>
      </c>
      <c r="R109" s="111">
        <v>72559</v>
      </c>
      <c r="S109" s="111">
        <v>16623</v>
      </c>
      <c r="T109" s="111">
        <v>1207459</v>
      </c>
      <c r="U109" s="111"/>
      <c r="V109" s="111">
        <v>5864</v>
      </c>
      <c r="W109" s="111">
        <v>83</v>
      </c>
      <c r="X109" s="111">
        <v>11330</v>
      </c>
      <c r="Y109" s="111"/>
      <c r="Z109" s="111"/>
      <c r="AA109" s="111"/>
      <c r="AB109" s="111"/>
      <c r="AC109" s="111"/>
      <c r="AD109" s="140"/>
      <c r="AE109" s="111"/>
      <c r="AF109" s="111"/>
      <c r="AG109" s="111"/>
      <c r="AH109" s="111">
        <v>197</v>
      </c>
      <c r="AI109" s="111"/>
      <c r="AJ109" s="111"/>
      <c r="AK109" s="111"/>
      <c r="AL109" s="111"/>
      <c r="AM109" s="111"/>
      <c r="AN109" s="111">
        <v>35</v>
      </c>
      <c r="AO109" s="111"/>
      <c r="AP109" s="111">
        <v>7</v>
      </c>
      <c r="AQ109" s="111">
        <v>144</v>
      </c>
      <c r="AR109" s="111"/>
      <c r="AS109" s="111"/>
      <c r="AT109" s="111"/>
      <c r="AU109" s="111"/>
      <c r="AV109" s="111"/>
      <c r="AW109" s="111"/>
      <c r="AX109" s="111"/>
      <c r="AY109" s="111"/>
      <c r="AZ109" s="111"/>
      <c r="BA109" s="111"/>
      <c r="BB109" s="111"/>
      <c r="BC109" s="111"/>
      <c r="BD109" s="111"/>
      <c r="BE109" s="111">
        <v>123123</v>
      </c>
      <c r="BF109" s="111"/>
      <c r="BG109" s="142">
        <v>462</v>
      </c>
      <c r="BH109" s="136">
        <f t="shared" si="34"/>
        <v>3098143</v>
      </c>
      <c r="BI109" s="6"/>
      <c r="BJ109" s="23"/>
      <c r="BK109" s="22" t="s">
        <v>40</v>
      </c>
      <c r="BL109" s="146">
        <f t="shared" si="35"/>
        <v>1007075</v>
      </c>
      <c r="BM109" s="147">
        <f t="shared" si="37"/>
        <v>1637720</v>
      </c>
      <c r="BN109" s="147">
        <f t="shared" si="38"/>
        <v>262750</v>
      </c>
      <c r="BO109" s="147">
        <f t="shared" si="31"/>
        <v>43431</v>
      </c>
      <c r="BP109" s="147">
        <f t="shared" ref="BP109:BP140" si="40">+BE109</f>
        <v>123123</v>
      </c>
      <c r="BQ109" s="147">
        <f t="shared" si="36"/>
        <v>24044</v>
      </c>
      <c r="BR109" s="148">
        <f t="shared" si="39"/>
        <v>3098143</v>
      </c>
      <c r="BS109" s="36"/>
    </row>
    <row r="110" spans="1:71" ht="12.75" customHeight="1" x14ac:dyDescent="0.25">
      <c r="A110" s="36"/>
      <c r="B110" s="22"/>
      <c r="C110" s="22" t="s">
        <v>41</v>
      </c>
      <c r="D110" s="111"/>
      <c r="E110" s="111">
        <v>2</v>
      </c>
      <c r="F110" s="111">
        <v>24357</v>
      </c>
      <c r="G110" s="111"/>
      <c r="H110" s="111"/>
      <c r="I110" s="111"/>
      <c r="J110" s="111"/>
      <c r="K110" s="111">
        <v>173222</v>
      </c>
      <c r="L110" s="111">
        <v>427337</v>
      </c>
      <c r="M110" s="111">
        <v>1010045</v>
      </c>
      <c r="N110" s="111">
        <v>6441</v>
      </c>
      <c r="O110" s="111">
        <v>20868</v>
      </c>
      <c r="P110" s="111">
        <v>777</v>
      </c>
      <c r="Q110" s="111">
        <v>4468</v>
      </c>
      <c r="R110" s="111">
        <v>73289</v>
      </c>
      <c r="S110" s="111">
        <v>16650</v>
      </c>
      <c r="T110" s="111">
        <v>1217674</v>
      </c>
      <c r="U110" s="111"/>
      <c r="V110" s="111">
        <v>5930</v>
      </c>
      <c r="W110" s="111">
        <v>98</v>
      </c>
      <c r="X110" s="111">
        <v>10785</v>
      </c>
      <c r="Y110" s="111"/>
      <c r="Z110" s="111"/>
      <c r="AA110" s="111"/>
      <c r="AB110" s="111"/>
      <c r="AC110" s="111"/>
      <c r="AD110" s="111"/>
      <c r="AE110" s="111"/>
      <c r="AF110" s="111"/>
      <c r="AG110" s="111"/>
      <c r="AH110" s="111">
        <v>190</v>
      </c>
      <c r="AI110" s="111"/>
      <c r="AJ110" s="111"/>
      <c r="AK110" s="111"/>
      <c r="AL110" s="111"/>
      <c r="AM110" s="111"/>
      <c r="AN110" s="111">
        <v>35</v>
      </c>
      <c r="AO110" s="111"/>
      <c r="AP110" s="111">
        <v>7</v>
      </c>
      <c r="AQ110" s="111">
        <v>145</v>
      </c>
      <c r="AR110" s="111"/>
      <c r="AS110" s="111"/>
      <c r="AT110" s="111"/>
      <c r="AU110" s="111"/>
      <c r="AV110" s="111"/>
      <c r="AW110" s="111"/>
      <c r="AX110" s="111"/>
      <c r="AY110" s="111"/>
      <c r="AZ110" s="111"/>
      <c r="BA110" s="111"/>
      <c r="BB110" s="111"/>
      <c r="BC110" s="111"/>
      <c r="BD110" s="111"/>
      <c r="BE110" s="111">
        <v>127506</v>
      </c>
      <c r="BF110" s="111"/>
      <c r="BG110" s="111">
        <v>470</v>
      </c>
      <c r="BH110" s="136">
        <f t="shared" ref="BH110:BH121" si="41">SUM(D110:BG110)</f>
        <v>3120296</v>
      </c>
      <c r="BI110" s="6"/>
      <c r="BJ110" s="22"/>
      <c r="BK110" s="22" t="s">
        <v>41</v>
      </c>
      <c r="BL110" s="146">
        <f t="shared" ref="BL110:BL121" si="42">+M110+AE110+AI110</f>
        <v>1010045</v>
      </c>
      <c r="BM110" s="147">
        <f t="shared" si="37"/>
        <v>1650941</v>
      </c>
      <c r="BN110" s="147">
        <f t="shared" si="38"/>
        <v>263161</v>
      </c>
      <c r="BO110" s="147">
        <f t="shared" si="31"/>
        <v>45225</v>
      </c>
      <c r="BP110" s="147">
        <f t="shared" si="40"/>
        <v>127506</v>
      </c>
      <c r="BQ110" s="147">
        <f t="shared" si="36"/>
        <v>23418</v>
      </c>
      <c r="BR110" s="148">
        <f t="shared" si="39"/>
        <v>3120296</v>
      </c>
      <c r="BS110" s="36"/>
    </row>
    <row r="111" spans="1:71" ht="12.75" customHeight="1" x14ac:dyDescent="0.25">
      <c r="A111" s="36"/>
      <c r="B111" s="34"/>
      <c r="C111" s="22" t="s">
        <v>42</v>
      </c>
      <c r="D111" s="111"/>
      <c r="E111" s="111">
        <v>2</v>
      </c>
      <c r="F111" s="111">
        <v>24413</v>
      </c>
      <c r="G111" s="111"/>
      <c r="H111" s="111"/>
      <c r="I111" s="111"/>
      <c r="J111" s="111"/>
      <c r="K111" s="111">
        <v>172903</v>
      </c>
      <c r="L111" s="111">
        <v>429231</v>
      </c>
      <c r="M111" s="111">
        <v>1009185</v>
      </c>
      <c r="N111" s="111">
        <v>6417</v>
      </c>
      <c r="O111" s="111">
        <v>22298</v>
      </c>
      <c r="P111" s="111">
        <v>782</v>
      </c>
      <c r="Q111" s="111">
        <v>4399</v>
      </c>
      <c r="R111" s="111">
        <v>73232</v>
      </c>
      <c r="S111" s="111">
        <v>16684</v>
      </c>
      <c r="T111" s="111">
        <v>1226665</v>
      </c>
      <c r="U111" s="111"/>
      <c r="V111" s="111">
        <v>6000</v>
      </c>
      <c r="W111" s="111">
        <v>97</v>
      </c>
      <c r="X111" s="111">
        <v>10600</v>
      </c>
      <c r="Y111" s="111"/>
      <c r="Z111" s="111"/>
      <c r="AA111" s="111"/>
      <c r="AB111" s="111"/>
      <c r="AC111" s="111"/>
      <c r="AD111" s="111"/>
      <c r="AE111" s="111"/>
      <c r="AF111" s="111"/>
      <c r="AG111" s="111"/>
      <c r="AH111" s="111">
        <v>213</v>
      </c>
      <c r="AI111" s="111"/>
      <c r="AJ111" s="111"/>
      <c r="AK111" s="111"/>
      <c r="AL111" s="111"/>
      <c r="AM111" s="111"/>
      <c r="AN111" s="111">
        <v>35</v>
      </c>
      <c r="AO111" s="111"/>
      <c r="AP111" s="111">
        <v>7</v>
      </c>
      <c r="AQ111" s="111">
        <v>147</v>
      </c>
      <c r="AR111" s="111"/>
      <c r="AS111" s="111"/>
      <c r="AT111" s="111"/>
      <c r="AU111" s="111"/>
      <c r="AV111" s="111"/>
      <c r="AW111" s="111"/>
      <c r="AX111" s="111"/>
      <c r="AY111" s="111"/>
      <c r="AZ111" s="111"/>
      <c r="BA111" s="111"/>
      <c r="BB111" s="111"/>
      <c r="BC111" s="111"/>
      <c r="BD111" s="111"/>
      <c r="BE111" s="111">
        <v>132372</v>
      </c>
      <c r="BF111" s="111"/>
      <c r="BG111" s="111">
        <v>475</v>
      </c>
      <c r="BH111" s="136">
        <f t="shared" si="41"/>
        <v>3136157</v>
      </c>
      <c r="BI111" s="6"/>
      <c r="BJ111" s="34"/>
      <c r="BK111" s="22" t="s">
        <v>42</v>
      </c>
      <c r="BL111" s="146">
        <f t="shared" si="42"/>
        <v>1009185</v>
      </c>
      <c r="BM111" s="147">
        <f t="shared" si="37"/>
        <v>1661896</v>
      </c>
      <c r="BN111" s="147">
        <f t="shared" si="38"/>
        <v>262819</v>
      </c>
      <c r="BO111" s="147">
        <f t="shared" si="31"/>
        <v>46711</v>
      </c>
      <c r="BP111" s="147">
        <f t="shared" si="40"/>
        <v>132372</v>
      </c>
      <c r="BQ111" s="147">
        <f t="shared" si="36"/>
        <v>23174</v>
      </c>
      <c r="BR111" s="148">
        <f t="shared" si="39"/>
        <v>3136157</v>
      </c>
      <c r="BS111" s="36"/>
    </row>
    <row r="112" spans="1:71" ht="12.75" customHeight="1" x14ac:dyDescent="0.35">
      <c r="A112" s="36"/>
      <c r="B112" s="23"/>
      <c r="C112" s="22" t="s">
        <v>43</v>
      </c>
      <c r="D112" s="111"/>
      <c r="E112" s="111">
        <v>2</v>
      </c>
      <c r="F112" s="111">
        <v>24494</v>
      </c>
      <c r="G112" s="111"/>
      <c r="H112" s="111"/>
      <c r="I112" s="111"/>
      <c r="J112" s="111"/>
      <c r="K112" s="111">
        <v>172760</v>
      </c>
      <c r="L112" s="111">
        <v>431240</v>
      </c>
      <c r="M112" s="111">
        <v>1015000</v>
      </c>
      <c r="N112" s="111">
        <v>6390</v>
      </c>
      <c r="O112" s="111">
        <v>23948</v>
      </c>
      <c r="P112" s="111">
        <v>707</v>
      </c>
      <c r="Q112" s="111">
        <v>4321</v>
      </c>
      <c r="R112" s="111">
        <v>72881</v>
      </c>
      <c r="S112" s="111">
        <v>16721</v>
      </c>
      <c r="T112" s="111">
        <v>1234338</v>
      </c>
      <c r="U112" s="111"/>
      <c r="V112" s="111">
        <v>6024</v>
      </c>
      <c r="W112" s="111">
        <v>91</v>
      </c>
      <c r="X112" s="111">
        <v>10276</v>
      </c>
      <c r="Y112" s="111"/>
      <c r="Z112" s="111"/>
      <c r="AA112" s="111"/>
      <c r="AB112" s="111"/>
      <c r="AC112" s="111"/>
      <c r="AD112" s="140"/>
      <c r="AE112" s="111"/>
      <c r="AF112" s="111"/>
      <c r="AG112" s="111"/>
      <c r="AH112" s="111">
        <v>191</v>
      </c>
      <c r="AI112" s="111"/>
      <c r="AJ112" s="111"/>
      <c r="AK112" s="111"/>
      <c r="AL112" s="111"/>
      <c r="AM112" s="111"/>
      <c r="AN112" s="111">
        <v>35</v>
      </c>
      <c r="AO112" s="111"/>
      <c r="AP112" s="111">
        <v>7</v>
      </c>
      <c r="AQ112" s="111">
        <v>149</v>
      </c>
      <c r="AR112" s="111"/>
      <c r="AS112" s="111"/>
      <c r="AT112" s="111"/>
      <c r="AU112" s="111"/>
      <c r="AV112" s="111"/>
      <c r="AW112" s="111"/>
      <c r="AX112" s="111"/>
      <c r="AY112" s="111"/>
      <c r="AZ112" s="111"/>
      <c r="BA112" s="111"/>
      <c r="BB112" s="111"/>
      <c r="BC112" s="111"/>
      <c r="BD112" s="111"/>
      <c r="BE112" s="111">
        <v>135586</v>
      </c>
      <c r="BF112" s="111"/>
      <c r="BG112" s="142">
        <v>480</v>
      </c>
      <c r="BH112" s="136">
        <f t="shared" si="41"/>
        <v>3155641</v>
      </c>
      <c r="BI112" s="6"/>
      <c r="BJ112" s="23"/>
      <c r="BK112" s="22" t="s">
        <v>43</v>
      </c>
      <c r="BL112" s="146">
        <f t="shared" si="42"/>
        <v>1015000</v>
      </c>
      <c r="BM112" s="147">
        <f t="shared" si="37"/>
        <v>1671602</v>
      </c>
      <c r="BN112" s="147">
        <f t="shared" si="38"/>
        <v>262362</v>
      </c>
      <c r="BO112" s="147">
        <f t="shared" si="31"/>
        <v>48442</v>
      </c>
      <c r="BP112" s="147">
        <f t="shared" si="40"/>
        <v>135586</v>
      </c>
      <c r="BQ112" s="147">
        <f t="shared" si="36"/>
        <v>22649</v>
      </c>
      <c r="BR112" s="148">
        <f t="shared" si="39"/>
        <v>3155641</v>
      </c>
      <c r="BS112" s="36"/>
    </row>
    <row r="113" spans="1:71" ht="12.75" customHeight="1" x14ac:dyDescent="0.25">
      <c r="A113" s="36"/>
      <c r="B113" s="22"/>
      <c r="C113" s="22" t="s">
        <v>32</v>
      </c>
      <c r="D113" s="111"/>
      <c r="E113" s="111">
        <v>2</v>
      </c>
      <c r="F113" s="111">
        <v>24470</v>
      </c>
      <c r="G113" s="111"/>
      <c r="H113" s="111"/>
      <c r="I113" s="111"/>
      <c r="J113" s="111"/>
      <c r="K113" s="111">
        <v>173224</v>
      </c>
      <c r="L113" s="111">
        <v>436024</v>
      </c>
      <c r="M113" s="111">
        <v>1014948</v>
      </c>
      <c r="N113" s="111">
        <v>6309</v>
      </c>
      <c r="O113" s="111">
        <v>25439</v>
      </c>
      <c r="P113" s="111">
        <v>628</v>
      </c>
      <c r="Q113" s="111">
        <v>4242</v>
      </c>
      <c r="R113" s="111">
        <v>72339</v>
      </c>
      <c r="S113" s="111">
        <v>16772</v>
      </c>
      <c r="T113" s="111">
        <v>1239627</v>
      </c>
      <c r="U113" s="111"/>
      <c r="V113" s="111">
        <v>6061</v>
      </c>
      <c r="W113" s="111">
        <v>92</v>
      </c>
      <c r="X113" s="111">
        <v>9895</v>
      </c>
      <c r="Y113" s="111"/>
      <c r="Z113" s="111"/>
      <c r="AA113" s="111"/>
      <c r="AB113" s="111"/>
      <c r="AC113" s="111"/>
      <c r="AD113" s="111"/>
      <c r="AE113" s="111"/>
      <c r="AF113" s="111"/>
      <c r="AG113" s="111"/>
      <c r="AH113" s="111">
        <v>339</v>
      </c>
      <c r="AI113" s="111"/>
      <c r="AJ113" s="111"/>
      <c r="AK113" s="111"/>
      <c r="AL113" s="111"/>
      <c r="AM113" s="111"/>
      <c r="AN113" s="111">
        <v>35</v>
      </c>
      <c r="AO113" s="111"/>
      <c r="AP113" s="111">
        <v>7</v>
      </c>
      <c r="AQ113" s="111">
        <v>145</v>
      </c>
      <c r="AR113" s="111"/>
      <c r="AS113" s="111"/>
      <c r="AT113" s="111"/>
      <c r="AU113" s="111"/>
      <c r="AV113" s="111"/>
      <c r="AW113" s="111"/>
      <c r="AX113" s="111"/>
      <c r="AY113" s="111"/>
      <c r="AZ113" s="111"/>
      <c r="BA113" s="111"/>
      <c r="BB113" s="111"/>
      <c r="BC113" s="111"/>
      <c r="BD113" s="111"/>
      <c r="BE113" s="111">
        <v>139247</v>
      </c>
      <c r="BF113" s="111"/>
      <c r="BG113" s="111">
        <v>501</v>
      </c>
      <c r="BH113" s="136">
        <f t="shared" si="41"/>
        <v>3170346</v>
      </c>
      <c r="BI113" s="6"/>
      <c r="BJ113" s="22"/>
      <c r="BK113" s="22" t="s">
        <v>32</v>
      </c>
      <c r="BL113" s="146">
        <f t="shared" si="42"/>
        <v>1014948</v>
      </c>
      <c r="BM113" s="147">
        <f t="shared" si="37"/>
        <v>1681712</v>
      </c>
      <c r="BN113" s="147">
        <f t="shared" si="38"/>
        <v>262335</v>
      </c>
      <c r="BO113" s="147">
        <f t="shared" si="31"/>
        <v>49909</v>
      </c>
      <c r="BP113" s="147">
        <f t="shared" si="40"/>
        <v>139247</v>
      </c>
      <c r="BQ113" s="147">
        <f t="shared" si="36"/>
        <v>22195</v>
      </c>
      <c r="BR113" s="148">
        <f t="shared" si="39"/>
        <v>3170346</v>
      </c>
      <c r="BS113" s="36"/>
    </row>
    <row r="114" spans="1:71" ht="12.75" customHeight="1" x14ac:dyDescent="0.25">
      <c r="A114" s="36"/>
      <c r="B114" s="34"/>
      <c r="C114" s="22" t="s">
        <v>33</v>
      </c>
      <c r="D114" s="111"/>
      <c r="E114" s="111">
        <v>2</v>
      </c>
      <c r="F114" s="111">
        <v>24646</v>
      </c>
      <c r="G114" s="111"/>
      <c r="H114" s="111"/>
      <c r="I114" s="111"/>
      <c r="J114" s="111"/>
      <c r="K114" s="111">
        <v>173907</v>
      </c>
      <c r="L114" s="111">
        <v>441393</v>
      </c>
      <c r="M114" s="111">
        <v>1020992</v>
      </c>
      <c r="N114" s="111">
        <v>6304</v>
      </c>
      <c r="O114" s="111">
        <v>27172</v>
      </c>
      <c r="P114" s="111">
        <v>629</v>
      </c>
      <c r="Q114" s="111">
        <v>4226</v>
      </c>
      <c r="R114" s="111">
        <v>72981</v>
      </c>
      <c r="S114" s="111">
        <v>16844</v>
      </c>
      <c r="T114" s="111">
        <v>1246525</v>
      </c>
      <c r="U114" s="111"/>
      <c r="V114" s="111">
        <v>6059</v>
      </c>
      <c r="W114" s="111">
        <v>92</v>
      </c>
      <c r="X114" s="111">
        <v>10717</v>
      </c>
      <c r="Y114" s="111"/>
      <c r="Z114" s="111"/>
      <c r="AA114" s="111"/>
      <c r="AB114" s="111"/>
      <c r="AC114" s="111"/>
      <c r="AD114" s="111"/>
      <c r="AE114" s="111"/>
      <c r="AF114" s="111"/>
      <c r="AG114" s="111"/>
      <c r="AH114" s="111">
        <v>367</v>
      </c>
      <c r="AI114" s="111"/>
      <c r="AJ114" s="111"/>
      <c r="AK114" s="111"/>
      <c r="AL114" s="111"/>
      <c r="AM114" s="111"/>
      <c r="AN114" s="111">
        <v>35</v>
      </c>
      <c r="AO114" s="111"/>
      <c r="AP114" s="111">
        <v>7</v>
      </c>
      <c r="AQ114" s="111">
        <v>132</v>
      </c>
      <c r="AR114" s="111"/>
      <c r="AS114" s="111"/>
      <c r="AT114" s="111"/>
      <c r="AU114" s="111"/>
      <c r="AV114" s="111"/>
      <c r="AW114" s="111"/>
      <c r="AX114" s="111"/>
      <c r="AY114" s="111"/>
      <c r="AZ114" s="111"/>
      <c r="BA114" s="111"/>
      <c r="BB114" s="111"/>
      <c r="BC114" s="111"/>
      <c r="BD114" s="111"/>
      <c r="BE114" s="111">
        <v>143841</v>
      </c>
      <c r="BF114" s="111"/>
      <c r="BG114" s="111">
        <v>516</v>
      </c>
      <c r="BH114" s="136">
        <f t="shared" si="41"/>
        <v>3197387</v>
      </c>
      <c r="BI114" s="6"/>
      <c r="BJ114" s="34"/>
      <c r="BK114" s="22" t="s">
        <v>33</v>
      </c>
      <c r="BL114" s="146">
        <f t="shared" si="42"/>
        <v>1020992</v>
      </c>
      <c r="BM114" s="147">
        <f t="shared" si="37"/>
        <v>1693977</v>
      </c>
      <c r="BN114" s="147">
        <f t="shared" si="38"/>
        <v>263732</v>
      </c>
      <c r="BO114" s="147">
        <f t="shared" si="31"/>
        <v>51818</v>
      </c>
      <c r="BP114" s="147">
        <f t="shared" si="40"/>
        <v>143841</v>
      </c>
      <c r="BQ114" s="147">
        <f t="shared" si="36"/>
        <v>23027</v>
      </c>
      <c r="BR114" s="148">
        <f t="shared" si="39"/>
        <v>3197387</v>
      </c>
      <c r="BS114" s="36"/>
    </row>
    <row r="115" spans="1:71" ht="12.75" customHeight="1" x14ac:dyDescent="0.35">
      <c r="A115" s="36"/>
      <c r="B115" s="23"/>
      <c r="C115" s="22" t="s">
        <v>34</v>
      </c>
      <c r="D115" s="111"/>
      <c r="E115" s="111">
        <v>2</v>
      </c>
      <c r="F115" s="111">
        <v>24727</v>
      </c>
      <c r="G115" s="111"/>
      <c r="H115" s="111"/>
      <c r="I115" s="111"/>
      <c r="J115" s="111"/>
      <c r="K115" s="111">
        <v>173390</v>
      </c>
      <c r="L115" s="111">
        <v>443495</v>
      </c>
      <c r="M115" s="111">
        <v>1015028</v>
      </c>
      <c r="N115" s="111">
        <v>6249</v>
      </c>
      <c r="O115" s="111">
        <v>28269</v>
      </c>
      <c r="P115" s="111">
        <v>631</v>
      </c>
      <c r="Q115" s="111">
        <v>4121</v>
      </c>
      <c r="R115" s="111">
        <v>72758</v>
      </c>
      <c r="S115" s="111">
        <v>16878</v>
      </c>
      <c r="T115" s="111">
        <v>1251714</v>
      </c>
      <c r="U115" s="111"/>
      <c r="V115" s="111">
        <v>6119</v>
      </c>
      <c r="W115" s="111">
        <v>92</v>
      </c>
      <c r="X115" s="111">
        <v>10661</v>
      </c>
      <c r="Y115" s="111"/>
      <c r="Z115" s="111"/>
      <c r="AA115" s="111"/>
      <c r="AB115" s="111"/>
      <c r="AC115" s="111"/>
      <c r="AD115" s="140"/>
      <c r="AE115" s="111"/>
      <c r="AF115" s="111"/>
      <c r="AG115" s="111"/>
      <c r="AH115" s="111">
        <v>385</v>
      </c>
      <c r="AI115" s="111"/>
      <c r="AJ115" s="111"/>
      <c r="AK115" s="111"/>
      <c r="AL115" s="111"/>
      <c r="AM115" s="111"/>
      <c r="AN115" s="111">
        <v>35</v>
      </c>
      <c r="AO115" s="111"/>
      <c r="AP115" s="111">
        <v>7</v>
      </c>
      <c r="AQ115" s="111">
        <v>133</v>
      </c>
      <c r="AR115" s="111"/>
      <c r="AS115" s="111"/>
      <c r="AT115" s="111"/>
      <c r="AU115" s="111"/>
      <c r="AV115" s="111"/>
      <c r="AW115" s="111"/>
      <c r="AX115" s="111"/>
      <c r="AY115" s="111"/>
      <c r="AZ115" s="111"/>
      <c r="BA115" s="111"/>
      <c r="BB115" s="111"/>
      <c r="BC115" s="111"/>
      <c r="BD115" s="111"/>
      <c r="BE115" s="111">
        <v>148592</v>
      </c>
      <c r="BF115" s="111"/>
      <c r="BG115" s="142">
        <v>532</v>
      </c>
      <c r="BH115" s="136">
        <f t="shared" si="41"/>
        <v>3203818</v>
      </c>
      <c r="BI115" s="6"/>
      <c r="BJ115" s="23"/>
      <c r="BK115" s="22" t="s">
        <v>34</v>
      </c>
      <c r="BL115" s="146">
        <f t="shared" si="42"/>
        <v>1015028</v>
      </c>
      <c r="BM115" s="147">
        <f t="shared" si="37"/>
        <v>1701328</v>
      </c>
      <c r="BN115" s="147">
        <f t="shared" si="38"/>
        <v>263026</v>
      </c>
      <c r="BO115" s="147">
        <f t="shared" si="31"/>
        <v>52996</v>
      </c>
      <c r="BP115" s="147">
        <f t="shared" si="40"/>
        <v>148592</v>
      </c>
      <c r="BQ115" s="147">
        <f t="shared" si="36"/>
        <v>22848</v>
      </c>
      <c r="BR115" s="148">
        <f t="shared" si="39"/>
        <v>3203818</v>
      </c>
      <c r="BS115" s="36"/>
    </row>
    <row r="116" spans="1:71" ht="12.75" customHeight="1" x14ac:dyDescent="0.25">
      <c r="A116" s="36"/>
      <c r="B116" s="22"/>
      <c r="C116" s="22" t="s">
        <v>35</v>
      </c>
      <c r="D116" s="111"/>
      <c r="E116" s="111">
        <v>2</v>
      </c>
      <c r="F116" s="111">
        <v>24768</v>
      </c>
      <c r="G116" s="111"/>
      <c r="H116" s="111"/>
      <c r="I116" s="111"/>
      <c r="J116" s="111"/>
      <c r="K116" s="111">
        <v>174354</v>
      </c>
      <c r="L116" s="111">
        <v>448502</v>
      </c>
      <c r="M116" s="111">
        <v>1016441</v>
      </c>
      <c r="N116" s="111">
        <v>6214</v>
      </c>
      <c r="O116" s="111">
        <v>29772</v>
      </c>
      <c r="P116" s="111">
        <v>636</v>
      </c>
      <c r="Q116" s="111">
        <v>4128</v>
      </c>
      <c r="R116" s="111">
        <v>72096</v>
      </c>
      <c r="S116" s="111">
        <v>16915</v>
      </c>
      <c r="T116" s="111">
        <v>1259878</v>
      </c>
      <c r="U116" s="111"/>
      <c r="V116" s="111">
        <v>6021</v>
      </c>
      <c r="W116" s="111">
        <v>89</v>
      </c>
      <c r="X116" s="111">
        <v>10702</v>
      </c>
      <c r="Y116" s="111"/>
      <c r="Z116" s="111"/>
      <c r="AA116" s="111"/>
      <c r="AB116" s="111"/>
      <c r="AC116" s="111"/>
      <c r="AD116" s="111"/>
      <c r="AE116" s="111"/>
      <c r="AF116" s="111"/>
      <c r="AG116" s="111"/>
      <c r="AH116" s="111">
        <v>391</v>
      </c>
      <c r="AI116" s="111"/>
      <c r="AJ116" s="111"/>
      <c r="AK116" s="111"/>
      <c r="AL116" s="111"/>
      <c r="AM116" s="111"/>
      <c r="AN116" s="111">
        <v>35</v>
      </c>
      <c r="AO116" s="111"/>
      <c r="AP116" s="111">
        <v>7</v>
      </c>
      <c r="AQ116" s="111">
        <v>139</v>
      </c>
      <c r="AR116" s="111"/>
      <c r="AS116" s="111"/>
      <c r="AT116" s="111"/>
      <c r="AU116" s="111"/>
      <c r="AV116" s="111"/>
      <c r="AW116" s="111"/>
      <c r="AX116" s="111"/>
      <c r="AY116" s="111"/>
      <c r="AZ116" s="111"/>
      <c r="BA116" s="111"/>
      <c r="BB116" s="111"/>
      <c r="BC116" s="111"/>
      <c r="BD116" s="111"/>
      <c r="BE116" s="111">
        <v>155250</v>
      </c>
      <c r="BF116" s="111"/>
      <c r="BG116" s="111">
        <v>540</v>
      </c>
      <c r="BH116" s="136">
        <f t="shared" si="41"/>
        <v>3226880</v>
      </c>
      <c r="BI116" s="6"/>
      <c r="BJ116" s="22"/>
      <c r="BK116" s="22" t="s">
        <v>35</v>
      </c>
      <c r="BL116" s="146">
        <f t="shared" si="42"/>
        <v>1016441</v>
      </c>
      <c r="BM116" s="147">
        <f t="shared" si="37"/>
        <v>1714401</v>
      </c>
      <c r="BN116" s="147">
        <f t="shared" si="38"/>
        <v>263365</v>
      </c>
      <c r="BO116" s="147">
        <f t="shared" si="31"/>
        <v>54540</v>
      </c>
      <c r="BP116" s="147">
        <f t="shared" si="40"/>
        <v>155250</v>
      </c>
      <c r="BQ116" s="147">
        <f t="shared" si="36"/>
        <v>22883</v>
      </c>
      <c r="BR116" s="148">
        <f t="shared" si="39"/>
        <v>3226880</v>
      </c>
      <c r="BS116" s="36"/>
    </row>
    <row r="117" spans="1:71" ht="12.75" customHeight="1" x14ac:dyDescent="0.25">
      <c r="A117" s="36"/>
      <c r="B117" s="34"/>
      <c r="C117" s="22" t="s">
        <v>36</v>
      </c>
      <c r="D117" s="111"/>
      <c r="E117" s="111">
        <v>2</v>
      </c>
      <c r="F117" s="111">
        <v>24843</v>
      </c>
      <c r="G117" s="111"/>
      <c r="H117" s="111"/>
      <c r="I117" s="111"/>
      <c r="J117" s="111"/>
      <c r="K117" s="111">
        <v>174476</v>
      </c>
      <c r="L117" s="111">
        <v>450082</v>
      </c>
      <c r="M117" s="111">
        <v>1010905</v>
      </c>
      <c r="N117" s="111">
        <v>6171</v>
      </c>
      <c r="O117" s="111">
        <v>31181</v>
      </c>
      <c r="P117" s="111">
        <v>637</v>
      </c>
      <c r="Q117" s="111">
        <v>4095</v>
      </c>
      <c r="R117" s="111">
        <v>72541</v>
      </c>
      <c r="S117" s="111">
        <v>16829</v>
      </c>
      <c r="T117" s="111">
        <v>1263379</v>
      </c>
      <c r="U117" s="111"/>
      <c r="V117" s="111">
        <v>5817</v>
      </c>
      <c r="W117" s="111">
        <v>102</v>
      </c>
      <c r="X117" s="111">
        <v>10113</v>
      </c>
      <c r="Y117" s="111"/>
      <c r="Z117" s="111"/>
      <c r="AA117" s="111"/>
      <c r="AB117" s="111"/>
      <c r="AC117" s="111"/>
      <c r="AD117" s="111"/>
      <c r="AE117" s="111"/>
      <c r="AF117" s="111"/>
      <c r="AG117" s="111"/>
      <c r="AH117" s="111">
        <v>382</v>
      </c>
      <c r="AI117" s="111"/>
      <c r="AJ117" s="111"/>
      <c r="AK117" s="111"/>
      <c r="AL117" s="111"/>
      <c r="AM117" s="111"/>
      <c r="AN117" s="111">
        <v>35</v>
      </c>
      <c r="AO117" s="111"/>
      <c r="AP117" s="111"/>
      <c r="AQ117" s="111">
        <v>140</v>
      </c>
      <c r="AR117" s="111"/>
      <c r="AS117" s="111"/>
      <c r="AT117" s="111"/>
      <c r="AU117" s="111"/>
      <c r="AV117" s="111"/>
      <c r="AW117" s="111"/>
      <c r="AX117" s="111"/>
      <c r="AY117" s="111"/>
      <c r="AZ117" s="111"/>
      <c r="BA117" s="111"/>
      <c r="BB117" s="111"/>
      <c r="BC117" s="111"/>
      <c r="BD117" s="111"/>
      <c r="BE117" s="111">
        <v>161624</v>
      </c>
      <c r="BF117" s="111"/>
      <c r="BG117" s="111">
        <v>565</v>
      </c>
      <c r="BH117" s="136">
        <f t="shared" si="41"/>
        <v>3233919</v>
      </c>
      <c r="BI117" s="6"/>
      <c r="BJ117" s="34"/>
      <c r="BK117" s="22" t="s">
        <v>36</v>
      </c>
      <c r="BL117" s="146">
        <f t="shared" si="42"/>
        <v>1010905</v>
      </c>
      <c r="BM117" s="147">
        <f t="shared" si="37"/>
        <v>1719278</v>
      </c>
      <c r="BN117" s="147">
        <f t="shared" si="38"/>
        <v>263846</v>
      </c>
      <c r="BO117" s="147">
        <f t="shared" si="31"/>
        <v>56024</v>
      </c>
      <c r="BP117" s="147">
        <f t="shared" si="40"/>
        <v>161624</v>
      </c>
      <c r="BQ117" s="147">
        <f t="shared" si="36"/>
        <v>22242</v>
      </c>
      <c r="BR117" s="148">
        <f t="shared" si="39"/>
        <v>3233919</v>
      </c>
      <c r="BS117" s="36"/>
    </row>
    <row r="118" spans="1:71" ht="12.75" customHeight="1" thickBot="1" x14ac:dyDescent="0.4">
      <c r="A118" s="36"/>
      <c r="B118" s="24"/>
      <c r="C118" s="27" t="s">
        <v>37</v>
      </c>
      <c r="D118" s="137"/>
      <c r="E118" s="137">
        <v>2</v>
      </c>
      <c r="F118" s="137">
        <v>24880</v>
      </c>
      <c r="G118" s="137"/>
      <c r="H118" s="137"/>
      <c r="I118" s="137"/>
      <c r="J118" s="137"/>
      <c r="K118" s="137">
        <v>174327</v>
      </c>
      <c r="L118" s="137">
        <v>452739</v>
      </c>
      <c r="M118" s="137">
        <v>1024716</v>
      </c>
      <c r="N118" s="137">
        <v>6090</v>
      </c>
      <c r="O118" s="137">
        <v>32779</v>
      </c>
      <c r="P118" s="137">
        <v>638</v>
      </c>
      <c r="Q118" s="137">
        <v>4068</v>
      </c>
      <c r="R118" s="137">
        <v>72421</v>
      </c>
      <c r="S118" s="137">
        <v>16777</v>
      </c>
      <c r="T118" s="137">
        <v>1259256</v>
      </c>
      <c r="U118" s="137"/>
      <c r="V118" s="137">
        <v>6153</v>
      </c>
      <c r="W118" s="137">
        <v>102</v>
      </c>
      <c r="X118" s="137">
        <v>9697</v>
      </c>
      <c r="Y118" s="137"/>
      <c r="Z118" s="137"/>
      <c r="AA118" s="137"/>
      <c r="AB118" s="137"/>
      <c r="AC118" s="137"/>
      <c r="AD118" s="139"/>
      <c r="AE118" s="137"/>
      <c r="AF118" s="137"/>
      <c r="AG118" s="137"/>
      <c r="AH118" s="137">
        <v>397</v>
      </c>
      <c r="AI118" s="137"/>
      <c r="AJ118" s="137"/>
      <c r="AK118" s="137"/>
      <c r="AL118" s="137"/>
      <c r="AM118" s="137"/>
      <c r="AN118" s="137">
        <v>35</v>
      </c>
      <c r="AO118" s="137"/>
      <c r="AP118" s="137">
        <v>7</v>
      </c>
      <c r="AQ118" s="137">
        <v>137</v>
      </c>
      <c r="AR118" s="137"/>
      <c r="AS118" s="137"/>
      <c r="AT118" s="137"/>
      <c r="AU118" s="137"/>
      <c r="AV118" s="137"/>
      <c r="AW118" s="137"/>
      <c r="AX118" s="137"/>
      <c r="AY118" s="137"/>
      <c r="AZ118" s="137"/>
      <c r="BA118" s="137"/>
      <c r="BB118" s="137"/>
      <c r="BC118" s="137"/>
      <c r="BD118" s="137"/>
      <c r="BE118" s="137">
        <v>170311</v>
      </c>
      <c r="BF118" s="137"/>
      <c r="BG118" s="141">
        <v>565</v>
      </c>
      <c r="BH118" s="138">
        <f t="shared" si="41"/>
        <v>3256097</v>
      </c>
      <c r="BI118" s="6"/>
      <c r="BJ118" s="24"/>
      <c r="BK118" s="27" t="s">
        <v>37</v>
      </c>
      <c r="BL118" s="149">
        <f t="shared" si="42"/>
        <v>1024716</v>
      </c>
      <c r="BM118" s="150">
        <f t="shared" si="37"/>
        <v>1718148</v>
      </c>
      <c r="BN118" s="150">
        <f t="shared" si="38"/>
        <v>263525</v>
      </c>
      <c r="BO118" s="150">
        <f t="shared" si="31"/>
        <v>57659</v>
      </c>
      <c r="BP118" s="150">
        <f t="shared" si="40"/>
        <v>170311</v>
      </c>
      <c r="BQ118" s="150">
        <f t="shared" si="36"/>
        <v>21738</v>
      </c>
      <c r="BR118" s="151">
        <f t="shared" si="39"/>
        <v>3256097</v>
      </c>
      <c r="BS118" s="36"/>
    </row>
    <row r="119" spans="1:71" ht="12.75" customHeight="1" x14ac:dyDescent="0.25">
      <c r="A119" s="36"/>
      <c r="B119" s="21">
        <v>2019</v>
      </c>
      <c r="C119" s="21" t="s">
        <v>38</v>
      </c>
      <c r="D119" s="134"/>
      <c r="E119" s="134">
        <v>2</v>
      </c>
      <c r="F119" s="134">
        <v>24895</v>
      </c>
      <c r="G119" s="134"/>
      <c r="H119" s="134"/>
      <c r="I119" s="134"/>
      <c r="J119" s="134"/>
      <c r="K119" s="134">
        <v>174834</v>
      </c>
      <c r="L119" s="134">
        <v>456087</v>
      </c>
      <c r="M119" s="134">
        <v>1016278</v>
      </c>
      <c r="N119" s="134">
        <v>6031</v>
      </c>
      <c r="O119" s="134">
        <v>101204</v>
      </c>
      <c r="P119" s="134">
        <v>638</v>
      </c>
      <c r="Q119" s="134">
        <v>4028</v>
      </c>
      <c r="R119" s="134">
        <v>72487</v>
      </c>
      <c r="S119" s="134">
        <v>16806</v>
      </c>
      <c r="T119" s="134">
        <v>1259813</v>
      </c>
      <c r="U119" s="134"/>
      <c r="V119" s="134">
        <v>6158</v>
      </c>
      <c r="W119" s="134">
        <v>87</v>
      </c>
      <c r="X119" s="134">
        <v>9616</v>
      </c>
      <c r="Y119" s="134"/>
      <c r="Z119" s="134"/>
      <c r="AA119" s="134"/>
      <c r="AB119" s="134"/>
      <c r="AC119" s="134"/>
      <c r="AD119" s="134"/>
      <c r="AE119" s="134"/>
      <c r="AF119" s="134"/>
      <c r="AG119" s="134"/>
      <c r="AH119" s="134">
        <v>398</v>
      </c>
      <c r="AI119" s="134"/>
      <c r="AJ119" s="134"/>
      <c r="AK119" s="134"/>
      <c r="AL119" s="134"/>
      <c r="AM119" s="134"/>
      <c r="AN119" s="134">
        <v>35</v>
      </c>
      <c r="AO119" s="134"/>
      <c r="AP119" s="134">
        <v>7</v>
      </c>
      <c r="AQ119" s="134">
        <v>140</v>
      </c>
      <c r="AR119" s="134"/>
      <c r="AS119" s="134"/>
      <c r="AT119" s="134"/>
      <c r="AU119" s="134"/>
      <c r="AV119" s="134"/>
      <c r="AW119" s="134"/>
      <c r="AX119" s="134"/>
      <c r="AY119" s="134"/>
      <c r="AZ119" s="134"/>
      <c r="BA119" s="134"/>
      <c r="BB119" s="134"/>
      <c r="BC119" s="134"/>
      <c r="BD119" s="134"/>
      <c r="BE119" s="134">
        <v>175524</v>
      </c>
      <c r="BF119" s="134"/>
      <c r="BG119" s="134">
        <v>584</v>
      </c>
      <c r="BH119" s="135">
        <f t="shared" si="41"/>
        <v>3325652</v>
      </c>
      <c r="BI119" s="6"/>
      <c r="BJ119" s="21">
        <v>2019</v>
      </c>
      <c r="BK119" s="21" t="s">
        <v>38</v>
      </c>
      <c r="BL119" s="143">
        <f t="shared" si="42"/>
        <v>1016278</v>
      </c>
      <c r="BM119" s="144">
        <f t="shared" si="37"/>
        <v>1722058</v>
      </c>
      <c r="BN119" s="144">
        <f t="shared" si="38"/>
        <v>264127</v>
      </c>
      <c r="BO119" s="144">
        <f t="shared" si="31"/>
        <v>126099</v>
      </c>
      <c r="BP119" s="144">
        <f t="shared" si="40"/>
        <v>175524</v>
      </c>
      <c r="BQ119" s="144">
        <f t="shared" si="36"/>
        <v>21566</v>
      </c>
      <c r="BR119" s="145">
        <f t="shared" si="39"/>
        <v>3325652</v>
      </c>
      <c r="BS119" s="36"/>
    </row>
    <row r="120" spans="1:71" ht="12.75" customHeight="1" x14ac:dyDescent="0.25">
      <c r="A120" s="36"/>
      <c r="B120" s="34"/>
      <c r="C120" s="22" t="s">
        <v>39</v>
      </c>
      <c r="D120" s="111"/>
      <c r="E120" s="111">
        <v>3</v>
      </c>
      <c r="F120" s="111">
        <v>24978</v>
      </c>
      <c r="G120" s="111"/>
      <c r="H120" s="111"/>
      <c r="I120" s="111"/>
      <c r="J120" s="111"/>
      <c r="K120" s="111">
        <v>175111</v>
      </c>
      <c r="L120" s="111">
        <v>458022</v>
      </c>
      <c r="M120" s="111">
        <v>1005915</v>
      </c>
      <c r="N120" s="111">
        <v>5941</v>
      </c>
      <c r="O120" s="111">
        <v>106667</v>
      </c>
      <c r="P120" s="111">
        <v>647</v>
      </c>
      <c r="Q120" s="111">
        <v>3861</v>
      </c>
      <c r="R120" s="111">
        <v>73210</v>
      </c>
      <c r="S120" s="111">
        <v>16760</v>
      </c>
      <c r="T120" s="111">
        <v>1263293</v>
      </c>
      <c r="U120" s="111"/>
      <c r="V120" s="111">
        <v>6098</v>
      </c>
      <c r="W120" s="111">
        <v>84</v>
      </c>
      <c r="X120" s="111">
        <v>9469</v>
      </c>
      <c r="Y120" s="111"/>
      <c r="Z120" s="111"/>
      <c r="AA120" s="111"/>
      <c r="AB120" s="111"/>
      <c r="AC120" s="111"/>
      <c r="AD120" s="111"/>
      <c r="AE120" s="111"/>
      <c r="AF120" s="111"/>
      <c r="AG120" s="111"/>
      <c r="AH120" s="111">
        <v>432</v>
      </c>
      <c r="AI120" s="111"/>
      <c r="AJ120" s="111"/>
      <c r="AK120" s="111"/>
      <c r="AL120" s="111"/>
      <c r="AM120" s="111"/>
      <c r="AN120" s="111">
        <v>35</v>
      </c>
      <c r="AO120" s="111"/>
      <c r="AP120" s="111">
        <v>7</v>
      </c>
      <c r="AQ120" s="111">
        <v>120</v>
      </c>
      <c r="AR120" s="111"/>
      <c r="AS120" s="111"/>
      <c r="AT120" s="111"/>
      <c r="AU120" s="111"/>
      <c r="AV120" s="111"/>
      <c r="AW120" s="111"/>
      <c r="AX120" s="111"/>
      <c r="AY120" s="111"/>
      <c r="AZ120" s="111"/>
      <c r="BA120" s="111"/>
      <c r="BB120" s="111"/>
      <c r="BC120" s="111"/>
      <c r="BD120" s="111"/>
      <c r="BE120" s="111">
        <v>180235</v>
      </c>
      <c r="BF120" s="111"/>
      <c r="BG120" s="111">
        <v>578</v>
      </c>
      <c r="BH120" s="136">
        <f t="shared" si="41"/>
        <v>3331466</v>
      </c>
      <c r="BI120" s="6"/>
      <c r="BJ120" s="34"/>
      <c r="BK120" s="22" t="s">
        <v>39</v>
      </c>
      <c r="BL120" s="146">
        <f t="shared" si="42"/>
        <v>1005915</v>
      </c>
      <c r="BM120" s="147">
        <f t="shared" si="37"/>
        <v>1727413</v>
      </c>
      <c r="BN120" s="147">
        <f t="shared" si="38"/>
        <v>265081</v>
      </c>
      <c r="BO120" s="147">
        <f t="shared" si="31"/>
        <v>131645</v>
      </c>
      <c r="BP120" s="147">
        <f t="shared" si="40"/>
        <v>180235</v>
      </c>
      <c r="BQ120" s="147">
        <f t="shared" si="36"/>
        <v>21177</v>
      </c>
      <c r="BR120" s="148">
        <f t="shared" si="39"/>
        <v>3331466</v>
      </c>
      <c r="BS120" s="36"/>
    </row>
    <row r="121" spans="1:71" ht="12.75" customHeight="1" x14ac:dyDescent="0.35">
      <c r="A121" s="36"/>
      <c r="B121" s="23"/>
      <c r="C121" s="22" t="s">
        <v>40</v>
      </c>
      <c r="D121" s="111"/>
      <c r="E121" s="111">
        <v>3</v>
      </c>
      <c r="F121" s="111">
        <v>25037</v>
      </c>
      <c r="G121" s="111"/>
      <c r="H121" s="111"/>
      <c r="I121" s="111"/>
      <c r="J121" s="111"/>
      <c r="K121" s="111">
        <v>176161</v>
      </c>
      <c r="L121" s="111">
        <v>462202</v>
      </c>
      <c r="M121" s="111">
        <v>1006274</v>
      </c>
      <c r="N121" s="111">
        <v>5812</v>
      </c>
      <c r="O121" s="111">
        <v>115254</v>
      </c>
      <c r="P121" s="111">
        <v>650</v>
      </c>
      <c r="Q121" s="111">
        <v>3665</v>
      </c>
      <c r="R121" s="111">
        <v>73365</v>
      </c>
      <c r="S121" s="111">
        <v>16773</v>
      </c>
      <c r="T121" s="111">
        <v>1273296</v>
      </c>
      <c r="U121" s="111"/>
      <c r="V121" s="111">
        <v>6165</v>
      </c>
      <c r="W121" s="111">
        <v>83</v>
      </c>
      <c r="X121" s="111">
        <v>9250</v>
      </c>
      <c r="Y121" s="111"/>
      <c r="Z121" s="111"/>
      <c r="AA121" s="111"/>
      <c r="AB121" s="111"/>
      <c r="AC121" s="111"/>
      <c r="AD121" s="140"/>
      <c r="AE121" s="111"/>
      <c r="AF121" s="111"/>
      <c r="AG121" s="111"/>
      <c r="AH121" s="111">
        <v>407</v>
      </c>
      <c r="AI121" s="111"/>
      <c r="AJ121" s="111"/>
      <c r="AK121" s="111"/>
      <c r="AL121" s="111"/>
      <c r="AM121" s="111"/>
      <c r="AN121" s="111">
        <v>35</v>
      </c>
      <c r="AO121" s="111"/>
      <c r="AP121" s="111">
        <v>7</v>
      </c>
      <c r="AQ121" s="111">
        <v>122</v>
      </c>
      <c r="AR121" s="111"/>
      <c r="AS121" s="111"/>
      <c r="AT121" s="111"/>
      <c r="AU121" s="111"/>
      <c r="AV121" s="111"/>
      <c r="AW121" s="111"/>
      <c r="AX121" s="111"/>
      <c r="AY121" s="111"/>
      <c r="AZ121" s="111"/>
      <c r="BA121" s="111"/>
      <c r="BB121" s="111"/>
      <c r="BC121" s="111"/>
      <c r="BD121" s="111"/>
      <c r="BE121" s="111">
        <v>187040</v>
      </c>
      <c r="BF121" s="111"/>
      <c r="BG121" s="142">
        <v>587</v>
      </c>
      <c r="BH121" s="136">
        <f t="shared" si="41"/>
        <v>3362188</v>
      </c>
      <c r="BI121" s="6"/>
      <c r="BJ121" s="23"/>
      <c r="BK121" s="22" t="s">
        <v>40</v>
      </c>
      <c r="BL121" s="146">
        <f t="shared" si="42"/>
        <v>1006274</v>
      </c>
      <c r="BM121" s="147">
        <f t="shared" si="37"/>
        <v>1741663</v>
      </c>
      <c r="BN121" s="147">
        <f t="shared" si="38"/>
        <v>266299</v>
      </c>
      <c r="BO121" s="147">
        <f t="shared" si="31"/>
        <v>140291</v>
      </c>
      <c r="BP121" s="147">
        <f t="shared" si="40"/>
        <v>187040</v>
      </c>
      <c r="BQ121" s="147">
        <f t="shared" si="36"/>
        <v>20621</v>
      </c>
      <c r="BR121" s="148">
        <f t="shared" si="39"/>
        <v>3362188</v>
      </c>
      <c r="BS121" s="36"/>
    </row>
    <row r="122" spans="1:71" ht="12.75" customHeight="1" x14ac:dyDescent="0.25">
      <c r="A122" s="36"/>
      <c r="B122" s="22"/>
      <c r="C122" s="22" t="s">
        <v>41</v>
      </c>
      <c r="D122" s="111"/>
      <c r="E122" s="111">
        <v>3</v>
      </c>
      <c r="F122" s="111">
        <v>25094</v>
      </c>
      <c r="G122" s="111"/>
      <c r="H122" s="111"/>
      <c r="I122" s="111"/>
      <c r="J122" s="111"/>
      <c r="K122" s="111">
        <v>176422</v>
      </c>
      <c r="L122" s="111">
        <v>460495</v>
      </c>
      <c r="M122" s="111">
        <v>999805</v>
      </c>
      <c r="N122" s="111">
        <v>5702</v>
      </c>
      <c r="O122" s="111">
        <v>124297</v>
      </c>
      <c r="P122" s="111">
        <v>651</v>
      </c>
      <c r="Q122" s="111">
        <v>3501</v>
      </c>
      <c r="R122" s="111">
        <v>74465</v>
      </c>
      <c r="S122" s="111">
        <v>16787</v>
      </c>
      <c r="T122" s="111">
        <v>1278758</v>
      </c>
      <c r="U122" s="111"/>
      <c r="V122" s="111">
        <v>6157</v>
      </c>
      <c r="W122" s="111">
        <v>81</v>
      </c>
      <c r="X122" s="111">
        <v>9131</v>
      </c>
      <c r="Y122" s="111"/>
      <c r="Z122" s="111"/>
      <c r="AA122" s="111"/>
      <c r="AB122" s="111"/>
      <c r="AC122" s="111"/>
      <c r="AD122" s="111"/>
      <c r="AE122" s="111"/>
      <c r="AF122" s="111"/>
      <c r="AG122" s="111"/>
      <c r="AH122" s="111">
        <v>432</v>
      </c>
      <c r="AI122" s="111"/>
      <c r="AJ122" s="111"/>
      <c r="AK122" s="111"/>
      <c r="AL122" s="111"/>
      <c r="AM122" s="111"/>
      <c r="AN122" s="111">
        <v>35</v>
      </c>
      <c r="AO122" s="111"/>
      <c r="AP122" s="111">
        <v>7</v>
      </c>
      <c r="AQ122" s="111">
        <v>122</v>
      </c>
      <c r="AR122" s="111"/>
      <c r="AS122" s="111"/>
      <c r="AT122" s="111"/>
      <c r="AU122" s="111"/>
      <c r="AV122" s="111"/>
      <c r="AW122" s="111"/>
      <c r="AX122" s="111"/>
      <c r="AY122" s="111"/>
      <c r="AZ122" s="111"/>
      <c r="BA122" s="111"/>
      <c r="BB122" s="111"/>
      <c r="BC122" s="111"/>
      <c r="BD122" s="111"/>
      <c r="BE122" s="111">
        <v>187040</v>
      </c>
      <c r="BF122" s="111"/>
      <c r="BG122" s="111">
        <v>592</v>
      </c>
      <c r="BH122" s="136">
        <f t="shared" ref="BH122:BH133" si="43">SUM(D122:BG122)</f>
        <v>3369577</v>
      </c>
      <c r="BI122" s="6"/>
      <c r="BJ122" s="22"/>
      <c r="BK122" s="22" t="s">
        <v>41</v>
      </c>
      <c r="BL122" s="146">
        <f t="shared" ref="BL122:BL133" si="44">+M122+AE122+AI122</f>
        <v>999805</v>
      </c>
      <c r="BM122" s="147">
        <f t="shared" si="37"/>
        <v>1745410</v>
      </c>
      <c r="BN122" s="147">
        <f t="shared" si="38"/>
        <v>267674</v>
      </c>
      <c r="BO122" s="147">
        <f t="shared" ref="BO122:BO153" si="45">+F122+U122+O122</f>
        <v>149391</v>
      </c>
      <c r="BP122" s="147">
        <f t="shared" si="40"/>
        <v>187040</v>
      </c>
      <c r="BQ122" s="147">
        <f t="shared" si="36"/>
        <v>20257</v>
      </c>
      <c r="BR122" s="148">
        <f t="shared" si="39"/>
        <v>3369577</v>
      </c>
      <c r="BS122" s="36"/>
    </row>
    <row r="123" spans="1:71" ht="12.75" customHeight="1" x14ac:dyDescent="0.25">
      <c r="A123" s="36"/>
      <c r="B123" s="34"/>
      <c r="C123" s="22" t="s">
        <v>42</v>
      </c>
      <c r="D123" s="111"/>
      <c r="E123" s="111">
        <v>4</v>
      </c>
      <c r="F123" s="111">
        <v>25146</v>
      </c>
      <c r="G123" s="111"/>
      <c r="H123" s="111"/>
      <c r="I123" s="111"/>
      <c r="J123" s="111"/>
      <c r="K123" s="111">
        <v>176558</v>
      </c>
      <c r="L123" s="111">
        <v>460670</v>
      </c>
      <c r="M123" s="111">
        <v>990839</v>
      </c>
      <c r="N123" s="111">
        <v>5650</v>
      </c>
      <c r="O123" s="111">
        <v>131730</v>
      </c>
      <c r="P123" s="111">
        <v>654</v>
      </c>
      <c r="Q123" s="111">
        <v>3083</v>
      </c>
      <c r="R123" s="111">
        <v>74338</v>
      </c>
      <c r="S123" s="111">
        <v>16820</v>
      </c>
      <c r="T123" s="111">
        <v>1283218</v>
      </c>
      <c r="U123" s="111"/>
      <c r="V123" s="111">
        <v>6102</v>
      </c>
      <c r="W123" s="111">
        <v>80</v>
      </c>
      <c r="X123" s="111">
        <v>8977</v>
      </c>
      <c r="Y123" s="111"/>
      <c r="Z123" s="111"/>
      <c r="AA123" s="111"/>
      <c r="AB123" s="111"/>
      <c r="AC123" s="111"/>
      <c r="AD123" s="111"/>
      <c r="AE123" s="111"/>
      <c r="AF123" s="111"/>
      <c r="AG123" s="111"/>
      <c r="AH123" s="111">
        <v>425</v>
      </c>
      <c r="AI123" s="111"/>
      <c r="AJ123" s="111"/>
      <c r="AK123" s="111"/>
      <c r="AL123" s="111"/>
      <c r="AM123" s="111"/>
      <c r="AN123" s="111">
        <v>35</v>
      </c>
      <c r="AO123" s="111"/>
      <c r="AP123" s="111">
        <v>7</v>
      </c>
      <c r="AQ123" s="111">
        <v>124</v>
      </c>
      <c r="AR123" s="111"/>
      <c r="AS123" s="111"/>
      <c r="AT123" s="111"/>
      <c r="AU123" s="111"/>
      <c r="AV123" s="111"/>
      <c r="AW123" s="111"/>
      <c r="AX123" s="111"/>
      <c r="AY123" s="111"/>
      <c r="AZ123" s="111"/>
      <c r="BA123" s="111"/>
      <c r="BB123" s="111"/>
      <c r="BC123" s="111"/>
      <c r="BD123" s="111"/>
      <c r="BE123" s="111">
        <v>191148</v>
      </c>
      <c r="BF123" s="111"/>
      <c r="BG123" s="111">
        <v>530</v>
      </c>
      <c r="BH123" s="136">
        <f t="shared" si="43"/>
        <v>3376138</v>
      </c>
      <c r="BI123" s="6"/>
      <c r="BJ123" s="34"/>
      <c r="BK123" s="22" t="s">
        <v>42</v>
      </c>
      <c r="BL123" s="146">
        <f t="shared" si="44"/>
        <v>990839</v>
      </c>
      <c r="BM123" s="147">
        <f t="shared" si="37"/>
        <v>1749990</v>
      </c>
      <c r="BN123" s="147">
        <f t="shared" si="38"/>
        <v>267716</v>
      </c>
      <c r="BO123" s="147">
        <f t="shared" si="45"/>
        <v>156876</v>
      </c>
      <c r="BP123" s="147">
        <f t="shared" si="40"/>
        <v>191148</v>
      </c>
      <c r="BQ123" s="147">
        <f t="shared" si="36"/>
        <v>19569</v>
      </c>
      <c r="BR123" s="148">
        <f t="shared" si="39"/>
        <v>3376138</v>
      </c>
      <c r="BS123" s="36"/>
    </row>
    <row r="124" spans="1:71" ht="12.75" customHeight="1" x14ac:dyDescent="0.35">
      <c r="A124" s="36"/>
      <c r="B124" s="23"/>
      <c r="C124" s="22" t="s">
        <v>43</v>
      </c>
      <c r="D124" s="111"/>
      <c r="E124" s="111">
        <v>4</v>
      </c>
      <c r="F124" s="111">
        <v>25201</v>
      </c>
      <c r="G124" s="111"/>
      <c r="H124" s="111"/>
      <c r="I124" s="111"/>
      <c r="J124" s="111"/>
      <c r="K124" s="111">
        <v>176671</v>
      </c>
      <c r="L124" s="111">
        <v>459994</v>
      </c>
      <c r="M124" s="111">
        <v>996198</v>
      </c>
      <c r="N124" s="111">
        <v>5611</v>
      </c>
      <c r="O124" s="111">
        <v>137512</v>
      </c>
      <c r="P124" s="111">
        <v>657</v>
      </c>
      <c r="Q124" s="111">
        <v>2832</v>
      </c>
      <c r="R124" s="111">
        <v>74631</v>
      </c>
      <c r="S124" s="111">
        <v>16943</v>
      </c>
      <c r="T124" s="111">
        <v>1290949</v>
      </c>
      <c r="U124" s="111"/>
      <c r="V124" s="111">
        <v>6099</v>
      </c>
      <c r="W124" s="111">
        <v>79</v>
      </c>
      <c r="X124" s="111">
        <v>8661</v>
      </c>
      <c r="Y124" s="111"/>
      <c r="Z124" s="111"/>
      <c r="AA124" s="111"/>
      <c r="AB124" s="111"/>
      <c r="AC124" s="111"/>
      <c r="AD124" s="140"/>
      <c r="AE124" s="111"/>
      <c r="AF124" s="111"/>
      <c r="AG124" s="111"/>
      <c r="AH124" s="111">
        <v>447</v>
      </c>
      <c r="AI124" s="111"/>
      <c r="AJ124" s="111"/>
      <c r="AK124" s="111"/>
      <c r="AL124" s="111"/>
      <c r="AM124" s="111"/>
      <c r="AN124" s="111">
        <v>35</v>
      </c>
      <c r="AO124" s="111"/>
      <c r="AP124" s="111">
        <v>7</v>
      </c>
      <c r="AQ124" s="111">
        <v>126</v>
      </c>
      <c r="AR124" s="111"/>
      <c r="AS124" s="111"/>
      <c r="AT124" s="111"/>
      <c r="AU124" s="111"/>
      <c r="AV124" s="111"/>
      <c r="AW124" s="111"/>
      <c r="AX124" s="111"/>
      <c r="AY124" s="111"/>
      <c r="AZ124" s="111"/>
      <c r="BA124" s="111"/>
      <c r="BB124" s="111"/>
      <c r="BC124" s="111"/>
      <c r="BD124" s="111"/>
      <c r="BE124" s="111">
        <v>196988</v>
      </c>
      <c r="BF124" s="111"/>
      <c r="BG124" s="142">
        <v>549</v>
      </c>
      <c r="BH124" s="136">
        <f t="shared" si="43"/>
        <v>3400194</v>
      </c>
      <c r="BI124" s="6"/>
      <c r="BJ124" s="23"/>
      <c r="BK124" s="22" t="s">
        <v>43</v>
      </c>
      <c r="BL124" s="146">
        <f t="shared" si="44"/>
        <v>996198</v>
      </c>
      <c r="BM124" s="147">
        <f t="shared" si="37"/>
        <v>1757042</v>
      </c>
      <c r="BN124" s="147">
        <f t="shared" si="38"/>
        <v>268245</v>
      </c>
      <c r="BO124" s="147">
        <f t="shared" si="45"/>
        <v>162713</v>
      </c>
      <c r="BP124" s="147">
        <f t="shared" si="40"/>
        <v>196988</v>
      </c>
      <c r="BQ124" s="147">
        <f t="shared" si="36"/>
        <v>19008</v>
      </c>
      <c r="BR124" s="148">
        <f t="shared" si="39"/>
        <v>3400194</v>
      </c>
      <c r="BS124" s="36"/>
    </row>
    <row r="125" spans="1:71" ht="12.75" customHeight="1" x14ac:dyDescent="0.25">
      <c r="A125" s="36"/>
      <c r="B125" s="22"/>
      <c r="C125" s="22" t="s">
        <v>32</v>
      </c>
      <c r="D125" s="111"/>
      <c r="E125" s="111">
        <v>4</v>
      </c>
      <c r="F125" s="111">
        <v>25289</v>
      </c>
      <c r="G125" s="111"/>
      <c r="H125" s="111"/>
      <c r="I125" s="111"/>
      <c r="J125" s="111"/>
      <c r="K125" s="111">
        <v>177368</v>
      </c>
      <c r="L125" s="111">
        <v>460134</v>
      </c>
      <c r="M125" s="111">
        <v>996438</v>
      </c>
      <c r="N125" s="111">
        <v>5512</v>
      </c>
      <c r="O125" s="111">
        <v>144638</v>
      </c>
      <c r="P125" s="111">
        <v>657</v>
      </c>
      <c r="Q125" s="111">
        <v>3240</v>
      </c>
      <c r="R125" s="111">
        <v>74602</v>
      </c>
      <c r="S125" s="111">
        <v>16920</v>
      </c>
      <c r="T125" s="111">
        <v>1294602</v>
      </c>
      <c r="U125" s="111"/>
      <c r="V125" s="111">
        <v>6074</v>
      </c>
      <c r="W125" s="111">
        <v>81</v>
      </c>
      <c r="X125" s="111">
        <v>8450</v>
      </c>
      <c r="Y125" s="111"/>
      <c r="Z125" s="111"/>
      <c r="AA125" s="111"/>
      <c r="AB125" s="111"/>
      <c r="AC125" s="111"/>
      <c r="AD125" s="111"/>
      <c r="AE125" s="111"/>
      <c r="AF125" s="111"/>
      <c r="AG125" s="111"/>
      <c r="AH125" s="111">
        <v>456</v>
      </c>
      <c r="AI125" s="111"/>
      <c r="AJ125" s="111"/>
      <c r="AK125" s="111"/>
      <c r="AL125" s="111"/>
      <c r="AM125" s="111"/>
      <c r="AN125" s="111">
        <v>35</v>
      </c>
      <c r="AO125" s="111"/>
      <c r="AP125" s="111">
        <v>7</v>
      </c>
      <c r="AQ125" s="111">
        <v>125</v>
      </c>
      <c r="AR125" s="111"/>
      <c r="AS125" s="111"/>
      <c r="AT125" s="111"/>
      <c r="AU125" s="111"/>
      <c r="AV125" s="111"/>
      <c r="AW125" s="111"/>
      <c r="AX125" s="111"/>
      <c r="AY125" s="111"/>
      <c r="AZ125" s="111"/>
      <c r="BA125" s="111"/>
      <c r="BB125" s="111"/>
      <c r="BC125" s="111"/>
      <c r="BD125" s="111"/>
      <c r="BE125" s="111">
        <v>200579</v>
      </c>
      <c r="BF125" s="111"/>
      <c r="BG125" s="111">
        <v>555</v>
      </c>
      <c r="BH125" s="136">
        <f t="shared" si="43"/>
        <v>3415766</v>
      </c>
      <c r="BI125" s="6"/>
      <c r="BJ125" s="22"/>
      <c r="BK125" s="22" t="s">
        <v>32</v>
      </c>
      <c r="BL125" s="146">
        <f t="shared" si="44"/>
        <v>996438</v>
      </c>
      <c r="BM125" s="147">
        <f t="shared" si="37"/>
        <v>1760810</v>
      </c>
      <c r="BN125" s="147">
        <f t="shared" si="38"/>
        <v>268890</v>
      </c>
      <c r="BO125" s="147">
        <f t="shared" si="45"/>
        <v>169927</v>
      </c>
      <c r="BP125" s="147">
        <f t="shared" si="40"/>
        <v>200579</v>
      </c>
      <c r="BQ125" s="147">
        <f t="shared" si="36"/>
        <v>19122</v>
      </c>
      <c r="BR125" s="148">
        <f t="shared" si="39"/>
        <v>3415766</v>
      </c>
      <c r="BS125" s="36"/>
    </row>
    <row r="126" spans="1:71" ht="12.75" customHeight="1" x14ac:dyDescent="0.25">
      <c r="A126" s="36"/>
      <c r="B126" s="34"/>
      <c r="C126" s="22" t="s">
        <v>33</v>
      </c>
      <c r="D126" s="111"/>
      <c r="E126" s="111">
        <v>4</v>
      </c>
      <c r="F126" s="111">
        <v>25370</v>
      </c>
      <c r="G126" s="111"/>
      <c r="H126" s="111"/>
      <c r="I126" s="111"/>
      <c r="J126" s="111"/>
      <c r="K126" s="111">
        <v>178032</v>
      </c>
      <c r="L126" s="111">
        <v>460452</v>
      </c>
      <c r="M126" s="111">
        <v>996135</v>
      </c>
      <c r="N126" s="111">
        <v>5409</v>
      </c>
      <c r="O126" s="111">
        <v>150681</v>
      </c>
      <c r="P126" s="111">
        <v>662</v>
      </c>
      <c r="Q126" s="111">
        <v>3097</v>
      </c>
      <c r="R126" s="111">
        <v>74698</v>
      </c>
      <c r="S126" s="111">
        <v>16944</v>
      </c>
      <c r="T126" s="111">
        <v>1301591</v>
      </c>
      <c r="U126" s="111"/>
      <c r="V126" s="111">
        <v>6054</v>
      </c>
      <c r="W126" s="111">
        <v>77</v>
      </c>
      <c r="X126" s="111">
        <v>8057</v>
      </c>
      <c r="Y126" s="111"/>
      <c r="Z126" s="111"/>
      <c r="AA126" s="111"/>
      <c r="AB126" s="111"/>
      <c r="AC126" s="111"/>
      <c r="AD126" s="111"/>
      <c r="AE126" s="111"/>
      <c r="AF126" s="111"/>
      <c r="AG126" s="111"/>
      <c r="AH126" s="111">
        <v>461</v>
      </c>
      <c r="AI126" s="111"/>
      <c r="AJ126" s="111"/>
      <c r="AK126" s="111"/>
      <c r="AL126" s="111"/>
      <c r="AM126" s="111"/>
      <c r="AN126" s="111">
        <v>35</v>
      </c>
      <c r="AO126" s="111"/>
      <c r="AP126" s="111">
        <v>7</v>
      </c>
      <c r="AQ126" s="111">
        <v>125</v>
      </c>
      <c r="AR126" s="111"/>
      <c r="AS126" s="111"/>
      <c r="AT126" s="111"/>
      <c r="AU126" s="111"/>
      <c r="AV126" s="111"/>
      <c r="AW126" s="111"/>
      <c r="AX126" s="111"/>
      <c r="AY126" s="111"/>
      <c r="AZ126" s="111"/>
      <c r="BA126" s="111"/>
      <c r="BB126" s="111"/>
      <c r="BC126" s="111"/>
      <c r="BD126" s="111"/>
      <c r="BE126" s="111">
        <v>202462</v>
      </c>
      <c r="BF126" s="111"/>
      <c r="BG126" s="111">
        <v>569</v>
      </c>
      <c r="BH126" s="136">
        <f t="shared" si="43"/>
        <v>3430922</v>
      </c>
      <c r="BI126" s="6"/>
      <c r="BJ126" s="34"/>
      <c r="BK126" s="22" t="s">
        <v>33</v>
      </c>
      <c r="BL126" s="146">
        <f t="shared" si="44"/>
        <v>996135</v>
      </c>
      <c r="BM126" s="147">
        <f t="shared" si="37"/>
        <v>1768097</v>
      </c>
      <c r="BN126" s="147">
        <f t="shared" si="38"/>
        <v>269674</v>
      </c>
      <c r="BO126" s="147">
        <f t="shared" si="45"/>
        <v>176051</v>
      </c>
      <c r="BP126" s="147">
        <f t="shared" si="40"/>
        <v>202462</v>
      </c>
      <c r="BQ126" s="147">
        <f t="shared" si="36"/>
        <v>18503</v>
      </c>
      <c r="BR126" s="148">
        <f t="shared" si="39"/>
        <v>3430922</v>
      </c>
      <c r="BS126" s="36"/>
    </row>
    <row r="127" spans="1:71" ht="12.75" customHeight="1" x14ac:dyDescent="0.35">
      <c r="A127" s="36"/>
      <c r="B127" s="23"/>
      <c r="C127" s="22" t="s">
        <v>34</v>
      </c>
      <c r="D127" s="111"/>
      <c r="E127" s="111">
        <v>4</v>
      </c>
      <c r="F127" s="111">
        <v>25501</v>
      </c>
      <c r="G127" s="111"/>
      <c r="H127" s="111"/>
      <c r="I127" s="111"/>
      <c r="J127" s="111"/>
      <c r="K127" s="111">
        <v>178270</v>
      </c>
      <c r="L127" s="111">
        <v>460937</v>
      </c>
      <c r="M127" s="111">
        <v>982656</v>
      </c>
      <c r="N127" s="111">
        <v>5348</v>
      </c>
      <c r="O127" s="111">
        <v>154667</v>
      </c>
      <c r="P127" s="111">
        <v>662</v>
      </c>
      <c r="Q127" s="111">
        <v>3209</v>
      </c>
      <c r="R127" s="111">
        <v>74804</v>
      </c>
      <c r="S127" s="111">
        <v>16914</v>
      </c>
      <c r="T127" s="111">
        <v>1304608</v>
      </c>
      <c r="U127" s="111"/>
      <c r="V127" s="111">
        <v>6064</v>
      </c>
      <c r="W127" s="111">
        <v>77</v>
      </c>
      <c r="X127" s="111">
        <v>8077</v>
      </c>
      <c r="Y127" s="111"/>
      <c r="Z127" s="111"/>
      <c r="AA127" s="111"/>
      <c r="AB127" s="111"/>
      <c r="AC127" s="111"/>
      <c r="AD127" s="140"/>
      <c r="AE127" s="111"/>
      <c r="AF127" s="111"/>
      <c r="AG127" s="111"/>
      <c r="AH127" s="111">
        <v>468</v>
      </c>
      <c r="AI127" s="111"/>
      <c r="AJ127" s="111"/>
      <c r="AK127" s="111"/>
      <c r="AL127" s="111"/>
      <c r="AM127" s="111"/>
      <c r="AN127" s="111">
        <v>35</v>
      </c>
      <c r="AO127" s="111"/>
      <c r="AP127" s="111">
        <v>7</v>
      </c>
      <c r="AQ127" s="111">
        <v>123</v>
      </c>
      <c r="AR127" s="111"/>
      <c r="AS127" s="111"/>
      <c r="AT127" s="111"/>
      <c r="AU127" s="111"/>
      <c r="AV127" s="111"/>
      <c r="AW127" s="111"/>
      <c r="AX127" s="111"/>
      <c r="AY127" s="111"/>
      <c r="AZ127" s="111"/>
      <c r="BA127" s="111"/>
      <c r="BB127" s="111"/>
      <c r="BC127" s="111"/>
      <c r="BD127" s="111"/>
      <c r="BE127" s="111">
        <v>208946</v>
      </c>
      <c r="BF127" s="111"/>
      <c r="BG127" s="142">
        <v>579</v>
      </c>
      <c r="BH127" s="136">
        <f t="shared" si="43"/>
        <v>3431956</v>
      </c>
      <c r="BI127" s="6"/>
      <c r="BJ127" s="23"/>
      <c r="BK127" s="22" t="s">
        <v>34</v>
      </c>
      <c r="BL127" s="146">
        <f t="shared" si="44"/>
        <v>982656</v>
      </c>
      <c r="BM127" s="147">
        <f t="shared" si="37"/>
        <v>1771609</v>
      </c>
      <c r="BN127" s="147">
        <f t="shared" si="38"/>
        <v>269988</v>
      </c>
      <c r="BO127" s="147">
        <f t="shared" si="45"/>
        <v>180168</v>
      </c>
      <c r="BP127" s="147">
        <f t="shared" si="40"/>
        <v>208946</v>
      </c>
      <c r="BQ127" s="147">
        <f t="shared" si="36"/>
        <v>18589</v>
      </c>
      <c r="BR127" s="148">
        <f t="shared" si="39"/>
        <v>3431956</v>
      </c>
      <c r="BS127" s="36"/>
    </row>
    <row r="128" spans="1:71" ht="12.75" customHeight="1" x14ac:dyDescent="0.25">
      <c r="A128" s="36"/>
      <c r="B128" s="22"/>
      <c r="C128" s="22" t="s">
        <v>35</v>
      </c>
      <c r="D128" s="111"/>
      <c r="E128" s="111">
        <v>4</v>
      </c>
      <c r="F128" s="111">
        <v>25675</v>
      </c>
      <c r="G128" s="111"/>
      <c r="H128" s="111"/>
      <c r="I128" s="111"/>
      <c r="J128" s="111"/>
      <c r="K128" s="111">
        <v>178578</v>
      </c>
      <c r="L128" s="111">
        <v>457283</v>
      </c>
      <c r="M128" s="111">
        <v>974011</v>
      </c>
      <c r="N128" s="111">
        <v>5321</v>
      </c>
      <c r="O128" s="111">
        <v>158747</v>
      </c>
      <c r="P128" s="111">
        <v>663</v>
      </c>
      <c r="Q128" s="111">
        <v>3189</v>
      </c>
      <c r="R128" s="111">
        <v>74221</v>
      </c>
      <c r="S128" s="111">
        <v>16951</v>
      </c>
      <c r="T128" s="111">
        <v>1310889</v>
      </c>
      <c r="U128" s="111"/>
      <c r="V128" s="111">
        <v>6051</v>
      </c>
      <c r="W128" s="111">
        <v>77</v>
      </c>
      <c r="X128" s="111">
        <v>7866</v>
      </c>
      <c r="Y128" s="111"/>
      <c r="Z128" s="111"/>
      <c r="AA128" s="111"/>
      <c r="AB128" s="111"/>
      <c r="AC128" s="111"/>
      <c r="AD128" s="111"/>
      <c r="AE128" s="111"/>
      <c r="AF128" s="111"/>
      <c r="AG128" s="111"/>
      <c r="AH128" s="111">
        <v>476</v>
      </c>
      <c r="AI128" s="111"/>
      <c r="AJ128" s="111"/>
      <c r="AK128" s="111"/>
      <c r="AL128" s="111"/>
      <c r="AM128" s="111"/>
      <c r="AN128" s="111">
        <v>35</v>
      </c>
      <c r="AO128" s="111"/>
      <c r="AP128" s="111">
        <v>7</v>
      </c>
      <c r="AQ128" s="111">
        <v>126</v>
      </c>
      <c r="AR128" s="111"/>
      <c r="AS128" s="111"/>
      <c r="AT128" s="111"/>
      <c r="AU128" s="111"/>
      <c r="AV128" s="111"/>
      <c r="AW128" s="111"/>
      <c r="AX128" s="111"/>
      <c r="AY128" s="111"/>
      <c r="AZ128" s="111"/>
      <c r="BA128" s="111"/>
      <c r="BB128" s="111"/>
      <c r="BC128" s="111"/>
      <c r="BD128" s="111"/>
      <c r="BE128" s="111">
        <v>213394</v>
      </c>
      <c r="BF128" s="111"/>
      <c r="BG128" s="111">
        <v>585</v>
      </c>
      <c r="BH128" s="136">
        <f t="shared" si="43"/>
        <v>3434149</v>
      </c>
      <c r="BI128" s="6"/>
      <c r="BJ128" s="22"/>
      <c r="BK128" s="22" t="s">
        <v>35</v>
      </c>
      <c r="BL128" s="146">
        <f t="shared" si="44"/>
        <v>974011</v>
      </c>
      <c r="BM128" s="147">
        <f t="shared" si="37"/>
        <v>1774223</v>
      </c>
      <c r="BN128" s="147">
        <f t="shared" si="38"/>
        <v>269750</v>
      </c>
      <c r="BO128" s="147">
        <f t="shared" si="45"/>
        <v>184422</v>
      </c>
      <c r="BP128" s="147">
        <f t="shared" si="40"/>
        <v>213394</v>
      </c>
      <c r="BQ128" s="147">
        <f t="shared" si="36"/>
        <v>18349</v>
      </c>
      <c r="BR128" s="148">
        <f t="shared" si="39"/>
        <v>3434149</v>
      </c>
      <c r="BS128" s="36"/>
    </row>
    <row r="129" spans="1:71" ht="12.75" customHeight="1" x14ac:dyDescent="0.25">
      <c r="A129" s="36"/>
      <c r="B129" s="34"/>
      <c r="C129" s="22" t="s">
        <v>36</v>
      </c>
      <c r="D129" s="111"/>
      <c r="E129" s="111">
        <v>5</v>
      </c>
      <c r="F129" s="111">
        <v>25826</v>
      </c>
      <c r="G129" s="111"/>
      <c r="H129" s="111"/>
      <c r="I129" s="111"/>
      <c r="J129" s="111"/>
      <c r="K129" s="111">
        <v>179199</v>
      </c>
      <c r="L129" s="111">
        <v>454046</v>
      </c>
      <c r="M129" s="111">
        <v>960915</v>
      </c>
      <c r="N129" s="111">
        <v>5179</v>
      </c>
      <c r="O129" s="111">
        <v>162290</v>
      </c>
      <c r="P129" s="111">
        <v>663</v>
      </c>
      <c r="Q129" s="111">
        <v>3180</v>
      </c>
      <c r="R129" s="111">
        <v>73967</v>
      </c>
      <c r="S129" s="111">
        <v>16932</v>
      </c>
      <c r="T129" s="111">
        <v>1313927</v>
      </c>
      <c r="U129" s="111"/>
      <c r="V129" s="111">
        <v>6084</v>
      </c>
      <c r="W129" s="111">
        <v>84</v>
      </c>
      <c r="X129" s="111">
        <v>7469</v>
      </c>
      <c r="Y129" s="111"/>
      <c r="Z129" s="111"/>
      <c r="AA129" s="111"/>
      <c r="AB129" s="111"/>
      <c r="AC129" s="111"/>
      <c r="AD129" s="111"/>
      <c r="AE129" s="111"/>
      <c r="AF129" s="111"/>
      <c r="AG129" s="111"/>
      <c r="AH129" s="111">
        <v>483</v>
      </c>
      <c r="AI129" s="111"/>
      <c r="AJ129" s="111"/>
      <c r="AK129" s="111"/>
      <c r="AL129" s="111"/>
      <c r="AM129" s="111"/>
      <c r="AN129" s="111">
        <v>35</v>
      </c>
      <c r="AO129" s="111"/>
      <c r="AP129" s="111">
        <v>7</v>
      </c>
      <c r="AQ129" s="111">
        <v>127</v>
      </c>
      <c r="AR129" s="111"/>
      <c r="AS129" s="111"/>
      <c r="AT129" s="111"/>
      <c r="AU129" s="111"/>
      <c r="AV129" s="111"/>
      <c r="AW129" s="111"/>
      <c r="AX129" s="111"/>
      <c r="AY129" s="111"/>
      <c r="AZ129" s="111"/>
      <c r="BA129" s="111"/>
      <c r="BB129" s="111"/>
      <c r="BC129" s="111"/>
      <c r="BD129" s="111"/>
      <c r="BE129" s="111">
        <v>225412</v>
      </c>
      <c r="BF129" s="111"/>
      <c r="BG129" s="111">
        <v>601</v>
      </c>
      <c r="BH129" s="136">
        <f t="shared" si="43"/>
        <v>3436431</v>
      </c>
      <c r="BI129" s="6"/>
      <c r="BJ129" s="34"/>
      <c r="BK129" s="22" t="s">
        <v>36</v>
      </c>
      <c r="BL129" s="146">
        <f t="shared" si="44"/>
        <v>960915</v>
      </c>
      <c r="BM129" s="147">
        <f t="shared" si="37"/>
        <v>1774057</v>
      </c>
      <c r="BN129" s="147">
        <f t="shared" si="38"/>
        <v>270098</v>
      </c>
      <c r="BO129" s="147">
        <f t="shared" si="45"/>
        <v>188116</v>
      </c>
      <c r="BP129" s="147">
        <f t="shared" si="40"/>
        <v>225412</v>
      </c>
      <c r="BQ129" s="147">
        <f t="shared" si="36"/>
        <v>17833</v>
      </c>
      <c r="BR129" s="148">
        <f t="shared" si="39"/>
        <v>3436431</v>
      </c>
      <c r="BS129" s="36"/>
    </row>
    <row r="130" spans="1:71" ht="12.75" customHeight="1" thickBot="1" x14ac:dyDescent="0.4">
      <c r="A130" s="36"/>
      <c r="B130" s="24"/>
      <c r="C130" s="27" t="s">
        <v>37</v>
      </c>
      <c r="D130" s="137"/>
      <c r="E130" s="137">
        <v>5</v>
      </c>
      <c r="F130" s="137">
        <v>25913</v>
      </c>
      <c r="G130" s="137"/>
      <c r="H130" s="137"/>
      <c r="I130" s="137"/>
      <c r="J130" s="137"/>
      <c r="K130" s="137">
        <v>179841</v>
      </c>
      <c r="L130" s="137">
        <v>450293</v>
      </c>
      <c r="M130" s="137">
        <v>948331</v>
      </c>
      <c r="N130" s="137">
        <v>5150</v>
      </c>
      <c r="O130" s="137">
        <v>166875</v>
      </c>
      <c r="P130" s="137">
        <v>664</v>
      </c>
      <c r="Q130" s="137">
        <v>3126</v>
      </c>
      <c r="R130" s="137">
        <v>73950</v>
      </c>
      <c r="S130" s="137">
        <v>16932</v>
      </c>
      <c r="T130" s="137">
        <v>1317356</v>
      </c>
      <c r="U130" s="137"/>
      <c r="V130" s="137">
        <v>5993</v>
      </c>
      <c r="W130" s="137">
        <v>82</v>
      </c>
      <c r="X130" s="137">
        <v>7058</v>
      </c>
      <c r="Y130" s="137"/>
      <c r="Z130" s="137"/>
      <c r="AA130" s="137"/>
      <c r="AB130" s="137"/>
      <c r="AC130" s="137"/>
      <c r="AD130" s="139"/>
      <c r="AE130" s="137"/>
      <c r="AF130" s="137"/>
      <c r="AG130" s="137"/>
      <c r="AH130" s="137">
        <v>482</v>
      </c>
      <c r="AI130" s="137"/>
      <c r="AJ130" s="137"/>
      <c r="AK130" s="137"/>
      <c r="AL130" s="137"/>
      <c r="AM130" s="137"/>
      <c r="AN130" s="137">
        <v>35</v>
      </c>
      <c r="AO130" s="137"/>
      <c r="AP130" s="137">
        <v>7</v>
      </c>
      <c r="AQ130" s="137">
        <v>127</v>
      </c>
      <c r="AR130" s="137"/>
      <c r="AS130" s="137"/>
      <c r="AT130" s="137"/>
      <c r="AU130" s="137"/>
      <c r="AV130" s="137"/>
      <c r="AW130" s="137"/>
      <c r="AX130" s="137"/>
      <c r="AY130" s="137"/>
      <c r="AZ130" s="137"/>
      <c r="BA130" s="137"/>
      <c r="BB130" s="137"/>
      <c r="BC130" s="137"/>
      <c r="BD130" s="137"/>
      <c r="BE130" s="137">
        <v>231940</v>
      </c>
      <c r="BF130" s="137"/>
      <c r="BG130" s="141">
        <v>607</v>
      </c>
      <c r="BH130" s="138">
        <f t="shared" si="43"/>
        <v>3434767</v>
      </c>
      <c r="BI130" s="6"/>
      <c r="BJ130" s="24"/>
      <c r="BK130" s="27" t="s">
        <v>37</v>
      </c>
      <c r="BL130" s="149">
        <f t="shared" si="44"/>
        <v>948331</v>
      </c>
      <c r="BM130" s="150">
        <f t="shared" si="37"/>
        <v>1773642</v>
      </c>
      <c r="BN130" s="150">
        <f t="shared" si="38"/>
        <v>270723</v>
      </c>
      <c r="BO130" s="150">
        <f t="shared" si="45"/>
        <v>192788</v>
      </c>
      <c r="BP130" s="150">
        <f t="shared" si="40"/>
        <v>231940</v>
      </c>
      <c r="BQ130" s="150">
        <f t="shared" si="36"/>
        <v>17343</v>
      </c>
      <c r="BR130" s="151">
        <f t="shared" si="39"/>
        <v>3434767</v>
      </c>
      <c r="BS130" s="36"/>
    </row>
    <row r="131" spans="1:71" ht="12.75" customHeight="1" x14ac:dyDescent="0.25">
      <c r="A131" s="36"/>
      <c r="B131" s="21">
        <v>2020</v>
      </c>
      <c r="C131" s="253" t="s">
        <v>38</v>
      </c>
      <c r="D131" s="254"/>
      <c r="E131" s="254">
        <v>5</v>
      </c>
      <c r="F131" s="254">
        <v>26050</v>
      </c>
      <c r="G131" s="254"/>
      <c r="H131" s="254"/>
      <c r="I131" s="254"/>
      <c r="J131" s="254"/>
      <c r="K131" s="254">
        <v>180494</v>
      </c>
      <c r="L131" s="254">
        <v>448546</v>
      </c>
      <c r="M131" s="254">
        <v>928373</v>
      </c>
      <c r="N131" s="254">
        <v>5101</v>
      </c>
      <c r="O131" s="254">
        <v>176226</v>
      </c>
      <c r="P131" s="254">
        <v>664</v>
      </c>
      <c r="Q131" s="254">
        <v>3043</v>
      </c>
      <c r="R131" s="254">
        <v>74279</v>
      </c>
      <c r="S131" s="254">
        <v>16873</v>
      </c>
      <c r="T131" s="254">
        <v>1316402</v>
      </c>
      <c r="U131" s="254"/>
      <c r="V131" s="254">
        <v>6003</v>
      </c>
      <c r="W131" s="254">
        <v>87</v>
      </c>
      <c r="X131" s="254">
        <v>7041</v>
      </c>
      <c r="Y131" s="254"/>
      <c r="Z131" s="254"/>
      <c r="AA131" s="254"/>
      <c r="AB131" s="254"/>
      <c r="AC131" s="254"/>
      <c r="AD131" s="254"/>
      <c r="AE131" s="254"/>
      <c r="AF131" s="254"/>
      <c r="AG131" s="254"/>
      <c r="AH131" s="254">
        <v>449</v>
      </c>
      <c r="AI131" s="254"/>
      <c r="AJ131" s="254"/>
      <c r="AK131" s="254"/>
      <c r="AL131" s="254"/>
      <c r="AM131" s="254"/>
      <c r="AN131" s="254">
        <v>35</v>
      </c>
      <c r="AO131" s="254"/>
      <c r="AP131" s="254"/>
      <c r="AQ131" s="254">
        <v>127</v>
      </c>
      <c r="AR131" s="254"/>
      <c r="AS131" s="254"/>
      <c r="AT131" s="254"/>
      <c r="AU131" s="254"/>
      <c r="AV131" s="254"/>
      <c r="AW131" s="254"/>
      <c r="AX131" s="254"/>
      <c r="AY131" s="254"/>
      <c r="AZ131" s="254"/>
      <c r="BA131" s="254"/>
      <c r="BB131" s="254"/>
      <c r="BC131" s="254"/>
      <c r="BD131" s="254"/>
      <c r="BE131" s="254">
        <v>242587</v>
      </c>
      <c r="BF131" s="254"/>
      <c r="BG131" s="254">
        <v>621</v>
      </c>
      <c r="BH131" s="255">
        <f t="shared" si="43"/>
        <v>3433006</v>
      </c>
      <c r="BI131" s="6"/>
      <c r="BJ131" s="21">
        <v>2020</v>
      </c>
      <c r="BK131" s="21" t="s">
        <v>38</v>
      </c>
      <c r="BL131" s="143">
        <f t="shared" si="44"/>
        <v>928373</v>
      </c>
      <c r="BM131" s="144">
        <f t="shared" si="37"/>
        <v>1770951</v>
      </c>
      <c r="BN131" s="144">
        <f t="shared" si="38"/>
        <v>271646</v>
      </c>
      <c r="BO131" s="144">
        <f t="shared" si="45"/>
        <v>202276</v>
      </c>
      <c r="BP131" s="144">
        <f t="shared" si="40"/>
        <v>242587</v>
      </c>
      <c r="BQ131" s="144">
        <f t="shared" si="36"/>
        <v>17173</v>
      </c>
      <c r="BR131" s="145">
        <f t="shared" si="39"/>
        <v>3433006</v>
      </c>
      <c r="BS131" s="36"/>
    </row>
    <row r="132" spans="1:71" ht="12.75" customHeight="1" x14ac:dyDescent="0.25">
      <c r="A132" s="36"/>
      <c r="B132" s="34"/>
      <c r="C132" s="256" t="s">
        <v>39</v>
      </c>
      <c r="D132" s="257"/>
      <c r="E132" s="257">
        <v>5</v>
      </c>
      <c r="F132" s="257">
        <v>26200</v>
      </c>
      <c r="G132" s="257"/>
      <c r="H132" s="257"/>
      <c r="I132" s="257"/>
      <c r="J132" s="257"/>
      <c r="K132" s="257">
        <v>181057</v>
      </c>
      <c r="L132" s="257">
        <v>448659</v>
      </c>
      <c r="M132" s="257">
        <v>918740</v>
      </c>
      <c r="N132" s="257">
        <v>5063</v>
      </c>
      <c r="O132" s="257">
        <v>184252</v>
      </c>
      <c r="P132" s="257">
        <v>665</v>
      </c>
      <c r="Q132" s="257">
        <v>3083</v>
      </c>
      <c r="R132" s="257">
        <v>74551</v>
      </c>
      <c r="S132" s="257">
        <v>16917</v>
      </c>
      <c r="T132" s="257">
        <v>1319113</v>
      </c>
      <c r="U132" s="257"/>
      <c r="V132" s="257">
        <v>6013</v>
      </c>
      <c r="W132" s="257">
        <v>87</v>
      </c>
      <c r="X132" s="257">
        <v>7385</v>
      </c>
      <c r="Y132" s="257"/>
      <c r="Z132" s="257"/>
      <c r="AA132" s="257"/>
      <c r="AB132" s="257"/>
      <c r="AC132" s="257"/>
      <c r="AD132" s="257"/>
      <c r="AE132" s="257"/>
      <c r="AF132" s="257"/>
      <c r="AG132" s="257"/>
      <c r="AH132" s="257">
        <v>500</v>
      </c>
      <c r="AI132" s="257"/>
      <c r="AJ132" s="257"/>
      <c r="AK132" s="257"/>
      <c r="AL132" s="257"/>
      <c r="AM132" s="257"/>
      <c r="AN132" s="257">
        <v>35</v>
      </c>
      <c r="AO132" s="257"/>
      <c r="AP132" s="257"/>
      <c r="AQ132" s="257">
        <v>126</v>
      </c>
      <c r="AR132" s="257"/>
      <c r="AS132" s="257"/>
      <c r="AT132" s="257"/>
      <c r="AU132" s="257"/>
      <c r="AV132" s="257"/>
      <c r="AW132" s="257"/>
      <c r="AX132" s="257"/>
      <c r="AY132" s="257"/>
      <c r="AZ132" s="257"/>
      <c r="BA132" s="257"/>
      <c r="BB132" s="257"/>
      <c r="BC132" s="257"/>
      <c r="BD132" s="257"/>
      <c r="BE132" s="257">
        <v>250285</v>
      </c>
      <c r="BF132" s="257"/>
      <c r="BG132" s="257">
        <v>632</v>
      </c>
      <c r="BH132" s="258">
        <f t="shared" si="43"/>
        <v>3443368</v>
      </c>
      <c r="BI132" s="6"/>
      <c r="BJ132" s="34"/>
      <c r="BK132" s="22" t="s">
        <v>39</v>
      </c>
      <c r="BL132" s="146">
        <f t="shared" si="44"/>
        <v>918740</v>
      </c>
      <c r="BM132" s="147">
        <f t="shared" si="37"/>
        <v>1773785</v>
      </c>
      <c r="BN132" s="147">
        <f t="shared" si="38"/>
        <v>272525</v>
      </c>
      <c r="BO132" s="147">
        <f t="shared" si="45"/>
        <v>210452</v>
      </c>
      <c r="BP132" s="147">
        <f t="shared" si="40"/>
        <v>250285</v>
      </c>
      <c r="BQ132" s="147">
        <f t="shared" si="36"/>
        <v>17581</v>
      </c>
      <c r="BR132" s="148">
        <f t="shared" si="39"/>
        <v>3443368</v>
      </c>
      <c r="BS132" s="36"/>
    </row>
    <row r="133" spans="1:71" ht="12.75" customHeight="1" x14ac:dyDescent="0.25">
      <c r="A133" s="36"/>
      <c r="B133" s="23"/>
      <c r="C133" s="256" t="s">
        <v>40</v>
      </c>
      <c r="D133" s="257"/>
      <c r="E133" s="257">
        <v>6</v>
      </c>
      <c r="F133" s="257">
        <v>26324</v>
      </c>
      <c r="G133" s="257"/>
      <c r="H133" s="257"/>
      <c r="I133" s="257"/>
      <c r="J133" s="257"/>
      <c r="K133" s="257">
        <v>184432</v>
      </c>
      <c r="L133" s="257">
        <v>453084</v>
      </c>
      <c r="M133" s="257">
        <v>923386</v>
      </c>
      <c r="N133" s="257">
        <v>5037</v>
      </c>
      <c r="O133" s="257">
        <v>191140</v>
      </c>
      <c r="P133" s="257">
        <v>666</v>
      </c>
      <c r="Q133" s="257">
        <v>3077</v>
      </c>
      <c r="R133" s="257">
        <v>74563</v>
      </c>
      <c r="S133" s="257">
        <v>17370</v>
      </c>
      <c r="T133" s="257">
        <v>1331835</v>
      </c>
      <c r="U133" s="257"/>
      <c r="V133" s="257">
        <v>6014</v>
      </c>
      <c r="W133" s="257">
        <v>87</v>
      </c>
      <c r="X133" s="257">
        <v>7322</v>
      </c>
      <c r="Y133" s="257"/>
      <c r="Z133" s="257"/>
      <c r="AA133" s="257"/>
      <c r="AB133" s="257"/>
      <c r="AC133" s="257"/>
      <c r="AD133" s="259"/>
      <c r="AE133" s="257"/>
      <c r="AF133" s="257"/>
      <c r="AG133" s="257"/>
      <c r="AH133" s="257">
        <v>507</v>
      </c>
      <c r="AI133" s="257"/>
      <c r="AJ133" s="257"/>
      <c r="AK133" s="257"/>
      <c r="AL133" s="257"/>
      <c r="AM133" s="257"/>
      <c r="AN133" s="257">
        <v>35</v>
      </c>
      <c r="AO133" s="257"/>
      <c r="AP133" s="257"/>
      <c r="AQ133" s="257">
        <v>93</v>
      </c>
      <c r="AR133" s="257"/>
      <c r="AS133" s="257"/>
      <c r="AT133" s="257"/>
      <c r="AU133" s="257"/>
      <c r="AV133" s="257"/>
      <c r="AW133" s="257"/>
      <c r="AX133" s="257"/>
      <c r="AY133" s="257"/>
      <c r="AZ133" s="257"/>
      <c r="BA133" s="257"/>
      <c r="BB133" s="257"/>
      <c r="BC133" s="257"/>
      <c r="BD133" s="257"/>
      <c r="BE133" s="257">
        <v>263426</v>
      </c>
      <c r="BF133" s="257"/>
      <c r="BG133" s="260">
        <v>643</v>
      </c>
      <c r="BH133" s="258">
        <f t="shared" si="43"/>
        <v>3489047</v>
      </c>
      <c r="BI133" s="6"/>
      <c r="BJ133" s="23"/>
      <c r="BK133" s="22" t="s">
        <v>40</v>
      </c>
      <c r="BL133" s="146">
        <f t="shared" si="44"/>
        <v>923386</v>
      </c>
      <c r="BM133" s="147">
        <f t="shared" si="37"/>
        <v>1790933</v>
      </c>
      <c r="BN133" s="147">
        <f t="shared" si="38"/>
        <v>276365</v>
      </c>
      <c r="BO133" s="147">
        <f t="shared" si="45"/>
        <v>217464</v>
      </c>
      <c r="BP133" s="147">
        <f t="shared" si="40"/>
        <v>263426</v>
      </c>
      <c r="BQ133" s="147">
        <f t="shared" si="36"/>
        <v>17473</v>
      </c>
      <c r="BR133" s="148">
        <f t="shared" si="39"/>
        <v>3489047</v>
      </c>
      <c r="BS133" s="36"/>
    </row>
    <row r="134" spans="1:71" ht="12.75" customHeight="1" x14ac:dyDescent="0.25">
      <c r="A134" s="36"/>
      <c r="B134" s="22"/>
      <c r="C134" s="256" t="s">
        <v>41</v>
      </c>
      <c r="D134" s="257"/>
      <c r="E134" s="257">
        <v>7</v>
      </c>
      <c r="F134" s="257">
        <v>26545</v>
      </c>
      <c r="G134" s="257"/>
      <c r="H134" s="257"/>
      <c r="I134" s="257"/>
      <c r="J134" s="257"/>
      <c r="K134" s="257">
        <v>183570</v>
      </c>
      <c r="L134" s="257">
        <v>463898</v>
      </c>
      <c r="M134" s="257">
        <v>912398</v>
      </c>
      <c r="N134" s="257">
        <v>5002</v>
      </c>
      <c r="O134" s="257">
        <v>200822</v>
      </c>
      <c r="P134" s="257">
        <v>666</v>
      </c>
      <c r="Q134" s="257">
        <v>3043</v>
      </c>
      <c r="R134" s="257">
        <v>75891</v>
      </c>
      <c r="S134" s="257">
        <v>17095</v>
      </c>
      <c r="T134" s="257">
        <v>1348069</v>
      </c>
      <c r="U134" s="257"/>
      <c r="V134" s="257">
        <v>5966</v>
      </c>
      <c r="W134" s="257">
        <v>84</v>
      </c>
      <c r="X134" s="257">
        <v>7696</v>
      </c>
      <c r="Y134" s="257"/>
      <c r="Z134" s="257"/>
      <c r="AA134" s="257"/>
      <c r="AB134" s="257"/>
      <c r="AC134" s="257"/>
      <c r="AD134" s="257"/>
      <c r="AE134" s="257"/>
      <c r="AF134" s="257"/>
      <c r="AG134" s="257"/>
      <c r="AH134" s="257">
        <v>541</v>
      </c>
      <c r="AI134" s="257"/>
      <c r="AJ134" s="257"/>
      <c r="AK134" s="257"/>
      <c r="AL134" s="257"/>
      <c r="AM134" s="257"/>
      <c r="AN134" s="257">
        <v>35</v>
      </c>
      <c r="AO134" s="257"/>
      <c r="AP134" s="257"/>
      <c r="AQ134" s="257">
        <v>93</v>
      </c>
      <c r="AR134" s="257"/>
      <c r="AS134" s="257"/>
      <c r="AT134" s="257"/>
      <c r="AU134" s="257"/>
      <c r="AV134" s="257"/>
      <c r="AW134" s="257"/>
      <c r="AX134" s="257"/>
      <c r="AY134" s="257"/>
      <c r="AZ134" s="257"/>
      <c r="BA134" s="257"/>
      <c r="BB134" s="257"/>
      <c r="BC134" s="257"/>
      <c r="BD134" s="257"/>
      <c r="BE134" s="257">
        <v>280431</v>
      </c>
      <c r="BF134" s="257"/>
      <c r="BG134" s="257">
        <v>658</v>
      </c>
      <c r="BH134" s="258">
        <f t="shared" ref="BH134:BH139" si="46">SUM(D134:BG134)</f>
        <v>3532510</v>
      </c>
      <c r="BI134" s="6"/>
      <c r="BJ134" s="22"/>
      <c r="BK134" s="22" t="s">
        <v>41</v>
      </c>
      <c r="BL134" s="146">
        <f t="shared" ref="BL134:BL145" si="47">+M134+AE134+AI134</f>
        <v>912398</v>
      </c>
      <c r="BM134" s="147">
        <f t="shared" si="37"/>
        <v>1817933</v>
      </c>
      <c r="BN134" s="147">
        <f t="shared" si="38"/>
        <v>276556</v>
      </c>
      <c r="BO134" s="147">
        <f t="shared" si="45"/>
        <v>227367</v>
      </c>
      <c r="BP134" s="147">
        <f t="shared" si="40"/>
        <v>280431</v>
      </c>
      <c r="BQ134" s="147">
        <f t="shared" si="36"/>
        <v>17825</v>
      </c>
      <c r="BR134" s="148">
        <f t="shared" si="39"/>
        <v>3532510</v>
      </c>
      <c r="BS134" s="36"/>
    </row>
    <row r="135" spans="1:71" ht="12.75" customHeight="1" x14ac:dyDescent="0.25">
      <c r="A135" s="36"/>
      <c r="B135" s="34"/>
      <c r="C135" s="256" t="s">
        <v>42</v>
      </c>
      <c r="D135" s="257"/>
      <c r="E135" s="257">
        <v>7</v>
      </c>
      <c r="F135" s="257">
        <v>26741</v>
      </c>
      <c r="G135" s="257"/>
      <c r="H135" s="257"/>
      <c r="I135" s="257"/>
      <c r="J135" s="257"/>
      <c r="K135" s="257">
        <v>185681</v>
      </c>
      <c r="L135" s="257">
        <v>472008</v>
      </c>
      <c r="M135" s="257">
        <v>907790</v>
      </c>
      <c r="N135" s="257">
        <v>4972</v>
      </c>
      <c r="O135" s="257">
        <v>200521</v>
      </c>
      <c r="P135" s="257">
        <v>666</v>
      </c>
      <c r="Q135" s="257">
        <v>3200</v>
      </c>
      <c r="R135" s="257">
        <v>76160</v>
      </c>
      <c r="S135" s="257">
        <v>17178</v>
      </c>
      <c r="T135" s="257">
        <v>1352468</v>
      </c>
      <c r="U135" s="257"/>
      <c r="V135" s="257">
        <v>5909</v>
      </c>
      <c r="W135" s="257">
        <v>86</v>
      </c>
      <c r="X135" s="257">
        <v>8031</v>
      </c>
      <c r="Y135" s="257"/>
      <c r="Z135" s="257"/>
      <c r="AA135" s="257"/>
      <c r="AB135" s="257"/>
      <c r="AC135" s="257"/>
      <c r="AD135" s="257"/>
      <c r="AE135" s="257"/>
      <c r="AF135" s="257"/>
      <c r="AG135" s="257"/>
      <c r="AH135" s="257">
        <v>484</v>
      </c>
      <c r="AI135" s="257"/>
      <c r="AJ135" s="257"/>
      <c r="AK135" s="257"/>
      <c r="AL135" s="257"/>
      <c r="AM135" s="257"/>
      <c r="AN135" s="257">
        <v>35</v>
      </c>
      <c r="AO135" s="257"/>
      <c r="AP135" s="257"/>
      <c r="AQ135" s="257">
        <v>62</v>
      </c>
      <c r="AR135" s="257"/>
      <c r="AS135" s="257"/>
      <c r="AT135" s="257"/>
      <c r="AU135" s="257"/>
      <c r="AV135" s="257"/>
      <c r="AW135" s="257"/>
      <c r="AX135" s="257"/>
      <c r="AY135" s="257"/>
      <c r="AZ135" s="257"/>
      <c r="BA135" s="257"/>
      <c r="BB135" s="257"/>
      <c r="BC135" s="257"/>
      <c r="BD135" s="257"/>
      <c r="BE135" s="257">
        <v>298054</v>
      </c>
      <c r="BF135" s="257"/>
      <c r="BG135" s="257">
        <v>667</v>
      </c>
      <c r="BH135" s="258">
        <f t="shared" si="46"/>
        <v>3560720</v>
      </c>
      <c r="BI135" s="6"/>
      <c r="BJ135" s="34"/>
      <c r="BK135" s="22" t="s">
        <v>42</v>
      </c>
      <c r="BL135" s="146">
        <f t="shared" si="47"/>
        <v>907790</v>
      </c>
      <c r="BM135" s="147">
        <f t="shared" si="37"/>
        <v>1830385</v>
      </c>
      <c r="BN135" s="147">
        <f t="shared" si="38"/>
        <v>279019</v>
      </c>
      <c r="BO135" s="147">
        <f t="shared" si="45"/>
        <v>227262</v>
      </c>
      <c r="BP135" s="147">
        <f t="shared" si="40"/>
        <v>298054</v>
      </c>
      <c r="BQ135" s="147">
        <f t="shared" si="36"/>
        <v>18210</v>
      </c>
      <c r="BR135" s="148">
        <f t="shared" si="39"/>
        <v>3560720</v>
      </c>
      <c r="BS135" s="36"/>
    </row>
    <row r="136" spans="1:71" ht="12.75" customHeight="1" x14ac:dyDescent="0.25">
      <c r="A136" s="36"/>
      <c r="B136" s="23"/>
      <c r="C136" s="256" t="s">
        <v>43</v>
      </c>
      <c r="D136" s="257"/>
      <c r="E136" s="257">
        <v>7</v>
      </c>
      <c r="F136" s="257">
        <v>26801</v>
      </c>
      <c r="G136" s="257"/>
      <c r="H136" s="257"/>
      <c r="I136" s="257"/>
      <c r="J136" s="257"/>
      <c r="K136" s="257">
        <v>187975</v>
      </c>
      <c r="L136" s="257">
        <v>473251</v>
      </c>
      <c r="M136" s="257">
        <v>909702</v>
      </c>
      <c r="N136" s="257">
        <v>4935</v>
      </c>
      <c r="O136" s="257">
        <v>204725</v>
      </c>
      <c r="P136" s="257">
        <v>666</v>
      </c>
      <c r="Q136" s="257">
        <v>3174</v>
      </c>
      <c r="R136" s="257">
        <v>76024</v>
      </c>
      <c r="S136" s="257">
        <v>17317</v>
      </c>
      <c r="T136" s="257">
        <v>1350347</v>
      </c>
      <c r="U136" s="257"/>
      <c r="V136" s="257">
        <v>5698</v>
      </c>
      <c r="W136" s="257">
        <v>86</v>
      </c>
      <c r="X136" s="257">
        <v>8387</v>
      </c>
      <c r="Y136" s="257"/>
      <c r="Z136" s="257"/>
      <c r="AA136" s="257"/>
      <c r="AB136" s="257"/>
      <c r="AC136" s="257"/>
      <c r="AD136" s="259"/>
      <c r="AE136" s="257"/>
      <c r="AF136" s="257"/>
      <c r="AG136" s="257"/>
      <c r="AH136" s="257">
        <v>476</v>
      </c>
      <c r="AI136" s="257"/>
      <c r="AJ136" s="257"/>
      <c r="AK136" s="257"/>
      <c r="AL136" s="257"/>
      <c r="AM136" s="257"/>
      <c r="AN136" s="257">
        <v>35</v>
      </c>
      <c r="AO136" s="257"/>
      <c r="AP136" s="257"/>
      <c r="AQ136" s="257">
        <v>63</v>
      </c>
      <c r="AR136" s="257"/>
      <c r="AS136" s="257"/>
      <c r="AT136" s="257"/>
      <c r="AU136" s="257">
        <v>1209</v>
      </c>
      <c r="AV136" s="257"/>
      <c r="AW136" s="257"/>
      <c r="AX136" s="257"/>
      <c r="AY136" s="257"/>
      <c r="AZ136" s="257"/>
      <c r="BA136" s="257"/>
      <c r="BB136" s="257"/>
      <c r="BC136" s="257"/>
      <c r="BD136" s="257"/>
      <c r="BE136" s="257">
        <v>316709</v>
      </c>
      <c r="BF136" s="257"/>
      <c r="BG136" s="260">
        <v>674</v>
      </c>
      <c r="BH136" s="258">
        <f t="shared" si="46"/>
        <v>3588261</v>
      </c>
      <c r="BI136" s="6"/>
      <c r="BJ136" s="23"/>
      <c r="BK136" s="22" t="s">
        <v>43</v>
      </c>
      <c r="BL136" s="146">
        <f t="shared" si="47"/>
        <v>909702</v>
      </c>
      <c r="BM136" s="147">
        <f t="shared" ref="BM136:BM167" si="48">+D136+J136+L136+V136+AB136+AT136+T136</f>
        <v>1829296</v>
      </c>
      <c r="BN136" s="147">
        <f t="shared" ref="BN136:BN167" si="49">+K136+R136+S136+AA136</f>
        <v>281316</v>
      </c>
      <c r="BO136" s="147">
        <f t="shared" si="45"/>
        <v>231526</v>
      </c>
      <c r="BP136" s="147">
        <f t="shared" si="40"/>
        <v>316709</v>
      </c>
      <c r="BQ136" s="147">
        <f t="shared" ref="BQ136:BQ152" si="50">+E136+G136+H136+I136+N136+P136+W136+X136+Y136+Z136+AC136+AD136+AF136+AG136+AH136+AJ136+AK136+AL136+AM136+AO136+AP136+AQ136+AR136+AS136+AW136+BG136+Q136+AN136+BF136+AU136</f>
        <v>19712</v>
      </c>
      <c r="BR136" s="148">
        <f t="shared" ref="BR136:BR167" si="51">SUM(BL136:BQ136)</f>
        <v>3588261</v>
      </c>
      <c r="BS136" s="36"/>
    </row>
    <row r="137" spans="1:71" ht="12.75" customHeight="1" x14ac:dyDescent="0.25">
      <c r="A137" s="36"/>
      <c r="B137" s="22"/>
      <c r="C137" s="256" t="s">
        <v>32</v>
      </c>
      <c r="D137" s="257"/>
      <c r="E137" s="257">
        <v>5</v>
      </c>
      <c r="F137" s="257">
        <v>27101</v>
      </c>
      <c r="G137" s="257"/>
      <c r="H137" s="257"/>
      <c r="I137" s="257"/>
      <c r="J137" s="257"/>
      <c r="K137" s="257">
        <v>190161</v>
      </c>
      <c r="L137" s="257">
        <v>475081</v>
      </c>
      <c r="M137" s="257">
        <v>920853</v>
      </c>
      <c r="N137" s="257">
        <v>4917</v>
      </c>
      <c r="O137" s="257">
        <v>210086</v>
      </c>
      <c r="P137" s="257">
        <v>601</v>
      </c>
      <c r="Q137" s="257">
        <v>3201</v>
      </c>
      <c r="R137" s="257">
        <v>76405</v>
      </c>
      <c r="S137" s="257">
        <v>17366</v>
      </c>
      <c r="T137" s="257">
        <v>1335382</v>
      </c>
      <c r="U137" s="257"/>
      <c r="V137" s="257">
        <v>5551</v>
      </c>
      <c r="W137" s="257">
        <v>88</v>
      </c>
      <c r="X137" s="257">
        <v>8526</v>
      </c>
      <c r="Y137" s="257"/>
      <c r="Z137" s="257"/>
      <c r="AA137" s="257"/>
      <c r="AB137" s="257"/>
      <c r="AC137" s="257"/>
      <c r="AD137" s="257"/>
      <c r="AE137" s="257"/>
      <c r="AF137" s="257"/>
      <c r="AG137" s="257"/>
      <c r="AH137" s="257">
        <v>482</v>
      </c>
      <c r="AI137" s="257"/>
      <c r="AJ137" s="257"/>
      <c r="AK137" s="257"/>
      <c r="AL137" s="257"/>
      <c r="AM137" s="257"/>
      <c r="AN137" s="257">
        <v>35</v>
      </c>
      <c r="AO137" s="257"/>
      <c r="AP137" s="257"/>
      <c r="AQ137" s="257">
        <v>61</v>
      </c>
      <c r="AR137" s="257"/>
      <c r="AS137" s="257"/>
      <c r="AT137" s="257"/>
      <c r="AU137" s="257">
        <v>4950</v>
      </c>
      <c r="AV137" s="257"/>
      <c r="AW137" s="257"/>
      <c r="AX137" s="257"/>
      <c r="AY137" s="257"/>
      <c r="AZ137" s="257"/>
      <c r="BA137" s="257"/>
      <c r="BB137" s="257"/>
      <c r="BC137" s="257"/>
      <c r="BD137" s="257"/>
      <c r="BE137" s="257">
        <v>336678</v>
      </c>
      <c r="BF137" s="257">
        <v>3056</v>
      </c>
      <c r="BG137" s="257">
        <v>680</v>
      </c>
      <c r="BH137" s="258">
        <f t="shared" si="46"/>
        <v>3621266</v>
      </c>
      <c r="BI137" s="6"/>
      <c r="BJ137" s="22"/>
      <c r="BK137" s="22" t="s">
        <v>32</v>
      </c>
      <c r="BL137" s="146">
        <f t="shared" si="47"/>
        <v>920853</v>
      </c>
      <c r="BM137" s="147">
        <f t="shared" si="48"/>
        <v>1816014</v>
      </c>
      <c r="BN137" s="147">
        <f t="shared" si="49"/>
        <v>283932</v>
      </c>
      <c r="BO137" s="147">
        <f t="shared" si="45"/>
        <v>237187</v>
      </c>
      <c r="BP137" s="147">
        <f t="shared" si="40"/>
        <v>336678</v>
      </c>
      <c r="BQ137" s="147">
        <f t="shared" si="50"/>
        <v>26602</v>
      </c>
      <c r="BR137" s="148">
        <f t="shared" si="51"/>
        <v>3621266</v>
      </c>
      <c r="BS137" s="36"/>
    </row>
    <row r="138" spans="1:71" ht="12.75" customHeight="1" x14ac:dyDescent="0.25">
      <c r="A138" s="36"/>
      <c r="B138" s="34"/>
      <c r="C138" s="256" t="s">
        <v>33</v>
      </c>
      <c r="D138" s="257"/>
      <c r="E138" s="257">
        <v>6</v>
      </c>
      <c r="F138" s="257">
        <v>27377</v>
      </c>
      <c r="G138" s="257"/>
      <c r="H138" s="257"/>
      <c r="I138" s="257"/>
      <c r="J138" s="257"/>
      <c r="K138" s="257">
        <v>192429</v>
      </c>
      <c r="L138" s="257">
        <v>475603</v>
      </c>
      <c r="M138" s="257">
        <v>940114</v>
      </c>
      <c r="N138" s="257">
        <v>4865</v>
      </c>
      <c r="O138" s="257">
        <v>210162</v>
      </c>
      <c r="P138" s="257">
        <v>541</v>
      </c>
      <c r="Q138" s="257">
        <v>2792</v>
      </c>
      <c r="R138" s="257">
        <v>77385</v>
      </c>
      <c r="S138" s="257">
        <v>17456</v>
      </c>
      <c r="T138" s="257">
        <v>1323730</v>
      </c>
      <c r="U138" s="257"/>
      <c r="V138" s="257">
        <v>5542</v>
      </c>
      <c r="W138" s="257">
        <v>89</v>
      </c>
      <c r="X138" s="257">
        <v>8742</v>
      </c>
      <c r="Y138" s="257"/>
      <c r="Z138" s="257"/>
      <c r="AA138" s="257"/>
      <c r="AB138" s="257"/>
      <c r="AC138" s="257"/>
      <c r="AD138" s="257"/>
      <c r="AE138" s="257"/>
      <c r="AF138" s="257"/>
      <c r="AG138" s="257"/>
      <c r="AH138" s="257">
        <v>467</v>
      </c>
      <c r="AI138" s="257"/>
      <c r="AJ138" s="257"/>
      <c r="AK138" s="257"/>
      <c r="AL138" s="257"/>
      <c r="AM138" s="257"/>
      <c r="AN138" s="257">
        <v>35</v>
      </c>
      <c r="AO138" s="257"/>
      <c r="AP138" s="257"/>
      <c r="AQ138" s="257">
        <v>61</v>
      </c>
      <c r="AR138" s="257"/>
      <c r="AS138" s="257"/>
      <c r="AT138" s="257"/>
      <c r="AU138" s="257">
        <v>5927</v>
      </c>
      <c r="AV138" s="257"/>
      <c r="AW138" s="257"/>
      <c r="AX138" s="257"/>
      <c r="AY138" s="257"/>
      <c r="AZ138" s="257"/>
      <c r="BA138" s="257"/>
      <c r="BB138" s="257"/>
      <c r="BC138" s="257"/>
      <c r="BD138" s="257"/>
      <c r="BE138" s="257">
        <v>355096</v>
      </c>
      <c r="BF138" s="257">
        <v>4761</v>
      </c>
      <c r="BG138" s="257">
        <v>693</v>
      </c>
      <c r="BH138" s="258">
        <f t="shared" si="46"/>
        <v>3653873</v>
      </c>
      <c r="BI138" s="6"/>
      <c r="BJ138" s="34"/>
      <c r="BK138" s="22" t="s">
        <v>33</v>
      </c>
      <c r="BL138" s="146">
        <f t="shared" si="47"/>
        <v>940114</v>
      </c>
      <c r="BM138" s="147">
        <f t="shared" si="48"/>
        <v>1804875</v>
      </c>
      <c r="BN138" s="147">
        <f t="shared" si="49"/>
        <v>287270</v>
      </c>
      <c r="BO138" s="147">
        <f t="shared" si="45"/>
        <v>237539</v>
      </c>
      <c r="BP138" s="147">
        <f t="shared" si="40"/>
        <v>355096</v>
      </c>
      <c r="BQ138" s="147">
        <f t="shared" si="50"/>
        <v>28979</v>
      </c>
      <c r="BR138" s="148">
        <f t="shared" si="51"/>
        <v>3653873</v>
      </c>
      <c r="BS138" s="36"/>
    </row>
    <row r="139" spans="1:71" ht="12.75" customHeight="1" x14ac:dyDescent="0.25">
      <c r="A139" s="36"/>
      <c r="B139" s="23"/>
      <c r="C139" s="256" t="s">
        <v>34</v>
      </c>
      <c r="D139" s="257"/>
      <c r="E139" s="257">
        <v>6</v>
      </c>
      <c r="F139" s="257">
        <v>26962</v>
      </c>
      <c r="G139" s="257"/>
      <c r="H139" s="257"/>
      <c r="I139" s="257"/>
      <c r="J139" s="257"/>
      <c r="K139" s="257">
        <v>195031</v>
      </c>
      <c r="L139" s="257">
        <v>478274</v>
      </c>
      <c r="M139" s="257">
        <v>960907</v>
      </c>
      <c r="N139" s="257">
        <v>4823</v>
      </c>
      <c r="O139" s="257">
        <v>219665</v>
      </c>
      <c r="P139" s="257">
        <v>488</v>
      </c>
      <c r="Q139" s="257">
        <v>2595</v>
      </c>
      <c r="R139" s="257">
        <v>79060</v>
      </c>
      <c r="S139" s="257">
        <v>17570</v>
      </c>
      <c r="T139" s="257">
        <v>1316197</v>
      </c>
      <c r="U139" s="257"/>
      <c r="V139" s="257">
        <v>5525</v>
      </c>
      <c r="W139" s="257">
        <v>89</v>
      </c>
      <c r="X139" s="257">
        <v>8953</v>
      </c>
      <c r="Y139" s="257"/>
      <c r="Z139" s="257"/>
      <c r="AA139" s="257"/>
      <c r="AB139" s="257"/>
      <c r="AC139" s="257"/>
      <c r="AD139" s="259"/>
      <c r="AE139" s="257"/>
      <c r="AF139" s="257"/>
      <c r="AG139" s="257"/>
      <c r="AH139" s="257">
        <v>484</v>
      </c>
      <c r="AI139" s="257"/>
      <c r="AJ139" s="257"/>
      <c r="AK139" s="257"/>
      <c r="AL139" s="257"/>
      <c r="AM139" s="257"/>
      <c r="AN139" s="257">
        <v>35</v>
      </c>
      <c r="AO139" s="257"/>
      <c r="AP139" s="257"/>
      <c r="AQ139" s="257">
        <v>59</v>
      </c>
      <c r="AR139" s="257"/>
      <c r="AS139" s="257"/>
      <c r="AT139" s="257"/>
      <c r="AU139" s="257">
        <v>6815</v>
      </c>
      <c r="AV139" s="257"/>
      <c r="AW139" s="257"/>
      <c r="AX139" s="257"/>
      <c r="AY139" s="257"/>
      <c r="AZ139" s="257"/>
      <c r="BA139" s="257"/>
      <c r="BB139" s="257"/>
      <c r="BC139" s="257"/>
      <c r="BD139" s="257"/>
      <c r="BE139" s="257">
        <v>371211</v>
      </c>
      <c r="BF139" s="257">
        <v>6000</v>
      </c>
      <c r="BG139" s="260">
        <v>699</v>
      </c>
      <c r="BH139" s="258">
        <f t="shared" si="46"/>
        <v>3701448</v>
      </c>
      <c r="BI139" s="6"/>
      <c r="BJ139" s="23"/>
      <c r="BK139" s="22" t="s">
        <v>34</v>
      </c>
      <c r="BL139" s="146">
        <f t="shared" si="47"/>
        <v>960907</v>
      </c>
      <c r="BM139" s="147">
        <f t="shared" si="48"/>
        <v>1799996</v>
      </c>
      <c r="BN139" s="147">
        <f t="shared" si="49"/>
        <v>291661</v>
      </c>
      <c r="BO139" s="147">
        <f t="shared" si="45"/>
        <v>246627</v>
      </c>
      <c r="BP139" s="147">
        <f t="shared" si="40"/>
        <v>371211</v>
      </c>
      <c r="BQ139" s="147">
        <f t="shared" si="50"/>
        <v>31046</v>
      </c>
      <c r="BR139" s="148">
        <f t="shared" si="51"/>
        <v>3701448</v>
      </c>
      <c r="BS139" s="36"/>
    </row>
    <row r="140" spans="1:71" ht="12.75" customHeight="1" x14ac:dyDescent="0.25">
      <c r="A140" s="36"/>
      <c r="B140" s="22"/>
      <c r="C140" s="256" t="s">
        <v>35</v>
      </c>
      <c r="D140" s="257"/>
      <c r="E140" s="257">
        <v>5</v>
      </c>
      <c r="F140" s="257">
        <v>27336</v>
      </c>
      <c r="G140" s="257"/>
      <c r="H140" s="257"/>
      <c r="I140" s="257"/>
      <c r="J140" s="257"/>
      <c r="K140" s="257">
        <v>197943</v>
      </c>
      <c r="L140" s="257">
        <v>480212</v>
      </c>
      <c r="M140" s="257">
        <v>988069</v>
      </c>
      <c r="N140" s="257">
        <v>4788</v>
      </c>
      <c r="O140" s="257">
        <v>223398</v>
      </c>
      <c r="P140" s="257">
        <v>439</v>
      </c>
      <c r="Q140" s="257">
        <v>2466</v>
      </c>
      <c r="R140" s="257">
        <v>80204</v>
      </c>
      <c r="S140" s="257">
        <v>17695</v>
      </c>
      <c r="T140" s="257">
        <v>1309801</v>
      </c>
      <c r="U140" s="257"/>
      <c r="V140" s="257">
        <v>5511</v>
      </c>
      <c r="W140" s="257">
        <v>83</v>
      </c>
      <c r="X140" s="257">
        <v>8968</v>
      </c>
      <c r="Y140" s="257"/>
      <c r="Z140" s="257"/>
      <c r="AA140" s="257"/>
      <c r="AB140" s="257"/>
      <c r="AC140" s="257"/>
      <c r="AD140" s="257"/>
      <c r="AE140" s="257"/>
      <c r="AF140" s="257"/>
      <c r="AG140" s="257"/>
      <c r="AH140" s="257">
        <v>499</v>
      </c>
      <c r="AI140" s="257"/>
      <c r="AJ140" s="257"/>
      <c r="AK140" s="257"/>
      <c r="AL140" s="257"/>
      <c r="AM140" s="257"/>
      <c r="AN140" s="257">
        <v>35</v>
      </c>
      <c r="AO140" s="257"/>
      <c r="AP140" s="257"/>
      <c r="AQ140" s="257">
        <v>59</v>
      </c>
      <c r="AR140" s="257"/>
      <c r="AS140" s="257"/>
      <c r="AT140" s="257"/>
      <c r="AU140" s="257">
        <v>7715</v>
      </c>
      <c r="AV140" s="257"/>
      <c r="AW140" s="257"/>
      <c r="AX140" s="257"/>
      <c r="AY140" s="257"/>
      <c r="AZ140" s="257"/>
      <c r="BA140" s="257"/>
      <c r="BB140" s="257"/>
      <c r="BC140" s="257"/>
      <c r="BD140" s="257"/>
      <c r="BE140" s="257">
        <v>384604</v>
      </c>
      <c r="BF140" s="257">
        <v>7875</v>
      </c>
      <c r="BG140" s="257">
        <v>691</v>
      </c>
      <c r="BH140" s="258">
        <f t="shared" ref="BH140:BH142" si="52">SUM(D140:BG140)</f>
        <v>3748396</v>
      </c>
      <c r="BI140" s="6"/>
      <c r="BJ140" s="22"/>
      <c r="BK140" s="256" t="s">
        <v>35</v>
      </c>
      <c r="BL140" s="146">
        <f t="shared" si="47"/>
        <v>988069</v>
      </c>
      <c r="BM140" s="147">
        <f t="shared" si="48"/>
        <v>1795524</v>
      </c>
      <c r="BN140" s="147">
        <f t="shared" si="49"/>
        <v>295842</v>
      </c>
      <c r="BO140" s="147">
        <f t="shared" si="45"/>
        <v>250734</v>
      </c>
      <c r="BP140" s="147">
        <f t="shared" si="40"/>
        <v>384604</v>
      </c>
      <c r="BQ140" s="147">
        <f t="shared" si="50"/>
        <v>33623</v>
      </c>
      <c r="BR140" s="148">
        <f t="shared" si="51"/>
        <v>3748396</v>
      </c>
      <c r="BS140" s="36"/>
    </row>
    <row r="141" spans="1:71" ht="12.75" customHeight="1" x14ac:dyDescent="0.25">
      <c r="A141" s="36"/>
      <c r="B141" s="34"/>
      <c r="C141" s="256" t="s">
        <v>36</v>
      </c>
      <c r="D141" s="257"/>
      <c r="E141" s="257">
        <v>5</v>
      </c>
      <c r="F141" s="257">
        <v>27741</v>
      </c>
      <c r="G141" s="257"/>
      <c r="H141" s="257"/>
      <c r="I141" s="257"/>
      <c r="J141" s="257"/>
      <c r="K141" s="257">
        <v>200712</v>
      </c>
      <c r="L141" s="257">
        <v>479908</v>
      </c>
      <c r="M141" s="257">
        <v>1007959</v>
      </c>
      <c r="N141" s="257">
        <v>4753</v>
      </c>
      <c r="O141" s="257">
        <v>225675</v>
      </c>
      <c r="P141" s="257">
        <v>393</v>
      </c>
      <c r="Q141" s="257">
        <v>2459</v>
      </c>
      <c r="R141" s="257">
        <v>81568</v>
      </c>
      <c r="S141" s="257">
        <v>17805</v>
      </c>
      <c r="T141" s="257">
        <v>1300614</v>
      </c>
      <c r="U141" s="257"/>
      <c r="V141" s="257">
        <v>5514</v>
      </c>
      <c r="W141" s="257">
        <v>89</v>
      </c>
      <c r="X141" s="257">
        <v>8962</v>
      </c>
      <c r="Y141" s="257"/>
      <c r="Z141" s="257"/>
      <c r="AA141" s="257"/>
      <c r="AB141" s="257"/>
      <c r="AC141" s="257"/>
      <c r="AD141" s="257"/>
      <c r="AE141" s="257"/>
      <c r="AF141" s="257"/>
      <c r="AG141" s="257"/>
      <c r="AH141" s="257">
        <v>503</v>
      </c>
      <c r="AI141" s="257"/>
      <c r="AJ141" s="257"/>
      <c r="AK141" s="257"/>
      <c r="AL141" s="257"/>
      <c r="AM141" s="257"/>
      <c r="AN141" s="257">
        <v>35</v>
      </c>
      <c r="AO141" s="257"/>
      <c r="AP141" s="257"/>
      <c r="AQ141" s="257">
        <v>58</v>
      </c>
      <c r="AR141" s="257"/>
      <c r="AS141" s="257"/>
      <c r="AT141" s="257"/>
      <c r="AU141" s="257">
        <v>8533</v>
      </c>
      <c r="AV141" s="257"/>
      <c r="AW141" s="257"/>
      <c r="AX141" s="257"/>
      <c r="AY141" s="257"/>
      <c r="AZ141" s="257"/>
      <c r="BA141" s="257"/>
      <c r="BB141" s="257"/>
      <c r="BC141" s="257"/>
      <c r="BD141" s="257"/>
      <c r="BE141" s="257">
        <v>395765</v>
      </c>
      <c r="BF141" s="257">
        <v>10904</v>
      </c>
      <c r="BG141" s="257">
        <v>695</v>
      </c>
      <c r="BH141" s="258">
        <f t="shared" si="52"/>
        <v>3780650</v>
      </c>
      <c r="BI141" s="6"/>
      <c r="BJ141" s="34"/>
      <c r="BK141" s="256" t="s">
        <v>36</v>
      </c>
      <c r="BL141" s="146">
        <f t="shared" si="47"/>
        <v>1007959</v>
      </c>
      <c r="BM141" s="147">
        <f t="shared" si="48"/>
        <v>1786036</v>
      </c>
      <c r="BN141" s="147">
        <f t="shared" si="49"/>
        <v>300085</v>
      </c>
      <c r="BO141" s="147">
        <f t="shared" si="45"/>
        <v>253416</v>
      </c>
      <c r="BP141" s="147">
        <f t="shared" ref="BP141:BP172" si="53">+BE141</f>
        <v>395765</v>
      </c>
      <c r="BQ141" s="147">
        <f t="shared" si="50"/>
        <v>37389</v>
      </c>
      <c r="BR141" s="148">
        <f t="shared" si="51"/>
        <v>3780650</v>
      </c>
      <c r="BS141" s="36"/>
    </row>
    <row r="142" spans="1:71" ht="12.75" customHeight="1" thickBot="1" x14ac:dyDescent="0.3">
      <c r="A142" s="36"/>
      <c r="B142" s="24"/>
      <c r="C142" s="261" t="s">
        <v>37</v>
      </c>
      <c r="D142" s="262"/>
      <c r="E142" s="262">
        <v>6</v>
      </c>
      <c r="F142" s="262">
        <v>28057</v>
      </c>
      <c r="G142" s="262"/>
      <c r="H142" s="262"/>
      <c r="I142" s="262"/>
      <c r="J142" s="262"/>
      <c r="K142" s="262">
        <v>203003</v>
      </c>
      <c r="L142" s="262">
        <v>478197</v>
      </c>
      <c r="M142" s="262">
        <v>1020528</v>
      </c>
      <c r="N142" s="262">
        <v>4696</v>
      </c>
      <c r="O142" s="262">
        <v>225610</v>
      </c>
      <c r="P142" s="262">
        <v>325</v>
      </c>
      <c r="Q142" s="262">
        <v>2469</v>
      </c>
      <c r="R142" s="262">
        <v>82684</v>
      </c>
      <c r="S142" s="262">
        <v>17856</v>
      </c>
      <c r="T142" s="262">
        <v>1286357</v>
      </c>
      <c r="U142" s="262"/>
      <c r="V142" s="262">
        <v>5506</v>
      </c>
      <c r="W142" s="262">
        <v>77</v>
      </c>
      <c r="X142" s="262">
        <v>8794</v>
      </c>
      <c r="Y142" s="262"/>
      <c r="Z142" s="262"/>
      <c r="AA142" s="262"/>
      <c r="AB142" s="262"/>
      <c r="AC142" s="262"/>
      <c r="AD142" s="263"/>
      <c r="AE142" s="262"/>
      <c r="AF142" s="262"/>
      <c r="AG142" s="262"/>
      <c r="AH142" s="262">
        <v>539</v>
      </c>
      <c r="AI142" s="262"/>
      <c r="AJ142" s="262"/>
      <c r="AK142" s="262"/>
      <c r="AL142" s="262"/>
      <c r="AM142" s="262"/>
      <c r="AN142" s="262">
        <v>35</v>
      </c>
      <c r="AO142" s="262"/>
      <c r="AP142" s="262"/>
      <c r="AQ142" s="262">
        <v>58</v>
      </c>
      <c r="AR142" s="262"/>
      <c r="AS142" s="262"/>
      <c r="AT142" s="262"/>
      <c r="AU142" s="262">
        <v>9371</v>
      </c>
      <c r="AV142" s="262"/>
      <c r="AW142" s="262"/>
      <c r="AX142" s="262"/>
      <c r="AY142" s="262"/>
      <c r="AZ142" s="262"/>
      <c r="BA142" s="262"/>
      <c r="BB142" s="262"/>
      <c r="BC142" s="262"/>
      <c r="BD142" s="262"/>
      <c r="BE142" s="262">
        <v>408849</v>
      </c>
      <c r="BF142" s="262">
        <v>18331</v>
      </c>
      <c r="BG142" s="264">
        <v>685</v>
      </c>
      <c r="BH142" s="265">
        <f t="shared" si="52"/>
        <v>3802033</v>
      </c>
      <c r="BI142" s="6"/>
      <c r="BJ142" s="24"/>
      <c r="BK142" s="261" t="s">
        <v>37</v>
      </c>
      <c r="BL142" s="149">
        <f t="shared" si="47"/>
        <v>1020528</v>
      </c>
      <c r="BM142" s="150">
        <f t="shared" si="48"/>
        <v>1770060</v>
      </c>
      <c r="BN142" s="150">
        <f t="shared" si="49"/>
        <v>303543</v>
      </c>
      <c r="BO142" s="150">
        <f t="shared" si="45"/>
        <v>253667</v>
      </c>
      <c r="BP142" s="150">
        <f t="shared" si="53"/>
        <v>408849</v>
      </c>
      <c r="BQ142" s="172">
        <f t="shared" si="50"/>
        <v>45386</v>
      </c>
      <c r="BR142" s="151">
        <f t="shared" si="51"/>
        <v>3802033</v>
      </c>
      <c r="BS142" s="36"/>
    </row>
    <row r="143" spans="1:71" ht="12.75" customHeight="1" x14ac:dyDescent="0.25">
      <c r="A143" s="36"/>
      <c r="B143" s="21">
        <v>2021</v>
      </c>
      <c r="C143" s="253" t="s">
        <v>38</v>
      </c>
      <c r="D143" s="254"/>
      <c r="E143" s="254">
        <v>6</v>
      </c>
      <c r="F143" s="254">
        <v>28447</v>
      </c>
      <c r="G143" s="254"/>
      <c r="H143" s="254"/>
      <c r="I143" s="254"/>
      <c r="J143" s="254"/>
      <c r="K143" s="254">
        <v>205015</v>
      </c>
      <c r="L143" s="254">
        <v>477819</v>
      </c>
      <c r="M143" s="254">
        <v>1034770</v>
      </c>
      <c r="N143" s="254">
        <v>4668</v>
      </c>
      <c r="O143" s="254">
        <v>227677</v>
      </c>
      <c r="P143" s="254">
        <v>296</v>
      </c>
      <c r="Q143" s="254">
        <v>2360</v>
      </c>
      <c r="R143" s="254">
        <v>83197</v>
      </c>
      <c r="S143" s="254">
        <v>17928</v>
      </c>
      <c r="T143" s="254">
        <v>1282711</v>
      </c>
      <c r="U143" s="254"/>
      <c r="V143" s="254">
        <v>5314</v>
      </c>
      <c r="W143" s="254">
        <v>67</v>
      </c>
      <c r="X143" s="254">
        <v>8368</v>
      </c>
      <c r="Y143" s="254"/>
      <c r="Z143" s="254"/>
      <c r="AA143" s="254"/>
      <c r="AB143" s="254"/>
      <c r="AC143" s="254"/>
      <c r="AD143" s="254"/>
      <c r="AE143" s="254"/>
      <c r="AF143" s="254"/>
      <c r="AG143" s="254"/>
      <c r="AH143" s="254">
        <v>525</v>
      </c>
      <c r="AI143" s="254"/>
      <c r="AJ143" s="254"/>
      <c r="AK143" s="254"/>
      <c r="AL143" s="254"/>
      <c r="AM143" s="254"/>
      <c r="AN143" s="254">
        <v>35</v>
      </c>
      <c r="AO143" s="254"/>
      <c r="AP143" s="254"/>
      <c r="AQ143" s="254">
        <v>58</v>
      </c>
      <c r="AR143" s="254"/>
      <c r="AS143" s="254"/>
      <c r="AT143" s="254"/>
      <c r="AU143" s="254">
        <v>11022</v>
      </c>
      <c r="AV143" s="254"/>
      <c r="AW143" s="254"/>
      <c r="AX143" s="254"/>
      <c r="AY143" s="254"/>
      <c r="AZ143" s="254"/>
      <c r="BA143" s="254"/>
      <c r="BB143" s="254"/>
      <c r="BC143" s="254"/>
      <c r="BD143" s="254"/>
      <c r="BE143" s="254">
        <v>419100</v>
      </c>
      <c r="BF143" s="254">
        <v>15701</v>
      </c>
      <c r="BG143" s="254">
        <v>700</v>
      </c>
      <c r="BH143" s="255">
        <f t="shared" ref="BH143:BH145" si="54">SUM(D143:BG143)</f>
        <v>3825784</v>
      </c>
      <c r="BI143" s="6"/>
      <c r="BJ143" s="21">
        <v>2021</v>
      </c>
      <c r="BK143" s="21" t="s">
        <v>38</v>
      </c>
      <c r="BL143" s="143">
        <f t="shared" si="47"/>
        <v>1034770</v>
      </c>
      <c r="BM143" s="144">
        <f t="shared" si="48"/>
        <v>1765844</v>
      </c>
      <c r="BN143" s="144">
        <f t="shared" si="49"/>
        <v>306140</v>
      </c>
      <c r="BO143" s="144">
        <f t="shared" si="45"/>
        <v>256124</v>
      </c>
      <c r="BP143" s="144">
        <f t="shared" si="53"/>
        <v>419100</v>
      </c>
      <c r="BQ143" s="144">
        <f t="shared" si="50"/>
        <v>43806</v>
      </c>
      <c r="BR143" s="145">
        <f t="shared" si="51"/>
        <v>3825784</v>
      </c>
      <c r="BS143" s="36"/>
    </row>
    <row r="144" spans="1:71" ht="12.75" customHeight="1" x14ac:dyDescent="0.25">
      <c r="A144" s="36"/>
      <c r="B144" s="34"/>
      <c r="C144" s="256" t="s">
        <v>39</v>
      </c>
      <c r="D144" s="257"/>
      <c r="E144" s="257">
        <v>8</v>
      </c>
      <c r="F144" s="257">
        <v>28935</v>
      </c>
      <c r="G144" s="257"/>
      <c r="H144" s="257"/>
      <c r="I144" s="257"/>
      <c r="J144" s="257"/>
      <c r="K144" s="257">
        <v>207211</v>
      </c>
      <c r="L144" s="257">
        <v>475998</v>
      </c>
      <c r="M144" s="257">
        <v>1050775</v>
      </c>
      <c r="N144" s="257">
        <v>4621</v>
      </c>
      <c r="O144" s="257">
        <v>231159</v>
      </c>
      <c r="P144" s="257">
        <v>262</v>
      </c>
      <c r="Q144" s="257">
        <v>2345</v>
      </c>
      <c r="R144" s="257">
        <v>84537</v>
      </c>
      <c r="S144" s="257">
        <v>18001</v>
      </c>
      <c r="T144" s="257">
        <v>1279592</v>
      </c>
      <c r="U144" s="257"/>
      <c r="V144" s="257">
        <v>5426</v>
      </c>
      <c r="W144" s="257">
        <v>67</v>
      </c>
      <c r="X144" s="257">
        <v>8230</v>
      </c>
      <c r="Y144" s="257"/>
      <c r="Z144" s="257"/>
      <c r="AA144" s="257"/>
      <c r="AB144" s="257"/>
      <c r="AC144" s="257"/>
      <c r="AD144" s="257"/>
      <c r="AE144" s="257"/>
      <c r="AF144" s="257"/>
      <c r="AG144" s="257"/>
      <c r="AH144" s="257">
        <v>509</v>
      </c>
      <c r="AI144" s="257"/>
      <c r="AJ144" s="257"/>
      <c r="AK144" s="257"/>
      <c r="AL144" s="257"/>
      <c r="AM144" s="257"/>
      <c r="AN144" s="257">
        <v>35</v>
      </c>
      <c r="AO144" s="257"/>
      <c r="AP144" s="257"/>
      <c r="AQ144" s="257">
        <v>58</v>
      </c>
      <c r="AR144" s="257"/>
      <c r="AS144" s="257"/>
      <c r="AT144" s="257"/>
      <c r="AU144" s="257">
        <v>12200</v>
      </c>
      <c r="AV144" s="257"/>
      <c r="AW144" s="257"/>
      <c r="AX144" s="257"/>
      <c r="AY144" s="257"/>
      <c r="AZ144" s="257"/>
      <c r="BA144" s="257"/>
      <c r="BB144" s="257"/>
      <c r="BC144" s="257"/>
      <c r="BD144" s="257"/>
      <c r="BE144" s="257">
        <v>431873</v>
      </c>
      <c r="BF144" s="257">
        <v>28399</v>
      </c>
      <c r="BG144" s="257">
        <v>698</v>
      </c>
      <c r="BH144" s="258">
        <f t="shared" si="54"/>
        <v>3870939</v>
      </c>
      <c r="BI144" s="6"/>
      <c r="BJ144" s="34"/>
      <c r="BK144" s="22" t="s">
        <v>39</v>
      </c>
      <c r="BL144" s="146">
        <f t="shared" si="47"/>
        <v>1050775</v>
      </c>
      <c r="BM144" s="147">
        <f t="shared" si="48"/>
        <v>1761016</v>
      </c>
      <c r="BN144" s="147">
        <f t="shared" si="49"/>
        <v>309749</v>
      </c>
      <c r="BO144" s="147">
        <f t="shared" si="45"/>
        <v>260094</v>
      </c>
      <c r="BP144" s="147">
        <f t="shared" si="53"/>
        <v>431873</v>
      </c>
      <c r="BQ144" s="147">
        <f t="shared" si="50"/>
        <v>57432</v>
      </c>
      <c r="BR144" s="148">
        <f t="shared" si="51"/>
        <v>3870939</v>
      </c>
      <c r="BS144" s="36"/>
    </row>
    <row r="145" spans="1:71" ht="12.75" customHeight="1" x14ac:dyDescent="0.25">
      <c r="A145" s="36"/>
      <c r="B145" s="23"/>
      <c r="C145" s="256" t="s">
        <v>40</v>
      </c>
      <c r="D145" s="257"/>
      <c r="E145" s="257">
        <v>8</v>
      </c>
      <c r="F145" s="257">
        <v>29423</v>
      </c>
      <c r="G145" s="257"/>
      <c r="H145" s="257"/>
      <c r="I145" s="257"/>
      <c r="J145" s="257"/>
      <c r="K145" s="257">
        <v>210673</v>
      </c>
      <c r="L145" s="257">
        <v>478338</v>
      </c>
      <c r="M145" s="257">
        <v>1072066</v>
      </c>
      <c r="N145" s="257">
        <v>4562</v>
      </c>
      <c r="O145" s="257">
        <v>237394</v>
      </c>
      <c r="P145" s="257">
        <v>215</v>
      </c>
      <c r="Q145" s="257">
        <v>2277</v>
      </c>
      <c r="R145" s="257">
        <v>85428</v>
      </c>
      <c r="S145" s="257">
        <v>18193</v>
      </c>
      <c r="T145" s="257">
        <v>1278098</v>
      </c>
      <c r="U145" s="257"/>
      <c r="V145" s="257">
        <v>5383</v>
      </c>
      <c r="W145" s="257">
        <v>67</v>
      </c>
      <c r="X145" s="257">
        <v>8103</v>
      </c>
      <c r="Y145" s="257"/>
      <c r="Z145" s="257"/>
      <c r="AA145" s="257"/>
      <c r="AB145" s="257"/>
      <c r="AC145" s="257"/>
      <c r="AD145" s="259"/>
      <c r="AE145" s="257"/>
      <c r="AF145" s="257"/>
      <c r="AG145" s="257"/>
      <c r="AH145" s="257">
        <v>534</v>
      </c>
      <c r="AI145" s="257"/>
      <c r="AJ145" s="257"/>
      <c r="AK145" s="257"/>
      <c r="AL145" s="257"/>
      <c r="AM145" s="257"/>
      <c r="AN145" s="257">
        <v>35</v>
      </c>
      <c r="AO145" s="257"/>
      <c r="AP145" s="257"/>
      <c r="AQ145" s="257">
        <v>58</v>
      </c>
      <c r="AR145" s="257"/>
      <c r="AS145" s="257"/>
      <c r="AT145" s="257"/>
      <c r="AU145" s="257">
        <v>14292</v>
      </c>
      <c r="AV145" s="257"/>
      <c r="AW145" s="257"/>
      <c r="AX145" s="257"/>
      <c r="AY145" s="257"/>
      <c r="AZ145" s="257"/>
      <c r="BA145" s="257"/>
      <c r="BB145" s="257"/>
      <c r="BC145" s="257"/>
      <c r="BD145" s="257"/>
      <c r="BE145" s="257">
        <v>451635</v>
      </c>
      <c r="BF145" s="257">
        <v>40124</v>
      </c>
      <c r="BG145" s="260">
        <v>697</v>
      </c>
      <c r="BH145" s="258">
        <f t="shared" si="54"/>
        <v>3937603</v>
      </c>
      <c r="BI145" s="6"/>
      <c r="BJ145" s="23"/>
      <c r="BK145" s="22" t="s">
        <v>40</v>
      </c>
      <c r="BL145" s="146">
        <f t="shared" si="47"/>
        <v>1072066</v>
      </c>
      <c r="BM145" s="147">
        <f t="shared" si="48"/>
        <v>1761819</v>
      </c>
      <c r="BN145" s="147">
        <f t="shared" si="49"/>
        <v>314294</v>
      </c>
      <c r="BO145" s="147">
        <f t="shared" si="45"/>
        <v>266817</v>
      </c>
      <c r="BP145" s="147">
        <f t="shared" si="53"/>
        <v>451635</v>
      </c>
      <c r="BQ145" s="147">
        <f t="shared" si="50"/>
        <v>70972</v>
      </c>
      <c r="BR145" s="148">
        <f t="shared" si="51"/>
        <v>3937603</v>
      </c>
      <c r="BS145" s="36"/>
    </row>
    <row r="146" spans="1:71" ht="12.75" customHeight="1" x14ac:dyDescent="0.25">
      <c r="A146" s="36"/>
      <c r="B146" s="22"/>
      <c r="C146" s="256" t="s">
        <v>41</v>
      </c>
      <c r="D146" s="257"/>
      <c r="E146" s="257">
        <v>8</v>
      </c>
      <c r="F146" s="257">
        <v>29884</v>
      </c>
      <c r="G146" s="257"/>
      <c r="H146" s="257"/>
      <c r="I146" s="257"/>
      <c r="J146" s="257"/>
      <c r="K146" s="257">
        <v>213768</v>
      </c>
      <c r="L146" s="257">
        <v>479891</v>
      </c>
      <c r="M146" s="257">
        <v>1100892</v>
      </c>
      <c r="N146" s="257">
        <v>4521</v>
      </c>
      <c r="O146" s="257">
        <v>242364</v>
      </c>
      <c r="P146" s="257">
        <v>161</v>
      </c>
      <c r="Q146" s="257">
        <v>2291</v>
      </c>
      <c r="R146" s="257">
        <v>87434</v>
      </c>
      <c r="S146" s="257">
        <v>18371</v>
      </c>
      <c r="T146" s="257">
        <v>1274905</v>
      </c>
      <c r="U146" s="257"/>
      <c r="V146" s="257">
        <v>5356</v>
      </c>
      <c r="W146" s="257">
        <v>67</v>
      </c>
      <c r="X146" s="257">
        <v>8166</v>
      </c>
      <c r="Y146" s="257"/>
      <c r="Z146" s="257"/>
      <c r="AA146" s="257"/>
      <c r="AB146" s="257"/>
      <c r="AC146" s="257"/>
      <c r="AD146" s="257"/>
      <c r="AE146" s="257"/>
      <c r="AF146" s="257"/>
      <c r="AG146" s="257"/>
      <c r="AH146" s="257">
        <v>529</v>
      </c>
      <c r="AI146" s="257"/>
      <c r="AJ146" s="257"/>
      <c r="AK146" s="257"/>
      <c r="AL146" s="257"/>
      <c r="AM146" s="257"/>
      <c r="AN146" s="257">
        <v>35</v>
      </c>
      <c r="AO146" s="257"/>
      <c r="AP146" s="257"/>
      <c r="AQ146" s="257">
        <v>58</v>
      </c>
      <c r="AR146" s="257"/>
      <c r="AS146" s="257"/>
      <c r="AT146" s="257"/>
      <c r="AU146" s="257">
        <v>14559</v>
      </c>
      <c r="AV146" s="257"/>
      <c r="AW146" s="257"/>
      <c r="AX146" s="257"/>
      <c r="AY146" s="257"/>
      <c r="AZ146" s="257"/>
      <c r="BA146" s="257"/>
      <c r="BB146" s="257"/>
      <c r="BC146" s="257"/>
      <c r="BD146" s="257"/>
      <c r="BE146" s="257">
        <v>472801</v>
      </c>
      <c r="BF146" s="257">
        <v>48909</v>
      </c>
      <c r="BG146" s="257">
        <v>672</v>
      </c>
      <c r="BH146" s="258">
        <f t="shared" ref="BH146:BH157" si="55">SUM(D146:BG146)</f>
        <v>4005642</v>
      </c>
      <c r="BI146" s="6"/>
      <c r="BJ146" s="22"/>
      <c r="BK146" s="22" t="s">
        <v>41</v>
      </c>
      <c r="BL146" s="146">
        <f t="shared" ref="BL146:BL148" si="56">+M146+AE146+AI146</f>
        <v>1100892</v>
      </c>
      <c r="BM146" s="147">
        <f t="shared" si="48"/>
        <v>1760152</v>
      </c>
      <c r="BN146" s="147">
        <f t="shared" si="49"/>
        <v>319573</v>
      </c>
      <c r="BO146" s="147">
        <f t="shared" si="45"/>
        <v>272248</v>
      </c>
      <c r="BP146" s="147">
        <f t="shared" si="53"/>
        <v>472801</v>
      </c>
      <c r="BQ146" s="147">
        <f t="shared" si="50"/>
        <v>79976</v>
      </c>
      <c r="BR146" s="148">
        <f t="shared" si="51"/>
        <v>4005642</v>
      </c>
      <c r="BS146" s="36"/>
    </row>
    <row r="147" spans="1:71" ht="12.75" customHeight="1" x14ac:dyDescent="0.25">
      <c r="A147" s="36"/>
      <c r="B147" s="34"/>
      <c r="C147" s="256" t="s">
        <v>42</v>
      </c>
      <c r="D147" s="257"/>
      <c r="E147" s="257">
        <v>8</v>
      </c>
      <c r="F147" s="257">
        <v>30275</v>
      </c>
      <c r="G147" s="257"/>
      <c r="H147" s="257"/>
      <c r="I147" s="257"/>
      <c r="J147" s="257"/>
      <c r="K147" s="257">
        <v>216174</v>
      </c>
      <c r="L147" s="257">
        <v>476716</v>
      </c>
      <c r="M147" s="257">
        <v>1121332</v>
      </c>
      <c r="N147" s="257">
        <v>4462</v>
      </c>
      <c r="O147" s="257">
        <v>245493</v>
      </c>
      <c r="P147" s="257">
        <v>124</v>
      </c>
      <c r="Q147" s="257">
        <v>2380</v>
      </c>
      <c r="R147" s="257">
        <v>88050</v>
      </c>
      <c r="S147" s="257">
        <v>18501</v>
      </c>
      <c r="T147" s="257">
        <v>1269840</v>
      </c>
      <c r="U147" s="257"/>
      <c r="V147" s="257">
        <v>5356</v>
      </c>
      <c r="W147" s="257">
        <v>65</v>
      </c>
      <c r="X147" s="257">
        <v>8149</v>
      </c>
      <c r="Y147" s="257"/>
      <c r="Z147" s="257"/>
      <c r="AA147" s="257"/>
      <c r="AB147" s="257"/>
      <c r="AC147" s="257"/>
      <c r="AD147" s="257"/>
      <c r="AE147" s="257"/>
      <c r="AF147" s="257"/>
      <c r="AG147" s="257"/>
      <c r="AH147" s="257">
        <v>537</v>
      </c>
      <c r="AI147" s="257"/>
      <c r="AJ147" s="257"/>
      <c r="AK147" s="257"/>
      <c r="AL147" s="257"/>
      <c r="AM147" s="257"/>
      <c r="AN147" s="257">
        <v>35</v>
      </c>
      <c r="AO147" s="257"/>
      <c r="AP147" s="257"/>
      <c r="AQ147" s="257">
        <v>58</v>
      </c>
      <c r="AR147" s="257"/>
      <c r="AS147" s="257"/>
      <c r="AT147" s="257"/>
      <c r="AU147" s="257">
        <v>14689</v>
      </c>
      <c r="AV147" s="257"/>
      <c r="AW147" s="257"/>
      <c r="AX147" s="257"/>
      <c r="AY147" s="257"/>
      <c r="AZ147" s="257"/>
      <c r="BA147" s="257"/>
      <c r="BB147" s="257"/>
      <c r="BC147" s="257"/>
      <c r="BD147" s="257"/>
      <c r="BE147" s="257">
        <v>488997</v>
      </c>
      <c r="BF147" s="257">
        <v>57323</v>
      </c>
      <c r="BG147" s="257">
        <v>673</v>
      </c>
      <c r="BH147" s="258">
        <f t="shared" si="55"/>
        <v>4049237</v>
      </c>
      <c r="BI147" s="6"/>
      <c r="BJ147" s="34"/>
      <c r="BK147" s="22" t="s">
        <v>42</v>
      </c>
      <c r="BL147" s="146">
        <f t="shared" si="56"/>
        <v>1121332</v>
      </c>
      <c r="BM147" s="147">
        <f t="shared" si="48"/>
        <v>1751912</v>
      </c>
      <c r="BN147" s="147">
        <f t="shared" si="49"/>
        <v>322725</v>
      </c>
      <c r="BO147" s="147">
        <f t="shared" si="45"/>
        <v>275768</v>
      </c>
      <c r="BP147" s="147">
        <f t="shared" si="53"/>
        <v>488997</v>
      </c>
      <c r="BQ147" s="147">
        <f t="shared" si="50"/>
        <v>88503</v>
      </c>
      <c r="BR147" s="148">
        <f t="shared" si="51"/>
        <v>4049237</v>
      </c>
      <c r="BS147" s="36"/>
    </row>
    <row r="148" spans="1:71" ht="12.75" customHeight="1" x14ac:dyDescent="0.25">
      <c r="A148" s="36"/>
      <c r="B148" s="23"/>
      <c r="C148" s="256" t="s">
        <v>43</v>
      </c>
      <c r="D148" s="257"/>
      <c r="E148" s="257">
        <v>8</v>
      </c>
      <c r="F148" s="257">
        <v>30778</v>
      </c>
      <c r="G148" s="257"/>
      <c r="H148" s="257"/>
      <c r="I148" s="257"/>
      <c r="J148" s="257"/>
      <c r="K148" s="257">
        <v>217539</v>
      </c>
      <c r="L148" s="257">
        <v>470490</v>
      </c>
      <c r="M148" s="257">
        <v>1143187</v>
      </c>
      <c r="N148" s="257">
        <v>4373</v>
      </c>
      <c r="O148" s="257">
        <v>246817</v>
      </c>
      <c r="P148" s="257">
        <v>97</v>
      </c>
      <c r="Q148" s="257">
        <v>2414</v>
      </c>
      <c r="R148" s="257">
        <v>88881</v>
      </c>
      <c r="S148" s="257">
        <v>18655</v>
      </c>
      <c r="T148" s="257">
        <v>1266517</v>
      </c>
      <c r="U148" s="257"/>
      <c r="V148" s="257">
        <v>5376</v>
      </c>
      <c r="W148" s="257">
        <v>66</v>
      </c>
      <c r="X148" s="257">
        <v>8082</v>
      </c>
      <c r="Y148" s="257"/>
      <c r="Z148" s="257"/>
      <c r="AA148" s="257"/>
      <c r="AB148" s="257"/>
      <c r="AC148" s="257"/>
      <c r="AD148" s="259"/>
      <c r="AE148" s="257"/>
      <c r="AF148" s="257"/>
      <c r="AG148" s="257"/>
      <c r="AH148" s="257">
        <v>512</v>
      </c>
      <c r="AI148" s="257"/>
      <c r="AJ148" s="257"/>
      <c r="AK148" s="257"/>
      <c r="AL148" s="257"/>
      <c r="AM148" s="257"/>
      <c r="AN148" s="257">
        <v>35</v>
      </c>
      <c r="AO148" s="257"/>
      <c r="AP148" s="257"/>
      <c r="AQ148" s="257">
        <v>57</v>
      </c>
      <c r="AR148" s="257"/>
      <c r="AS148" s="257"/>
      <c r="AT148" s="257"/>
      <c r="AU148" s="257">
        <v>13800</v>
      </c>
      <c r="AV148" s="257"/>
      <c r="AW148" s="257"/>
      <c r="AX148" s="257"/>
      <c r="AY148" s="257"/>
      <c r="AZ148" s="257"/>
      <c r="BA148" s="257"/>
      <c r="BB148" s="257"/>
      <c r="BC148" s="257"/>
      <c r="BD148" s="257"/>
      <c r="BE148" s="257">
        <v>508139</v>
      </c>
      <c r="BF148" s="257">
        <v>63112</v>
      </c>
      <c r="BG148" s="260">
        <v>665</v>
      </c>
      <c r="BH148" s="258">
        <f t="shared" si="55"/>
        <v>4089600</v>
      </c>
      <c r="BI148" s="6"/>
      <c r="BJ148" s="23"/>
      <c r="BK148" s="22" t="s">
        <v>43</v>
      </c>
      <c r="BL148" s="146">
        <f t="shared" si="56"/>
        <v>1143187</v>
      </c>
      <c r="BM148" s="147">
        <f t="shared" si="48"/>
        <v>1742383</v>
      </c>
      <c r="BN148" s="147">
        <f t="shared" si="49"/>
        <v>325075</v>
      </c>
      <c r="BO148" s="147">
        <f t="shared" si="45"/>
        <v>277595</v>
      </c>
      <c r="BP148" s="147">
        <f t="shared" si="53"/>
        <v>508139</v>
      </c>
      <c r="BQ148" s="147">
        <f t="shared" si="50"/>
        <v>93221</v>
      </c>
      <c r="BR148" s="148">
        <f t="shared" si="51"/>
        <v>4089600</v>
      </c>
      <c r="BS148" s="36"/>
    </row>
    <row r="149" spans="1:71" ht="12.75" customHeight="1" x14ac:dyDescent="0.25">
      <c r="A149" s="36"/>
      <c r="B149" s="23"/>
      <c r="C149" s="256" t="s">
        <v>32</v>
      </c>
      <c r="D149" s="257"/>
      <c r="E149" s="257">
        <v>8</v>
      </c>
      <c r="F149" s="257">
        <v>31276</v>
      </c>
      <c r="G149" s="257"/>
      <c r="H149" s="257"/>
      <c r="I149" s="257"/>
      <c r="J149" s="257"/>
      <c r="K149" s="257">
        <v>219788</v>
      </c>
      <c r="L149" s="257">
        <v>462240</v>
      </c>
      <c r="M149" s="257">
        <v>1166236</v>
      </c>
      <c r="N149" s="257">
        <v>4344</v>
      </c>
      <c r="O149" s="257">
        <v>245662</v>
      </c>
      <c r="P149" s="257">
        <v>89</v>
      </c>
      <c r="Q149" s="257">
        <v>2442</v>
      </c>
      <c r="R149" s="257">
        <v>88815</v>
      </c>
      <c r="S149" s="257">
        <v>18788</v>
      </c>
      <c r="T149" s="257">
        <v>1261378</v>
      </c>
      <c r="U149" s="257"/>
      <c r="V149" s="257">
        <v>5398</v>
      </c>
      <c r="W149" s="257">
        <v>70</v>
      </c>
      <c r="X149" s="257">
        <v>7842</v>
      </c>
      <c r="Y149" s="257"/>
      <c r="Z149" s="257"/>
      <c r="AA149" s="257"/>
      <c r="AB149" s="257"/>
      <c r="AC149" s="257"/>
      <c r="AD149" s="259"/>
      <c r="AE149" s="257"/>
      <c r="AF149" s="257"/>
      <c r="AG149" s="257"/>
      <c r="AH149" s="257">
        <v>558</v>
      </c>
      <c r="AI149" s="257"/>
      <c r="AJ149" s="257"/>
      <c r="AK149" s="257"/>
      <c r="AL149" s="257"/>
      <c r="AM149" s="257"/>
      <c r="AN149" s="257">
        <v>35</v>
      </c>
      <c r="AO149" s="257"/>
      <c r="AP149" s="257"/>
      <c r="AQ149" s="257">
        <v>57</v>
      </c>
      <c r="AR149" s="257"/>
      <c r="AS149" s="257"/>
      <c r="AT149" s="257"/>
      <c r="AU149" s="257">
        <v>13904</v>
      </c>
      <c r="AV149" s="257"/>
      <c r="AW149" s="257"/>
      <c r="AX149" s="257"/>
      <c r="AY149" s="257"/>
      <c r="AZ149" s="257"/>
      <c r="BA149" s="257"/>
      <c r="BB149" s="257"/>
      <c r="BC149" s="257"/>
      <c r="BD149" s="257"/>
      <c r="BE149" s="257">
        <v>527255</v>
      </c>
      <c r="BF149" s="257">
        <v>67544</v>
      </c>
      <c r="BG149" s="257">
        <v>664</v>
      </c>
      <c r="BH149" s="258">
        <f t="shared" si="55"/>
        <v>4124393</v>
      </c>
      <c r="BI149" s="6"/>
      <c r="BJ149" s="23"/>
      <c r="BK149" s="22" t="s">
        <v>32</v>
      </c>
      <c r="BL149" s="146">
        <f t="shared" ref="BL149:BL157" si="57">+M149+AE149+AI149</f>
        <v>1166236</v>
      </c>
      <c r="BM149" s="147">
        <f t="shared" si="48"/>
        <v>1729016</v>
      </c>
      <c r="BN149" s="147">
        <f t="shared" si="49"/>
        <v>327391</v>
      </c>
      <c r="BO149" s="147">
        <f t="shared" si="45"/>
        <v>276938</v>
      </c>
      <c r="BP149" s="147">
        <f t="shared" si="53"/>
        <v>527255</v>
      </c>
      <c r="BQ149" s="147">
        <f t="shared" si="50"/>
        <v>97557</v>
      </c>
      <c r="BR149" s="148">
        <f t="shared" si="51"/>
        <v>4124393</v>
      </c>
      <c r="BS149" s="36"/>
    </row>
    <row r="150" spans="1:71" ht="12.75" customHeight="1" x14ac:dyDescent="0.25">
      <c r="A150" s="36"/>
      <c r="B150" s="23"/>
      <c r="C150" s="256" t="s">
        <v>33</v>
      </c>
      <c r="D150" s="257"/>
      <c r="E150" s="257">
        <v>10</v>
      </c>
      <c r="F150" s="257">
        <v>31802</v>
      </c>
      <c r="G150" s="257"/>
      <c r="H150" s="257"/>
      <c r="I150" s="257"/>
      <c r="J150" s="257"/>
      <c r="K150" s="257">
        <v>221591</v>
      </c>
      <c r="L150" s="257">
        <v>455845</v>
      </c>
      <c r="M150" s="257">
        <v>1167739</v>
      </c>
      <c r="N150" s="257">
        <v>4279</v>
      </c>
      <c r="O150" s="257">
        <v>246646</v>
      </c>
      <c r="P150" s="257">
        <v>87</v>
      </c>
      <c r="Q150" s="257">
        <v>2659</v>
      </c>
      <c r="R150" s="257">
        <v>89336</v>
      </c>
      <c r="S150" s="257">
        <v>18928</v>
      </c>
      <c r="T150" s="257">
        <v>1257605</v>
      </c>
      <c r="U150" s="257"/>
      <c r="V150" s="257">
        <v>5398</v>
      </c>
      <c r="W150" s="257">
        <v>70</v>
      </c>
      <c r="X150" s="257">
        <v>7554</v>
      </c>
      <c r="Y150" s="257"/>
      <c r="Z150" s="257"/>
      <c r="AA150" s="257"/>
      <c r="AB150" s="257"/>
      <c r="AC150" s="257"/>
      <c r="AD150" s="259"/>
      <c r="AE150" s="257"/>
      <c r="AF150" s="257"/>
      <c r="AG150" s="257"/>
      <c r="AH150" s="257">
        <v>558</v>
      </c>
      <c r="AI150" s="257"/>
      <c r="AJ150" s="257"/>
      <c r="AK150" s="257"/>
      <c r="AL150" s="257"/>
      <c r="AM150" s="257"/>
      <c r="AN150" s="257">
        <v>35</v>
      </c>
      <c r="AO150" s="257"/>
      <c r="AP150" s="257"/>
      <c r="AQ150" s="257">
        <v>56</v>
      </c>
      <c r="AR150" s="257"/>
      <c r="AS150" s="257"/>
      <c r="AT150" s="257"/>
      <c r="AU150" s="257">
        <v>13894</v>
      </c>
      <c r="AV150" s="257"/>
      <c r="AW150" s="257"/>
      <c r="AX150" s="257"/>
      <c r="AY150" s="257"/>
      <c r="AZ150" s="257"/>
      <c r="BA150" s="257"/>
      <c r="BB150" s="257"/>
      <c r="BC150" s="257"/>
      <c r="BD150" s="257"/>
      <c r="BE150" s="257">
        <v>549339</v>
      </c>
      <c r="BF150" s="257">
        <v>71710</v>
      </c>
      <c r="BG150" s="257">
        <v>673</v>
      </c>
      <c r="BH150" s="258">
        <f t="shared" si="55"/>
        <v>4145814</v>
      </c>
      <c r="BI150" s="6"/>
      <c r="BJ150" s="23"/>
      <c r="BK150" s="22" t="s">
        <v>33</v>
      </c>
      <c r="BL150" s="146">
        <f t="shared" si="57"/>
        <v>1167739</v>
      </c>
      <c r="BM150" s="147">
        <f t="shared" si="48"/>
        <v>1718848</v>
      </c>
      <c r="BN150" s="147">
        <f t="shared" si="49"/>
        <v>329855</v>
      </c>
      <c r="BO150" s="147">
        <f t="shared" si="45"/>
        <v>278448</v>
      </c>
      <c r="BP150" s="147">
        <f t="shared" si="53"/>
        <v>549339</v>
      </c>
      <c r="BQ150" s="147">
        <f t="shared" si="50"/>
        <v>101585</v>
      </c>
      <c r="BR150" s="148">
        <f t="shared" si="51"/>
        <v>4145814</v>
      </c>
      <c r="BS150" s="36"/>
    </row>
    <row r="151" spans="1:71" ht="12.75" customHeight="1" x14ac:dyDescent="0.25">
      <c r="A151" s="36"/>
      <c r="B151" s="22"/>
      <c r="C151" s="256" t="s">
        <v>34</v>
      </c>
      <c r="D151" s="257"/>
      <c r="E151" s="257">
        <v>10</v>
      </c>
      <c r="F151" s="257">
        <v>32286</v>
      </c>
      <c r="G151" s="257"/>
      <c r="H151" s="257"/>
      <c r="I151" s="257"/>
      <c r="J151" s="257"/>
      <c r="K151" s="257">
        <v>223362</v>
      </c>
      <c r="L151" s="257">
        <v>451324</v>
      </c>
      <c r="M151" s="257">
        <v>1208010</v>
      </c>
      <c r="N151" s="257">
        <v>4229</v>
      </c>
      <c r="O151" s="257">
        <v>245829</v>
      </c>
      <c r="P151" s="257">
        <v>86</v>
      </c>
      <c r="Q151" s="257">
        <v>2706</v>
      </c>
      <c r="R151" s="257">
        <v>89772</v>
      </c>
      <c r="S151" s="257">
        <v>19046</v>
      </c>
      <c r="T151" s="257">
        <v>1249899</v>
      </c>
      <c r="U151" s="257"/>
      <c r="V151" s="257">
        <v>5416</v>
      </c>
      <c r="W151" s="257">
        <v>67</v>
      </c>
      <c r="X151" s="257">
        <v>7100</v>
      </c>
      <c r="Y151" s="257"/>
      <c r="Z151" s="257"/>
      <c r="AA151" s="257"/>
      <c r="AB151" s="257"/>
      <c r="AC151" s="257"/>
      <c r="AD151" s="257"/>
      <c r="AE151" s="257"/>
      <c r="AF151" s="257"/>
      <c r="AG151" s="257"/>
      <c r="AH151" s="257">
        <v>537</v>
      </c>
      <c r="AI151" s="257"/>
      <c r="AJ151" s="257"/>
      <c r="AK151" s="257"/>
      <c r="AL151" s="257"/>
      <c r="AM151" s="257"/>
      <c r="AN151" s="257">
        <v>35</v>
      </c>
      <c r="AO151" s="257"/>
      <c r="AP151" s="257">
        <v>7</v>
      </c>
      <c r="AQ151" s="257">
        <v>54</v>
      </c>
      <c r="AR151" s="257"/>
      <c r="AS151" s="257"/>
      <c r="AT151" s="257"/>
      <c r="AU151" s="257">
        <v>13768</v>
      </c>
      <c r="AV151" s="257"/>
      <c r="AW151" s="257"/>
      <c r="AX151" s="257"/>
      <c r="AY151" s="257"/>
      <c r="AZ151" s="257"/>
      <c r="BA151" s="257"/>
      <c r="BB151" s="257"/>
      <c r="BC151" s="257"/>
      <c r="BD151" s="257"/>
      <c r="BE151" s="257">
        <v>566116</v>
      </c>
      <c r="BF151" s="257">
        <v>78118</v>
      </c>
      <c r="BG151" s="257">
        <v>671</v>
      </c>
      <c r="BH151" s="258">
        <f t="shared" si="55"/>
        <v>4198448</v>
      </c>
      <c r="BI151" s="6"/>
      <c r="BJ151" s="22"/>
      <c r="BK151" s="22" t="s">
        <v>34</v>
      </c>
      <c r="BL151" s="146">
        <f t="shared" si="57"/>
        <v>1208010</v>
      </c>
      <c r="BM151" s="147">
        <f t="shared" si="48"/>
        <v>1706639</v>
      </c>
      <c r="BN151" s="147">
        <f t="shared" si="49"/>
        <v>332180</v>
      </c>
      <c r="BO151" s="147">
        <f t="shared" si="45"/>
        <v>278115</v>
      </c>
      <c r="BP151" s="147">
        <f t="shared" si="53"/>
        <v>566116</v>
      </c>
      <c r="BQ151" s="147">
        <f t="shared" si="50"/>
        <v>107388</v>
      </c>
      <c r="BR151" s="148">
        <f t="shared" si="51"/>
        <v>4198448</v>
      </c>
      <c r="BS151" s="36"/>
    </row>
    <row r="152" spans="1:71" ht="12.75" customHeight="1" x14ac:dyDescent="0.25">
      <c r="A152" s="36"/>
      <c r="B152" s="22"/>
      <c r="C152" s="256" t="s">
        <v>35</v>
      </c>
      <c r="D152" s="257"/>
      <c r="E152" s="257">
        <v>10</v>
      </c>
      <c r="F152" s="257">
        <v>32762</v>
      </c>
      <c r="G152" s="257"/>
      <c r="H152" s="257"/>
      <c r="I152" s="257"/>
      <c r="J152" s="257"/>
      <c r="K152" s="257">
        <v>224767</v>
      </c>
      <c r="L152" s="257">
        <v>447931</v>
      </c>
      <c r="M152" s="257">
        <v>1231675</v>
      </c>
      <c r="N152" s="257">
        <v>4169</v>
      </c>
      <c r="O152" s="257">
        <v>246831</v>
      </c>
      <c r="P152" s="257">
        <v>86</v>
      </c>
      <c r="Q152" s="257">
        <v>2744</v>
      </c>
      <c r="R152" s="257">
        <v>89726</v>
      </c>
      <c r="S152" s="257">
        <v>19098</v>
      </c>
      <c r="T152" s="257">
        <v>1242755</v>
      </c>
      <c r="U152" s="257"/>
      <c r="V152" s="257">
        <v>5411</v>
      </c>
      <c r="W152" s="257">
        <v>61</v>
      </c>
      <c r="X152" s="257">
        <v>6483</v>
      </c>
      <c r="Y152" s="257"/>
      <c r="Z152" s="257"/>
      <c r="AA152" s="257"/>
      <c r="AB152" s="257"/>
      <c r="AC152" s="257"/>
      <c r="AD152" s="257"/>
      <c r="AE152" s="257"/>
      <c r="AF152" s="257"/>
      <c r="AG152" s="257"/>
      <c r="AH152" s="257">
        <v>543</v>
      </c>
      <c r="AI152" s="257"/>
      <c r="AJ152" s="257"/>
      <c r="AK152" s="257"/>
      <c r="AL152" s="257"/>
      <c r="AM152" s="257"/>
      <c r="AN152" s="257">
        <v>35</v>
      </c>
      <c r="AO152" s="257"/>
      <c r="AP152" s="257"/>
      <c r="AQ152" s="257">
        <v>54</v>
      </c>
      <c r="AR152" s="257"/>
      <c r="AS152" s="257"/>
      <c r="AT152" s="257"/>
      <c r="AU152" s="257">
        <v>13277</v>
      </c>
      <c r="AV152" s="257"/>
      <c r="AW152" s="257"/>
      <c r="AX152" s="257"/>
      <c r="AY152" s="257"/>
      <c r="AZ152" s="257"/>
      <c r="BA152" s="257"/>
      <c r="BB152" s="257"/>
      <c r="BC152" s="257"/>
      <c r="BD152" s="257"/>
      <c r="BE152" s="257">
        <v>583244</v>
      </c>
      <c r="BF152" s="257">
        <v>83723</v>
      </c>
      <c r="BG152" s="257">
        <v>676</v>
      </c>
      <c r="BH152" s="258">
        <f t="shared" si="55"/>
        <v>4236061</v>
      </c>
      <c r="BI152" s="6"/>
      <c r="BJ152" s="22"/>
      <c r="BK152" s="256" t="s">
        <v>35</v>
      </c>
      <c r="BL152" s="146">
        <f t="shared" si="57"/>
        <v>1231675</v>
      </c>
      <c r="BM152" s="147">
        <f t="shared" si="48"/>
        <v>1696097</v>
      </c>
      <c r="BN152" s="147">
        <f t="shared" si="49"/>
        <v>333591</v>
      </c>
      <c r="BO152" s="147">
        <f t="shared" si="45"/>
        <v>279593</v>
      </c>
      <c r="BP152" s="147">
        <f t="shared" si="53"/>
        <v>583244</v>
      </c>
      <c r="BQ152" s="147">
        <f t="shared" si="50"/>
        <v>111861</v>
      </c>
      <c r="BR152" s="148">
        <f t="shared" si="51"/>
        <v>4236061</v>
      </c>
      <c r="BS152" s="36"/>
    </row>
    <row r="153" spans="1:71" ht="12.75" customHeight="1" x14ac:dyDescent="0.25">
      <c r="A153" s="36"/>
      <c r="B153" s="34"/>
      <c r="C153" s="256" t="s">
        <v>36</v>
      </c>
      <c r="D153" s="257"/>
      <c r="E153" s="257">
        <v>10</v>
      </c>
      <c r="F153" s="257">
        <v>33337</v>
      </c>
      <c r="G153" s="257"/>
      <c r="H153" s="257"/>
      <c r="I153" s="257"/>
      <c r="J153" s="257"/>
      <c r="K153" s="257">
        <v>224731</v>
      </c>
      <c r="L153" s="257">
        <v>446333</v>
      </c>
      <c r="M153" s="257">
        <v>1249288</v>
      </c>
      <c r="N153" s="257">
        <v>4121</v>
      </c>
      <c r="O153" s="257">
        <v>236921</v>
      </c>
      <c r="P153" s="257">
        <v>86</v>
      </c>
      <c r="Q153" s="257">
        <v>2902</v>
      </c>
      <c r="R153" s="257">
        <v>89915</v>
      </c>
      <c r="S153" s="257">
        <v>19114</v>
      </c>
      <c r="T153" s="257">
        <v>1232874</v>
      </c>
      <c r="U153" s="257"/>
      <c r="V153" s="257">
        <v>5436</v>
      </c>
      <c r="W153" s="257">
        <v>64</v>
      </c>
      <c r="X153" s="257">
        <v>6065</v>
      </c>
      <c r="Y153" s="257"/>
      <c r="Z153" s="257"/>
      <c r="AA153" s="257"/>
      <c r="AB153" s="257"/>
      <c r="AC153" s="257"/>
      <c r="AD153" s="257"/>
      <c r="AE153" s="257"/>
      <c r="AF153" s="257"/>
      <c r="AG153" s="257"/>
      <c r="AH153" s="257">
        <v>561</v>
      </c>
      <c r="AI153" s="257"/>
      <c r="AJ153" s="257"/>
      <c r="AK153" s="257"/>
      <c r="AL153" s="257"/>
      <c r="AM153" s="257"/>
      <c r="AN153" s="257">
        <v>35</v>
      </c>
      <c r="AO153" s="257"/>
      <c r="AP153" s="257"/>
      <c r="AQ153" s="257">
        <v>54</v>
      </c>
      <c r="AR153" s="257"/>
      <c r="AS153" s="257"/>
      <c r="AT153" s="257"/>
      <c r="AU153" s="257">
        <v>13331</v>
      </c>
      <c r="AV153" s="257">
        <v>1130</v>
      </c>
      <c r="AW153" s="257"/>
      <c r="AX153" s="257"/>
      <c r="AY153" s="257"/>
      <c r="AZ153" s="257"/>
      <c r="BA153" s="257"/>
      <c r="BB153" s="257"/>
      <c r="BC153" s="257"/>
      <c r="BD153" s="257"/>
      <c r="BE153" s="257">
        <v>598080</v>
      </c>
      <c r="BF153" s="257">
        <v>90714</v>
      </c>
      <c r="BG153" s="257">
        <v>670</v>
      </c>
      <c r="BH153" s="258">
        <f t="shared" si="55"/>
        <v>4255772</v>
      </c>
      <c r="BI153" s="6"/>
      <c r="BJ153" s="34"/>
      <c r="BK153" s="256" t="s">
        <v>36</v>
      </c>
      <c r="BL153" s="146">
        <f t="shared" si="57"/>
        <v>1249288</v>
      </c>
      <c r="BM153" s="147">
        <f t="shared" si="48"/>
        <v>1684643</v>
      </c>
      <c r="BN153" s="147">
        <f t="shared" si="49"/>
        <v>333760</v>
      </c>
      <c r="BO153" s="147">
        <f t="shared" si="45"/>
        <v>270258</v>
      </c>
      <c r="BP153" s="147">
        <f t="shared" si="53"/>
        <v>598080</v>
      </c>
      <c r="BQ153" s="147">
        <f t="shared" ref="BQ153:BQ176" si="58">+E153+G153+H153+I153+N153+P153+W153+X153+Y153+Z153+AC153+AD153+AF153+AG153+AH153+AJ153+AK153+AL153+AM153+AO153+AP153+AQ153+AR153+AS153+AW153+BG153+Q153+AN153+BF153+AU153+AV153</f>
        <v>119743</v>
      </c>
      <c r="BR153" s="148">
        <f t="shared" si="51"/>
        <v>4255772</v>
      </c>
      <c r="BS153" s="36"/>
    </row>
    <row r="154" spans="1:71" ht="12.75" customHeight="1" thickBot="1" x14ac:dyDescent="0.3">
      <c r="A154" s="36"/>
      <c r="B154" s="24"/>
      <c r="C154" s="261" t="s">
        <v>37</v>
      </c>
      <c r="D154" s="262"/>
      <c r="E154" s="262">
        <v>10</v>
      </c>
      <c r="F154" s="262">
        <v>33693</v>
      </c>
      <c r="G154" s="262"/>
      <c r="H154" s="262"/>
      <c r="I154" s="262"/>
      <c r="J154" s="262"/>
      <c r="K154" s="262">
        <v>224626</v>
      </c>
      <c r="L154" s="262">
        <v>444842</v>
      </c>
      <c r="M154" s="262">
        <v>1265521</v>
      </c>
      <c r="N154" s="262">
        <v>4146</v>
      </c>
      <c r="O154" s="262">
        <v>246899</v>
      </c>
      <c r="P154" s="262">
        <v>86</v>
      </c>
      <c r="Q154" s="262">
        <v>3029</v>
      </c>
      <c r="R154" s="262">
        <v>90677</v>
      </c>
      <c r="S154" s="262">
        <v>19297</v>
      </c>
      <c r="T154" s="262">
        <v>1219272</v>
      </c>
      <c r="U154" s="262"/>
      <c r="V154" s="262">
        <v>5050</v>
      </c>
      <c r="W154" s="262">
        <v>67</v>
      </c>
      <c r="X154" s="262">
        <v>5484</v>
      </c>
      <c r="Y154" s="262"/>
      <c r="Z154" s="262"/>
      <c r="AA154" s="262"/>
      <c r="AB154" s="262"/>
      <c r="AC154" s="262"/>
      <c r="AD154" s="263"/>
      <c r="AE154" s="262"/>
      <c r="AF154" s="262"/>
      <c r="AG154" s="262"/>
      <c r="AH154" s="262">
        <v>575</v>
      </c>
      <c r="AI154" s="262"/>
      <c r="AJ154" s="262"/>
      <c r="AK154" s="262"/>
      <c r="AL154" s="262"/>
      <c r="AM154" s="262"/>
      <c r="AN154" s="262">
        <v>35</v>
      </c>
      <c r="AO154" s="262"/>
      <c r="AP154" s="262"/>
      <c r="AQ154" s="262">
        <v>54</v>
      </c>
      <c r="AR154" s="262"/>
      <c r="AS154" s="262"/>
      <c r="AT154" s="262"/>
      <c r="AU154" s="262">
        <v>15975</v>
      </c>
      <c r="AV154" s="262">
        <v>1399</v>
      </c>
      <c r="AW154" s="262"/>
      <c r="AX154" s="262"/>
      <c r="AY154" s="262"/>
      <c r="AZ154" s="262"/>
      <c r="BA154" s="262"/>
      <c r="BB154" s="262"/>
      <c r="BC154" s="262"/>
      <c r="BD154" s="262"/>
      <c r="BE154" s="262">
        <v>611206</v>
      </c>
      <c r="BF154" s="262">
        <v>94854</v>
      </c>
      <c r="BG154" s="264">
        <v>694</v>
      </c>
      <c r="BH154" s="265">
        <f t="shared" si="55"/>
        <v>4287491</v>
      </c>
      <c r="BI154" s="6"/>
      <c r="BJ154" s="24"/>
      <c r="BK154" s="261" t="s">
        <v>37</v>
      </c>
      <c r="BL154" s="149">
        <f t="shared" si="57"/>
        <v>1265521</v>
      </c>
      <c r="BM154" s="150">
        <f t="shared" si="48"/>
        <v>1669164</v>
      </c>
      <c r="BN154" s="150">
        <f t="shared" si="49"/>
        <v>334600</v>
      </c>
      <c r="BO154" s="150">
        <f t="shared" ref="BO154:BO187" si="59">+F154+U154+O154</f>
        <v>280592</v>
      </c>
      <c r="BP154" s="150">
        <f t="shared" si="53"/>
        <v>611206</v>
      </c>
      <c r="BQ154" s="150">
        <f t="shared" si="58"/>
        <v>126408</v>
      </c>
      <c r="BR154" s="151">
        <f t="shared" si="51"/>
        <v>4287491</v>
      </c>
      <c r="BS154" s="36"/>
    </row>
    <row r="155" spans="1:71" ht="12.75" customHeight="1" x14ac:dyDescent="0.25">
      <c r="A155" s="36"/>
      <c r="B155" s="21">
        <v>2022</v>
      </c>
      <c r="C155" s="253" t="s">
        <v>38</v>
      </c>
      <c r="D155" s="254"/>
      <c r="E155" s="254">
        <v>10</v>
      </c>
      <c r="F155" s="254">
        <v>33850</v>
      </c>
      <c r="G155" s="254"/>
      <c r="H155" s="254"/>
      <c r="I155" s="254"/>
      <c r="J155" s="254"/>
      <c r="K155" s="254">
        <v>224592</v>
      </c>
      <c r="L155" s="254">
        <v>444922</v>
      </c>
      <c r="M155" s="254">
        <v>1277378</v>
      </c>
      <c r="N155" s="254">
        <v>4032</v>
      </c>
      <c r="O155" s="254">
        <v>248589</v>
      </c>
      <c r="P155" s="254">
        <v>86</v>
      </c>
      <c r="Q155" s="254">
        <v>3184</v>
      </c>
      <c r="R155" s="254">
        <v>90869</v>
      </c>
      <c r="S155" s="254">
        <v>19473</v>
      </c>
      <c r="T155" s="254">
        <v>1207019</v>
      </c>
      <c r="U155" s="254"/>
      <c r="V155" s="254">
        <v>5446</v>
      </c>
      <c r="W155" s="254">
        <v>68</v>
      </c>
      <c r="X155" s="254"/>
      <c r="Y155" s="254"/>
      <c r="Z155" s="254"/>
      <c r="AA155" s="254"/>
      <c r="AB155" s="254"/>
      <c r="AC155" s="254"/>
      <c r="AD155" s="254"/>
      <c r="AE155" s="254"/>
      <c r="AF155" s="254"/>
      <c r="AG155" s="254"/>
      <c r="AH155" s="254">
        <v>588</v>
      </c>
      <c r="AI155" s="254"/>
      <c r="AJ155" s="254"/>
      <c r="AK155" s="254"/>
      <c r="AL155" s="254"/>
      <c r="AM155" s="254"/>
      <c r="AN155" s="254">
        <v>35</v>
      </c>
      <c r="AO155" s="254"/>
      <c r="AP155" s="254"/>
      <c r="AQ155" s="254">
        <v>6</v>
      </c>
      <c r="AR155" s="254"/>
      <c r="AS155" s="254"/>
      <c r="AT155" s="254"/>
      <c r="AU155" s="254">
        <v>13591</v>
      </c>
      <c r="AV155" s="254">
        <v>2228</v>
      </c>
      <c r="AW155" s="254"/>
      <c r="AX155" s="254"/>
      <c r="AY155" s="254"/>
      <c r="AZ155" s="254"/>
      <c r="BA155" s="254"/>
      <c r="BB155" s="254"/>
      <c r="BC155" s="254"/>
      <c r="BD155" s="254"/>
      <c r="BE155" s="254">
        <v>617976</v>
      </c>
      <c r="BF155" s="254">
        <v>101537</v>
      </c>
      <c r="BG155" s="254">
        <v>685</v>
      </c>
      <c r="BH155" s="255">
        <f t="shared" si="55"/>
        <v>4296164</v>
      </c>
      <c r="BI155" s="6"/>
      <c r="BJ155" s="21">
        <v>2022</v>
      </c>
      <c r="BK155" s="21" t="s">
        <v>38</v>
      </c>
      <c r="BL155" s="143">
        <f t="shared" si="57"/>
        <v>1277378</v>
      </c>
      <c r="BM155" s="144">
        <f t="shared" si="48"/>
        <v>1657387</v>
      </c>
      <c r="BN155" s="144">
        <f t="shared" si="49"/>
        <v>334934</v>
      </c>
      <c r="BO155" s="144">
        <f t="shared" si="59"/>
        <v>282439</v>
      </c>
      <c r="BP155" s="144">
        <f t="shared" si="53"/>
        <v>617976</v>
      </c>
      <c r="BQ155" s="144">
        <f t="shared" si="58"/>
        <v>126050</v>
      </c>
      <c r="BR155" s="145">
        <f t="shared" si="51"/>
        <v>4296164</v>
      </c>
      <c r="BS155" s="36"/>
    </row>
    <row r="156" spans="1:71" ht="12.75" customHeight="1" x14ac:dyDescent="0.25">
      <c r="A156" s="36"/>
      <c r="B156" s="34"/>
      <c r="C156" s="256" t="s">
        <v>39</v>
      </c>
      <c r="D156" s="257"/>
      <c r="E156" s="257">
        <v>10</v>
      </c>
      <c r="F156" s="257">
        <v>34699</v>
      </c>
      <c r="G156" s="257"/>
      <c r="H156" s="257"/>
      <c r="I156" s="257"/>
      <c r="J156" s="257"/>
      <c r="K156" s="257">
        <v>224761</v>
      </c>
      <c r="L156" s="257">
        <v>444670</v>
      </c>
      <c r="M156" s="257">
        <v>1260832</v>
      </c>
      <c r="N156" s="257">
        <v>4020</v>
      </c>
      <c r="O156" s="257">
        <v>250535</v>
      </c>
      <c r="P156" s="257">
        <v>85</v>
      </c>
      <c r="Q156" s="257">
        <v>3252</v>
      </c>
      <c r="R156" s="257">
        <v>92398</v>
      </c>
      <c r="S156" s="257">
        <v>19597</v>
      </c>
      <c r="T156" s="257">
        <v>1198148</v>
      </c>
      <c r="U156" s="257"/>
      <c r="V156" s="257">
        <v>5446</v>
      </c>
      <c r="W156" s="257">
        <v>61</v>
      </c>
      <c r="X156" s="257">
        <v>4488</v>
      </c>
      <c r="Y156" s="257"/>
      <c r="Z156" s="257"/>
      <c r="AA156" s="257"/>
      <c r="AB156" s="257"/>
      <c r="AC156" s="257"/>
      <c r="AD156" s="257"/>
      <c r="AE156" s="257"/>
      <c r="AF156" s="257"/>
      <c r="AG156" s="257"/>
      <c r="AH156" s="257">
        <v>631</v>
      </c>
      <c r="AI156" s="257"/>
      <c r="AJ156" s="257"/>
      <c r="AK156" s="257"/>
      <c r="AL156" s="257"/>
      <c r="AM156" s="257"/>
      <c r="AN156" s="257">
        <v>35</v>
      </c>
      <c r="AO156" s="257"/>
      <c r="AP156" s="257"/>
      <c r="AQ156" s="257">
        <v>6</v>
      </c>
      <c r="AR156" s="257"/>
      <c r="AS156" s="257"/>
      <c r="AT156" s="257"/>
      <c r="AU156" s="257">
        <v>12241</v>
      </c>
      <c r="AV156" s="257">
        <v>2742</v>
      </c>
      <c r="AW156" s="257"/>
      <c r="AX156" s="257"/>
      <c r="AY156" s="257"/>
      <c r="AZ156" s="257"/>
      <c r="BA156" s="257"/>
      <c r="BB156" s="257"/>
      <c r="BC156" s="257"/>
      <c r="BD156" s="257"/>
      <c r="BE156" s="257">
        <v>626176</v>
      </c>
      <c r="BF156" s="257">
        <v>101504</v>
      </c>
      <c r="BG156" s="257">
        <v>681</v>
      </c>
      <c r="BH156" s="258">
        <f t="shared" si="55"/>
        <v>4287018</v>
      </c>
      <c r="BI156" s="6"/>
      <c r="BJ156" s="34"/>
      <c r="BK156" s="22" t="s">
        <v>39</v>
      </c>
      <c r="BL156" s="146">
        <f t="shared" si="57"/>
        <v>1260832</v>
      </c>
      <c r="BM156" s="147">
        <f t="shared" si="48"/>
        <v>1648264</v>
      </c>
      <c r="BN156" s="147">
        <f t="shared" si="49"/>
        <v>336756</v>
      </c>
      <c r="BO156" s="147">
        <f t="shared" si="59"/>
        <v>285234</v>
      </c>
      <c r="BP156" s="147">
        <f t="shared" si="53"/>
        <v>626176</v>
      </c>
      <c r="BQ156" s="147">
        <f t="shared" si="58"/>
        <v>129756</v>
      </c>
      <c r="BR156" s="148">
        <f t="shared" si="51"/>
        <v>4287018</v>
      </c>
      <c r="BS156" s="36"/>
    </row>
    <row r="157" spans="1:71" ht="12.75" customHeight="1" x14ac:dyDescent="0.25">
      <c r="A157" s="36"/>
      <c r="B157" s="23"/>
      <c r="C157" s="256" t="s">
        <v>40</v>
      </c>
      <c r="D157" s="257"/>
      <c r="E157" s="257">
        <v>11</v>
      </c>
      <c r="F157" s="257">
        <v>35460</v>
      </c>
      <c r="G157" s="257"/>
      <c r="H157" s="257"/>
      <c r="I157" s="257"/>
      <c r="J157" s="257"/>
      <c r="K157" s="257">
        <v>225659</v>
      </c>
      <c r="L157" s="257">
        <v>441221</v>
      </c>
      <c r="M157" s="257">
        <v>1296520</v>
      </c>
      <c r="N157" s="257">
        <v>4009</v>
      </c>
      <c r="O157" s="257">
        <v>254435</v>
      </c>
      <c r="P157" s="257">
        <v>83</v>
      </c>
      <c r="Q157" s="257">
        <v>3376</v>
      </c>
      <c r="R157" s="257">
        <v>92277</v>
      </c>
      <c r="S157" s="257">
        <v>19759</v>
      </c>
      <c r="T157" s="257">
        <v>1210024</v>
      </c>
      <c r="U157" s="257"/>
      <c r="V157" s="257">
        <v>5437</v>
      </c>
      <c r="W157" s="257">
        <v>58</v>
      </c>
      <c r="X157" s="257">
        <v>4038</v>
      </c>
      <c r="Y157" s="257"/>
      <c r="Z157" s="257"/>
      <c r="AA157" s="257"/>
      <c r="AB157" s="257"/>
      <c r="AC157" s="257"/>
      <c r="AD157" s="259"/>
      <c r="AE157" s="257"/>
      <c r="AF157" s="257"/>
      <c r="AG157" s="257"/>
      <c r="AH157" s="257">
        <v>619</v>
      </c>
      <c r="AI157" s="257"/>
      <c r="AJ157" s="257"/>
      <c r="AK157" s="257"/>
      <c r="AL157" s="257"/>
      <c r="AM157" s="257"/>
      <c r="AN157" s="257">
        <v>35</v>
      </c>
      <c r="AO157" s="257"/>
      <c r="AP157" s="257"/>
      <c r="AQ157" s="257">
        <v>6</v>
      </c>
      <c r="AR157" s="257"/>
      <c r="AS157" s="257"/>
      <c r="AT157" s="257"/>
      <c r="AU157" s="257">
        <v>15668</v>
      </c>
      <c r="AV157" s="257">
        <v>3111</v>
      </c>
      <c r="AW157" s="257"/>
      <c r="AX157" s="257"/>
      <c r="AY157" s="257"/>
      <c r="AZ157" s="257"/>
      <c r="BA157" s="257"/>
      <c r="BB157" s="257"/>
      <c r="BC157" s="257"/>
      <c r="BD157" s="257"/>
      <c r="BE157" s="257">
        <v>639785</v>
      </c>
      <c r="BF157" s="257">
        <v>104032</v>
      </c>
      <c r="BG157" s="260">
        <v>673</v>
      </c>
      <c r="BH157" s="258">
        <f t="shared" si="55"/>
        <v>4356296</v>
      </c>
      <c r="BI157" s="6"/>
      <c r="BJ157" s="23"/>
      <c r="BK157" s="22" t="s">
        <v>40</v>
      </c>
      <c r="BL157" s="146">
        <f t="shared" si="57"/>
        <v>1296520</v>
      </c>
      <c r="BM157" s="147">
        <f t="shared" si="48"/>
        <v>1656682</v>
      </c>
      <c r="BN157" s="147">
        <f t="shared" si="49"/>
        <v>337695</v>
      </c>
      <c r="BO157" s="147">
        <f t="shared" si="59"/>
        <v>289895</v>
      </c>
      <c r="BP157" s="147">
        <f t="shared" si="53"/>
        <v>639785</v>
      </c>
      <c r="BQ157" s="147">
        <f t="shared" si="58"/>
        <v>135719</v>
      </c>
      <c r="BR157" s="148">
        <f t="shared" si="51"/>
        <v>4356296</v>
      </c>
      <c r="BS157" s="36"/>
    </row>
    <row r="158" spans="1:71" ht="12.75" customHeight="1" x14ac:dyDescent="0.25">
      <c r="A158" s="36"/>
      <c r="B158" s="22"/>
      <c r="C158" s="256" t="s">
        <v>41</v>
      </c>
      <c r="D158" s="257"/>
      <c r="E158" s="257">
        <v>11</v>
      </c>
      <c r="F158" s="257">
        <v>35740</v>
      </c>
      <c r="G158" s="257"/>
      <c r="H158" s="257"/>
      <c r="I158" s="257"/>
      <c r="J158" s="257"/>
      <c r="K158" s="257">
        <v>224910</v>
      </c>
      <c r="L158" s="257">
        <v>435868</v>
      </c>
      <c r="M158" s="257">
        <v>1301086</v>
      </c>
      <c r="N158" s="257">
        <v>4121</v>
      </c>
      <c r="O158" s="257">
        <v>257266</v>
      </c>
      <c r="P158" s="257">
        <v>83</v>
      </c>
      <c r="Q158" s="257">
        <v>3423</v>
      </c>
      <c r="R158" s="257">
        <v>94193</v>
      </c>
      <c r="S158" s="257">
        <v>19853</v>
      </c>
      <c r="T158" s="257">
        <v>1207602</v>
      </c>
      <c r="U158" s="257"/>
      <c r="V158" s="257">
        <v>5494</v>
      </c>
      <c r="W158" s="257">
        <v>58</v>
      </c>
      <c r="X158" s="257">
        <v>3650</v>
      </c>
      <c r="Y158" s="257"/>
      <c r="Z158" s="257"/>
      <c r="AA158" s="257"/>
      <c r="AB158" s="257"/>
      <c r="AC158" s="257"/>
      <c r="AD158" s="257"/>
      <c r="AE158" s="257"/>
      <c r="AF158" s="257"/>
      <c r="AG158" s="257"/>
      <c r="AH158" s="257">
        <v>574</v>
      </c>
      <c r="AI158" s="257"/>
      <c r="AJ158" s="257"/>
      <c r="AK158" s="257"/>
      <c r="AL158" s="257"/>
      <c r="AM158" s="257"/>
      <c r="AN158" s="257">
        <v>35</v>
      </c>
      <c r="AO158" s="257"/>
      <c r="AP158" s="257"/>
      <c r="AQ158" s="257">
        <v>6</v>
      </c>
      <c r="AR158" s="257"/>
      <c r="AS158" s="257"/>
      <c r="AT158" s="257"/>
      <c r="AU158" s="257">
        <v>15738</v>
      </c>
      <c r="AV158" s="257">
        <v>3324</v>
      </c>
      <c r="AW158" s="257"/>
      <c r="AX158" s="257"/>
      <c r="AY158" s="257"/>
      <c r="AZ158" s="257"/>
      <c r="BA158" s="257"/>
      <c r="BB158" s="257"/>
      <c r="BC158" s="257"/>
      <c r="BD158" s="257"/>
      <c r="BE158" s="257">
        <v>652645</v>
      </c>
      <c r="BF158" s="257">
        <v>105507</v>
      </c>
      <c r="BG158" s="257">
        <v>674</v>
      </c>
      <c r="BH158" s="258">
        <f t="shared" ref="BH158" si="60">SUM(D158:BG158)</f>
        <v>4371861</v>
      </c>
      <c r="BI158" s="6"/>
      <c r="BJ158" s="22"/>
      <c r="BK158" s="22" t="s">
        <v>41</v>
      </c>
      <c r="BL158" s="146">
        <f t="shared" ref="BL158:BL168" si="61">+M158+AE158+AI158</f>
        <v>1301086</v>
      </c>
      <c r="BM158" s="147">
        <f t="shared" si="48"/>
        <v>1648964</v>
      </c>
      <c r="BN158" s="147">
        <f t="shared" si="49"/>
        <v>338956</v>
      </c>
      <c r="BO158" s="147">
        <f t="shared" si="59"/>
        <v>293006</v>
      </c>
      <c r="BP158" s="147">
        <f t="shared" si="53"/>
        <v>652645</v>
      </c>
      <c r="BQ158" s="147">
        <f t="shared" si="58"/>
        <v>137204</v>
      </c>
      <c r="BR158" s="148">
        <f t="shared" si="51"/>
        <v>4371861</v>
      </c>
      <c r="BS158" s="36"/>
    </row>
    <row r="159" spans="1:71" ht="12.75" customHeight="1" x14ac:dyDescent="0.25">
      <c r="A159" s="36"/>
      <c r="B159" s="22"/>
      <c r="C159" s="256" t="s">
        <v>42</v>
      </c>
      <c r="D159" s="257"/>
      <c r="E159" s="257">
        <v>11</v>
      </c>
      <c r="F159" s="257">
        <v>36241</v>
      </c>
      <c r="G159" s="257"/>
      <c r="H159" s="257"/>
      <c r="I159" s="257"/>
      <c r="J159" s="257"/>
      <c r="K159" s="257">
        <v>222894</v>
      </c>
      <c r="L159" s="257">
        <v>430440</v>
      </c>
      <c r="M159" s="257">
        <v>1308044</v>
      </c>
      <c r="N159" s="257">
        <v>4083</v>
      </c>
      <c r="O159" s="257">
        <v>259973</v>
      </c>
      <c r="P159" s="257">
        <v>83</v>
      </c>
      <c r="Q159" s="257">
        <v>3584</v>
      </c>
      <c r="R159" s="257">
        <v>94152</v>
      </c>
      <c r="S159" s="257">
        <v>19783</v>
      </c>
      <c r="T159" s="257">
        <v>1200695</v>
      </c>
      <c r="U159" s="257"/>
      <c r="V159" s="257">
        <v>5484</v>
      </c>
      <c r="W159" s="257">
        <v>60</v>
      </c>
      <c r="X159" s="257">
        <v>3386</v>
      </c>
      <c r="Y159" s="257"/>
      <c r="Z159" s="257"/>
      <c r="AA159" s="257"/>
      <c r="AB159" s="257"/>
      <c r="AC159" s="257"/>
      <c r="AD159" s="257"/>
      <c r="AE159" s="257"/>
      <c r="AF159" s="257"/>
      <c r="AG159" s="257"/>
      <c r="AH159" s="257">
        <v>598</v>
      </c>
      <c r="AI159" s="257"/>
      <c r="AJ159" s="257"/>
      <c r="AK159" s="257"/>
      <c r="AL159" s="257"/>
      <c r="AM159" s="257"/>
      <c r="AN159" s="257">
        <v>35</v>
      </c>
      <c r="AO159" s="257"/>
      <c r="AP159" s="257"/>
      <c r="AQ159" s="257">
        <v>6</v>
      </c>
      <c r="AR159" s="257"/>
      <c r="AS159" s="257"/>
      <c r="AT159" s="257"/>
      <c r="AU159" s="257">
        <v>15191</v>
      </c>
      <c r="AV159" s="257">
        <v>3651</v>
      </c>
      <c r="AW159" s="257"/>
      <c r="AX159" s="257"/>
      <c r="AY159" s="257"/>
      <c r="AZ159" s="257"/>
      <c r="BA159" s="257"/>
      <c r="BB159" s="257"/>
      <c r="BC159" s="257"/>
      <c r="BD159" s="257"/>
      <c r="BE159" s="257">
        <v>661887</v>
      </c>
      <c r="BF159" s="257">
        <v>110194</v>
      </c>
      <c r="BG159" s="257">
        <v>674</v>
      </c>
      <c r="BH159" s="258">
        <f t="shared" ref="BH159:BH168" si="62">SUM(D159:BG159)</f>
        <v>4381149</v>
      </c>
      <c r="BI159" s="6"/>
      <c r="BJ159" s="22"/>
      <c r="BK159" s="22" t="s">
        <v>42</v>
      </c>
      <c r="BL159" s="146">
        <f t="shared" si="61"/>
        <v>1308044</v>
      </c>
      <c r="BM159" s="147">
        <f t="shared" si="48"/>
        <v>1636619</v>
      </c>
      <c r="BN159" s="147">
        <f t="shared" si="49"/>
        <v>336829</v>
      </c>
      <c r="BO159" s="147">
        <f t="shared" si="59"/>
        <v>296214</v>
      </c>
      <c r="BP159" s="147">
        <f t="shared" si="53"/>
        <v>661887</v>
      </c>
      <c r="BQ159" s="147">
        <f t="shared" si="58"/>
        <v>141556</v>
      </c>
      <c r="BR159" s="148">
        <f t="shared" si="51"/>
        <v>4381149</v>
      </c>
      <c r="BS159" s="36"/>
    </row>
    <row r="160" spans="1:71" ht="12.75" customHeight="1" x14ac:dyDescent="0.25">
      <c r="A160" s="36"/>
      <c r="B160" s="34"/>
      <c r="C160" s="256" t="s">
        <v>43</v>
      </c>
      <c r="D160" s="257"/>
      <c r="E160" s="257">
        <v>11</v>
      </c>
      <c r="F160" s="257">
        <v>36724</v>
      </c>
      <c r="G160" s="257"/>
      <c r="H160" s="257"/>
      <c r="I160" s="257"/>
      <c r="J160" s="257"/>
      <c r="K160" s="257">
        <v>221290</v>
      </c>
      <c r="L160" s="257">
        <v>425883</v>
      </c>
      <c r="M160" s="257">
        <v>1318531</v>
      </c>
      <c r="N160" s="257">
        <v>4061</v>
      </c>
      <c r="O160" s="257">
        <v>261427</v>
      </c>
      <c r="P160" s="257">
        <v>79</v>
      </c>
      <c r="Q160" s="257">
        <v>3934</v>
      </c>
      <c r="R160" s="257">
        <v>94970</v>
      </c>
      <c r="S160" s="257">
        <v>19816</v>
      </c>
      <c r="T160" s="257">
        <v>1192282</v>
      </c>
      <c r="U160" s="257"/>
      <c r="V160" s="257">
        <v>5756</v>
      </c>
      <c r="W160" s="257">
        <v>59</v>
      </c>
      <c r="X160" s="257">
        <v>3205</v>
      </c>
      <c r="Y160" s="257"/>
      <c r="Z160" s="257"/>
      <c r="AA160" s="257"/>
      <c r="AB160" s="257"/>
      <c r="AC160" s="257"/>
      <c r="AD160" s="257"/>
      <c r="AE160" s="257"/>
      <c r="AF160" s="257"/>
      <c r="AG160" s="257"/>
      <c r="AH160" s="257">
        <v>594</v>
      </c>
      <c r="AI160" s="257"/>
      <c r="AJ160" s="257"/>
      <c r="AK160" s="257"/>
      <c r="AL160" s="257"/>
      <c r="AM160" s="257"/>
      <c r="AN160" s="257">
        <v>35</v>
      </c>
      <c r="AO160" s="257"/>
      <c r="AP160" s="257"/>
      <c r="AQ160" s="257">
        <v>6</v>
      </c>
      <c r="AR160" s="257"/>
      <c r="AS160" s="257"/>
      <c r="AT160" s="257"/>
      <c r="AU160" s="257">
        <v>15336</v>
      </c>
      <c r="AV160" s="257">
        <v>3885</v>
      </c>
      <c r="AW160" s="257"/>
      <c r="AX160" s="257"/>
      <c r="AY160" s="257"/>
      <c r="AZ160" s="257"/>
      <c r="BA160" s="257"/>
      <c r="BB160" s="257"/>
      <c r="BC160" s="257"/>
      <c r="BD160" s="257"/>
      <c r="BE160" s="257">
        <v>671319</v>
      </c>
      <c r="BF160" s="257">
        <v>142746</v>
      </c>
      <c r="BG160" s="257">
        <v>676</v>
      </c>
      <c r="BH160" s="258">
        <f t="shared" si="62"/>
        <v>4422625</v>
      </c>
      <c r="BI160" s="6"/>
      <c r="BJ160" s="34"/>
      <c r="BK160" s="22" t="s">
        <v>43</v>
      </c>
      <c r="BL160" s="146">
        <f t="shared" si="61"/>
        <v>1318531</v>
      </c>
      <c r="BM160" s="147">
        <f t="shared" si="48"/>
        <v>1623921</v>
      </c>
      <c r="BN160" s="147">
        <f t="shared" si="49"/>
        <v>336076</v>
      </c>
      <c r="BO160" s="147">
        <f t="shared" si="59"/>
        <v>298151</v>
      </c>
      <c r="BP160" s="147">
        <f t="shared" si="53"/>
        <v>671319</v>
      </c>
      <c r="BQ160" s="147">
        <f t="shared" si="58"/>
        <v>174627</v>
      </c>
      <c r="BR160" s="148">
        <f t="shared" si="51"/>
        <v>4422625</v>
      </c>
      <c r="BS160" s="36"/>
    </row>
    <row r="161" spans="1:71" ht="12.75" customHeight="1" x14ac:dyDescent="0.25">
      <c r="A161" s="36"/>
      <c r="B161" s="22"/>
      <c r="C161" s="256" t="s">
        <v>32</v>
      </c>
      <c r="D161" s="257"/>
      <c r="E161" s="257">
        <v>11</v>
      </c>
      <c r="F161" s="257">
        <v>37260</v>
      </c>
      <c r="G161" s="257"/>
      <c r="H161" s="257"/>
      <c r="I161" s="257"/>
      <c r="J161" s="257"/>
      <c r="K161" s="257">
        <v>220738</v>
      </c>
      <c r="L161" s="257">
        <v>420301</v>
      </c>
      <c r="M161" s="257">
        <v>1334398</v>
      </c>
      <c r="N161" s="257">
        <v>3981</v>
      </c>
      <c r="O161" s="257">
        <v>262285</v>
      </c>
      <c r="P161" s="257">
        <v>79</v>
      </c>
      <c r="Q161" s="257">
        <v>4030</v>
      </c>
      <c r="R161" s="257">
        <v>95208</v>
      </c>
      <c r="S161" s="257">
        <v>19843</v>
      </c>
      <c r="T161" s="257">
        <v>1187907</v>
      </c>
      <c r="U161" s="257"/>
      <c r="V161" s="257">
        <v>5770</v>
      </c>
      <c r="W161" s="257">
        <v>54</v>
      </c>
      <c r="X161" s="257">
        <v>2984</v>
      </c>
      <c r="Y161" s="257"/>
      <c r="Z161" s="257"/>
      <c r="AA161" s="257"/>
      <c r="AB161" s="257"/>
      <c r="AC161" s="257"/>
      <c r="AD161" s="257"/>
      <c r="AE161" s="257"/>
      <c r="AF161" s="257"/>
      <c r="AG161" s="257"/>
      <c r="AH161" s="257">
        <v>649</v>
      </c>
      <c r="AI161" s="257"/>
      <c r="AJ161" s="257"/>
      <c r="AK161" s="257"/>
      <c r="AL161" s="257"/>
      <c r="AM161" s="257"/>
      <c r="AN161" s="257">
        <v>35</v>
      </c>
      <c r="AO161" s="257"/>
      <c r="AP161" s="257"/>
      <c r="AQ161" s="257">
        <v>6</v>
      </c>
      <c r="AR161" s="257"/>
      <c r="AS161" s="257"/>
      <c r="AT161" s="257"/>
      <c r="AU161" s="257">
        <v>14608</v>
      </c>
      <c r="AV161" s="257">
        <v>4250</v>
      </c>
      <c r="AW161" s="257"/>
      <c r="AX161" s="257"/>
      <c r="AY161" s="257"/>
      <c r="AZ161" s="257"/>
      <c r="BA161" s="257"/>
      <c r="BB161" s="257"/>
      <c r="BC161" s="257"/>
      <c r="BD161" s="257"/>
      <c r="BE161" s="257">
        <v>683642</v>
      </c>
      <c r="BF161" s="257">
        <v>148382</v>
      </c>
      <c r="BG161" s="257">
        <v>676</v>
      </c>
      <c r="BH161" s="258">
        <f t="shared" si="62"/>
        <v>4447097</v>
      </c>
      <c r="BI161" s="6"/>
      <c r="BJ161" s="22"/>
      <c r="BK161" s="22" t="s">
        <v>32</v>
      </c>
      <c r="BL161" s="146">
        <f t="shared" si="61"/>
        <v>1334398</v>
      </c>
      <c r="BM161" s="147">
        <f t="shared" si="48"/>
        <v>1613978</v>
      </c>
      <c r="BN161" s="147">
        <f t="shared" si="49"/>
        <v>335789</v>
      </c>
      <c r="BO161" s="147">
        <f t="shared" si="59"/>
        <v>299545</v>
      </c>
      <c r="BP161" s="147">
        <f t="shared" si="53"/>
        <v>683642</v>
      </c>
      <c r="BQ161" s="147">
        <f t="shared" si="58"/>
        <v>179745</v>
      </c>
      <c r="BR161" s="148">
        <f t="shared" si="51"/>
        <v>4447097</v>
      </c>
      <c r="BS161" s="36"/>
    </row>
    <row r="162" spans="1:71" ht="12.75" customHeight="1" x14ac:dyDescent="0.25">
      <c r="A162" s="36"/>
      <c r="B162" s="34"/>
      <c r="C162" s="256" t="s">
        <v>33</v>
      </c>
      <c r="D162" s="257"/>
      <c r="E162" s="257">
        <v>10</v>
      </c>
      <c r="F162" s="257">
        <v>37732</v>
      </c>
      <c r="G162" s="257"/>
      <c r="H162" s="257"/>
      <c r="I162" s="257"/>
      <c r="J162" s="257"/>
      <c r="K162" s="257">
        <v>219786</v>
      </c>
      <c r="L162" s="257">
        <v>421289</v>
      </c>
      <c r="M162" s="257">
        <v>1348974</v>
      </c>
      <c r="N162" s="257">
        <v>3934</v>
      </c>
      <c r="O162" s="257">
        <v>260831</v>
      </c>
      <c r="P162" s="257">
        <v>79</v>
      </c>
      <c r="Q162" s="257">
        <v>3856</v>
      </c>
      <c r="R162" s="257">
        <v>96255</v>
      </c>
      <c r="S162" s="257">
        <v>19959</v>
      </c>
      <c r="T162" s="257">
        <v>1181817</v>
      </c>
      <c r="U162" s="257"/>
      <c r="V162" s="257">
        <v>5774</v>
      </c>
      <c r="W162" s="257">
        <v>46</v>
      </c>
      <c r="X162" s="257">
        <v>2778</v>
      </c>
      <c r="Y162" s="257"/>
      <c r="Z162" s="257"/>
      <c r="AA162" s="257"/>
      <c r="AB162" s="257"/>
      <c r="AC162" s="257"/>
      <c r="AD162" s="257"/>
      <c r="AE162" s="257"/>
      <c r="AF162" s="257"/>
      <c r="AG162" s="257"/>
      <c r="AH162" s="257">
        <v>663</v>
      </c>
      <c r="AI162" s="257"/>
      <c r="AJ162" s="257"/>
      <c r="AK162" s="257"/>
      <c r="AL162" s="257"/>
      <c r="AM162" s="257"/>
      <c r="AN162" s="257">
        <v>35</v>
      </c>
      <c r="AO162" s="257"/>
      <c r="AP162" s="257"/>
      <c r="AQ162" s="257">
        <v>6</v>
      </c>
      <c r="AR162" s="257"/>
      <c r="AS162" s="257"/>
      <c r="AT162" s="257"/>
      <c r="AU162" s="257">
        <v>14397</v>
      </c>
      <c r="AV162" s="257">
        <v>5415</v>
      </c>
      <c r="AW162" s="257"/>
      <c r="AX162" s="257"/>
      <c r="AY162" s="257"/>
      <c r="AZ162" s="257"/>
      <c r="BA162" s="257"/>
      <c r="BB162" s="257"/>
      <c r="BC162" s="257"/>
      <c r="BD162" s="257"/>
      <c r="BE162" s="257">
        <v>697599</v>
      </c>
      <c r="BF162" s="257">
        <v>153968</v>
      </c>
      <c r="BG162" s="257">
        <v>683</v>
      </c>
      <c r="BH162" s="258">
        <f t="shared" si="62"/>
        <v>4475886</v>
      </c>
      <c r="BI162" s="6"/>
      <c r="BJ162" s="34"/>
      <c r="BK162" s="22" t="s">
        <v>33</v>
      </c>
      <c r="BL162" s="146">
        <f t="shared" si="61"/>
        <v>1348974</v>
      </c>
      <c r="BM162" s="147">
        <f t="shared" si="48"/>
        <v>1608880</v>
      </c>
      <c r="BN162" s="147">
        <f t="shared" si="49"/>
        <v>336000</v>
      </c>
      <c r="BO162" s="147">
        <f t="shared" si="59"/>
        <v>298563</v>
      </c>
      <c r="BP162" s="147">
        <f t="shared" si="53"/>
        <v>697599</v>
      </c>
      <c r="BQ162" s="147">
        <f t="shared" si="58"/>
        <v>185870</v>
      </c>
      <c r="BR162" s="148">
        <f t="shared" si="51"/>
        <v>4475886</v>
      </c>
      <c r="BS162" s="36"/>
    </row>
    <row r="163" spans="1:71" ht="12.75" customHeight="1" x14ac:dyDescent="0.25">
      <c r="A163" s="36"/>
      <c r="B163" s="23"/>
      <c r="C163" s="256" t="s">
        <v>34</v>
      </c>
      <c r="D163" s="257"/>
      <c r="E163" s="257">
        <v>10</v>
      </c>
      <c r="F163" s="257">
        <v>38088</v>
      </c>
      <c r="G163" s="257"/>
      <c r="H163" s="257"/>
      <c r="I163" s="257"/>
      <c r="J163" s="257"/>
      <c r="K163" s="257">
        <v>218782</v>
      </c>
      <c r="L163" s="257">
        <v>408765</v>
      </c>
      <c r="M163" s="257">
        <v>1358542</v>
      </c>
      <c r="N163" s="257">
        <v>3901</v>
      </c>
      <c r="O163" s="257">
        <v>261841</v>
      </c>
      <c r="P163" s="257">
        <v>79</v>
      </c>
      <c r="Q163" s="257">
        <v>3862</v>
      </c>
      <c r="R163" s="257">
        <v>96357</v>
      </c>
      <c r="S163" s="257">
        <v>19996</v>
      </c>
      <c r="T163" s="257">
        <v>1172004</v>
      </c>
      <c r="U163" s="257"/>
      <c r="V163" s="257">
        <v>5787</v>
      </c>
      <c r="W163" s="257">
        <v>56</v>
      </c>
      <c r="X163" s="257">
        <v>2642</v>
      </c>
      <c r="Y163" s="257"/>
      <c r="Z163" s="257"/>
      <c r="AA163" s="257"/>
      <c r="AB163" s="257"/>
      <c r="AC163" s="257"/>
      <c r="AD163" s="259"/>
      <c r="AE163" s="257"/>
      <c r="AF163" s="257"/>
      <c r="AG163" s="257"/>
      <c r="AH163" s="257">
        <v>635</v>
      </c>
      <c r="AI163" s="257"/>
      <c r="AJ163" s="257"/>
      <c r="AK163" s="257"/>
      <c r="AL163" s="257"/>
      <c r="AM163" s="257"/>
      <c r="AN163" s="257">
        <v>35</v>
      </c>
      <c r="AO163" s="257"/>
      <c r="AP163" s="257"/>
      <c r="AQ163" s="257">
        <v>6</v>
      </c>
      <c r="AR163" s="257"/>
      <c r="AS163" s="257"/>
      <c r="AT163" s="257"/>
      <c r="AU163" s="257">
        <v>14377</v>
      </c>
      <c r="AV163" s="257">
        <v>7101</v>
      </c>
      <c r="AW163" s="257"/>
      <c r="AX163" s="257"/>
      <c r="AY163" s="257"/>
      <c r="AZ163" s="257"/>
      <c r="BA163" s="257"/>
      <c r="BB163" s="257"/>
      <c r="BC163" s="257"/>
      <c r="BD163" s="257"/>
      <c r="BE163" s="257">
        <v>707802</v>
      </c>
      <c r="BF163" s="257">
        <v>159806</v>
      </c>
      <c r="BG163" s="260">
        <v>700</v>
      </c>
      <c r="BH163" s="258">
        <f t="shared" si="62"/>
        <v>4481174</v>
      </c>
      <c r="BI163" s="6"/>
      <c r="BJ163" s="23"/>
      <c r="BK163" s="22" t="s">
        <v>34</v>
      </c>
      <c r="BL163" s="146">
        <f t="shared" si="61"/>
        <v>1358542</v>
      </c>
      <c r="BM163" s="147">
        <f t="shared" si="48"/>
        <v>1586556</v>
      </c>
      <c r="BN163" s="147">
        <f t="shared" si="49"/>
        <v>335135</v>
      </c>
      <c r="BO163" s="147">
        <f t="shared" si="59"/>
        <v>299929</v>
      </c>
      <c r="BP163" s="147">
        <f t="shared" si="53"/>
        <v>707802</v>
      </c>
      <c r="BQ163" s="147">
        <f t="shared" si="58"/>
        <v>193210</v>
      </c>
      <c r="BR163" s="148">
        <f t="shared" si="51"/>
        <v>4481174</v>
      </c>
      <c r="BS163" s="36"/>
    </row>
    <row r="164" spans="1:71" ht="12.75" customHeight="1" x14ac:dyDescent="0.25">
      <c r="A164" s="36"/>
      <c r="B164" s="22"/>
      <c r="C164" s="256" t="s">
        <v>35</v>
      </c>
      <c r="D164" s="257"/>
      <c r="E164" s="257">
        <v>10</v>
      </c>
      <c r="F164" s="257">
        <v>38645</v>
      </c>
      <c r="G164" s="257"/>
      <c r="H164" s="257"/>
      <c r="I164" s="257"/>
      <c r="J164" s="257"/>
      <c r="K164" s="257">
        <v>217042</v>
      </c>
      <c r="L164" s="257">
        <v>403717</v>
      </c>
      <c r="M164" s="257">
        <v>1374308</v>
      </c>
      <c r="N164" s="257">
        <v>3886</v>
      </c>
      <c r="O164" s="257">
        <v>264547</v>
      </c>
      <c r="P164" s="257">
        <v>78</v>
      </c>
      <c r="Q164" s="257">
        <v>3834</v>
      </c>
      <c r="R164" s="257">
        <v>95501</v>
      </c>
      <c r="S164" s="257">
        <v>20118</v>
      </c>
      <c r="T164" s="257">
        <v>1163056</v>
      </c>
      <c r="U164" s="257"/>
      <c r="V164" s="257">
        <v>5791</v>
      </c>
      <c r="W164" s="257">
        <v>56</v>
      </c>
      <c r="X164" s="257">
        <v>2513</v>
      </c>
      <c r="Y164" s="257"/>
      <c r="Z164" s="257"/>
      <c r="AA164" s="257"/>
      <c r="AB164" s="257"/>
      <c r="AC164" s="257"/>
      <c r="AD164" s="257"/>
      <c r="AE164" s="257"/>
      <c r="AF164" s="257"/>
      <c r="AG164" s="257"/>
      <c r="AH164" s="257">
        <v>635</v>
      </c>
      <c r="AI164" s="257"/>
      <c r="AJ164" s="257"/>
      <c r="AK164" s="257"/>
      <c r="AL164" s="257"/>
      <c r="AM164" s="257"/>
      <c r="AN164" s="257">
        <v>35</v>
      </c>
      <c r="AO164" s="257"/>
      <c r="AP164" s="257"/>
      <c r="AQ164" s="257"/>
      <c r="AR164" s="257"/>
      <c r="AS164" s="257"/>
      <c r="AT164" s="257"/>
      <c r="AU164" s="257">
        <v>13791</v>
      </c>
      <c r="AV164" s="257">
        <v>8671</v>
      </c>
      <c r="AW164" s="257"/>
      <c r="AX164" s="257"/>
      <c r="AY164" s="257"/>
      <c r="AZ164" s="257"/>
      <c r="BA164" s="257"/>
      <c r="BB164" s="257"/>
      <c r="BC164" s="257"/>
      <c r="BD164" s="257"/>
      <c r="BE164" s="257">
        <v>722216</v>
      </c>
      <c r="BF164" s="257">
        <v>164728</v>
      </c>
      <c r="BG164" s="257">
        <v>699</v>
      </c>
      <c r="BH164" s="258">
        <f t="shared" si="62"/>
        <v>4503877</v>
      </c>
      <c r="BI164" s="6"/>
      <c r="BJ164" s="22"/>
      <c r="BK164" s="22" t="s">
        <v>35</v>
      </c>
      <c r="BL164" s="146">
        <f t="shared" si="61"/>
        <v>1374308</v>
      </c>
      <c r="BM164" s="147">
        <f t="shared" si="48"/>
        <v>1572564</v>
      </c>
      <c r="BN164" s="147">
        <f t="shared" si="49"/>
        <v>332661</v>
      </c>
      <c r="BO164" s="147">
        <f t="shared" si="59"/>
        <v>303192</v>
      </c>
      <c r="BP164" s="147">
        <f t="shared" si="53"/>
        <v>722216</v>
      </c>
      <c r="BQ164" s="147">
        <f t="shared" si="58"/>
        <v>198936</v>
      </c>
      <c r="BR164" s="148">
        <f t="shared" si="51"/>
        <v>4503877</v>
      </c>
      <c r="BS164" s="36"/>
    </row>
    <row r="165" spans="1:71" ht="12.75" customHeight="1" x14ac:dyDescent="0.25">
      <c r="A165" s="36"/>
      <c r="B165" s="34"/>
      <c r="C165" s="256" t="s">
        <v>36</v>
      </c>
      <c r="D165" s="257"/>
      <c r="E165" s="257">
        <v>9</v>
      </c>
      <c r="F165" s="257">
        <v>39284</v>
      </c>
      <c r="G165" s="257"/>
      <c r="H165" s="257"/>
      <c r="I165" s="257"/>
      <c r="J165" s="257"/>
      <c r="K165" s="257">
        <v>215848</v>
      </c>
      <c r="L165" s="257">
        <v>397643</v>
      </c>
      <c r="M165" s="257">
        <v>1385173</v>
      </c>
      <c r="N165" s="257">
        <v>3831</v>
      </c>
      <c r="O165" s="257">
        <v>267217</v>
      </c>
      <c r="P165" s="257">
        <v>78</v>
      </c>
      <c r="Q165" s="257">
        <v>3753</v>
      </c>
      <c r="R165" s="257">
        <v>96689</v>
      </c>
      <c r="S165" s="257">
        <v>20105</v>
      </c>
      <c r="T165" s="257">
        <v>1151850</v>
      </c>
      <c r="U165" s="257"/>
      <c r="V165" s="257">
        <v>5869</v>
      </c>
      <c r="W165" s="257">
        <v>56</v>
      </c>
      <c r="X165" s="257">
        <v>2372</v>
      </c>
      <c r="Y165" s="257"/>
      <c r="Z165" s="257"/>
      <c r="AA165" s="257"/>
      <c r="AB165" s="257"/>
      <c r="AC165" s="257"/>
      <c r="AD165" s="257"/>
      <c r="AE165" s="257"/>
      <c r="AF165" s="257"/>
      <c r="AG165" s="257"/>
      <c r="AH165" s="257">
        <v>657</v>
      </c>
      <c r="AI165" s="257"/>
      <c r="AJ165" s="257"/>
      <c r="AK165" s="257"/>
      <c r="AL165" s="257"/>
      <c r="AM165" s="257"/>
      <c r="AN165" s="257">
        <v>35</v>
      </c>
      <c r="AO165" s="257"/>
      <c r="AP165" s="257"/>
      <c r="AQ165" s="257">
        <v>6</v>
      </c>
      <c r="AR165" s="257"/>
      <c r="AS165" s="257"/>
      <c r="AT165" s="257"/>
      <c r="AU165" s="257">
        <v>13327</v>
      </c>
      <c r="AV165" s="257">
        <v>11484</v>
      </c>
      <c r="AW165" s="257"/>
      <c r="AX165" s="257"/>
      <c r="AY165" s="257"/>
      <c r="AZ165" s="257"/>
      <c r="BA165" s="257"/>
      <c r="BB165" s="257"/>
      <c r="BC165" s="257"/>
      <c r="BD165" s="257"/>
      <c r="BE165" s="257">
        <v>738451</v>
      </c>
      <c r="BF165" s="257">
        <v>169592</v>
      </c>
      <c r="BG165" s="257">
        <v>703</v>
      </c>
      <c r="BH165" s="258">
        <f t="shared" si="62"/>
        <v>4524032</v>
      </c>
      <c r="BI165" s="6"/>
      <c r="BJ165" s="34"/>
      <c r="BK165" s="22" t="s">
        <v>36</v>
      </c>
      <c r="BL165" s="146">
        <f t="shared" si="61"/>
        <v>1385173</v>
      </c>
      <c r="BM165" s="147">
        <f t="shared" si="48"/>
        <v>1555362</v>
      </c>
      <c r="BN165" s="147">
        <f t="shared" si="49"/>
        <v>332642</v>
      </c>
      <c r="BO165" s="147">
        <f t="shared" si="59"/>
        <v>306501</v>
      </c>
      <c r="BP165" s="147">
        <f t="shared" si="53"/>
        <v>738451</v>
      </c>
      <c r="BQ165" s="147">
        <f t="shared" si="58"/>
        <v>205903</v>
      </c>
      <c r="BR165" s="148">
        <f t="shared" si="51"/>
        <v>4524032</v>
      </c>
      <c r="BS165" s="36"/>
    </row>
    <row r="166" spans="1:71" ht="12.75" customHeight="1" thickBot="1" x14ac:dyDescent="0.3">
      <c r="A166" s="36"/>
      <c r="B166" s="24"/>
      <c r="C166" s="261" t="s">
        <v>37</v>
      </c>
      <c r="D166" s="262"/>
      <c r="E166" s="262">
        <v>10</v>
      </c>
      <c r="F166" s="262">
        <v>39633</v>
      </c>
      <c r="G166" s="262"/>
      <c r="H166" s="262"/>
      <c r="I166" s="262"/>
      <c r="J166" s="262"/>
      <c r="K166" s="262">
        <v>214320</v>
      </c>
      <c r="L166" s="262">
        <v>338811</v>
      </c>
      <c r="M166" s="262">
        <v>1387633</v>
      </c>
      <c r="N166" s="262">
        <v>3095</v>
      </c>
      <c r="O166" s="262">
        <v>268719</v>
      </c>
      <c r="P166" s="262">
        <v>78</v>
      </c>
      <c r="Q166" s="262">
        <v>3654</v>
      </c>
      <c r="R166" s="262">
        <v>97287</v>
      </c>
      <c r="S166" s="262">
        <v>20078</v>
      </c>
      <c r="T166" s="262">
        <v>1125354</v>
      </c>
      <c r="U166" s="262"/>
      <c r="V166" s="262">
        <v>6073</v>
      </c>
      <c r="W166" s="262">
        <v>56</v>
      </c>
      <c r="X166" s="262">
        <v>2274</v>
      </c>
      <c r="Y166" s="262"/>
      <c r="Z166" s="262"/>
      <c r="AA166" s="262"/>
      <c r="AB166" s="262"/>
      <c r="AC166" s="262"/>
      <c r="AD166" s="263"/>
      <c r="AE166" s="262"/>
      <c r="AF166" s="262"/>
      <c r="AG166" s="262"/>
      <c r="AH166" s="262">
        <v>657</v>
      </c>
      <c r="AI166" s="262"/>
      <c r="AJ166" s="262"/>
      <c r="AK166" s="262"/>
      <c r="AL166" s="262"/>
      <c r="AM166" s="262"/>
      <c r="AN166" s="262">
        <v>35</v>
      </c>
      <c r="AO166" s="262"/>
      <c r="AP166" s="262"/>
      <c r="AQ166" s="262"/>
      <c r="AR166" s="262"/>
      <c r="AS166" s="262"/>
      <c r="AT166" s="262"/>
      <c r="AU166" s="262">
        <v>12837</v>
      </c>
      <c r="AV166" s="262">
        <v>13391</v>
      </c>
      <c r="AW166" s="262"/>
      <c r="AX166" s="262"/>
      <c r="AY166" s="262"/>
      <c r="AZ166" s="262"/>
      <c r="BA166" s="262"/>
      <c r="BB166" s="262"/>
      <c r="BC166" s="262"/>
      <c r="BD166" s="262"/>
      <c r="BE166" s="262">
        <v>751194</v>
      </c>
      <c r="BF166" s="262">
        <v>174322</v>
      </c>
      <c r="BG166" s="264">
        <v>701</v>
      </c>
      <c r="BH166" s="265">
        <f t="shared" si="62"/>
        <v>4460212</v>
      </c>
      <c r="BI166" s="6"/>
      <c r="BJ166" s="24"/>
      <c r="BK166" s="27" t="s">
        <v>37</v>
      </c>
      <c r="BL166" s="149">
        <f t="shared" si="61"/>
        <v>1387633</v>
      </c>
      <c r="BM166" s="150">
        <f t="shared" si="48"/>
        <v>1470238</v>
      </c>
      <c r="BN166" s="150">
        <f t="shared" si="49"/>
        <v>331685</v>
      </c>
      <c r="BO166" s="150">
        <f t="shared" si="59"/>
        <v>308352</v>
      </c>
      <c r="BP166" s="150">
        <f t="shared" si="53"/>
        <v>751194</v>
      </c>
      <c r="BQ166" s="150">
        <f t="shared" si="58"/>
        <v>211110</v>
      </c>
      <c r="BR166" s="151">
        <f t="shared" si="51"/>
        <v>4460212</v>
      </c>
      <c r="BS166" s="36"/>
    </row>
    <row r="167" spans="1:71" ht="12.75" customHeight="1" x14ac:dyDescent="0.25">
      <c r="A167" s="36"/>
      <c r="B167" s="21">
        <v>2023</v>
      </c>
      <c r="C167" s="253" t="s">
        <v>38</v>
      </c>
      <c r="D167" s="254"/>
      <c r="E167" s="254">
        <v>10</v>
      </c>
      <c r="F167" s="254">
        <v>40081</v>
      </c>
      <c r="G167" s="254"/>
      <c r="H167" s="254"/>
      <c r="I167" s="254"/>
      <c r="J167" s="254"/>
      <c r="K167" s="254">
        <v>212435</v>
      </c>
      <c r="L167" s="254">
        <v>301184</v>
      </c>
      <c r="M167" s="254">
        <v>1395569</v>
      </c>
      <c r="N167" s="254">
        <v>3105</v>
      </c>
      <c r="O167" s="254">
        <v>270294</v>
      </c>
      <c r="P167" s="254">
        <v>78</v>
      </c>
      <c r="Q167" s="254">
        <v>3576</v>
      </c>
      <c r="R167" s="254">
        <v>96974</v>
      </c>
      <c r="S167" s="254">
        <v>19995</v>
      </c>
      <c r="T167" s="254">
        <v>1105580</v>
      </c>
      <c r="U167" s="254"/>
      <c r="V167" s="254">
        <v>6018</v>
      </c>
      <c r="W167" s="254">
        <v>54</v>
      </c>
      <c r="X167" s="254">
        <v>2139</v>
      </c>
      <c r="Y167" s="254"/>
      <c r="Z167" s="254"/>
      <c r="AA167" s="254"/>
      <c r="AB167" s="254"/>
      <c r="AC167" s="254"/>
      <c r="AD167" s="254"/>
      <c r="AE167" s="254"/>
      <c r="AF167" s="254"/>
      <c r="AG167" s="254"/>
      <c r="AH167" s="254">
        <v>680</v>
      </c>
      <c r="AI167" s="254"/>
      <c r="AJ167" s="254"/>
      <c r="AK167" s="254"/>
      <c r="AL167" s="254"/>
      <c r="AM167" s="254"/>
      <c r="AN167" s="254">
        <v>35</v>
      </c>
      <c r="AO167" s="254"/>
      <c r="AP167" s="254"/>
      <c r="AQ167" s="254"/>
      <c r="AR167" s="254"/>
      <c r="AS167" s="254"/>
      <c r="AT167" s="254"/>
      <c r="AU167" s="254">
        <v>12447</v>
      </c>
      <c r="AV167" s="254">
        <v>16526</v>
      </c>
      <c r="AW167" s="254"/>
      <c r="AX167" s="254"/>
      <c r="AY167" s="254"/>
      <c r="AZ167" s="254"/>
      <c r="BA167" s="254"/>
      <c r="BB167" s="254"/>
      <c r="BC167" s="254"/>
      <c r="BD167" s="254"/>
      <c r="BE167" s="254">
        <v>761720</v>
      </c>
      <c r="BF167" s="254">
        <v>178762</v>
      </c>
      <c r="BG167" s="254">
        <v>715</v>
      </c>
      <c r="BH167" s="255">
        <f t="shared" si="62"/>
        <v>4427977</v>
      </c>
      <c r="BI167" s="6"/>
      <c r="BJ167" s="21">
        <v>2023</v>
      </c>
      <c r="BK167" s="21" t="s">
        <v>38</v>
      </c>
      <c r="BL167" s="143">
        <f t="shared" si="61"/>
        <v>1395569</v>
      </c>
      <c r="BM167" s="144">
        <f t="shared" si="48"/>
        <v>1412782</v>
      </c>
      <c r="BN167" s="144">
        <f t="shared" si="49"/>
        <v>329404</v>
      </c>
      <c r="BO167" s="144">
        <f t="shared" si="59"/>
        <v>310375</v>
      </c>
      <c r="BP167" s="144">
        <f t="shared" si="53"/>
        <v>761720</v>
      </c>
      <c r="BQ167" s="144">
        <f t="shared" si="58"/>
        <v>218127</v>
      </c>
      <c r="BR167" s="145">
        <f t="shared" si="51"/>
        <v>4427977</v>
      </c>
      <c r="BS167" s="36"/>
    </row>
    <row r="168" spans="1:71" ht="12.75" customHeight="1" x14ac:dyDescent="0.25">
      <c r="A168" s="36"/>
      <c r="B168" s="34"/>
      <c r="C168" s="256" t="s">
        <v>39</v>
      </c>
      <c r="D168" s="257"/>
      <c r="E168" s="257">
        <v>10</v>
      </c>
      <c r="F168" s="257">
        <v>39697</v>
      </c>
      <c r="G168" s="257"/>
      <c r="H168" s="257"/>
      <c r="I168" s="257"/>
      <c r="J168" s="257"/>
      <c r="K168" s="257">
        <v>210243</v>
      </c>
      <c r="L168" s="257">
        <v>299384</v>
      </c>
      <c r="M168" s="257">
        <v>1401556</v>
      </c>
      <c r="N168" s="257">
        <v>3079</v>
      </c>
      <c r="O168" s="257">
        <v>271136</v>
      </c>
      <c r="P168" s="257">
        <v>78</v>
      </c>
      <c r="Q168" s="257">
        <v>3564</v>
      </c>
      <c r="R168" s="257">
        <v>98157</v>
      </c>
      <c r="S168" s="257">
        <v>19979</v>
      </c>
      <c r="T168" s="257">
        <v>1090464</v>
      </c>
      <c r="U168" s="257"/>
      <c r="V168" s="257">
        <v>6297</v>
      </c>
      <c r="W168" s="257">
        <v>54</v>
      </c>
      <c r="X168" s="257">
        <v>2015</v>
      </c>
      <c r="Y168" s="257"/>
      <c r="Z168" s="257"/>
      <c r="AA168" s="257"/>
      <c r="AB168" s="257"/>
      <c r="AC168" s="257"/>
      <c r="AD168" s="257"/>
      <c r="AE168" s="257"/>
      <c r="AF168" s="257"/>
      <c r="AG168" s="257"/>
      <c r="AH168" s="257">
        <v>689</v>
      </c>
      <c r="AI168" s="257"/>
      <c r="AJ168" s="257"/>
      <c r="AK168" s="257"/>
      <c r="AL168" s="257"/>
      <c r="AM168" s="257"/>
      <c r="AN168" s="257">
        <v>35</v>
      </c>
      <c r="AO168" s="257"/>
      <c r="AP168" s="257"/>
      <c r="AQ168" s="257"/>
      <c r="AR168" s="257"/>
      <c r="AS168" s="257"/>
      <c r="AT168" s="257"/>
      <c r="AU168" s="257">
        <v>12071</v>
      </c>
      <c r="AV168" s="257">
        <v>18248</v>
      </c>
      <c r="AW168" s="257"/>
      <c r="AX168" s="257"/>
      <c r="AY168" s="257"/>
      <c r="AZ168" s="257"/>
      <c r="BA168" s="257"/>
      <c r="BB168" s="257"/>
      <c r="BC168" s="257"/>
      <c r="BD168" s="257"/>
      <c r="BE168" s="257">
        <v>764077</v>
      </c>
      <c r="BF168" s="257">
        <v>186280</v>
      </c>
      <c r="BG168" s="257">
        <v>720</v>
      </c>
      <c r="BH168" s="258">
        <f t="shared" si="62"/>
        <v>4427833</v>
      </c>
      <c r="BI168" s="6"/>
      <c r="BJ168" s="34"/>
      <c r="BK168" s="22" t="s">
        <v>39</v>
      </c>
      <c r="BL168" s="146">
        <f t="shared" si="61"/>
        <v>1401556</v>
      </c>
      <c r="BM168" s="147">
        <f t="shared" ref="BM168:BM187" si="63">+D168+J168+L168+V168+AB168+AT168+T168</f>
        <v>1396145</v>
      </c>
      <c r="BN168" s="147">
        <f t="shared" ref="BN168:BN187" si="64">+K168+R168+S168+AA168</f>
        <v>328379</v>
      </c>
      <c r="BO168" s="147">
        <f t="shared" si="59"/>
        <v>310833</v>
      </c>
      <c r="BP168" s="147">
        <f t="shared" si="53"/>
        <v>764077</v>
      </c>
      <c r="BQ168" s="147">
        <f t="shared" si="58"/>
        <v>226843</v>
      </c>
      <c r="BR168" s="148">
        <f t="shared" ref="BR168:BR187" si="65">SUM(BL168:BQ168)</f>
        <v>4427833</v>
      </c>
      <c r="BS168" s="36"/>
    </row>
    <row r="169" spans="1:71" ht="12.75" customHeight="1" x14ac:dyDescent="0.25">
      <c r="A169" s="36"/>
      <c r="B169" s="22"/>
      <c r="C169" s="256" t="s">
        <v>40</v>
      </c>
      <c r="D169" s="257"/>
      <c r="E169" s="257">
        <v>10</v>
      </c>
      <c r="F169" s="257">
        <v>40669</v>
      </c>
      <c r="G169" s="257"/>
      <c r="H169" s="257"/>
      <c r="I169" s="257"/>
      <c r="J169" s="257"/>
      <c r="K169" s="257">
        <v>209326</v>
      </c>
      <c r="L169" s="257">
        <v>295946</v>
      </c>
      <c r="M169" s="257">
        <v>1427799</v>
      </c>
      <c r="N169" s="257">
        <v>3078</v>
      </c>
      <c r="O169" s="257">
        <v>274746</v>
      </c>
      <c r="P169" s="257">
        <v>78</v>
      </c>
      <c r="Q169" s="257">
        <v>3539</v>
      </c>
      <c r="R169" s="257">
        <v>98634</v>
      </c>
      <c r="S169" s="257">
        <v>20043</v>
      </c>
      <c r="T169" s="257">
        <v>1088443</v>
      </c>
      <c r="U169" s="257"/>
      <c r="V169" s="257">
        <v>6324</v>
      </c>
      <c r="W169" s="257">
        <v>58</v>
      </c>
      <c r="X169" s="257">
        <v>1879</v>
      </c>
      <c r="Y169" s="257"/>
      <c r="Z169" s="257"/>
      <c r="AA169" s="257"/>
      <c r="AB169" s="257"/>
      <c r="AC169" s="257"/>
      <c r="AD169" s="257"/>
      <c r="AE169" s="257"/>
      <c r="AF169" s="257"/>
      <c r="AG169" s="257"/>
      <c r="AH169" s="257">
        <v>691</v>
      </c>
      <c r="AI169" s="257"/>
      <c r="AJ169" s="257"/>
      <c r="AK169" s="257"/>
      <c r="AL169" s="257"/>
      <c r="AM169" s="257"/>
      <c r="AN169" s="257">
        <v>35</v>
      </c>
      <c r="AO169" s="257"/>
      <c r="AP169" s="257"/>
      <c r="AQ169" s="257"/>
      <c r="AR169" s="257"/>
      <c r="AS169" s="257"/>
      <c r="AT169" s="257"/>
      <c r="AU169" s="257">
        <v>11685</v>
      </c>
      <c r="AV169" s="257">
        <v>21245</v>
      </c>
      <c r="AW169" s="257"/>
      <c r="AX169" s="257"/>
      <c r="AY169" s="257"/>
      <c r="AZ169" s="257"/>
      <c r="BA169" s="257"/>
      <c r="BB169" s="257"/>
      <c r="BC169" s="257"/>
      <c r="BD169" s="257"/>
      <c r="BE169" s="257">
        <v>777870</v>
      </c>
      <c r="BF169" s="257">
        <v>190832</v>
      </c>
      <c r="BG169" s="257">
        <v>716</v>
      </c>
      <c r="BH169" s="258">
        <f t="shared" ref="BH169:BH179" si="66">SUM(D169:BG169)</f>
        <v>4473646</v>
      </c>
      <c r="BI169" s="6"/>
      <c r="BJ169" s="22"/>
      <c r="BK169" s="22" t="s">
        <v>40</v>
      </c>
      <c r="BL169" s="146">
        <f t="shared" ref="BL169:BL179" si="67">+M169+AE169+AI169</f>
        <v>1427799</v>
      </c>
      <c r="BM169" s="147">
        <f t="shared" si="63"/>
        <v>1390713</v>
      </c>
      <c r="BN169" s="147">
        <f t="shared" si="64"/>
        <v>328003</v>
      </c>
      <c r="BO169" s="147">
        <f t="shared" si="59"/>
        <v>315415</v>
      </c>
      <c r="BP169" s="147">
        <f t="shared" si="53"/>
        <v>777870</v>
      </c>
      <c r="BQ169" s="147">
        <f t="shared" si="58"/>
        <v>233846</v>
      </c>
      <c r="BR169" s="148">
        <f t="shared" si="65"/>
        <v>4473646</v>
      </c>
      <c r="BS169" s="36"/>
    </row>
    <row r="170" spans="1:71" ht="12.75" customHeight="1" x14ac:dyDescent="0.25">
      <c r="A170" s="36"/>
      <c r="B170" s="22"/>
      <c r="C170" s="256" t="s">
        <v>41</v>
      </c>
      <c r="D170" s="257"/>
      <c r="E170" s="257">
        <v>10</v>
      </c>
      <c r="F170" s="257">
        <v>40907</v>
      </c>
      <c r="G170" s="257"/>
      <c r="H170" s="257"/>
      <c r="I170" s="257"/>
      <c r="J170" s="257"/>
      <c r="K170" s="257">
        <v>207004</v>
      </c>
      <c r="L170" s="257">
        <v>294095</v>
      </c>
      <c r="M170" s="257">
        <v>1423076</v>
      </c>
      <c r="N170" s="257">
        <v>3027</v>
      </c>
      <c r="O170" s="257">
        <v>275450</v>
      </c>
      <c r="P170" s="257">
        <v>78</v>
      </c>
      <c r="Q170" s="257">
        <v>3478</v>
      </c>
      <c r="R170" s="257">
        <v>100118</v>
      </c>
      <c r="S170" s="257">
        <v>20052</v>
      </c>
      <c r="T170" s="257">
        <v>1079689</v>
      </c>
      <c r="U170" s="257"/>
      <c r="V170" s="257">
        <v>6334</v>
      </c>
      <c r="W170" s="257">
        <v>58</v>
      </c>
      <c r="X170" s="257">
        <v>1739</v>
      </c>
      <c r="Y170" s="257"/>
      <c r="Z170" s="257"/>
      <c r="AA170" s="257"/>
      <c r="AB170" s="257"/>
      <c r="AC170" s="257"/>
      <c r="AD170" s="257"/>
      <c r="AE170" s="257"/>
      <c r="AF170" s="257"/>
      <c r="AG170" s="257"/>
      <c r="AH170" s="257">
        <v>686</v>
      </c>
      <c r="AI170" s="257"/>
      <c r="AJ170" s="257"/>
      <c r="AK170" s="257"/>
      <c r="AL170" s="257"/>
      <c r="AM170" s="257"/>
      <c r="AN170" s="257">
        <v>35</v>
      </c>
      <c r="AO170" s="257"/>
      <c r="AP170" s="257"/>
      <c r="AQ170" s="257"/>
      <c r="AR170" s="257"/>
      <c r="AS170" s="257"/>
      <c r="AT170" s="257"/>
      <c r="AU170" s="257">
        <v>11133</v>
      </c>
      <c r="AV170" s="257">
        <v>23100</v>
      </c>
      <c r="AW170" s="257"/>
      <c r="AX170" s="257"/>
      <c r="AY170" s="257"/>
      <c r="AZ170" s="257"/>
      <c r="BA170" s="257"/>
      <c r="BB170" s="257"/>
      <c r="BC170" s="257"/>
      <c r="BD170" s="257"/>
      <c r="BE170" s="257">
        <v>787167</v>
      </c>
      <c r="BF170" s="257">
        <v>194983</v>
      </c>
      <c r="BG170" s="257">
        <v>724</v>
      </c>
      <c r="BH170" s="258">
        <f t="shared" si="66"/>
        <v>4472943</v>
      </c>
      <c r="BI170" s="6"/>
      <c r="BJ170" s="22"/>
      <c r="BK170" s="22" t="s">
        <v>41</v>
      </c>
      <c r="BL170" s="146">
        <f t="shared" si="67"/>
        <v>1423076</v>
      </c>
      <c r="BM170" s="147">
        <f t="shared" si="63"/>
        <v>1380118</v>
      </c>
      <c r="BN170" s="147">
        <f t="shared" si="64"/>
        <v>327174</v>
      </c>
      <c r="BO170" s="147">
        <f t="shared" si="59"/>
        <v>316357</v>
      </c>
      <c r="BP170" s="147">
        <f t="shared" si="53"/>
        <v>787167</v>
      </c>
      <c r="BQ170" s="147">
        <f t="shared" si="58"/>
        <v>239051</v>
      </c>
      <c r="BR170" s="148">
        <f t="shared" si="65"/>
        <v>4472943</v>
      </c>
      <c r="BS170" s="36"/>
    </row>
    <row r="171" spans="1:71" ht="12.75" customHeight="1" x14ac:dyDescent="0.25">
      <c r="A171" s="36"/>
      <c r="B171" s="22"/>
      <c r="C171" s="256" t="s">
        <v>42</v>
      </c>
      <c r="D171" s="257"/>
      <c r="E171" s="257">
        <v>10</v>
      </c>
      <c r="F171" s="257">
        <v>41397</v>
      </c>
      <c r="G171" s="257"/>
      <c r="H171" s="257"/>
      <c r="I171" s="257"/>
      <c r="J171" s="257"/>
      <c r="K171" s="257">
        <v>205642</v>
      </c>
      <c r="L171" s="257">
        <v>293873</v>
      </c>
      <c r="M171" s="257">
        <v>1421024</v>
      </c>
      <c r="N171" s="257">
        <v>3005</v>
      </c>
      <c r="O171" s="257">
        <v>276123</v>
      </c>
      <c r="P171" s="257">
        <v>78</v>
      </c>
      <c r="Q171" s="257">
        <v>3323</v>
      </c>
      <c r="R171" s="257">
        <v>99889</v>
      </c>
      <c r="S171" s="257">
        <v>20055</v>
      </c>
      <c r="T171" s="257">
        <v>1063556</v>
      </c>
      <c r="U171" s="257"/>
      <c r="V171" s="257">
        <v>6414</v>
      </c>
      <c r="W171" s="257">
        <v>59</v>
      </c>
      <c r="X171" s="257">
        <v>1602</v>
      </c>
      <c r="Y171" s="257"/>
      <c r="Z171" s="257"/>
      <c r="AA171" s="257"/>
      <c r="AB171" s="257"/>
      <c r="AC171" s="257"/>
      <c r="AD171" s="257"/>
      <c r="AE171" s="257"/>
      <c r="AF171" s="257"/>
      <c r="AG171" s="257"/>
      <c r="AH171" s="257">
        <v>697</v>
      </c>
      <c r="AI171" s="257"/>
      <c r="AJ171" s="257"/>
      <c r="AK171" s="257"/>
      <c r="AL171" s="257"/>
      <c r="AM171" s="257"/>
      <c r="AN171" s="257">
        <v>35</v>
      </c>
      <c r="AO171" s="257"/>
      <c r="AP171" s="257"/>
      <c r="AQ171" s="257"/>
      <c r="AR171" s="257"/>
      <c r="AS171" s="257"/>
      <c r="AT171" s="257"/>
      <c r="AU171" s="257">
        <v>10720</v>
      </c>
      <c r="AV171" s="257">
        <v>26543</v>
      </c>
      <c r="AW171" s="257"/>
      <c r="AX171" s="257"/>
      <c r="AY171" s="257"/>
      <c r="AZ171" s="257"/>
      <c r="BA171" s="257"/>
      <c r="BB171" s="257"/>
      <c r="BC171" s="257"/>
      <c r="BD171" s="257"/>
      <c r="BE171" s="257">
        <v>790590</v>
      </c>
      <c r="BF171" s="257">
        <v>197475</v>
      </c>
      <c r="BG171" s="257">
        <v>728</v>
      </c>
      <c r="BH171" s="258">
        <f t="shared" si="66"/>
        <v>4462838</v>
      </c>
      <c r="BI171" s="6"/>
      <c r="BJ171" s="22"/>
      <c r="BK171" s="22" t="s">
        <v>42</v>
      </c>
      <c r="BL171" s="146">
        <f t="shared" si="67"/>
        <v>1421024</v>
      </c>
      <c r="BM171" s="147">
        <f t="shared" si="63"/>
        <v>1363843</v>
      </c>
      <c r="BN171" s="147">
        <f t="shared" si="64"/>
        <v>325586</v>
      </c>
      <c r="BO171" s="147">
        <f t="shared" si="59"/>
        <v>317520</v>
      </c>
      <c r="BP171" s="147">
        <f t="shared" si="53"/>
        <v>790590</v>
      </c>
      <c r="BQ171" s="147">
        <f t="shared" si="58"/>
        <v>244275</v>
      </c>
      <c r="BR171" s="148">
        <f t="shared" si="65"/>
        <v>4462838</v>
      </c>
      <c r="BS171" s="36"/>
    </row>
    <row r="172" spans="1:71" ht="12.75" customHeight="1" x14ac:dyDescent="0.25">
      <c r="A172" s="36"/>
      <c r="B172" s="22"/>
      <c r="C172" s="256" t="s">
        <v>43</v>
      </c>
      <c r="D172" s="257"/>
      <c r="E172" s="257">
        <v>10</v>
      </c>
      <c r="F172" s="257">
        <v>42126</v>
      </c>
      <c r="G172" s="257"/>
      <c r="H172" s="257"/>
      <c r="I172" s="257"/>
      <c r="J172" s="257"/>
      <c r="K172" s="257">
        <v>204350</v>
      </c>
      <c r="L172" s="257">
        <v>292459</v>
      </c>
      <c r="M172" s="257">
        <v>1415813</v>
      </c>
      <c r="N172" s="257">
        <v>2979</v>
      </c>
      <c r="O172" s="257">
        <v>276646</v>
      </c>
      <c r="P172" s="257">
        <v>78</v>
      </c>
      <c r="Q172" s="257">
        <v>3272</v>
      </c>
      <c r="R172" s="257">
        <v>100311</v>
      </c>
      <c r="S172" s="257">
        <v>20080</v>
      </c>
      <c r="T172" s="257">
        <v>1057746</v>
      </c>
      <c r="U172" s="257"/>
      <c r="V172" s="257">
        <v>6473</v>
      </c>
      <c r="W172" s="257">
        <v>59</v>
      </c>
      <c r="X172" s="257">
        <v>1485</v>
      </c>
      <c r="Y172" s="257"/>
      <c r="Z172" s="257"/>
      <c r="AA172" s="257"/>
      <c r="AB172" s="257"/>
      <c r="AC172" s="257"/>
      <c r="AD172" s="257"/>
      <c r="AE172" s="257"/>
      <c r="AF172" s="257"/>
      <c r="AG172" s="257"/>
      <c r="AH172" s="257">
        <v>696</v>
      </c>
      <c r="AI172" s="257"/>
      <c r="AJ172" s="257"/>
      <c r="AK172" s="257"/>
      <c r="AL172" s="257"/>
      <c r="AM172" s="257"/>
      <c r="AN172" s="257">
        <v>35</v>
      </c>
      <c r="AO172" s="257"/>
      <c r="AP172" s="257"/>
      <c r="AQ172" s="257"/>
      <c r="AR172" s="257"/>
      <c r="AS172" s="257"/>
      <c r="AT172" s="257"/>
      <c r="AU172" s="257">
        <v>10274</v>
      </c>
      <c r="AV172" s="257">
        <v>28671</v>
      </c>
      <c r="AW172" s="257"/>
      <c r="AX172" s="257"/>
      <c r="AY172" s="257"/>
      <c r="AZ172" s="257"/>
      <c r="BA172" s="257"/>
      <c r="BB172" s="257"/>
      <c r="BC172" s="257"/>
      <c r="BD172" s="257"/>
      <c r="BE172" s="257">
        <v>795541</v>
      </c>
      <c r="BF172" s="257">
        <v>200004</v>
      </c>
      <c r="BG172" s="257">
        <v>734</v>
      </c>
      <c r="BH172" s="258">
        <f t="shared" si="66"/>
        <v>4459842</v>
      </c>
      <c r="BI172" s="6"/>
      <c r="BJ172" s="22"/>
      <c r="BK172" s="22" t="s">
        <v>43</v>
      </c>
      <c r="BL172" s="146">
        <f t="shared" si="67"/>
        <v>1415813</v>
      </c>
      <c r="BM172" s="147">
        <f t="shared" si="63"/>
        <v>1356678</v>
      </c>
      <c r="BN172" s="147">
        <f t="shared" si="64"/>
        <v>324741</v>
      </c>
      <c r="BO172" s="147">
        <f t="shared" si="59"/>
        <v>318772</v>
      </c>
      <c r="BP172" s="147">
        <f t="shared" si="53"/>
        <v>795541</v>
      </c>
      <c r="BQ172" s="147">
        <f t="shared" si="58"/>
        <v>248297</v>
      </c>
      <c r="BR172" s="148">
        <f t="shared" si="65"/>
        <v>4459842</v>
      </c>
      <c r="BS172" s="36"/>
    </row>
    <row r="173" spans="1:71" ht="12.75" customHeight="1" x14ac:dyDescent="0.25">
      <c r="A173" s="36"/>
      <c r="B173" s="22"/>
      <c r="C173" s="256" t="s">
        <v>32</v>
      </c>
      <c r="D173" s="257"/>
      <c r="E173" s="257">
        <v>10</v>
      </c>
      <c r="F173" s="257">
        <v>42381</v>
      </c>
      <c r="G173" s="257"/>
      <c r="H173" s="257"/>
      <c r="I173" s="257"/>
      <c r="J173" s="257"/>
      <c r="K173" s="257">
        <v>203306</v>
      </c>
      <c r="L173" s="257">
        <v>295116</v>
      </c>
      <c r="M173" s="257">
        <v>1412927</v>
      </c>
      <c r="N173" s="257">
        <v>2953</v>
      </c>
      <c r="O173" s="257">
        <v>277156</v>
      </c>
      <c r="P173" s="257">
        <v>78</v>
      </c>
      <c r="Q173" s="257">
        <v>3235</v>
      </c>
      <c r="R173" s="257">
        <v>100089</v>
      </c>
      <c r="S173" s="257">
        <v>20095</v>
      </c>
      <c r="T173" s="257">
        <v>1051602</v>
      </c>
      <c r="U173" s="257"/>
      <c r="V173" s="257">
        <v>6466</v>
      </c>
      <c r="W173" s="257">
        <v>59</v>
      </c>
      <c r="X173" s="257">
        <v>1424</v>
      </c>
      <c r="Y173" s="257"/>
      <c r="Z173" s="257"/>
      <c r="AA173" s="257"/>
      <c r="AB173" s="257"/>
      <c r="AC173" s="257"/>
      <c r="AD173" s="257"/>
      <c r="AE173" s="257"/>
      <c r="AF173" s="257"/>
      <c r="AG173" s="257"/>
      <c r="AH173" s="257">
        <v>699</v>
      </c>
      <c r="AI173" s="257"/>
      <c r="AJ173" s="257"/>
      <c r="AK173" s="257"/>
      <c r="AL173" s="257"/>
      <c r="AM173" s="257"/>
      <c r="AN173" s="257">
        <v>35</v>
      </c>
      <c r="AO173" s="257"/>
      <c r="AP173" s="257"/>
      <c r="AQ173" s="257"/>
      <c r="AR173" s="257"/>
      <c r="AS173" s="257"/>
      <c r="AT173" s="257"/>
      <c r="AU173" s="257">
        <v>9876</v>
      </c>
      <c r="AV173" s="257">
        <v>30925</v>
      </c>
      <c r="AW173" s="257"/>
      <c r="AX173" s="257"/>
      <c r="AY173" s="257"/>
      <c r="AZ173" s="257"/>
      <c r="BA173" s="257"/>
      <c r="BB173" s="257"/>
      <c r="BC173" s="257"/>
      <c r="BD173" s="257"/>
      <c r="BE173" s="257">
        <v>800455</v>
      </c>
      <c r="BF173" s="257">
        <v>202210</v>
      </c>
      <c r="BG173" s="257">
        <v>734</v>
      </c>
      <c r="BH173" s="258">
        <f t="shared" si="66"/>
        <v>4461831</v>
      </c>
      <c r="BI173" s="6"/>
      <c r="BJ173" s="22"/>
      <c r="BK173" s="22" t="s">
        <v>32</v>
      </c>
      <c r="BL173" s="146">
        <f t="shared" si="67"/>
        <v>1412927</v>
      </c>
      <c r="BM173" s="147">
        <f t="shared" si="63"/>
        <v>1353184</v>
      </c>
      <c r="BN173" s="147">
        <f t="shared" si="64"/>
        <v>323490</v>
      </c>
      <c r="BO173" s="147">
        <f t="shared" si="59"/>
        <v>319537</v>
      </c>
      <c r="BP173" s="147">
        <f t="shared" ref="BP173:BP187" si="68">+BE173</f>
        <v>800455</v>
      </c>
      <c r="BQ173" s="147">
        <f t="shared" si="58"/>
        <v>252238</v>
      </c>
      <c r="BR173" s="148">
        <f t="shared" si="65"/>
        <v>4461831</v>
      </c>
      <c r="BS173" s="36"/>
    </row>
    <row r="174" spans="1:71" ht="12.75" customHeight="1" x14ac:dyDescent="0.25">
      <c r="A174" s="36"/>
      <c r="B174" s="34"/>
      <c r="C174" s="256" t="s">
        <v>33</v>
      </c>
      <c r="D174" s="257"/>
      <c r="E174" s="257">
        <v>10</v>
      </c>
      <c r="F174" s="257">
        <v>42208</v>
      </c>
      <c r="G174" s="257"/>
      <c r="H174" s="257"/>
      <c r="I174" s="257"/>
      <c r="J174" s="257"/>
      <c r="K174" s="257">
        <v>202604</v>
      </c>
      <c r="L174" s="257">
        <v>295935</v>
      </c>
      <c r="M174" s="257">
        <v>1409834</v>
      </c>
      <c r="N174" s="257">
        <v>2937</v>
      </c>
      <c r="O174" s="257">
        <v>277081</v>
      </c>
      <c r="P174" s="257">
        <v>78</v>
      </c>
      <c r="Q174" s="257">
        <v>3213</v>
      </c>
      <c r="R174" s="257">
        <v>101154</v>
      </c>
      <c r="S174" s="257">
        <v>20155</v>
      </c>
      <c r="T174" s="257">
        <v>1087037</v>
      </c>
      <c r="U174" s="257"/>
      <c r="V174" s="257">
        <v>6505</v>
      </c>
      <c r="W174" s="257">
        <v>59</v>
      </c>
      <c r="X174" s="257">
        <v>1347</v>
      </c>
      <c r="Y174" s="257"/>
      <c r="Z174" s="257"/>
      <c r="AA174" s="257"/>
      <c r="AB174" s="257"/>
      <c r="AC174" s="257"/>
      <c r="AD174" s="257"/>
      <c r="AE174" s="257"/>
      <c r="AF174" s="257"/>
      <c r="AG174" s="257"/>
      <c r="AH174" s="257">
        <v>698</v>
      </c>
      <c r="AI174" s="257"/>
      <c r="AJ174" s="257"/>
      <c r="AK174" s="257"/>
      <c r="AL174" s="257"/>
      <c r="AM174" s="257"/>
      <c r="AN174" s="257">
        <v>35</v>
      </c>
      <c r="AO174" s="257"/>
      <c r="AP174" s="257"/>
      <c r="AQ174" s="257"/>
      <c r="AR174" s="257"/>
      <c r="AS174" s="257"/>
      <c r="AT174" s="257"/>
      <c r="AU174" s="257">
        <v>9444</v>
      </c>
      <c r="AV174" s="257">
        <v>32355</v>
      </c>
      <c r="AW174" s="257">
        <v>3</v>
      </c>
      <c r="AX174" s="257"/>
      <c r="AY174" s="257"/>
      <c r="AZ174" s="257"/>
      <c r="BA174" s="257"/>
      <c r="BB174" s="257"/>
      <c r="BC174" s="257"/>
      <c r="BD174" s="257"/>
      <c r="BE174" s="257">
        <v>806307</v>
      </c>
      <c r="BF174" s="257">
        <v>203967</v>
      </c>
      <c r="BG174" s="257">
        <v>735</v>
      </c>
      <c r="BH174" s="258">
        <f t="shared" si="66"/>
        <v>4503701</v>
      </c>
      <c r="BI174" s="6"/>
      <c r="BJ174" s="34"/>
      <c r="BK174" s="22" t="s">
        <v>33</v>
      </c>
      <c r="BL174" s="146">
        <f t="shared" si="67"/>
        <v>1409834</v>
      </c>
      <c r="BM174" s="147">
        <f t="shared" si="63"/>
        <v>1389477</v>
      </c>
      <c r="BN174" s="147">
        <f t="shared" si="64"/>
        <v>323913</v>
      </c>
      <c r="BO174" s="147">
        <f t="shared" si="59"/>
        <v>319289</v>
      </c>
      <c r="BP174" s="147">
        <f t="shared" si="68"/>
        <v>806307</v>
      </c>
      <c r="BQ174" s="147">
        <f t="shared" si="58"/>
        <v>254881</v>
      </c>
      <c r="BR174" s="148">
        <f t="shared" si="65"/>
        <v>4503701</v>
      </c>
      <c r="BS174" s="36"/>
    </row>
    <row r="175" spans="1:71" ht="12.75" customHeight="1" x14ac:dyDescent="0.25">
      <c r="A175" s="36"/>
      <c r="B175" s="22"/>
      <c r="C175" s="256" t="s">
        <v>34</v>
      </c>
      <c r="D175" s="257"/>
      <c r="E175" s="257">
        <v>10</v>
      </c>
      <c r="F175" s="257">
        <v>43039</v>
      </c>
      <c r="G175" s="257"/>
      <c r="H175" s="257"/>
      <c r="I175" s="257"/>
      <c r="J175" s="257"/>
      <c r="K175" s="257">
        <v>201182</v>
      </c>
      <c r="L175" s="257">
        <v>297389</v>
      </c>
      <c r="M175" s="257">
        <v>1405935</v>
      </c>
      <c r="N175" s="257">
        <v>2907</v>
      </c>
      <c r="O175" s="257">
        <v>276836</v>
      </c>
      <c r="P175" s="257">
        <v>78</v>
      </c>
      <c r="Q175" s="257">
        <v>3164</v>
      </c>
      <c r="R175" s="257">
        <v>100632</v>
      </c>
      <c r="S175" s="257">
        <v>20197</v>
      </c>
      <c r="T175" s="257">
        <v>1086083</v>
      </c>
      <c r="U175" s="257"/>
      <c r="V175" s="257">
        <v>6544</v>
      </c>
      <c r="W175" s="257">
        <v>60</v>
      </c>
      <c r="X175" s="257">
        <v>1270</v>
      </c>
      <c r="Y175" s="257"/>
      <c r="Z175" s="257"/>
      <c r="AA175" s="257"/>
      <c r="AB175" s="257"/>
      <c r="AC175" s="257"/>
      <c r="AD175" s="257"/>
      <c r="AE175" s="257"/>
      <c r="AF175" s="257"/>
      <c r="AG175" s="257"/>
      <c r="AH175" s="257">
        <v>698</v>
      </c>
      <c r="AI175" s="257"/>
      <c r="AJ175" s="257"/>
      <c r="AK175" s="257"/>
      <c r="AL175" s="257"/>
      <c r="AM175" s="257"/>
      <c r="AN175" s="257">
        <v>35</v>
      </c>
      <c r="AO175" s="257"/>
      <c r="AP175" s="257"/>
      <c r="AQ175" s="257"/>
      <c r="AR175" s="257"/>
      <c r="AS175" s="257"/>
      <c r="AT175" s="257"/>
      <c r="AU175" s="257">
        <v>9165</v>
      </c>
      <c r="AV175" s="257">
        <v>34052</v>
      </c>
      <c r="AW175" s="257">
        <v>3</v>
      </c>
      <c r="AX175" s="257"/>
      <c r="AY175" s="257"/>
      <c r="AZ175" s="257"/>
      <c r="BA175" s="257"/>
      <c r="BB175" s="257"/>
      <c r="BC175" s="257"/>
      <c r="BD175" s="257"/>
      <c r="BE175" s="257">
        <v>811894</v>
      </c>
      <c r="BF175" s="257">
        <v>205360</v>
      </c>
      <c r="BG175" s="257">
        <v>736</v>
      </c>
      <c r="BH175" s="258">
        <f t="shared" si="66"/>
        <v>4507269</v>
      </c>
      <c r="BI175" s="6"/>
      <c r="BJ175" s="22"/>
      <c r="BK175" s="22" t="s">
        <v>34</v>
      </c>
      <c r="BL175" s="146">
        <f t="shared" si="67"/>
        <v>1405935</v>
      </c>
      <c r="BM175" s="147">
        <f t="shared" si="63"/>
        <v>1390016</v>
      </c>
      <c r="BN175" s="147">
        <f t="shared" si="64"/>
        <v>322011</v>
      </c>
      <c r="BO175" s="147">
        <f t="shared" si="59"/>
        <v>319875</v>
      </c>
      <c r="BP175" s="147">
        <f t="shared" si="68"/>
        <v>811894</v>
      </c>
      <c r="BQ175" s="147">
        <f t="shared" si="58"/>
        <v>257538</v>
      </c>
      <c r="BR175" s="148">
        <f t="shared" si="65"/>
        <v>4507269</v>
      </c>
      <c r="BS175" s="36"/>
    </row>
    <row r="176" spans="1:71" ht="12.75" customHeight="1" x14ac:dyDescent="0.25">
      <c r="A176" s="36"/>
      <c r="B176" s="22"/>
      <c r="C176" s="256" t="s">
        <v>35</v>
      </c>
      <c r="D176" s="257"/>
      <c r="E176" s="257">
        <v>10</v>
      </c>
      <c r="F176" s="257">
        <v>43350</v>
      </c>
      <c r="G176" s="257"/>
      <c r="H176" s="257"/>
      <c r="I176" s="257"/>
      <c r="J176" s="257"/>
      <c r="K176" s="257">
        <v>202604</v>
      </c>
      <c r="L176" s="257">
        <v>298563</v>
      </c>
      <c r="M176" s="257">
        <v>1402223</v>
      </c>
      <c r="N176" s="257">
        <v>2871</v>
      </c>
      <c r="O176" s="257">
        <v>277147</v>
      </c>
      <c r="P176" s="257">
        <v>78</v>
      </c>
      <c r="Q176" s="257">
        <v>3133</v>
      </c>
      <c r="R176" s="257">
        <v>100632</v>
      </c>
      <c r="S176" s="257">
        <v>20155</v>
      </c>
      <c r="T176" s="257">
        <v>1087205</v>
      </c>
      <c r="U176" s="257"/>
      <c r="V176" s="257">
        <v>6547</v>
      </c>
      <c r="W176" s="257">
        <v>60</v>
      </c>
      <c r="X176" s="257">
        <v>1186</v>
      </c>
      <c r="Y176" s="257"/>
      <c r="Z176" s="257"/>
      <c r="AA176" s="257"/>
      <c r="AB176" s="257"/>
      <c r="AC176" s="257"/>
      <c r="AD176" s="257"/>
      <c r="AE176" s="257"/>
      <c r="AF176" s="257"/>
      <c r="AG176" s="257"/>
      <c r="AH176" s="257">
        <v>698</v>
      </c>
      <c r="AI176" s="257"/>
      <c r="AJ176" s="257"/>
      <c r="AK176" s="257"/>
      <c r="AL176" s="257"/>
      <c r="AM176" s="257"/>
      <c r="AN176" s="257">
        <v>35</v>
      </c>
      <c r="AO176" s="257"/>
      <c r="AP176" s="257"/>
      <c r="AQ176" s="257"/>
      <c r="AR176" s="257"/>
      <c r="AS176" s="257"/>
      <c r="AT176" s="257"/>
      <c r="AU176" s="257">
        <v>8964</v>
      </c>
      <c r="AV176" s="257">
        <v>36391</v>
      </c>
      <c r="AW176" s="257">
        <v>3</v>
      </c>
      <c r="AX176" s="257"/>
      <c r="AY176" s="257"/>
      <c r="AZ176" s="257"/>
      <c r="BA176" s="257"/>
      <c r="BB176" s="257"/>
      <c r="BC176" s="257"/>
      <c r="BD176" s="257"/>
      <c r="BE176" s="257">
        <v>820291</v>
      </c>
      <c r="BF176" s="257">
        <v>208079</v>
      </c>
      <c r="BG176" s="257">
        <v>736</v>
      </c>
      <c r="BH176" s="258">
        <f t="shared" si="66"/>
        <v>4520961</v>
      </c>
      <c r="BI176" s="6"/>
      <c r="BJ176" s="22"/>
      <c r="BK176" s="22" t="s">
        <v>35</v>
      </c>
      <c r="BL176" s="146">
        <f t="shared" si="67"/>
        <v>1402223</v>
      </c>
      <c r="BM176" s="147">
        <f t="shared" si="63"/>
        <v>1392315</v>
      </c>
      <c r="BN176" s="147">
        <f t="shared" si="64"/>
        <v>323391</v>
      </c>
      <c r="BO176" s="147">
        <f t="shared" si="59"/>
        <v>320497</v>
      </c>
      <c r="BP176" s="147">
        <f t="shared" si="68"/>
        <v>820291</v>
      </c>
      <c r="BQ176" s="147">
        <f t="shared" si="58"/>
        <v>262244</v>
      </c>
      <c r="BR176" s="148">
        <f t="shared" si="65"/>
        <v>4520961</v>
      </c>
      <c r="BS176" s="36"/>
    </row>
    <row r="177" spans="1:71" ht="12.75" customHeight="1" x14ac:dyDescent="0.25">
      <c r="A177" s="36"/>
      <c r="B177" s="22"/>
      <c r="C177" s="22" t="s">
        <v>36</v>
      </c>
      <c r="D177" s="257"/>
      <c r="E177" s="257">
        <v>10</v>
      </c>
      <c r="F177" s="257">
        <v>44001</v>
      </c>
      <c r="G177" s="257"/>
      <c r="H177" s="257"/>
      <c r="I177" s="257"/>
      <c r="J177" s="257"/>
      <c r="K177" s="257">
        <v>199087</v>
      </c>
      <c r="L177" s="257">
        <v>299561</v>
      </c>
      <c r="M177" s="257">
        <v>1395889</v>
      </c>
      <c r="N177" s="257">
        <v>2832</v>
      </c>
      <c r="O177" s="257">
        <v>277295</v>
      </c>
      <c r="P177" s="257">
        <v>78</v>
      </c>
      <c r="Q177" s="257">
        <v>3100</v>
      </c>
      <c r="R177" s="257">
        <v>100341</v>
      </c>
      <c r="S177" s="257">
        <v>20308</v>
      </c>
      <c r="T177" s="257">
        <v>1084517</v>
      </c>
      <c r="U177" s="257"/>
      <c r="V177" s="257">
        <v>6584</v>
      </c>
      <c r="W177" s="257">
        <v>60</v>
      </c>
      <c r="X177" s="257">
        <v>1103</v>
      </c>
      <c r="Y177" s="257"/>
      <c r="Z177" s="257"/>
      <c r="AA177" s="257"/>
      <c r="AB177" s="257"/>
      <c r="AC177" s="257"/>
      <c r="AD177" s="257"/>
      <c r="AE177" s="257"/>
      <c r="AF177" s="257"/>
      <c r="AG177" s="257"/>
      <c r="AH177" s="257">
        <v>698</v>
      </c>
      <c r="AI177" s="257"/>
      <c r="AJ177" s="257"/>
      <c r="AK177" s="257"/>
      <c r="AL177" s="257"/>
      <c r="AM177" s="257"/>
      <c r="AN177" s="257">
        <v>35</v>
      </c>
      <c r="AO177" s="257"/>
      <c r="AP177" s="257"/>
      <c r="AQ177" s="257"/>
      <c r="AR177" s="257"/>
      <c r="AS177" s="257"/>
      <c r="AT177" s="257"/>
      <c r="AU177" s="257">
        <v>8655</v>
      </c>
      <c r="AV177" s="257">
        <v>38385</v>
      </c>
      <c r="AW177" s="257">
        <v>3</v>
      </c>
      <c r="AX177" s="257">
        <v>3722</v>
      </c>
      <c r="AY177" s="257"/>
      <c r="AZ177" s="257"/>
      <c r="BA177" s="257"/>
      <c r="BB177" s="257"/>
      <c r="BC177" s="257"/>
      <c r="BD177" s="257"/>
      <c r="BE177" s="257">
        <v>827283</v>
      </c>
      <c r="BF177" s="257">
        <v>209222</v>
      </c>
      <c r="BG177" s="257">
        <v>758</v>
      </c>
      <c r="BH177" s="258">
        <f t="shared" si="66"/>
        <v>4523527</v>
      </c>
      <c r="BI177" s="6"/>
      <c r="BJ177" s="22"/>
      <c r="BK177" s="22" t="s">
        <v>36</v>
      </c>
      <c r="BL177" s="146">
        <f t="shared" si="67"/>
        <v>1395889</v>
      </c>
      <c r="BM177" s="147">
        <f t="shared" si="63"/>
        <v>1390662</v>
      </c>
      <c r="BN177" s="147">
        <f t="shared" si="64"/>
        <v>319736</v>
      </c>
      <c r="BO177" s="147">
        <f t="shared" si="59"/>
        <v>321296</v>
      </c>
      <c r="BP177" s="147">
        <f t="shared" si="68"/>
        <v>827283</v>
      </c>
      <c r="BQ177" s="147">
        <f>+E177+G177+H177+I177+N177+P177+W177+X177+Y177+Z177+AC177+AD177+AF177+AG177+AH177+AJ177+AK177+AL177+AM177+AO177+AP177+AQ177+AR177+AS177+AW177+BG177+Q177+AN177+BF177+AU177+AV177+AX177+BD177</f>
        <v>268661</v>
      </c>
      <c r="BR177" s="148">
        <f t="shared" si="65"/>
        <v>4523527</v>
      </c>
      <c r="BS177" s="36"/>
    </row>
    <row r="178" spans="1:71" ht="12.75" customHeight="1" thickBot="1" x14ac:dyDescent="0.3">
      <c r="A178" s="36"/>
      <c r="B178" s="27"/>
      <c r="C178" s="261" t="s">
        <v>37</v>
      </c>
      <c r="D178" s="262"/>
      <c r="E178" s="262">
        <v>10</v>
      </c>
      <c r="F178" s="262">
        <v>44068</v>
      </c>
      <c r="G178" s="262"/>
      <c r="H178" s="262"/>
      <c r="I178" s="262"/>
      <c r="J178" s="262"/>
      <c r="K178" s="262">
        <v>200931</v>
      </c>
      <c r="L178" s="262">
        <v>301715</v>
      </c>
      <c r="M178" s="262">
        <v>1390318</v>
      </c>
      <c r="N178" s="262">
        <v>2816</v>
      </c>
      <c r="O178" s="262">
        <v>276901</v>
      </c>
      <c r="P178" s="262">
        <v>78</v>
      </c>
      <c r="Q178" s="262">
        <v>3037</v>
      </c>
      <c r="R178" s="262">
        <v>96164</v>
      </c>
      <c r="S178" s="262">
        <v>20453</v>
      </c>
      <c r="T178" s="262">
        <v>1082360</v>
      </c>
      <c r="U178" s="262"/>
      <c r="V178" s="262">
        <v>6648</v>
      </c>
      <c r="W178" s="262">
        <v>68</v>
      </c>
      <c r="X178" s="262">
        <v>965</v>
      </c>
      <c r="Y178" s="262"/>
      <c r="Z178" s="262"/>
      <c r="AA178" s="262"/>
      <c r="AB178" s="262"/>
      <c r="AC178" s="262"/>
      <c r="AD178" s="262"/>
      <c r="AE178" s="262"/>
      <c r="AF178" s="262"/>
      <c r="AG178" s="262"/>
      <c r="AH178" s="262">
        <v>698</v>
      </c>
      <c r="AI178" s="262"/>
      <c r="AJ178" s="262"/>
      <c r="AK178" s="262"/>
      <c r="AL178" s="262"/>
      <c r="AM178" s="262"/>
      <c r="AN178" s="262">
        <v>35</v>
      </c>
      <c r="AO178" s="262"/>
      <c r="AP178" s="262"/>
      <c r="AQ178" s="262"/>
      <c r="AR178" s="262"/>
      <c r="AS178" s="262"/>
      <c r="AT178" s="262"/>
      <c r="AU178" s="262">
        <v>8481</v>
      </c>
      <c r="AV178" s="262">
        <v>40934</v>
      </c>
      <c r="AW178" s="262">
        <v>3</v>
      </c>
      <c r="AX178" s="262">
        <v>3798</v>
      </c>
      <c r="AY178" s="262"/>
      <c r="AZ178" s="262"/>
      <c r="BA178" s="262"/>
      <c r="BB178" s="262"/>
      <c r="BC178" s="262"/>
      <c r="BD178" s="262">
        <v>2110</v>
      </c>
      <c r="BE178" s="262">
        <v>831817</v>
      </c>
      <c r="BF178" s="262">
        <v>209413</v>
      </c>
      <c r="BG178" s="262">
        <v>758</v>
      </c>
      <c r="BH178" s="265">
        <f t="shared" si="66"/>
        <v>4524579</v>
      </c>
      <c r="BI178" s="6"/>
      <c r="BJ178" s="27"/>
      <c r="BK178" s="27" t="s">
        <v>37</v>
      </c>
      <c r="BL178" s="149">
        <f t="shared" si="67"/>
        <v>1390318</v>
      </c>
      <c r="BM178" s="150">
        <f t="shared" si="63"/>
        <v>1390723</v>
      </c>
      <c r="BN178" s="150">
        <f t="shared" si="64"/>
        <v>317548</v>
      </c>
      <c r="BO178" s="150">
        <f t="shared" si="59"/>
        <v>320969</v>
      </c>
      <c r="BP178" s="150">
        <f t="shared" si="68"/>
        <v>831817</v>
      </c>
      <c r="BQ178" s="150">
        <f>+E178+G178+H178+I178+N178+P178+W178+X178+Y178+Z178+AC178+AD178+AF178+AG178+AH178+AJ178+AK178+AL178+AM178+AO178+AP178+AQ178+AR178+AS178+AW178+BG178+Q178+AN178+BF178+AU178+AV178+AX178+BD178</f>
        <v>273204</v>
      </c>
      <c r="BR178" s="151">
        <f t="shared" si="65"/>
        <v>4524579</v>
      </c>
      <c r="BS178" s="36"/>
    </row>
    <row r="179" spans="1:71" ht="12.75" customHeight="1" x14ac:dyDescent="0.25">
      <c r="A179" s="36"/>
      <c r="B179" s="21">
        <v>2024</v>
      </c>
      <c r="C179" s="253" t="s">
        <v>38</v>
      </c>
      <c r="D179" s="254"/>
      <c r="E179" s="254">
        <v>10</v>
      </c>
      <c r="F179" s="254">
        <v>44415</v>
      </c>
      <c r="G179" s="254"/>
      <c r="H179" s="254"/>
      <c r="I179" s="254"/>
      <c r="J179" s="254"/>
      <c r="K179" s="254">
        <v>200531</v>
      </c>
      <c r="L179" s="254">
        <v>301703</v>
      </c>
      <c r="M179" s="254">
        <v>1385462</v>
      </c>
      <c r="N179" s="254">
        <v>2678</v>
      </c>
      <c r="O179" s="254">
        <v>276687</v>
      </c>
      <c r="P179" s="254">
        <v>78</v>
      </c>
      <c r="Q179" s="254">
        <v>3040</v>
      </c>
      <c r="R179" s="254">
        <v>96166</v>
      </c>
      <c r="S179" s="254">
        <v>19706</v>
      </c>
      <c r="T179" s="254">
        <v>1082835</v>
      </c>
      <c r="U179" s="254"/>
      <c r="V179" s="254">
        <v>6647</v>
      </c>
      <c r="W179" s="254">
        <v>29</v>
      </c>
      <c r="X179" s="254">
        <v>1097</v>
      </c>
      <c r="Y179" s="254"/>
      <c r="Z179" s="254"/>
      <c r="AA179" s="254"/>
      <c r="AB179" s="254"/>
      <c r="AC179" s="254"/>
      <c r="AD179" s="254"/>
      <c r="AE179" s="254"/>
      <c r="AF179" s="254"/>
      <c r="AG179" s="254"/>
      <c r="AH179" s="254">
        <v>799</v>
      </c>
      <c r="AI179" s="254"/>
      <c r="AJ179" s="254"/>
      <c r="AK179" s="254"/>
      <c r="AL179" s="254"/>
      <c r="AM179" s="254"/>
      <c r="AN179" s="254">
        <v>35</v>
      </c>
      <c r="AO179" s="254"/>
      <c r="AP179" s="254"/>
      <c r="AQ179" s="254">
        <v>1191</v>
      </c>
      <c r="AR179" s="254"/>
      <c r="AS179" s="254"/>
      <c r="AT179" s="254"/>
      <c r="AU179" s="254">
        <v>8164</v>
      </c>
      <c r="AV179" s="254">
        <v>45047</v>
      </c>
      <c r="AW179" s="254">
        <v>3</v>
      </c>
      <c r="AX179" s="254">
        <v>3812</v>
      </c>
      <c r="AY179" s="254"/>
      <c r="AZ179" s="254"/>
      <c r="BA179" s="254"/>
      <c r="BB179" s="254"/>
      <c r="BC179" s="254"/>
      <c r="BD179" s="254">
        <v>4001</v>
      </c>
      <c r="BE179" s="254">
        <v>834969</v>
      </c>
      <c r="BF179" s="254">
        <v>208459</v>
      </c>
      <c r="BG179" s="254">
        <v>757</v>
      </c>
      <c r="BH179" s="255">
        <f t="shared" si="66"/>
        <v>4528321</v>
      </c>
      <c r="BI179" s="349"/>
      <c r="BJ179" s="21">
        <v>2024</v>
      </c>
      <c r="BK179" s="21" t="s">
        <v>38</v>
      </c>
      <c r="BL179" s="143">
        <f t="shared" si="67"/>
        <v>1385462</v>
      </c>
      <c r="BM179" s="144">
        <f t="shared" si="63"/>
        <v>1391185</v>
      </c>
      <c r="BN179" s="144">
        <f t="shared" si="64"/>
        <v>316403</v>
      </c>
      <c r="BO179" s="144">
        <f t="shared" si="59"/>
        <v>321102</v>
      </c>
      <c r="BP179" s="144">
        <f t="shared" si="68"/>
        <v>834969</v>
      </c>
      <c r="BQ179" s="144">
        <f>+E179+G179+H179+I179+N179+P179+W179+X179+Y179+Z179+AC179+AD179+AF179+AG179+AH179+AJ179+AK179+AL179+AM179+AO179+AP179+AQ179+AR179+AS179+AW179+BG179+Q179+AN179+BF179+AU179+AV179+AX179+BD179+AZ179+BA179</f>
        <v>279200</v>
      </c>
      <c r="BR179" s="145">
        <f t="shared" si="65"/>
        <v>4528321</v>
      </c>
      <c r="BS179" s="36"/>
    </row>
    <row r="180" spans="1:71" ht="12.75" customHeight="1" x14ac:dyDescent="0.25">
      <c r="A180" s="36"/>
      <c r="B180" s="22"/>
      <c r="C180" s="256" t="s">
        <v>39</v>
      </c>
      <c r="D180" s="257"/>
      <c r="E180" s="257">
        <v>10</v>
      </c>
      <c r="F180" s="257">
        <v>44437</v>
      </c>
      <c r="G180" s="257"/>
      <c r="H180" s="257"/>
      <c r="I180" s="257"/>
      <c r="J180" s="257"/>
      <c r="K180" s="257">
        <v>193910</v>
      </c>
      <c r="L180" s="257">
        <v>302158</v>
      </c>
      <c r="M180" s="257">
        <v>1381342</v>
      </c>
      <c r="N180" s="257">
        <v>2641</v>
      </c>
      <c r="O180" s="257">
        <v>279032</v>
      </c>
      <c r="P180" s="257">
        <v>78</v>
      </c>
      <c r="Q180" s="257">
        <v>3021</v>
      </c>
      <c r="R180" s="257">
        <v>96522</v>
      </c>
      <c r="S180" s="257">
        <v>19268</v>
      </c>
      <c r="T180" s="257">
        <v>1079890</v>
      </c>
      <c r="U180" s="257"/>
      <c r="V180" s="257">
        <v>6564</v>
      </c>
      <c r="W180" s="257">
        <v>27</v>
      </c>
      <c r="X180" s="257">
        <v>972</v>
      </c>
      <c r="Y180" s="257"/>
      <c r="Z180" s="257"/>
      <c r="AA180" s="257"/>
      <c r="AB180" s="257"/>
      <c r="AC180" s="257"/>
      <c r="AD180" s="257"/>
      <c r="AE180" s="257"/>
      <c r="AF180" s="257"/>
      <c r="AG180" s="257"/>
      <c r="AH180" s="257">
        <v>773</v>
      </c>
      <c r="AI180" s="257"/>
      <c r="AJ180" s="257"/>
      <c r="AK180" s="257"/>
      <c r="AL180" s="257"/>
      <c r="AM180" s="257"/>
      <c r="AN180" s="257">
        <v>35</v>
      </c>
      <c r="AO180" s="257"/>
      <c r="AP180" s="257"/>
      <c r="AQ180" s="257">
        <v>1168</v>
      </c>
      <c r="AR180" s="257"/>
      <c r="AS180" s="257"/>
      <c r="AT180" s="257"/>
      <c r="AU180" s="257">
        <v>8042</v>
      </c>
      <c r="AV180" s="257">
        <v>47607</v>
      </c>
      <c r="AW180" s="257">
        <v>3</v>
      </c>
      <c r="AX180" s="257">
        <v>3899</v>
      </c>
      <c r="AY180" s="257"/>
      <c r="AZ180" s="257"/>
      <c r="BA180" s="257"/>
      <c r="BB180" s="257"/>
      <c r="BC180" s="257"/>
      <c r="BD180" s="257">
        <v>6692</v>
      </c>
      <c r="BE180" s="257">
        <v>835261</v>
      </c>
      <c r="BF180" s="257">
        <v>208616</v>
      </c>
      <c r="BG180" s="257">
        <v>754</v>
      </c>
      <c r="BH180" s="258">
        <f t="shared" ref="BH180" si="69">SUM(D180:BG180)</f>
        <v>4522722</v>
      </c>
      <c r="BI180" s="349"/>
      <c r="BJ180" s="22"/>
      <c r="BK180" s="22" t="s">
        <v>39</v>
      </c>
      <c r="BL180" s="146">
        <f t="shared" ref="BL180:BL191" si="70">+M180+AE180+AI180</f>
        <v>1381342</v>
      </c>
      <c r="BM180" s="147">
        <f t="shared" si="63"/>
        <v>1388612</v>
      </c>
      <c r="BN180" s="147">
        <f t="shared" si="64"/>
        <v>309700</v>
      </c>
      <c r="BO180" s="147">
        <f t="shared" si="59"/>
        <v>323469</v>
      </c>
      <c r="BP180" s="147">
        <f t="shared" si="68"/>
        <v>835261</v>
      </c>
      <c r="BQ180" s="147">
        <f t="shared" ref="BQ180:BQ186" si="71">+E180+G180+H180+I180+N180+P180+W180+X180+Y180+Z180+AC180+AD180+AF180+AG180+AH180+AJ180+AK180+AL180+AM180+AO180+AP180+AQ180+AR180+AS180+AW180+BG180+Q180+AN180+BF180+AU180+AV180+AX180+BD180+AZ180+BA180</f>
        <v>284338</v>
      </c>
      <c r="BR180" s="148">
        <f t="shared" si="65"/>
        <v>4522722</v>
      </c>
      <c r="BS180" s="36"/>
    </row>
    <row r="181" spans="1:71" ht="12.75" customHeight="1" x14ac:dyDescent="0.25">
      <c r="A181" s="36"/>
      <c r="B181" s="22"/>
      <c r="C181" s="256" t="s">
        <v>40</v>
      </c>
      <c r="D181" s="257"/>
      <c r="E181" s="257">
        <v>10</v>
      </c>
      <c r="F181" s="257">
        <v>44449</v>
      </c>
      <c r="G181" s="257"/>
      <c r="H181" s="257"/>
      <c r="I181" s="257"/>
      <c r="J181" s="257"/>
      <c r="K181" s="257">
        <v>192432</v>
      </c>
      <c r="L181" s="257">
        <v>305149</v>
      </c>
      <c r="M181" s="257">
        <v>1381969</v>
      </c>
      <c r="N181" s="257">
        <v>2605</v>
      </c>
      <c r="O181" s="257">
        <v>289925</v>
      </c>
      <c r="P181" s="257">
        <v>78</v>
      </c>
      <c r="Q181" s="257">
        <v>2975</v>
      </c>
      <c r="R181" s="257">
        <v>98010</v>
      </c>
      <c r="S181" s="257">
        <v>19220</v>
      </c>
      <c r="T181" s="257">
        <v>1079468</v>
      </c>
      <c r="U181" s="257"/>
      <c r="V181" s="257">
        <v>6647</v>
      </c>
      <c r="W181" s="257">
        <v>27</v>
      </c>
      <c r="X181" s="257">
        <v>934</v>
      </c>
      <c r="Y181" s="257"/>
      <c r="Z181" s="257"/>
      <c r="AA181" s="257"/>
      <c r="AB181" s="257"/>
      <c r="AC181" s="257"/>
      <c r="AD181" s="257"/>
      <c r="AE181" s="257"/>
      <c r="AF181" s="257"/>
      <c r="AG181" s="257"/>
      <c r="AH181" s="257">
        <v>788</v>
      </c>
      <c r="AI181" s="257"/>
      <c r="AJ181" s="257"/>
      <c r="AK181" s="257"/>
      <c r="AL181" s="257"/>
      <c r="AM181" s="257"/>
      <c r="AN181" s="257">
        <v>35</v>
      </c>
      <c r="AO181" s="257"/>
      <c r="AP181" s="257"/>
      <c r="AQ181" s="257">
        <v>1137</v>
      </c>
      <c r="AR181" s="257"/>
      <c r="AS181" s="257"/>
      <c r="AT181" s="257"/>
      <c r="AU181" s="257">
        <v>7891</v>
      </c>
      <c r="AV181" s="257">
        <v>50423</v>
      </c>
      <c r="AW181" s="257">
        <v>3</v>
      </c>
      <c r="AX181" s="257">
        <v>3955</v>
      </c>
      <c r="AY181" s="257"/>
      <c r="AZ181" s="257"/>
      <c r="BA181" s="257"/>
      <c r="BB181" s="257"/>
      <c r="BC181" s="257"/>
      <c r="BD181" s="257">
        <v>9608</v>
      </c>
      <c r="BE181" s="257">
        <v>839458</v>
      </c>
      <c r="BF181" s="257">
        <v>210111</v>
      </c>
      <c r="BG181" s="257">
        <v>752</v>
      </c>
      <c r="BH181" s="258">
        <f t="shared" ref="BH181" si="72">SUM(D181:BG181)</f>
        <v>4548059</v>
      </c>
      <c r="BI181" s="349"/>
      <c r="BJ181" s="22"/>
      <c r="BK181" s="22" t="s">
        <v>40</v>
      </c>
      <c r="BL181" s="146">
        <f t="shared" si="70"/>
        <v>1381969</v>
      </c>
      <c r="BM181" s="147">
        <f t="shared" si="63"/>
        <v>1391264</v>
      </c>
      <c r="BN181" s="147">
        <f t="shared" si="64"/>
        <v>309662</v>
      </c>
      <c r="BO181" s="147">
        <f t="shared" si="59"/>
        <v>334374</v>
      </c>
      <c r="BP181" s="147">
        <f t="shared" si="68"/>
        <v>839458</v>
      </c>
      <c r="BQ181" s="147">
        <f t="shared" si="71"/>
        <v>291332</v>
      </c>
      <c r="BR181" s="148">
        <f t="shared" si="65"/>
        <v>4548059</v>
      </c>
      <c r="BS181" s="36"/>
    </row>
    <row r="182" spans="1:71" ht="12.75" customHeight="1" x14ac:dyDescent="0.25">
      <c r="A182" s="36"/>
      <c r="B182" s="22"/>
      <c r="C182" s="256" t="s">
        <v>41</v>
      </c>
      <c r="D182" s="257"/>
      <c r="E182" s="257">
        <v>9</v>
      </c>
      <c r="F182" s="257">
        <v>46586</v>
      </c>
      <c r="G182" s="257"/>
      <c r="H182" s="257"/>
      <c r="I182" s="257"/>
      <c r="J182" s="257"/>
      <c r="K182" s="257">
        <v>191273</v>
      </c>
      <c r="L182" s="257">
        <v>308091</v>
      </c>
      <c r="M182" s="257">
        <v>1375363</v>
      </c>
      <c r="N182" s="257">
        <v>2590</v>
      </c>
      <c r="O182" s="257">
        <v>303307</v>
      </c>
      <c r="P182" s="257"/>
      <c r="Q182" s="257">
        <v>2974</v>
      </c>
      <c r="R182" s="257">
        <v>99485</v>
      </c>
      <c r="S182" s="257">
        <v>19129</v>
      </c>
      <c r="T182" s="257">
        <v>1081017</v>
      </c>
      <c r="U182" s="257"/>
      <c r="V182" s="257">
        <v>6682</v>
      </c>
      <c r="W182" s="257">
        <v>26</v>
      </c>
      <c r="X182" s="257">
        <v>850</v>
      </c>
      <c r="Y182" s="257"/>
      <c r="Z182" s="257"/>
      <c r="AA182" s="257"/>
      <c r="AB182" s="257"/>
      <c r="AC182" s="257"/>
      <c r="AD182" s="257"/>
      <c r="AE182" s="257"/>
      <c r="AF182" s="257"/>
      <c r="AG182" s="257"/>
      <c r="AH182" s="257">
        <v>798</v>
      </c>
      <c r="AI182" s="257"/>
      <c r="AJ182" s="257"/>
      <c r="AK182" s="257"/>
      <c r="AL182" s="257"/>
      <c r="AM182" s="257"/>
      <c r="AN182" s="257">
        <v>35</v>
      </c>
      <c r="AO182" s="257"/>
      <c r="AP182" s="257"/>
      <c r="AQ182" s="257">
        <v>1127</v>
      </c>
      <c r="AR182" s="257"/>
      <c r="AS182" s="257"/>
      <c r="AT182" s="257"/>
      <c r="AU182" s="257">
        <v>7710</v>
      </c>
      <c r="AV182" s="257">
        <v>52523</v>
      </c>
      <c r="AW182" s="257">
        <v>3</v>
      </c>
      <c r="AX182" s="257">
        <v>4044</v>
      </c>
      <c r="AY182" s="257"/>
      <c r="AZ182" s="257"/>
      <c r="BA182" s="257"/>
      <c r="BB182" s="257"/>
      <c r="BC182" s="257"/>
      <c r="BD182" s="257">
        <v>13952</v>
      </c>
      <c r="BE182" s="257">
        <v>849034</v>
      </c>
      <c r="BF182" s="257">
        <v>210392</v>
      </c>
      <c r="BG182" s="257">
        <v>737</v>
      </c>
      <c r="BH182" s="258">
        <f t="shared" ref="BH182" si="73">SUM(D182:BG182)</f>
        <v>4577737</v>
      </c>
      <c r="BI182" s="349"/>
      <c r="BJ182" s="22"/>
      <c r="BK182" s="22" t="s">
        <v>41</v>
      </c>
      <c r="BL182" s="146">
        <f t="shared" si="70"/>
        <v>1375363</v>
      </c>
      <c r="BM182" s="147">
        <f t="shared" si="63"/>
        <v>1395790</v>
      </c>
      <c r="BN182" s="147">
        <f t="shared" si="64"/>
        <v>309887</v>
      </c>
      <c r="BO182" s="147">
        <f t="shared" si="59"/>
        <v>349893</v>
      </c>
      <c r="BP182" s="147">
        <f t="shared" si="68"/>
        <v>849034</v>
      </c>
      <c r="BQ182" s="147">
        <f t="shared" si="71"/>
        <v>297770</v>
      </c>
      <c r="BR182" s="148">
        <f t="shared" si="65"/>
        <v>4577737</v>
      </c>
      <c r="BS182" s="36"/>
    </row>
    <row r="183" spans="1:71" ht="12.75" customHeight="1" x14ac:dyDescent="0.25">
      <c r="A183" s="36"/>
      <c r="B183" s="22"/>
      <c r="C183" s="256" t="s">
        <v>42</v>
      </c>
      <c r="D183" s="257"/>
      <c r="E183" s="257">
        <v>9</v>
      </c>
      <c r="F183" s="257">
        <v>47206</v>
      </c>
      <c r="G183" s="257"/>
      <c r="H183" s="257"/>
      <c r="I183" s="257"/>
      <c r="J183" s="257"/>
      <c r="K183" s="257">
        <v>190344</v>
      </c>
      <c r="L183" s="257">
        <v>307203</v>
      </c>
      <c r="M183" s="257">
        <v>1366002</v>
      </c>
      <c r="N183" s="257">
        <v>2557</v>
      </c>
      <c r="O183" s="257">
        <v>314815</v>
      </c>
      <c r="P183" s="257">
        <v>78</v>
      </c>
      <c r="Q183" s="257">
        <v>2944</v>
      </c>
      <c r="R183" s="257">
        <v>100018</v>
      </c>
      <c r="S183" s="257">
        <v>19040</v>
      </c>
      <c r="T183" s="257">
        <v>1082092</v>
      </c>
      <c r="U183" s="257"/>
      <c r="V183" s="257">
        <v>6697</v>
      </c>
      <c r="W183" s="257">
        <v>26</v>
      </c>
      <c r="X183" s="257">
        <v>798</v>
      </c>
      <c r="Y183" s="257"/>
      <c r="Z183" s="257"/>
      <c r="AA183" s="257"/>
      <c r="AB183" s="257"/>
      <c r="AC183" s="257"/>
      <c r="AD183" s="257"/>
      <c r="AE183" s="257"/>
      <c r="AF183" s="257"/>
      <c r="AG183" s="257"/>
      <c r="AH183" s="257">
        <v>719</v>
      </c>
      <c r="AI183" s="257"/>
      <c r="AJ183" s="257"/>
      <c r="AK183" s="257"/>
      <c r="AL183" s="257"/>
      <c r="AM183" s="257"/>
      <c r="AN183" s="257">
        <v>35</v>
      </c>
      <c r="AO183" s="257"/>
      <c r="AP183" s="257"/>
      <c r="AQ183" s="257">
        <v>1118</v>
      </c>
      <c r="AR183" s="257"/>
      <c r="AS183" s="257"/>
      <c r="AT183" s="257"/>
      <c r="AU183" s="257">
        <v>7556</v>
      </c>
      <c r="AV183" s="257">
        <v>54117</v>
      </c>
      <c r="AW183" s="257">
        <v>3</v>
      </c>
      <c r="AX183" s="257">
        <v>4123</v>
      </c>
      <c r="AY183" s="257"/>
      <c r="AZ183" s="257"/>
      <c r="BA183" s="257"/>
      <c r="BB183" s="257"/>
      <c r="BC183" s="257"/>
      <c r="BD183" s="257">
        <v>17457</v>
      </c>
      <c r="BE183" s="257">
        <v>860860</v>
      </c>
      <c r="BF183" s="257">
        <v>209743</v>
      </c>
      <c r="BG183" s="257">
        <v>729</v>
      </c>
      <c r="BH183" s="258">
        <f t="shared" ref="BH183" si="74">SUM(D183:BG183)</f>
        <v>4596289</v>
      </c>
      <c r="BI183" s="349"/>
      <c r="BJ183" s="22"/>
      <c r="BK183" s="22" t="s">
        <v>42</v>
      </c>
      <c r="BL183" s="146">
        <f t="shared" si="70"/>
        <v>1366002</v>
      </c>
      <c r="BM183" s="147">
        <f t="shared" si="63"/>
        <v>1395992</v>
      </c>
      <c r="BN183" s="147">
        <f t="shared" si="64"/>
        <v>309402</v>
      </c>
      <c r="BO183" s="147">
        <f t="shared" si="59"/>
        <v>362021</v>
      </c>
      <c r="BP183" s="147">
        <f t="shared" si="68"/>
        <v>860860</v>
      </c>
      <c r="BQ183" s="147">
        <f t="shared" si="71"/>
        <v>302012</v>
      </c>
      <c r="BR183" s="148">
        <f t="shared" si="65"/>
        <v>4596289</v>
      </c>
      <c r="BS183" s="36"/>
    </row>
    <row r="184" spans="1:71" ht="12.75" customHeight="1" x14ac:dyDescent="0.25">
      <c r="A184" s="36"/>
      <c r="B184" s="22"/>
      <c r="C184" s="256" t="s">
        <v>43</v>
      </c>
      <c r="D184" s="257"/>
      <c r="E184" s="257">
        <v>10</v>
      </c>
      <c r="F184" s="257">
        <v>48087</v>
      </c>
      <c r="G184" s="257"/>
      <c r="H184" s="257"/>
      <c r="I184" s="257"/>
      <c r="J184" s="257"/>
      <c r="K184" s="257">
        <v>189248</v>
      </c>
      <c r="L184" s="257">
        <v>308321</v>
      </c>
      <c r="M184" s="257">
        <v>1357856</v>
      </c>
      <c r="N184" s="257">
        <v>2525</v>
      </c>
      <c r="O184" s="257">
        <v>326698</v>
      </c>
      <c r="P184" s="257">
        <v>78</v>
      </c>
      <c r="Q184" s="257">
        <v>2932</v>
      </c>
      <c r="R184" s="257">
        <v>100525</v>
      </c>
      <c r="S184" s="257">
        <v>18959</v>
      </c>
      <c r="T184" s="257">
        <v>1079068</v>
      </c>
      <c r="U184" s="257"/>
      <c r="V184" s="257">
        <v>6716</v>
      </c>
      <c r="W184" s="257">
        <v>21</v>
      </c>
      <c r="X184" s="257">
        <v>744</v>
      </c>
      <c r="Y184" s="257"/>
      <c r="Z184" s="257"/>
      <c r="AA184" s="257"/>
      <c r="AB184" s="257"/>
      <c r="AC184" s="257"/>
      <c r="AD184" s="257"/>
      <c r="AE184" s="257"/>
      <c r="AF184" s="257"/>
      <c r="AG184" s="257"/>
      <c r="AH184" s="257">
        <v>710</v>
      </c>
      <c r="AI184" s="257"/>
      <c r="AJ184" s="257"/>
      <c r="AK184" s="257"/>
      <c r="AL184" s="257"/>
      <c r="AM184" s="257"/>
      <c r="AN184" s="257">
        <v>35</v>
      </c>
      <c r="AO184" s="257"/>
      <c r="AP184" s="257"/>
      <c r="AQ184" s="257">
        <v>1100</v>
      </c>
      <c r="AR184" s="257"/>
      <c r="AS184" s="257"/>
      <c r="AT184" s="257"/>
      <c r="AU184" s="257">
        <v>7450</v>
      </c>
      <c r="AV184" s="257">
        <v>57655</v>
      </c>
      <c r="AW184" s="257">
        <v>3</v>
      </c>
      <c r="AX184" s="257">
        <v>4255</v>
      </c>
      <c r="AY184" s="257"/>
      <c r="AZ184" s="257"/>
      <c r="BA184" s="257"/>
      <c r="BB184" s="257"/>
      <c r="BC184" s="257"/>
      <c r="BD184" s="257">
        <v>16789</v>
      </c>
      <c r="BE184" s="257">
        <v>871090</v>
      </c>
      <c r="BF184" s="257">
        <v>209245</v>
      </c>
      <c r="BG184" s="257">
        <v>720</v>
      </c>
      <c r="BH184" s="258">
        <f t="shared" ref="BH184" si="75">SUM(D184:BG184)</f>
        <v>4610840</v>
      </c>
      <c r="BI184" s="349"/>
      <c r="BJ184" s="22"/>
      <c r="BK184" s="22" t="s">
        <v>43</v>
      </c>
      <c r="BL184" s="146">
        <f t="shared" si="70"/>
        <v>1357856</v>
      </c>
      <c r="BM184" s="147">
        <f t="shared" si="63"/>
        <v>1394105</v>
      </c>
      <c r="BN184" s="147">
        <f t="shared" si="64"/>
        <v>308732</v>
      </c>
      <c r="BO184" s="147">
        <f t="shared" si="59"/>
        <v>374785</v>
      </c>
      <c r="BP184" s="147">
        <f t="shared" si="68"/>
        <v>871090</v>
      </c>
      <c r="BQ184" s="147">
        <f t="shared" si="71"/>
        <v>304272</v>
      </c>
      <c r="BR184" s="148">
        <f t="shared" si="65"/>
        <v>4610840</v>
      </c>
      <c r="BS184" s="36"/>
    </row>
    <row r="185" spans="1:71" ht="12.75" customHeight="1" x14ac:dyDescent="0.25">
      <c r="A185" s="36"/>
      <c r="B185" s="22"/>
      <c r="C185" s="256" t="s">
        <v>32</v>
      </c>
      <c r="D185" s="257"/>
      <c r="E185" s="257">
        <v>10</v>
      </c>
      <c r="F185" s="257">
        <v>48796</v>
      </c>
      <c r="G185" s="257"/>
      <c r="H185" s="257"/>
      <c r="I185" s="257"/>
      <c r="J185" s="257"/>
      <c r="K185" s="257">
        <v>188674</v>
      </c>
      <c r="L185" s="257">
        <v>303944</v>
      </c>
      <c r="M185" s="257">
        <v>1351799</v>
      </c>
      <c r="N185" s="257">
        <v>2489</v>
      </c>
      <c r="O185" s="257">
        <v>339834</v>
      </c>
      <c r="P185" s="257">
        <v>78</v>
      </c>
      <c r="Q185" s="257">
        <v>2927</v>
      </c>
      <c r="R185" s="257">
        <v>100833</v>
      </c>
      <c r="S185" s="257">
        <v>18901</v>
      </c>
      <c r="T185" s="257">
        <v>1073143</v>
      </c>
      <c r="U185" s="257"/>
      <c r="V185" s="257">
        <v>6717</v>
      </c>
      <c r="W185" s="257">
        <v>12</v>
      </c>
      <c r="X185" s="257"/>
      <c r="Y185" s="257"/>
      <c r="Z185" s="257"/>
      <c r="AA185" s="257"/>
      <c r="AB185" s="257"/>
      <c r="AC185" s="257"/>
      <c r="AD185" s="257"/>
      <c r="AE185" s="257"/>
      <c r="AF185" s="257"/>
      <c r="AG185" s="257"/>
      <c r="AH185" s="257">
        <v>725</v>
      </c>
      <c r="AI185" s="257"/>
      <c r="AJ185" s="257"/>
      <c r="AK185" s="257"/>
      <c r="AL185" s="257"/>
      <c r="AM185" s="257"/>
      <c r="AN185" s="257">
        <v>35</v>
      </c>
      <c r="AO185" s="257"/>
      <c r="AP185" s="257"/>
      <c r="AQ185" s="257">
        <v>1142</v>
      </c>
      <c r="AR185" s="257"/>
      <c r="AS185" s="257"/>
      <c r="AT185" s="257"/>
      <c r="AU185" s="257">
        <v>7235</v>
      </c>
      <c r="AV185" s="257">
        <v>59847</v>
      </c>
      <c r="AW185" s="257">
        <v>3</v>
      </c>
      <c r="AX185" s="257">
        <v>4365</v>
      </c>
      <c r="AY185" s="257"/>
      <c r="AZ185" s="257"/>
      <c r="BA185" s="257"/>
      <c r="BB185" s="257"/>
      <c r="BC185" s="257"/>
      <c r="BD185" s="257">
        <v>15637</v>
      </c>
      <c r="BE185" s="257">
        <v>883499</v>
      </c>
      <c r="BF185" s="257">
        <v>208696</v>
      </c>
      <c r="BG185" s="257">
        <v>719</v>
      </c>
      <c r="BH185" s="258">
        <f t="shared" ref="BH185" si="76">SUM(D185:BG185)</f>
        <v>4620060</v>
      </c>
      <c r="BI185" s="349"/>
      <c r="BJ185" s="22"/>
      <c r="BK185" s="22" t="s">
        <v>32</v>
      </c>
      <c r="BL185" s="146">
        <f t="shared" si="70"/>
        <v>1351799</v>
      </c>
      <c r="BM185" s="147">
        <f t="shared" si="63"/>
        <v>1383804</v>
      </c>
      <c r="BN185" s="147">
        <f t="shared" si="64"/>
        <v>308408</v>
      </c>
      <c r="BO185" s="147">
        <f t="shared" si="59"/>
        <v>388630</v>
      </c>
      <c r="BP185" s="147">
        <f t="shared" si="68"/>
        <v>883499</v>
      </c>
      <c r="BQ185" s="147">
        <f t="shared" si="71"/>
        <v>303920</v>
      </c>
      <c r="BR185" s="148">
        <f t="shared" si="65"/>
        <v>4620060</v>
      </c>
      <c r="BS185" s="36"/>
    </row>
    <row r="186" spans="1:71" ht="12.75" customHeight="1" x14ac:dyDescent="0.25">
      <c r="A186" s="36"/>
      <c r="B186" s="22"/>
      <c r="C186" s="256" t="s">
        <v>33</v>
      </c>
      <c r="D186" s="257"/>
      <c r="E186" s="257">
        <v>10</v>
      </c>
      <c r="F186" s="257">
        <v>49425</v>
      </c>
      <c r="G186" s="257"/>
      <c r="H186" s="257"/>
      <c r="I186" s="257"/>
      <c r="J186" s="257"/>
      <c r="K186" s="257">
        <v>187896</v>
      </c>
      <c r="L186" s="257">
        <v>301296</v>
      </c>
      <c r="M186" s="257">
        <v>1346533</v>
      </c>
      <c r="N186" s="257">
        <v>2467</v>
      </c>
      <c r="O186" s="257">
        <v>352046</v>
      </c>
      <c r="P186" s="257">
        <v>78</v>
      </c>
      <c r="Q186" s="257">
        <v>2870</v>
      </c>
      <c r="R186" s="257">
        <v>101406</v>
      </c>
      <c r="S186" s="257">
        <v>18809</v>
      </c>
      <c r="T186" s="257">
        <v>1072629</v>
      </c>
      <c r="U186" s="257"/>
      <c r="V186" s="257">
        <v>6688</v>
      </c>
      <c r="W186" s="257">
        <v>12</v>
      </c>
      <c r="X186" s="257"/>
      <c r="Y186" s="257"/>
      <c r="Z186" s="257"/>
      <c r="AA186" s="257"/>
      <c r="AB186" s="257"/>
      <c r="AC186" s="257"/>
      <c r="AD186" s="257"/>
      <c r="AE186" s="257"/>
      <c r="AF186" s="257"/>
      <c r="AG186" s="257"/>
      <c r="AH186" s="257">
        <v>718</v>
      </c>
      <c r="AI186" s="257"/>
      <c r="AJ186" s="257"/>
      <c r="AK186" s="257"/>
      <c r="AL186" s="257"/>
      <c r="AM186" s="257"/>
      <c r="AN186" s="257">
        <v>35</v>
      </c>
      <c r="AO186" s="257"/>
      <c r="AP186" s="257"/>
      <c r="AQ186" s="257">
        <v>1151</v>
      </c>
      <c r="AR186" s="257"/>
      <c r="AS186" s="257"/>
      <c r="AT186" s="257"/>
      <c r="AU186" s="257">
        <v>7153</v>
      </c>
      <c r="AV186" s="257">
        <v>64631</v>
      </c>
      <c r="AW186" s="257">
        <v>3</v>
      </c>
      <c r="AX186" s="257">
        <v>4504</v>
      </c>
      <c r="AY186" s="257"/>
      <c r="AZ186" s="257"/>
      <c r="BA186" s="257"/>
      <c r="BB186" s="257"/>
      <c r="BC186" s="257"/>
      <c r="BD186" s="257">
        <v>24723</v>
      </c>
      <c r="BE186" s="257">
        <v>892345</v>
      </c>
      <c r="BF186" s="257">
        <v>207625</v>
      </c>
      <c r="BG186" s="257">
        <v>726</v>
      </c>
      <c r="BH186" s="258">
        <f t="shared" ref="BH186" si="77">SUM(D186:BG186)</f>
        <v>4645779</v>
      </c>
      <c r="BI186" s="349"/>
      <c r="BJ186" s="22"/>
      <c r="BK186" s="22" t="s">
        <v>33</v>
      </c>
      <c r="BL186" s="146">
        <f t="shared" si="70"/>
        <v>1346533</v>
      </c>
      <c r="BM186" s="147">
        <f t="shared" si="63"/>
        <v>1380613</v>
      </c>
      <c r="BN186" s="147">
        <f t="shared" si="64"/>
        <v>308111</v>
      </c>
      <c r="BO186" s="147">
        <f t="shared" si="59"/>
        <v>401471</v>
      </c>
      <c r="BP186" s="147">
        <f t="shared" si="68"/>
        <v>892345</v>
      </c>
      <c r="BQ186" s="147">
        <f t="shared" si="71"/>
        <v>316706</v>
      </c>
      <c r="BR186" s="148">
        <f t="shared" si="65"/>
        <v>4645779</v>
      </c>
      <c r="BS186" s="36"/>
    </row>
    <row r="187" spans="1:71" ht="12.75" customHeight="1" x14ac:dyDescent="0.25">
      <c r="A187" s="36"/>
      <c r="B187" s="22"/>
      <c r="C187" s="256" t="s">
        <v>34</v>
      </c>
      <c r="D187" s="257"/>
      <c r="E187" s="257">
        <v>10</v>
      </c>
      <c r="F187" s="257">
        <v>49869</v>
      </c>
      <c r="G187" s="257"/>
      <c r="H187" s="257"/>
      <c r="I187" s="257"/>
      <c r="J187" s="257"/>
      <c r="K187" s="257">
        <v>187008</v>
      </c>
      <c r="L187" s="257">
        <v>296805</v>
      </c>
      <c r="M187" s="257">
        <v>1338051</v>
      </c>
      <c r="N187" s="257">
        <v>2350</v>
      </c>
      <c r="O187" s="257">
        <v>360835</v>
      </c>
      <c r="P187" s="257">
        <v>78</v>
      </c>
      <c r="Q187" s="257">
        <v>2812</v>
      </c>
      <c r="R187" s="257">
        <v>101952</v>
      </c>
      <c r="S187" s="257">
        <v>18696</v>
      </c>
      <c r="T187" s="257">
        <v>1064697</v>
      </c>
      <c r="U187" s="257"/>
      <c r="V187" s="257">
        <v>6288</v>
      </c>
      <c r="W187" s="257">
        <v>12</v>
      </c>
      <c r="X187" s="257"/>
      <c r="Y187" s="257"/>
      <c r="Z187" s="257"/>
      <c r="AA187" s="257"/>
      <c r="AB187" s="257"/>
      <c r="AC187" s="257"/>
      <c r="AD187" s="257"/>
      <c r="AE187" s="257"/>
      <c r="AF187" s="257"/>
      <c r="AG187" s="257"/>
      <c r="AH187" s="257">
        <v>696</v>
      </c>
      <c r="AI187" s="257"/>
      <c r="AJ187" s="257"/>
      <c r="AK187" s="257"/>
      <c r="AL187" s="257"/>
      <c r="AM187" s="257"/>
      <c r="AN187" s="257">
        <v>35</v>
      </c>
      <c r="AO187" s="257"/>
      <c r="AP187" s="257"/>
      <c r="AQ187" s="257">
        <v>1161</v>
      </c>
      <c r="AR187" s="257"/>
      <c r="AS187" s="257"/>
      <c r="AT187" s="257"/>
      <c r="AU187" s="257">
        <v>6979</v>
      </c>
      <c r="AV187" s="257">
        <v>67691</v>
      </c>
      <c r="AW187" s="257">
        <v>3</v>
      </c>
      <c r="AX187" s="257">
        <v>4647</v>
      </c>
      <c r="AY187" s="257">
        <v>88</v>
      </c>
      <c r="AZ187" s="257">
        <v>1509</v>
      </c>
      <c r="BA187" s="257">
        <v>5048</v>
      </c>
      <c r="BB187" s="257">
        <v>2673</v>
      </c>
      <c r="BC187" s="257"/>
      <c r="BD187" s="257">
        <v>25849</v>
      </c>
      <c r="BE187" s="257">
        <v>897736</v>
      </c>
      <c r="BF187" s="257">
        <v>206696</v>
      </c>
      <c r="BG187" s="257">
        <v>717</v>
      </c>
      <c r="BH187" s="258">
        <f t="shared" ref="BH187:BH191" si="78">SUM(D187:BG187)</f>
        <v>4650991</v>
      </c>
      <c r="BI187" s="349"/>
      <c r="BJ187" s="22"/>
      <c r="BK187" s="22" t="s">
        <v>34</v>
      </c>
      <c r="BL187" s="146">
        <f t="shared" si="70"/>
        <v>1338051</v>
      </c>
      <c r="BM187" s="147">
        <f t="shared" si="63"/>
        <v>1367790</v>
      </c>
      <c r="BN187" s="147">
        <f t="shared" si="64"/>
        <v>307656</v>
      </c>
      <c r="BO187" s="147">
        <f t="shared" si="59"/>
        <v>410704</v>
      </c>
      <c r="BP187" s="147">
        <f t="shared" si="68"/>
        <v>897736</v>
      </c>
      <c r="BQ187" s="147">
        <f>+E187+G187+H187+I187+N187+P187+W187+X187+Y187+Z187+AC187+AD187+AF187+AG187+AH187+AJ187+AK187+AL187+AM187+AO187+AP187+AQ187+AR187+AS187+AW187+BG187+Q187+AN187+BF187+AU187+AV187+AX187+BD187+AZ187+BA187+BB187+BC187+AY187</f>
        <v>329054</v>
      </c>
      <c r="BR187" s="148">
        <f t="shared" si="65"/>
        <v>4650991</v>
      </c>
      <c r="BS187" s="36"/>
    </row>
    <row r="188" spans="1:71" ht="12.75" customHeight="1" x14ac:dyDescent="0.25">
      <c r="A188" s="36"/>
      <c r="B188" s="22"/>
      <c r="C188" s="22" t="s">
        <v>35</v>
      </c>
      <c r="D188" s="257"/>
      <c r="E188" s="257">
        <v>10</v>
      </c>
      <c r="F188" s="257">
        <v>51516</v>
      </c>
      <c r="G188" s="257"/>
      <c r="H188" s="257"/>
      <c r="I188" s="257"/>
      <c r="J188" s="257"/>
      <c r="K188" s="257">
        <v>186741</v>
      </c>
      <c r="L188" s="257">
        <v>292771</v>
      </c>
      <c r="M188" s="257">
        <v>1339085</v>
      </c>
      <c r="N188" s="257">
        <v>2412</v>
      </c>
      <c r="O188" s="257">
        <v>367289</v>
      </c>
      <c r="P188" s="257">
        <v>78</v>
      </c>
      <c r="Q188" s="257">
        <v>2726</v>
      </c>
      <c r="R188" s="257">
        <v>101975</v>
      </c>
      <c r="S188" s="257">
        <v>18622</v>
      </c>
      <c r="T188" s="257">
        <v>1061614</v>
      </c>
      <c r="U188" s="257"/>
      <c r="V188" s="257">
        <v>6260</v>
      </c>
      <c r="W188" s="257">
        <v>24</v>
      </c>
      <c r="X188" s="257">
        <v>553</v>
      </c>
      <c r="Y188" s="257"/>
      <c r="Z188" s="257"/>
      <c r="AA188" s="257"/>
      <c r="AB188" s="257"/>
      <c r="AC188" s="257"/>
      <c r="AD188" s="257"/>
      <c r="AE188" s="257"/>
      <c r="AF188" s="257"/>
      <c r="AG188" s="257"/>
      <c r="AH188" s="257">
        <v>713</v>
      </c>
      <c r="AI188" s="257"/>
      <c r="AJ188" s="257"/>
      <c r="AK188" s="257"/>
      <c r="AL188" s="257"/>
      <c r="AM188" s="257"/>
      <c r="AN188" s="257">
        <v>35</v>
      </c>
      <c r="AO188" s="257"/>
      <c r="AP188" s="257"/>
      <c r="AQ188" s="257">
        <v>1158</v>
      </c>
      <c r="AR188" s="257"/>
      <c r="AS188" s="257"/>
      <c r="AT188" s="257"/>
      <c r="AU188" s="257">
        <v>6899</v>
      </c>
      <c r="AV188" s="257">
        <v>70117</v>
      </c>
      <c r="AW188" s="257">
        <v>3</v>
      </c>
      <c r="AX188" s="257">
        <v>4734</v>
      </c>
      <c r="AY188" s="257">
        <v>107</v>
      </c>
      <c r="AZ188" s="257">
        <v>1514</v>
      </c>
      <c r="BA188" s="257">
        <v>5348</v>
      </c>
      <c r="BB188" s="257">
        <v>2673</v>
      </c>
      <c r="BC188" s="257">
        <v>3247</v>
      </c>
      <c r="BD188" s="257">
        <v>25422</v>
      </c>
      <c r="BE188" s="257">
        <v>905350</v>
      </c>
      <c r="BF188" s="257">
        <v>206409</v>
      </c>
      <c r="BG188" s="257">
        <v>717</v>
      </c>
      <c r="BH188" s="258">
        <f t="shared" si="78"/>
        <v>4666122</v>
      </c>
      <c r="BI188" s="349"/>
      <c r="BJ188" s="22"/>
      <c r="BK188" s="22" t="s">
        <v>35</v>
      </c>
      <c r="BL188" s="146">
        <f t="shared" si="70"/>
        <v>1339085</v>
      </c>
      <c r="BM188" s="147">
        <f t="shared" ref="BM188:BM191" si="79">+D188+J188+L188+V188+AB188+AT188+T188</f>
        <v>1360645</v>
      </c>
      <c r="BN188" s="147">
        <f t="shared" ref="BN188:BN191" si="80">+K188+R188+S188+AA188</f>
        <v>307338</v>
      </c>
      <c r="BO188" s="147">
        <f t="shared" ref="BO188:BO191" si="81">+F188+U188+O188</f>
        <v>418805</v>
      </c>
      <c r="BP188" s="147">
        <f t="shared" ref="BP188:BP191" si="82">+BE188</f>
        <v>905350</v>
      </c>
      <c r="BQ188" s="147">
        <f t="shared" ref="BQ188" si="83">+E188+G188+H188+I188+N188+P188+W188+X188+Y188+Z188+AC188+AD188+AF188+AG188+AH188+AJ188+AK188+AL188+AM188+AO188+AP188+AQ188+AR188+AS188+AW188+BG188+Q188+AN188+BF188+AU188+AV188+AX188+BD188+AZ188+BA188+BB188+BC188+AY188</f>
        <v>334899</v>
      </c>
      <c r="BR188" s="148">
        <f t="shared" ref="BR188" si="84">SUM(BL188:BQ188)</f>
        <v>4666122</v>
      </c>
      <c r="BS188" s="36"/>
    </row>
    <row r="189" spans="1:71" ht="12.75" customHeight="1" x14ac:dyDescent="0.25">
      <c r="A189" s="36"/>
      <c r="B189" s="22"/>
      <c r="C189" s="22" t="s">
        <v>36</v>
      </c>
      <c r="D189" s="257"/>
      <c r="E189" s="257">
        <v>10</v>
      </c>
      <c r="F189" s="257">
        <v>52014</v>
      </c>
      <c r="G189" s="257"/>
      <c r="H189" s="257"/>
      <c r="I189" s="257"/>
      <c r="J189" s="257"/>
      <c r="K189" s="257">
        <v>186683</v>
      </c>
      <c r="L189" s="257">
        <v>281390</v>
      </c>
      <c r="M189" s="257">
        <v>1338369</v>
      </c>
      <c r="N189" s="257">
        <v>2397</v>
      </c>
      <c r="O189" s="257">
        <v>376288</v>
      </c>
      <c r="P189" s="257">
        <v>78</v>
      </c>
      <c r="Q189" s="257">
        <v>2656</v>
      </c>
      <c r="R189" s="257">
        <v>102553</v>
      </c>
      <c r="S189" s="257">
        <v>18576</v>
      </c>
      <c r="T189" s="257">
        <v>1055025</v>
      </c>
      <c r="U189" s="257"/>
      <c r="V189" s="257">
        <v>6269</v>
      </c>
      <c r="W189" s="257">
        <v>19</v>
      </c>
      <c r="X189" s="257">
        <v>536</v>
      </c>
      <c r="Y189" s="257"/>
      <c r="Z189" s="257"/>
      <c r="AA189" s="257"/>
      <c r="AB189" s="257"/>
      <c r="AC189" s="257"/>
      <c r="AD189" s="257"/>
      <c r="AE189" s="257"/>
      <c r="AF189" s="257"/>
      <c r="AG189" s="257"/>
      <c r="AH189" s="257">
        <v>699</v>
      </c>
      <c r="AI189" s="257"/>
      <c r="AJ189" s="257"/>
      <c r="AK189" s="257"/>
      <c r="AL189" s="257"/>
      <c r="AM189" s="257"/>
      <c r="AN189" s="257">
        <v>35</v>
      </c>
      <c r="AO189" s="257"/>
      <c r="AP189" s="257"/>
      <c r="AQ189" s="257">
        <v>1158</v>
      </c>
      <c r="AR189" s="257"/>
      <c r="AS189" s="257"/>
      <c r="AT189" s="257"/>
      <c r="AU189" s="257">
        <v>6811</v>
      </c>
      <c r="AV189" s="257">
        <v>72556</v>
      </c>
      <c r="AW189" s="257">
        <v>3</v>
      </c>
      <c r="AX189" s="257">
        <v>4720</v>
      </c>
      <c r="AY189" s="257">
        <v>104</v>
      </c>
      <c r="AZ189" s="257">
        <v>1543</v>
      </c>
      <c r="BA189" s="257">
        <v>5434</v>
      </c>
      <c r="BB189" s="257">
        <v>2749</v>
      </c>
      <c r="BC189" s="257">
        <v>3374</v>
      </c>
      <c r="BD189" s="257">
        <v>23935</v>
      </c>
      <c r="BE189" s="257">
        <v>912827</v>
      </c>
      <c r="BF189" s="257">
        <v>205433</v>
      </c>
      <c r="BG189" s="257">
        <v>707</v>
      </c>
      <c r="BH189" s="258">
        <f t="shared" si="78"/>
        <v>4664951</v>
      </c>
      <c r="BI189" s="349"/>
      <c r="BJ189" s="22"/>
      <c r="BK189" s="22" t="s">
        <v>36</v>
      </c>
      <c r="BL189" s="146">
        <f t="shared" si="70"/>
        <v>1338369</v>
      </c>
      <c r="BM189" s="147">
        <f t="shared" si="79"/>
        <v>1342684</v>
      </c>
      <c r="BN189" s="147">
        <f t="shared" si="80"/>
        <v>307812</v>
      </c>
      <c r="BO189" s="147">
        <f t="shared" si="81"/>
        <v>428302</v>
      </c>
      <c r="BP189" s="147">
        <f t="shared" si="82"/>
        <v>912827</v>
      </c>
      <c r="BQ189" s="147">
        <f>+E189+G189+H189+I189+N189+P189+W189+X189+Y189+Z189+AC189+AD189+AF189+AG189+AH189+AJ189+AK189+AL189+AM189+AO189+AP189+AQ189+AR189+AS189+AW189+BG189+Q189+AN189+BF189+AU189+AV189+AX189+BD189+AZ189+BA189+BB189+BC189+AY189</f>
        <v>334957</v>
      </c>
      <c r="BR189" s="148">
        <f t="shared" ref="BR189" si="85">SUM(BL189:BQ189)</f>
        <v>4664951</v>
      </c>
      <c r="BS189" s="36"/>
    </row>
    <row r="190" spans="1:71" ht="12.75" customHeight="1" thickBot="1" x14ac:dyDescent="0.3">
      <c r="A190" s="36"/>
      <c r="B190" s="27"/>
      <c r="C190" s="261" t="s">
        <v>37</v>
      </c>
      <c r="D190" s="262"/>
      <c r="E190" s="262">
        <v>10</v>
      </c>
      <c r="F190" s="262">
        <v>52521</v>
      </c>
      <c r="G190" s="262"/>
      <c r="H190" s="262"/>
      <c r="I190" s="262"/>
      <c r="J190" s="262"/>
      <c r="K190" s="262">
        <v>186646</v>
      </c>
      <c r="L190" s="262">
        <v>285331</v>
      </c>
      <c r="M190" s="262">
        <v>1336464</v>
      </c>
      <c r="N190" s="262">
        <v>2272</v>
      </c>
      <c r="O190" s="262">
        <v>382501</v>
      </c>
      <c r="P190" s="262">
        <v>78</v>
      </c>
      <c r="Q190" s="262">
        <v>2711</v>
      </c>
      <c r="R190" s="262">
        <v>103072</v>
      </c>
      <c r="S190" s="262">
        <v>18525</v>
      </c>
      <c r="T190" s="262">
        <v>1063726</v>
      </c>
      <c r="U190" s="262"/>
      <c r="V190" s="262">
        <v>6262</v>
      </c>
      <c r="W190" s="262">
        <v>22</v>
      </c>
      <c r="X190" s="262">
        <v>496</v>
      </c>
      <c r="Y190" s="262"/>
      <c r="Z190" s="262"/>
      <c r="AA190" s="262"/>
      <c r="AB190" s="262"/>
      <c r="AC190" s="262"/>
      <c r="AD190" s="262"/>
      <c r="AE190" s="262"/>
      <c r="AF190" s="262"/>
      <c r="AG190" s="262"/>
      <c r="AH190" s="262">
        <v>699</v>
      </c>
      <c r="AI190" s="262"/>
      <c r="AJ190" s="262"/>
      <c r="AK190" s="262"/>
      <c r="AL190" s="262"/>
      <c r="AM190" s="262"/>
      <c r="AN190" s="262">
        <v>35</v>
      </c>
      <c r="AO190" s="262"/>
      <c r="AP190" s="262"/>
      <c r="AQ190" s="262">
        <v>1247</v>
      </c>
      <c r="AR190" s="262"/>
      <c r="AS190" s="262"/>
      <c r="AT190" s="262"/>
      <c r="AU190" s="262">
        <v>6375</v>
      </c>
      <c r="AV190" s="262">
        <v>74271</v>
      </c>
      <c r="AW190" s="262">
        <v>3</v>
      </c>
      <c r="AX190" s="262">
        <v>4737</v>
      </c>
      <c r="AY190" s="262">
        <v>87</v>
      </c>
      <c r="AZ190" s="262">
        <v>1548</v>
      </c>
      <c r="BA190" s="262">
        <v>5535</v>
      </c>
      <c r="BB190" s="262">
        <v>2801</v>
      </c>
      <c r="BC190" s="262">
        <v>3411</v>
      </c>
      <c r="BD190" s="262">
        <v>23764</v>
      </c>
      <c r="BE190" s="262">
        <v>920389</v>
      </c>
      <c r="BF190" s="262">
        <v>204653</v>
      </c>
      <c r="BG190" s="262">
        <v>699</v>
      </c>
      <c r="BH190" s="265">
        <f t="shared" si="78"/>
        <v>4690891</v>
      </c>
      <c r="BI190" s="349"/>
      <c r="BJ190" s="27"/>
      <c r="BK190" s="27" t="s">
        <v>37</v>
      </c>
      <c r="BL190" s="149">
        <f t="shared" si="70"/>
        <v>1336464</v>
      </c>
      <c r="BM190" s="150">
        <f t="shared" si="79"/>
        <v>1355319</v>
      </c>
      <c r="BN190" s="150">
        <f t="shared" si="80"/>
        <v>308243</v>
      </c>
      <c r="BO190" s="150">
        <f t="shared" si="81"/>
        <v>435022</v>
      </c>
      <c r="BP190" s="150">
        <f t="shared" si="82"/>
        <v>920389</v>
      </c>
      <c r="BQ190" s="150">
        <f>+E190+G190+H190+I190+N190+P190+W190+X190+Y190+Z190+AC190+AD190+AF190+AG190+AH190+AJ190+AK190+AL190+AM190+AO190+AP190+AQ190+AR190+AS190+AW190+BG190+Q190+AN190+BF190+AU190+AV190+AX190+BD190+AZ190+BA190+BB190+BC190+AY190</f>
        <v>335454</v>
      </c>
      <c r="BR190" s="151">
        <f t="shared" ref="BR190" si="86">SUM(BL190:BQ190)</f>
        <v>4690891</v>
      </c>
      <c r="BS190" s="36"/>
    </row>
    <row r="191" spans="1:71" ht="12.75" customHeight="1" x14ac:dyDescent="0.25">
      <c r="A191" s="36"/>
      <c r="B191" s="21">
        <v>2025</v>
      </c>
      <c r="C191" s="253" t="s">
        <v>38</v>
      </c>
      <c r="D191" s="254"/>
      <c r="E191" s="254">
        <v>10</v>
      </c>
      <c r="F191" s="254">
        <v>52861</v>
      </c>
      <c r="G191" s="254"/>
      <c r="H191" s="254"/>
      <c r="I191" s="254"/>
      <c r="J191" s="254"/>
      <c r="K191" s="254">
        <v>186401</v>
      </c>
      <c r="L191" s="254">
        <v>274259</v>
      </c>
      <c r="M191" s="254">
        <v>1332001</v>
      </c>
      <c r="N191" s="254">
        <v>2241</v>
      </c>
      <c r="O191" s="254">
        <v>390311</v>
      </c>
      <c r="P191" s="254">
        <v>78</v>
      </c>
      <c r="Q191" s="254">
        <v>2841</v>
      </c>
      <c r="R191" s="254">
        <v>99681</v>
      </c>
      <c r="S191" s="254">
        <v>18421</v>
      </c>
      <c r="T191" s="254">
        <v>1050228</v>
      </c>
      <c r="U191" s="254"/>
      <c r="V191" s="254">
        <v>6302</v>
      </c>
      <c r="W191" s="254">
        <v>17</v>
      </c>
      <c r="X191" s="254">
        <v>396</v>
      </c>
      <c r="Y191" s="254"/>
      <c r="Z191" s="254"/>
      <c r="AA191" s="254"/>
      <c r="AB191" s="254"/>
      <c r="AC191" s="254"/>
      <c r="AD191" s="254"/>
      <c r="AE191" s="254"/>
      <c r="AF191" s="254"/>
      <c r="AG191" s="254"/>
      <c r="AH191" s="254">
        <v>812</v>
      </c>
      <c r="AI191" s="254"/>
      <c r="AJ191" s="254"/>
      <c r="AK191" s="254"/>
      <c r="AL191" s="254"/>
      <c r="AM191" s="254"/>
      <c r="AN191" s="254">
        <v>35</v>
      </c>
      <c r="AO191" s="254"/>
      <c r="AP191" s="254"/>
      <c r="AQ191" s="254">
        <v>1244</v>
      </c>
      <c r="AR191" s="254"/>
      <c r="AS191" s="254"/>
      <c r="AT191" s="254"/>
      <c r="AU191" s="254">
        <v>6189</v>
      </c>
      <c r="AV191" s="254">
        <v>78130</v>
      </c>
      <c r="AW191" s="254"/>
      <c r="AX191" s="254">
        <v>4682</v>
      </c>
      <c r="AY191" s="254">
        <v>92</v>
      </c>
      <c r="AZ191" s="254">
        <v>1544</v>
      </c>
      <c r="BA191" s="254">
        <v>5587</v>
      </c>
      <c r="BB191" s="254">
        <v>2815</v>
      </c>
      <c r="BC191" s="254">
        <v>3552</v>
      </c>
      <c r="BD191" s="254">
        <v>23507</v>
      </c>
      <c r="BE191" s="254">
        <v>927912</v>
      </c>
      <c r="BF191" s="254">
        <v>203120</v>
      </c>
      <c r="BG191" s="254">
        <v>699</v>
      </c>
      <c r="BH191" s="255">
        <f t="shared" si="78"/>
        <v>4675968</v>
      </c>
      <c r="BI191" s="349"/>
      <c r="BJ191" s="21">
        <v>2025</v>
      </c>
      <c r="BK191" s="253" t="s">
        <v>38</v>
      </c>
      <c r="BL191" s="143">
        <f t="shared" si="70"/>
        <v>1332001</v>
      </c>
      <c r="BM191" s="144">
        <f t="shared" si="79"/>
        <v>1330789</v>
      </c>
      <c r="BN191" s="144">
        <f t="shared" si="80"/>
        <v>304503</v>
      </c>
      <c r="BO191" s="144">
        <f t="shared" si="81"/>
        <v>443172</v>
      </c>
      <c r="BP191" s="144">
        <f t="shared" si="82"/>
        <v>927912</v>
      </c>
      <c r="BQ191" s="144">
        <f>+E191+G191+H191+I191+N191+P191+W191+X191+Y191+Z191+AC191+AD191+AF191+AG191+AH191+AJ191+AK191+AL191+AM191+AO191+AP191+AQ191+AR191+AS191+AW191+BG191+Q191+AN191+BF191+AU191+AV191+AX191+BD191+AZ191+BA191+BB191+BC191+AY191</f>
        <v>337591</v>
      </c>
      <c r="BR191" s="145">
        <f t="shared" ref="BR191" si="87">SUM(BL191:BQ191)</f>
        <v>4675968</v>
      </c>
      <c r="BS191" s="36"/>
    </row>
    <row r="192" spans="1:71" ht="12.75" customHeight="1" x14ac:dyDescent="0.25">
      <c r="A192" s="36"/>
      <c r="B192" s="22"/>
      <c r="C192" s="256" t="s">
        <v>39</v>
      </c>
      <c r="D192" s="257"/>
      <c r="E192" s="257">
        <v>10</v>
      </c>
      <c r="F192" s="257">
        <v>53555</v>
      </c>
      <c r="G192" s="257"/>
      <c r="H192" s="257"/>
      <c r="I192" s="257"/>
      <c r="J192" s="257"/>
      <c r="K192" s="257">
        <v>186008</v>
      </c>
      <c r="L192" s="257">
        <v>282327</v>
      </c>
      <c r="M192" s="257">
        <v>1325018</v>
      </c>
      <c r="N192" s="257">
        <v>2234</v>
      </c>
      <c r="O192" s="257">
        <v>397072</v>
      </c>
      <c r="P192" s="257">
        <v>78</v>
      </c>
      <c r="Q192" s="257">
        <v>2723</v>
      </c>
      <c r="R192" s="257">
        <v>105315</v>
      </c>
      <c r="S192" s="257">
        <v>18438</v>
      </c>
      <c r="T192" s="257">
        <v>1055432</v>
      </c>
      <c r="U192" s="257"/>
      <c r="V192" s="257">
        <v>6347</v>
      </c>
      <c r="W192" s="257">
        <v>16</v>
      </c>
      <c r="X192" s="257"/>
      <c r="Y192" s="257"/>
      <c r="Z192" s="257"/>
      <c r="AA192" s="257"/>
      <c r="AB192" s="257"/>
      <c r="AC192" s="257"/>
      <c r="AD192" s="257"/>
      <c r="AE192" s="257"/>
      <c r="AF192" s="257"/>
      <c r="AG192" s="257"/>
      <c r="AH192" s="257">
        <v>866</v>
      </c>
      <c r="AI192" s="257"/>
      <c r="AJ192" s="257"/>
      <c r="AK192" s="257"/>
      <c r="AL192" s="257"/>
      <c r="AM192" s="257"/>
      <c r="AN192" s="257">
        <v>35</v>
      </c>
      <c r="AO192" s="257"/>
      <c r="AP192" s="257"/>
      <c r="AQ192" s="257">
        <v>1227</v>
      </c>
      <c r="AR192" s="257"/>
      <c r="AS192" s="257"/>
      <c r="AT192" s="257"/>
      <c r="AU192" s="257">
        <v>6088</v>
      </c>
      <c r="AV192" s="257">
        <v>81963</v>
      </c>
      <c r="AW192" s="257"/>
      <c r="AX192" s="257"/>
      <c r="AY192" s="257">
        <v>122</v>
      </c>
      <c r="AZ192" s="257">
        <v>1567</v>
      </c>
      <c r="BA192" s="257">
        <v>5701</v>
      </c>
      <c r="BB192" s="257">
        <v>2815</v>
      </c>
      <c r="BC192" s="257">
        <v>3608</v>
      </c>
      <c r="BD192" s="257">
        <v>23280</v>
      </c>
      <c r="BE192" s="257">
        <v>933561</v>
      </c>
      <c r="BF192" s="257">
        <v>213217</v>
      </c>
      <c r="BG192" s="257">
        <v>699</v>
      </c>
      <c r="BH192" s="258">
        <f t="shared" ref="BH192" si="88">SUM(D192:BG192)</f>
        <v>4709322</v>
      </c>
      <c r="BI192" s="349"/>
      <c r="BJ192" s="22"/>
      <c r="BK192" s="256" t="s">
        <v>39</v>
      </c>
      <c r="BL192" s="146">
        <f t="shared" ref="BL192:BL193" si="89">+M192+AE192+AI192</f>
        <v>1325018</v>
      </c>
      <c r="BM192" s="147">
        <f t="shared" ref="BM192:BM193" si="90">+D192+J192+L192+V192+AB192+AT192+T192</f>
        <v>1344106</v>
      </c>
      <c r="BN192" s="147">
        <f t="shared" ref="BN192:BN193" si="91">+K192+R192+S192+AA192</f>
        <v>309761</v>
      </c>
      <c r="BO192" s="147">
        <f t="shared" ref="BO192:BO193" si="92">+F192+U192+O192</f>
        <v>450627</v>
      </c>
      <c r="BP192" s="147">
        <f t="shared" ref="BP192:BP193" si="93">+BE192</f>
        <v>933561</v>
      </c>
      <c r="BQ192" s="147">
        <f>+E192+G192+H192+I192+N192+P192+W192+X192+Y192+Z192+AC192+AD192+AF192+AG192+AH192+AJ192+AK192+AL192+AM192+AO192+AP192+AQ192+AR192+AS192+AW192+BG192+Q192+AN192+BF192+AU192+AV192+AX192+BD192+AZ192+BA192+BB192+BC192+AY192</f>
        <v>346249</v>
      </c>
      <c r="BR192" s="148">
        <f t="shared" ref="BR192" si="94">SUM(BL192:BQ192)</f>
        <v>4709322</v>
      </c>
      <c r="BS192" s="36"/>
    </row>
    <row r="193" spans="1:73" ht="12.75" customHeight="1" thickBot="1" x14ac:dyDescent="0.3">
      <c r="A193" s="36"/>
      <c r="B193" s="27"/>
      <c r="C193" s="261" t="s">
        <v>40</v>
      </c>
      <c r="D193" s="262"/>
      <c r="E193" s="262">
        <v>10</v>
      </c>
      <c r="F193" s="262">
        <v>54476</v>
      </c>
      <c r="G193" s="262"/>
      <c r="H193" s="262"/>
      <c r="I193" s="262"/>
      <c r="J193" s="262"/>
      <c r="K193" s="262">
        <v>186703</v>
      </c>
      <c r="L193" s="262">
        <v>277253</v>
      </c>
      <c r="M193" s="262">
        <v>1330684</v>
      </c>
      <c r="N193" s="262">
        <v>2232</v>
      </c>
      <c r="O193" s="262">
        <v>401784</v>
      </c>
      <c r="P193" s="262"/>
      <c r="Q193" s="262">
        <v>2799</v>
      </c>
      <c r="R193" s="262">
        <v>102121</v>
      </c>
      <c r="S193" s="262">
        <v>18421</v>
      </c>
      <c r="T193" s="262">
        <v>1050583</v>
      </c>
      <c r="U193" s="262"/>
      <c r="V193" s="262">
        <v>6369</v>
      </c>
      <c r="W193" s="262">
        <v>15</v>
      </c>
      <c r="X193" s="262"/>
      <c r="Y193" s="262"/>
      <c r="Z193" s="262"/>
      <c r="AA193" s="262"/>
      <c r="AB193" s="262"/>
      <c r="AC193" s="262"/>
      <c r="AD193" s="262"/>
      <c r="AE193" s="262"/>
      <c r="AF193" s="262"/>
      <c r="AG193" s="262"/>
      <c r="AH193" s="262">
        <v>1183</v>
      </c>
      <c r="AI193" s="262"/>
      <c r="AJ193" s="262"/>
      <c r="AK193" s="262"/>
      <c r="AL193" s="262"/>
      <c r="AM193" s="262"/>
      <c r="AN193" s="262">
        <v>35</v>
      </c>
      <c r="AO193" s="262"/>
      <c r="AP193" s="262"/>
      <c r="AQ193" s="262">
        <v>1230</v>
      </c>
      <c r="AR193" s="262"/>
      <c r="AS193" s="262"/>
      <c r="AT193" s="262"/>
      <c r="AU193" s="262">
        <v>5966</v>
      </c>
      <c r="AV193" s="262">
        <v>86343</v>
      </c>
      <c r="AW193" s="262"/>
      <c r="AX193" s="262"/>
      <c r="AY193" s="262">
        <v>145</v>
      </c>
      <c r="AZ193" s="262">
        <v>1558</v>
      </c>
      <c r="BA193" s="262">
        <v>5818</v>
      </c>
      <c r="BB193" s="262">
        <v>2815</v>
      </c>
      <c r="BC193" s="262">
        <v>3737</v>
      </c>
      <c r="BD193" s="262">
        <v>23730</v>
      </c>
      <c r="BE193" s="262">
        <v>945722</v>
      </c>
      <c r="BF193" s="262">
        <v>204047</v>
      </c>
      <c r="BG193" s="262">
        <v>706</v>
      </c>
      <c r="BH193" s="265">
        <f t="shared" ref="BH193" si="95">SUM(D193:BG193)</f>
        <v>4716485</v>
      </c>
      <c r="BI193" s="349"/>
      <c r="BJ193" s="27"/>
      <c r="BK193" s="261" t="s">
        <v>40</v>
      </c>
      <c r="BL193" s="149">
        <f t="shared" si="89"/>
        <v>1330684</v>
      </c>
      <c r="BM193" s="150">
        <f t="shared" si="90"/>
        <v>1334205</v>
      </c>
      <c r="BN193" s="150">
        <f t="shared" si="91"/>
        <v>307245</v>
      </c>
      <c r="BO193" s="150">
        <f t="shared" si="92"/>
        <v>456260</v>
      </c>
      <c r="BP193" s="150">
        <f t="shared" si="93"/>
        <v>945722</v>
      </c>
      <c r="BQ193" s="150">
        <f>+E193+G193+H193+I193+N193+P193+W193+X193+Y193+Z193+AC193+AD193+AF193+AG193+AH193+AJ193+AK193+AL193+AM193+AO193+AP193+AQ193+AR193+AS193+AW193+BG193+Q193+AN193+BF193+AU193+AV193+AX193+BD193+AZ193+BA193+BB193+BC193+AY193</f>
        <v>342369</v>
      </c>
      <c r="BR193" s="151">
        <f t="shared" ref="BR193" si="96">SUM(BL193:BQ193)</f>
        <v>4716485</v>
      </c>
      <c r="BS193" s="36"/>
    </row>
    <row r="194" spans="1:73" ht="15" thickBot="1" x14ac:dyDescent="0.4">
      <c r="A194" s="36"/>
      <c r="C194" s="102"/>
      <c r="D194" s="5"/>
      <c r="E194" s="5"/>
      <c r="F194" s="5"/>
      <c r="G194" s="5"/>
      <c r="H194" s="5"/>
      <c r="I194" s="5"/>
      <c r="J194" s="5"/>
      <c r="K194" s="5"/>
      <c r="L194" s="5"/>
      <c r="M194" s="5"/>
      <c r="N194" s="5"/>
      <c r="O194" s="5"/>
      <c r="P194" s="5"/>
      <c r="Q194" s="5"/>
      <c r="R194" s="5"/>
      <c r="S194" s="5"/>
      <c r="T194" s="5"/>
      <c r="U194" s="85"/>
      <c r="V194" s="5"/>
      <c r="W194" s="5"/>
      <c r="X194" s="5"/>
      <c r="Y194" s="5"/>
      <c r="Z194" s="5"/>
      <c r="AA194" s="5"/>
      <c r="AB194" s="5"/>
      <c r="AC194" s="5"/>
      <c r="AD194" s="93"/>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107"/>
      <c r="BI194" s="6"/>
      <c r="BJ194" s="6"/>
      <c r="BS194" s="252"/>
    </row>
    <row r="195" spans="1:73" ht="13.5" thickBot="1" x14ac:dyDescent="0.35">
      <c r="A195" s="36"/>
      <c r="B195" s="267" t="str">
        <f>VAR</f>
        <v>VAR. MAR.24-MAR.25</v>
      </c>
      <c r="C195" s="192"/>
      <c r="D195" s="190"/>
      <c r="E195" s="190">
        <f>+E193/E181-1</f>
        <v>0</v>
      </c>
      <c r="F195" s="190">
        <f>+F193/F181-1</f>
        <v>0.22558437760129579</v>
      </c>
      <c r="G195" s="190"/>
      <c r="H195" s="190"/>
      <c r="I195" s="190"/>
      <c r="J195" s="190"/>
      <c r="K195" s="190">
        <f t="shared" ref="K195:T195" si="97">+K193/K181-1</f>
        <v>-2.9771555666417204E-2</v>
      </c>
      <c r="L195" s="190">
        <f t="shared" si="97"/>
        <v>-9.1417635319139157E-2</v>
      </c>
      <c r="M195" s="190">
        <f t="shared" si="97"/>
        <v>-3.7110094365358393E-2</v>
      </c>
      <c r="N195" s="190">
        <f t="shared" si="97"/>
        <v>-0.14318618042226483</v>
      </c>
      <c r="O195" s="190">
        <f t="shared" si="97"/>
        <v>0.38582047081141679</v>
      </c>
      <c r="P195" s="190">
        <f t="shared" si="97"/>
        <v>-1</v>
      </c>
      <c r="Q195" s="190">
        <f t="shared" si="97"/>
        <v>-5.9159663865546164E-2</v>
      </c>
      <c r="R195" s="190">
        <f t="shared" si="97"/>
        <v>4.1944699520457096E-2</v>
      </c>
      <c r="S195" s="190">
        <f t="shared" si="97"/>
        <v>-4.1571279916753356E-2</v>
      </c>
      <c r="T195" s="190">
        <f t="shared" si="97"/>
        <v>-2.6758551434595601E-2</v>
      </c>
      <c r="U195" s="190"/>
      <c r="V195" s="190">
        <f>+V193/V181-1</f>
        <v>-4.1823378967955516E-2</v>
      </c>
      <c r="W195" s="190">
        <f>+W193/W181-1</f>
        <v>-0.44444444444444442</v>
      </c>
      <c r="X195" s="190">
        <f>+X193/X181-1</f>
        <v>-1</v>
      </c>
      <c r="Y195" s="190"/>
      <c r="Z195" s="190"/>
      <c r="AA195" s="190"/>
      <c r="AB195" s="190"/>
      <c r="AC195" s="190"/>
      <c r="AD195" s="190"/>
      <c r="AE195" s="190"/>
      <c r="AF195" s="190"/>
      <c r="AG195" s="190"/>
      <c r="AH195" s="190">
        <f>+AH193/AH181-1</f>
        <v>0.50126903553299496</v>
      </c>
      <c r="AI195" s="190"/>
      <c r="AJ195" s="190"/>
      <c r="AK195" s="190"/>
      <c r="AL195" s="190"/>
      <c r="AM195" s="190"/>
      <c r="AN195" s="190">
        <f>+AN193/AN181-1</f>
        <v>0</v>
      </c>
      <c r="AO195" s="190"/>
      <c r="AP195" s="190"/>
      <c r="AQ195" s="190">
        <f>+AQ193/AQ181-1</f>
        <v>8.1794195250659563E-2</v>
      </c>
      <c r="AR195" s="190"/>
      <c r="AS195" s="190"/>
      <c r="AT195" s="190"/>
      <c r="AU195" s="190">
        <f>+AU193/AU181-1</f>
        <v>-0.24394880243315165</v>
      </c>
      <c r="AV195" s="190">
        <f>+AV193/AV181-1</f>
        <v>0.71237332169843137</v>
      </c>
      <c r="AW195" s="190">
        <f>+AW193/AW181-1</f>
        <v>-1</v>
      </c>
      <c r="AX195" s="190">
        <f>+AX193/AX181-1</f>
        <v>-1</v>
      </c>
      <c r="AY195" s="190"/>
      <c r="AZ195" s="190"/>
      <c r="BA195" s="190"/>
      <c r="BB195" s="190"/>
      <c r="BC195" s="190"/>
      <c r="BD195" s="190">
        <f>+BD193/BD181-1</f>
        <v>1.4698168193172356</v>
      </c>
      <c r="BE195" s="190">
        <f>+BE193/BE181-1</f>
        <v>0.12658644029838295</v>
      </c>
      <c r="BF195" s="190">
        <f>+BF193/BF181-1</f>
        <v>-2.8860935410330746E-2</v>
      </c>
      <c r="BG195" s="190">
        <f>+BG193/BG181-1</f>
        <v>-6.1170212765957466E-2</v>
      </c>
      <c r="BH195" s="191">
        <f>+BH193/BH181-1</f>
        <v>3.7032501117509664E-2</v>
      </c>
      <c r="BI195" s="6"/>
      <c r="BJ195" s="267" t="str">
        <f>VAR</f>
        <v>VAR. MAR.24-MAR.25</v>
      </c>
      <c r="BK195" s="192"/>
      <c r="BL195" s="211">
        <f t="shared" ref="BL195:BR195" si="98">+BL193/BL181-1</f>
        <v>-3.7110094365358393E-2</v>
      </c>
      <c r="BM195" s="211">
        <f t="shared" si="98"/>
        <v>-4.1012345608022582E-2</v>
      </c>
      <c r="BN195" s="211">
        <f t="shared" si="98"/>
        <v>-7.8052844714560088E-3</v>
      </c>
      <c r="BO195" s="211">
        <f t="shared" si="98"/>
        <v>0.36451996865785019</v>
      </c>
      <c r="BP195" s="211">
        <f t="shared" si="98"/>
        <v>0.12658644029838295</v>
      </c>
      <c r="BQ195" s="211">
        <f t="shared" si="98"/>
        <v>0.17518501228838579</v>
      </c>
      <c r="BR195" s="212">
        <f t="shared" si="98"/>
        <v>3.7032501117509664E-2</v>
      </c>
      <c r="BS195" s="252"/>
    </row>
    <row r="196" spans="1:73" ht="13.5" thickBot="1" x14ac:dyDescent="0.35">
      <c r="A196" s="36"/>
      <c r="B196" s="197" t="str">
        <f>"PART. EMP. "&amp;RIGHT(VAR,6)</f>
        <v>PART. EMP. MAR.25</v>
      </c>
      <c r="C196" s="198"/>
      <c r="D196" s="190"/>
      <c r="E196" s="213">
        <f>+E193/$BH$193</f>
        <v>2.1202230050556716E-6</v>
      </c>
      <c r="F196" s="214">
        <f>+F193/$BH$193</f>
        <v>1.1550126842341277E-2</v>
      </c>
      <c r="G196" s="190"/>
      <c r="H196" s="190"/>
      <c r="I196" s="190"/>
      <c r="J196" s="190"/>
      <c r="K196" s="214">
        <f t="shared" ref="K196:T196" si="99">+K193/$BH$193</f>
        <v>3.9585199571290905E-2</v>
      </c>
      <c r="L196" s="214">
        <f t="shared" si="99"/>
        <v>5.8783818882070016E-2</v>
      </c>
      <c r="M196" s="214">
        <f t="shared" si="99"/>
        <v>0.28213468292595018</v>
      </c>
      <c r="N196" s="214">
        <f t="shared" si="99"/>
        <v>4.7323377472842593E-4</v>
      </c>
      <c r="O196" s="214">
        <f t="shared" si="99"/>
        <v>8.5187167986328804E-2</v>
      </c>
      <c r="P196" s="215">
        <f t="shared" si="99"/>
        <v>0</v>
      </c>
      <c r="Q196" s="214">
        <f t="shared" si="99"/>
        <v>5.9345041911508252E-4</v>
      </c>
      <c r="R196" s="214">
        <f t="shared" si="99"/>
        <v>2.1651929349929027E-2</v>
      </c>
      <c r="S196" s="214">
        <f t="shared" si="99"/>
        <v>3.9056627976130531E-3</v>
      </c>
      <c r="T196" s="214">
        <f t="shared" si="99"/>
        <v>0.22274702453204029</v>
      </c>
      <c r="U196" s="214"/>
      <c r="V196" s="214">
        <f t="shared" ref="V196:X196" si="100">+V193/$BH$193</f>
        <v>1.3503700319199574E-3</v>
      </c>
      <c r="W196" s="215">
        <f t="shared" si="100"/>
        <v>3.1803345075835076E-6</v>
      </c>
      <c r="X196" s="214">
        <f t="shared" si="100"/>
        <v>0</v>
      </c>
      <c r="Y196" s="190"/>
      <c r="Z196" s="190"/>
      <c r="AA196" s="215"/>
      <c r="AB196" s="190"/>
      <c r="AC196" s="190"/>
      <c r="AD196" s="190"/>
      <c r="AE196" s="190"/>
      <c r="AF196" s="190"/>
      <c r="AG196" s="190"/>
      <c r="AH196" s="214">
        <f>+AH193/$BH$193</f>
        <v>2.5082238149808599E-4</v>
      </c>
      <c r="AI196" s="190"/>
      <c r="AJ196" s="190"/>
      <c r="AK196" s="215"/>
      <c r="AL196" s="190"/>
      <c r="AM196" s="190"/>
      <c r="AN196" s="213">
        <f>+AN193/$BH$193</f>
        <v>7.4207805176948513E-6</v>
      </c>
      <c r="AO196" s="190"/>
      <c r="AP196" s="215"/>
      <c r="AQ196" s="213">
        <f>+AQ193/$BH$193</f>
        <v>2.607874296218476E-4</v>
      </c>
      <c r="AR196" s="190"/>
      <c r="AS196" s="213"/>
      <c r="AT196" s="190"/>
      <c r="AU196" s="214">
        <f t="shared" ref="AU196:BH196" si="101">+AU193/$BH$193</f>
        <v>1.2649250448162138E-3</v>
      </c>
      <c r="AV196" s="214">
        <f t="shared" si="101"/>
        <v>1.8306641492552185E-2</v>
      </c>
      <c r="AW196" s="190">
        <f t="shared" si="101"/>
        <v>0</v>
      </c>
      <c r="AX196" s="190">
        <f t="shared" si="101"/>
        <v>0</v>
      </c>
      <c r="AY196" s="190">
        <f t="shared" si="101"/>
        <v>3.0743233573307241E-5</v>
      </c>
      <c r="AZ196" s="190">
        <f t="shared" si="101"/>
        <v>3.3033074418767366E-4</v>
      </c>
      <c r="BA196" s="190">
        <f t="shared" si="101"/>
        <v>1.2335457443413899E-3</v>
      </c>
      <c r="BB196" s="190">
        <f t="shared" si="101"/>
        <v>5.9684277592317162E-4</v>
      </c>
      <c r="BC196" s="190">
        <f t="shared" si="101"/>
        <v>7.9232733698930452E-4</v>
      </c>
      <c r="BD196" s="190">
        <f t="shared" si="101"/>
        <v>5.0312891909971092E-3</v>
      </c>
      <c r="BE196" s="214">
        <f t="shared" si="101"/>
        <v>0.200514154078726</v>
      </c>
      <c r="BF196" s="214">
        <f t="shared" si="101"/>
        <v>4.3262514351259468E-2</v>
      </c>
      <c r="BG196" s="215">
        <f t="shared" si="101"/>
        <v>1.4968774415693043E-4</v>
      </c>
      <c r="BH196" s="191">
        <f t="shared" si="101"/>
        <v>1</v>
      </c>
      <c r="BI196" s="6"/>
      <c r="BJ196" s="197" t="str">
        <f>B196</f>
        <v>PART. EMP. MAR.25</v>
      </c>
      <c r="BK196" s="198"/>
      <c r="BL196" s="211">
        <f>+BL193/$BR$193</f>
        <v>0.28213468292595018</v>
      </c>
      <c r="BM196" s="211">
        <f t="shared" ref="BM196:BR196" si="102">+BM193/$BR$193</f>
        <v>0.28288121344603023</v>
      </c>
      <c r="BN196" s="211">
        <f t="shared" si="102"/>
        <v>6.5142791718832985E-2</v>
      </c>
      <c r="BO196" s="211">
        <f t="shared" si="102"/>
        <v>9.6737294828670078E-2</v>
      </c>
      <c r="BP196" s="211">
        <f t="shared" si="102"/>
        <v>0.200514154078726</v>
      </c>
      <c r="BQ196" s="211">
        <f t="shared" si="102"/>
        <v>7.2589863001790531E-2</v>
      </c>
      <c r="BR196" s="212">
        <f t="shared" si="102"/>
        <v>1</v>
      </c>
    </row>
    <row r="197" spans="1:73" ht="15" thickBot="1" x14ac:dyDescent="0.4">
      <c r="A197" s="36"/>
      <c r="C197" s="102"/>
      <c r="D197" s="5"/>
      <c r="E197" s="5"/>
      <c r="F197" s="5"/>
      <c r="G197" s="5"/>
      <c r="H197" s="5"/>
      <c r="I197" s="5"/>
      <c r="J197" s="5"/>
      <c r="K197" s="5"/>
      <c r="L197" s="5"/>
      <c r="M197" s="5"/>
      <c r="N197" s="5"/>
      <c r="O197" s="5"/>
      <c r="P197" s="5"/>
      <c r="Q197" s="5"/>
      <c r="R197" s="5"/>
      <c r="S197" s="5"/>
      <c r="T197" s="5"/>
      <c r="U197" s="85"/>
      <c r="V197" s="5"/>
      <c r="W197" s="5"/>
      <c r="X197" s="5"/>
      <c r="Y197" s="5"/>
      <c r="Z197" s="5"/>
      <c r="AA197" s="5"/>
      <c r="AB197" s="5"/>
      <c r="AC197" s="5"/>
      <c r="AD197" s="93"/>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107"/>
      <c r="BI197" s="6"/>
      <c r="BJ197" s="197" t="str">
        <f>MID(BJ196,1,16)&amp;"4"</f>
        <v>PART. EMP. MAR.24</v>
      </c>
      <c r="BK197" s="198"/>
      <c r="BL197" s="211">
        <f>+BL181/$BR$181</f>
        <v>0.30385907482730545</v>
      </c>
      <c r="BM197" s="211">
        <f t="shared" ref="BM197:BR197" si="103">+BM181/$BR$181</f>
        <v>0.30590280381147211</v>
      </c>
      <c r="BN197" s="211">
        <f t="shared" si="103"/>
        <v>6.8086627724046681E-2</v>
      </c>
      <c r="BO197" s="211">
        <f t="shared" si="103"/>
        <v>7.3520154421919323E-2</v>
      </c>
      <c r="BP197" s="211">
        <f t="shared" si="103"/>
        <v>0.18457500221523071</v>
      </c>
      <c r="BQ197" s="211">
        <f t="shared" si="103"/>
        <v>6.405633700002572E-2</v>
      </c>
      <c r="BR197" s="212">
        <f t="shared" si="103"/>
        <v>1</v>
      </c>
    </row>
    <row r="198" spans="1:73" ht="14.5" x14ac:dyDescent="0.35">
      <c r="A198" s="36"/>
      <c r="C198" s="102"/>
      <c r="D198" s="5"/>
      <c r="E198" s="5"/>
      <c r="F198" s="5"/>
      <c r="G198" s="5"/>
      <c r="H198" s="5"/>
      <c r="I198" s="5"/>
      <c r="J198" s="5"/>
      <c r="K198" s="5"/>
      <c r="L198" s="5"/>
      <c r="M198" s="5"/>
      <c r="N198" s="5"/>
      <c r="O198" s="5"/>
      <c r="P198" s="5"/>
      <c r="Q198" s="5"/>
      <c r="R198" s="5"/>
      <c r="S198" s="5"/>
      <c r="T198" s="5"/>
      <c r="U198" s="85"/>
      <c r="V198" s="5"/>
      <c r="W198" s="5"/>
      <c r="X198" s="5"/>
      <c r="Y198" s="5"/>
      <c r="Z198" s="5"/>
      <c r="AA198" s="5"/>
      <c r="AB198" s="5"/>
      <c r="AC198" s="5"/>
      <c r="AD198" s="93"/>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107"/>
      <c r="BI198" s="6"/>
      <c r="BJ198" s="6"/>
      <c r="BK198" s="6"/>
      <c r="BL198" s="6"/>
      <c r="BM198" s="6"/>
      <c r="BN198" s="6"/>
      <c r="BO198" s="6"/>
      <c r="BP198" s="6"/>
      <c r="BQ198" s="6"/>
      <c r="BR198" s="6"/>
      <c r="BS198" s="6"/>
      <c r="BT198" s="6"/>
      <c r="BU198" s="6"/>
    </row>
    <row r="199" spans="1:73" ht="14" x14ac:dyDescent="0.3">
      <c r="B199" s="25" t="s">
        <v>23</v>
      </c>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c r="AA199" s="100"/>
      <c r="AB199" s="100"/>
      <c r="AC199" s="100"/>
      <c r="AD199" s="100"/>
      <c r="AE199" s="100"/>
      <c r="AF199" s="100"/>
      <c r="AG199" s="100"/>
      <c r="AH199" s="100"/>
      <c r="AI199" s="100"/>
      <c r="AJ199" s="100"/>
      <c r="AK199" s="100"/>
      <c r="AL199" s="100"/>
      <c r="AM199" s="100"/>
      <c r="AN199" s="100"/>
      <c r="AO199" s="100"/>
      <c r="AP199" s="100"/>
      <c r="AQ199" s="100"/>
      <c r="AR199" s="100"/>
      <c r="AS199" s="100"/>
      <c r="AT199" s="100"/>
      <c r="AU199" s="100"/>
      <c r="AV199" s="100"/>
      <c r="AW199" s="100"/>
      <c r="AX199" s="100"/>
      <c r="AY199" s="100"/>
      <c r="AZ199" s="100"/>
      <c r="BA199" s="100"/>
      <c r="BB199" s="100"/>
      <c r="BC199" s="100"/>
      <c r="BD199" s="100"/>
      <c r="BE199" s="100"/>
      <c r="BF199" s="100"/>
      <c r="BG199" s="100"/>
      <c r="BI199" s="6"/>
      <c r="BJ199" s="6"/>
      <c r="BK199" s="80" t="s">
        <v>549</v>
      </c>
    </row>
    <row r="200" spans="1:73" x14ac:dyDescent="0.25">
      <c r="D200" s="20"/>
      <c r="E200" s="20"/>
      <c r="F200" s="20"/>
      <c r="G200" s="20"/>
      <c r="H200" s="20"/>
      <c r="I200" s="20"/>
      <c r="J200" s="20"/>
      <c r="K200" s="20"/>
      <c r="L200" s="92"/>
      <c r="M200" s="92"/>
      <c r="N200" s="20"/>
      <c r="O200" s="20"/>
      <c r="P200" s="20"/>
      <c r="Q200" s="20"/>
      <c r="R200" s="20"/>
      <c r="S200" s="20"/>
      <c r="T200" s="92"/>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c r="BG200" s="20"/>
      <c r="BI200" s="44"/>
      <c r="BJ200" s="6"/>
    </row>
    <row r="201" spans="1:73" x14ac:dyDescent="0.25">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I201" s="44"/>
      <c r="BJ201" s="6"/>
    </row>
    <row r="202" spans="1:73" x14ac:dyDescent="0.25">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c r="BG202" s="20"/>
      <c r="BI202" s="44"/>
      <c r="BJ202" s="6"/>
    </row>
    <row r="203" spans="1:73" x14ac:dyDescent="0.25">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c r="BG203" s="20"/>
      <c r="BI203" s="44"/>
      <c r="BJ203" s="6"/>
    </row>
    <row r="204" spans="1:73" x14ac:dyDescent="0.25">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I204" s="44"/>
      <c r="BJ204" s="6"/>
    </row>
    <row r="205" spans="1:73" x14ac:dyDescent="0.25">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c r="BG205" s="20"/>
      <c r="BI205" s="44"/>
      <c r="BJ205" s="6"/>
    </row>
    <row r="206" spans="1:73" x14ac:dyDescent="0.25">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I206" s="44"/>
      <c r="BJ206" s="6"/>
    </row>
    <row r="207" spans="1:73" x14ac:dyDescent="0.25">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c r="BG207" s="20"/>
      <c r="BI207" s="44"/>
      <c r="BJ207" s="6"/>
    </row>
    <row r="208" spans="1:73" x14ac:dyDescent="0.25">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I208" s="44"/>
      <c r="BJ208" s="6"/>
    </row>
    <row r="209" spans="4:62" x14ac:dyDescent="0.25">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I209" s="44"/>
      <c r="BJ209" s="6"/>
    </row>
    <row r="210" spans="4:62" x14ac:dyDescent="0.25">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I210" s="44"/>
      <c r="BJ210" s="6"/>
    </row>
    <row r="211" spans="4:62" x14ac:dyDescent="0.25">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I211" s="44"/>
      <c r="BJ211" s="6"/>
    </row>
    <row r="212" spans="4:62" x14ac:dyDescent="0.25">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I212" s="44"/>
      <c r="BJ212" s="6"/>
    </row>
    <row r="213" spans="4:62" x14ac:dyDescent="0.25">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c r="BG213" s="20"/>
      <c r="BI213" s="44"/>
      <c r="BJ213" s="6"/>
    </row>
    <row r="214" spans="4:62" x14ac:dyDescent="0.25">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I214" s="44"/>
      <c r="BJ214" s="6"/>
    </row>
    <row r="215" spans="4:62" x14ac:dyDescent="0.25">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c r="BF215" s="20"/>
      <c r="BG215" s="20"/>
      <c r="BI215" s="44"/>
      <c r="BJ215" s="6"/>
    </row>
    <row r="216" spans="4:62" x14ac:dyDescent="0.25">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I216" s="44"/>
      <c r="BJ216" s="6"/>
    </row>
    <row r="217" spans="4:62" x14ac:dyDescent="0.25">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I217" s="44"/>
      <c r="BJ217" s="6"/>
    </row>
    <row r="218" spans="4:62" x14ac:dyDescent="0.25">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I218" s="44"/>
      <c r="BJ218" s="6"/>
    </row>
    <row r="219" spans="4:62" x14ac:dyDescent="0.25">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I219" s="44"/>
      <c r="BJ219" s="6"/>
    </row>
    <row r="220" spans="4:62" x14ac:dyDescent="0.25">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I220" s="44"/>
      <c r="BJ220" s="6"/>
    </row>
    <row r="221" spans="4:62" x14ac:dyDescent="0.25">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c r="BG221" s="20"/>
      <c r="BI221" s="44"/>
      <c r="BJ221" s="6"/>
    </row>
    <row r="222" spans="4:62" x14ac:dyDescent="0.25">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I222" s="44"/>
      <c r="BJ222" s="6"/>
    </row>
    <row r="223" spans="4:62" x14ac:dyDescent="0.25">
      <c r="BJ223" s="6"/>
    </row>
    <row r="224" spans="4:62"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79" x14ac:dyDescent="0.25"/>
    <row r="280" x14ac:dyDescent="0.25"/>
    <row r="289" x14ac:dyDescent="0.25"/>
    <row r="290" x14ac:dyDescent="0.25"/>
    <row r="291" x14ac:dyDescent="0.25"/>
    <row r="292"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sheetData>
  <phoneticPr fontId="0" type="noConversion"/>
  <hyperlinks>
    <hyperlink ref="B6" location="ÍNDICE!A1" display="&lt;&lt; VOLVER" xr:uid="{00000000-0004-0000-0700-000000000000}"/>
    <hyperlink ref="B199" location="ÍNDICE!A1" display="&lt;&lt; VOLVER" xr:uid="{00000000-0004-0000-0700-000001000000}"/>
  </hyperlinks>
  <pageMargins left="0.75" right="0.75" top="1" bottom="1" header="0" footer="0"/>
  <pageSetup paperSize="9" scale="71" orientation="portrait" r:id="rId1"/>
  <headerFooter alignWithMargins="0"/>
  <colBreaks count="1" manualBreakCount="1">
    <brk id="61" max="1048575" man="1"/>
  </colBreaks>
  <ignoredErrors>
    <ignoredError sqref="D196 G196:J196 Y196:AG196 AI196:AM196 AO196:AP196 AR196:AT196" evalError="1"/>
    <ignoredError sqref="BH158 BH180 BR180 BR188:BR189 BH192 BR192" 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95"/>
  <sheetViews>
    <sheetView showGridLines="0" topLeftCell="A191" zoomScaleSheetLayoutView="100" workbookViewId="0">
      <selection activeCell="J196" sqref="J196"/>
    </sheetView>
  </sheetViews>
  <sheetFormatPr baseColWidth="10" defaultColWidth="0" defaultRowHeight="0" customHeight="1" zeroHeight="1" x14ac:dyDescent="0.25"/>
  <cols>
    <col min="1" max="1" width="21.7265625" style="118" customWidth="1"/>
    <col min="2" max="2" width="16.81640625" style="118" customWidth="1"/>
    <col min="3" max="3" width="9.7265625" style="118" customWidth="1"/>
    <col min="4" max="10" width="16.81640625" style="118" customWidth="1"/>
    <col min="11" max="11" width="0" style="118" hidden="1" customWidth="1"/>
    <col min="12" max="16384" width="4.81640625" style="118" hidden="1"/>
  </cols>
  <sheetData>
    <row r="1" spans="1:9" ht="33.75" customHeight="1" x14ac:dyDescent="0.25"/>
    <row r="2" spans="1:9" ht="14" x14ac:dyDescent="0.3">
      <c r="B2" s="119" t="s">
        <v>464</v>
      </c>
    </row>
    <row r="3" spans="1:9" ht="14" x14ac:dyDescent="0.3">
      <c r="B3" s="119" t="s">
        <v>523</v>
      </c>
    </row>
    <row r="4" spans="1:9" s="120" customFormat="1" ht="12.75" customHeight="1" x14ac:dyDescent="0.25"/>
    <row r="5" spans="1:9" s="120" customFormat="1" ht="16.5" customHeight="1" x14ac:dyDescent="0.25"/>
    <row r="6" spans="1:9" ht="12.75" customHeight="1" x14ac:dyDescent="0.25">
      <c r="B6" s="25" t="s">
        <v>23</v>
      </c>
      <c r="C6" s="120"/>
    </row>
    <row r="7" spans="1:9" ht="13" thickBot="1" x14ac:dyDescent="0.3">
      <c r="A7" s="121"/>
      <c r="B7" s="122"/>
    </row>
    <row r="8" spans="1:9" ht="23.5" thickBot="1" x14ac:dyDescent="0.3">
      <c r="A8" s="121"/>
      <c r="B8" s="218" t="s">
        <v>0</v>
      </c>
      <c r="C8" s="218" t="s">
        <v>31</v>
      </c>
      <c r="D8" s="219" t="s">
        <v>526</v>
      </c>
      <c r="E8" s="219" t="s">
        <v>490</v>
      </c>
      <c r="F8" s="219" t="s">
        <v>491</v>
      </c>
      <c r="G8" s="219" t="s">
        <v>492</v>
      </c>
      <c r="H8" s="220" t="s">
        <v>77</v>
      </c>
    </row>
    <row r="9" spans="1:9" ht="13.5" thickBot="1" x14ac:dyDescent="0.35">
      <c r="A9" s="121"/>
      <c r="B9" s="123">
        <v>2009</v>
      </c>
      <c r="C9" s="126" t="s">
        <v>37</v>
      </c>
      <c r="D9" s="268">
        <v>1689025</v>
      </c>
      <c r="E9" s="268">
        <v>5467</v>
      </c>
      <c r="F9" s="268">
        <v>465</v>
      </c>
      <c r="G9" s="269">
        <v>77</v>
      </c>
      <c r="H9" s="270">
        <f>SUM(D9:G9)</f>
        <v>1695034</v>
      </c>
      <c r="I9" s="280"/>
    </row>
    <row r="10" spans="1:9" ht="13" x14ac:dyDescent="0.3">
      <c r="A10" s="121"/>
      <c r="B10" s="123">
        <v>2010</v>
      </c>
      <c r="C10" s="123" t="s">
        <v>38</v>
      </c>
      <c r="D10" s="271">
        <v>1691852</v>
      </c>
      <c r="E10" s="271">
        <v>6624</v>
      </c>
      <c r="F10" s="271">
        <v>352</v>
      </c>
      <c r="G10" s="272">
        <v>80</v>
      </c>
      <c r="H10" s="273">
        <f t="shared" ref="H10:H73" si="0">SUM(D10:G10)</f>
        <v>1698908</v>
      </c>
      <c r="I10" s="280"/>
    </row>
    <row r="11" spans="1:9" ht="13" x14ac:dyDescent="0.3">
      <c r="A11" s="121"/>
      <c r="B11" s="124"/>
      <c r="C11" s="124" t="s">
        <v>39</v>
      </c>
      <c r="D11" s="274">
        <v>1689944</v>
      </c>
      <c r="E11" s="274">
        <v>7580</v>
      </c>
      <c r="F11" s="274">
        <v>379</v>
      </c>
      <c r="G11" s="275">
        <v>80</v>
      </c>
      <c r="H11" s="276">
        <f t="shared" si="0"/>
        <v>1697983</v>
      </c>
      <c r="I11" s="280"/>
    </row>
    <row r="12" spans="1:9" ht="13" x14ac:dyDescent="0.3">
      <c r="A12" s="121"/>
      <c r="B12" s="125"/>
      <c r="C12" s="124" t="s">
        <v>40</v>
      </c>
      <c r="D12" s="274">
        <v>1695652</v>
      </c>
      <c r="E12" s="274">
        <v>12215</v>
      </c>
      <c r="F12" s="274">
        <v>355</v>
      </c>
      <c r="G12" s="275">
        <v>81</v>
      </c>
      <c r="H12" s="276">
        <f t="shared" si="0"/>
        <v>1708303</v>
      </c>
      <c r="I12" s="280"/>
    </row>
    <row r="13" spans="1:9" ht="13" x14ac:dyDescent="0.3">
      <c r="A13" s="121"/>
      <c r="B13" s="125"/>
      <c r="C13" s="124" t="s">
        <v>41</v>
      </c>
      <c r="D13" s="274">
        <v>1704545</v>
      </c>
      <c r="E13" s="274">
        <v>26554</v>
      </c>
      <c r="F13" s="274">
        <v>332</v>
      </c>
      <c r="G13" s="275">
        <v>87</v>
      </c>
      <c r="H13" s="276">
        <f t="shared" si="0"/>
        <v>1731518</v>
      </c>
      <c r="I13" s="280"/>
    </row>
    <row r="14" spans="1:9" ht="13" x14ac:dyDescent="0.3">
      <c r="A14" s="121"/>
      <c r="B14" s="125"/>
      <c r="C14" s="124" t="s">
        <v>42</v>
      </c>
      <c r="D14" s="274">
        <v>1715097</v>
      </c>
      <c r="E14" s="274">
        <v>37292</v>
      </c>
      <c r="F14" s="274">
        <v>334</v>
      </c>
      <c r="G14" s="275">
        <v>87</v>
      </c>
      <c r="H14" s="276">
        <f t="shared" si="0"/>
        <v>1752810</v>
      </c>
      <c r="I14" s="280"/>
    </row>
    <row r="15" spans="1:9" ht="13" x14ac:dyDescent="0.3">
      <c r="A15" s="121"/>
      <c r="B15" s="125"/>
      <c r="C15" s="124" t="s">
        <v>43</v>
      </c>
      <c r="D15" s="274">
        <v>1698891</v>
      </c>
      <c r="E15" s="274">
        <v>50159</v>
      </c>
      <c r="F15" s="274">
        <v>320</v>
      </c>
      <c r="G15" s="275">
        <v>88</v>
      </c>
      <c r="H15" s="276">
        <f t="shared" si="0"/>
        <v>1749458</v>
      </c>
      <c r="I15" s="280"/>
    </row>
    <row r="16" spans="1:9" ht="13" x14ac:dyDescent="0.3">
      <c r="A16" s="121"/>
      <c r="B16" s="125"/>
      <c r="C16" s="124" t="s">
        <v>32</v>
      </c>
      <c r="D16" s="274">
        <v>1706202</v>
      </c>
      <c r="E16" s="274">
        <v>63909</v>
      </c>
      <c r="F16" s="274">
        <v>284</v>
      </c>
      <c r="G16" s="275">
        <v>90</v>
      </c>
      <c r="H16" s="276">
        <f t="shared" si="0"/>
        <v>1770485</v>
      </c>
      <c r="I16" s="280"/>
    </row>
    <row r="17" spans="1:9" ht="13" x14ac:dyDescent="0.3">
      <c r="A17" s="121"/>
      <c r="B17" s="125"/>
      <c r="C17" s="124" t="s">
        <v>33</v>
      </c>
      <c r="D17" s="274">
        <v>1716674</v>
      </c>
      <c r="E17" s="274">
        <v>76548</v>
      </c>
      <c r="F17" s="274">
        <v>282</v>
      </c>
      <c r="G17" s="275">
        <v>90</v>
      </c>
      <c r="H17" s="276">
        <f t="shared" si="0"/>
        <v>1793594</v>
      </c>
      <c r="I17" s="280"/>
    </row>
    <row r="18" spans="1:9" ht="13" x14ac:dyDescent="0.3">
      <c r="A18" s="121"/>
      <c r="B18" s="125"/>
      <c r="C18" s="124" t="s">
        <v>34</v>
      </c>
      <c r="D18" s="274">
        <v>1719722</v>
      </c>
      <c r="E18" s="274">
        <v>88095</v>
      </c>
      <c r="F18" s="274">
        <v>282</v>
      </c>
      <c r="G18" s="275">
        <v>90</v>
      </c>
      <c r="H18" s="276">
        <f t="shared" si="0"/>
        <v>1808189</v>
      </c>
      <c r="I18" s="280"/>
    </row>
    <row r="19" spans="1:9" ht="13" x14ac:dyDescent="0.3">
      <c r="A19" s="121"/>
      <c r="B19" s="125"/>
      <c r="C19" s="124" t="s">
        <v>35</v>
      </c>
      <c r="D19" s="274">
        <v>1703011</v>
      </c>
      <c r="E19" s="274">
        <v>100275</v>
      </c>
      <c r="F19" s="274">
        <v>283</v>
      </c>
      <c r="G19" s="275">
        <v>93</v>
      </c>
      <c r="H19" s="276">
        <f t="shared" si="0"/>
        <v>1803662</v>
      </c>
      <c r="I19" s="280"/>
    </row>
    <row r="20" spans="1:9" ht="13" x14ac:dyDescent="0.3">
      <c r="A20" s="121"/>
      <c r="B20" s="125"/>
      <c r="C20" s="124" t="s">
        <v>36</v>
      </c>
      <c r="D20" s="274">
        <v>1704247</v>
      </c>
      <c r="E20" s="274">
        <v>112351</v>
      </c>
      <c r="F20" s="274">
        <v>289</v>
      </c>
      <c r="G20" s="275">
        <v>93</v>
      </c>
      <c r="H20" s="276">
        <f t="shared" si="0"/>
        <v>1816980</v>
      </c>
      <c r="I20" s="280"/>
    </row>
    <row r="21" spans="1:9" ht="13.5" thickBot="1" x14ac:dyDescent="0.35">
      <c r="A21" s="121"/>
      <c r="B21" s="127"/>
      <c r="C21" s="126" t="s">
        <v>37</v>
      </c>
      <c r="D21" s="277">
        <v>1693292</v>
      </c>
      <c r="E21" s="277">
        <v>125889</v>
      </c>
      <c r="F21" s="277">
        <v>289</v>
      </c>
      <c r="G21" s="278">
        <v>94</v>
      </c>
      <c r="H21" s="279">
        <f t="shared" si="0"/>
        <v>1819564</v>
      </c>
      <c r="I21" s="280"/>
    </row>
    <row r="22" spans="1:9" ht="13" x14ac:dyDescent="0.3">
      <c r="A22" s="121"/>
      <c r="B22" s="124">
        <v>2011</v>
      </c>
      <c r="C22" s="124" t="s">
        <v>38</v>
      </c>
      <c r="D22" s="271">
        <v>1680964</v>
      </c>
      <c r="E22" s="271">
        <v>138017</v>
      </c>
      <c r="F22" s="271">
        <v>100</v>
      </c>
      <c r="G22" s="272">
        <v>65</v>
      </c>
      <c r="H22" s="273">
        <f t="shared" si="0"/>
        <v>1819146</v>
      </c>
      <c r="I22" s="280"/>
    </row>
    <row r="23" spans="1:9" ht="13" x14ac:dyDescent="0.3">
      <c r="A23" s="121"/>
      <c r="B23" s="125"/>
      <c r="C23" s="124" t="s">
        <v>39</v>
      </c>
      <c r="D23" s="274">
        <v>1673256</v>
      </c>
      <c r="E23" s="274">
        <v>150236</v>
      </c>
      <c r="F23" s="274">
        <v>99</v>
      </c>
      <c r="G23" s="275">
        <v>65</v>
      </c>
      <c r="H23" s="276">
        <f t="shared" si="0"/>
        <v>1823656</v>
      </c>
      <c r="I23" s="280"/>
    </row>
    <row r="24" spans="1:9" ht="13" x14ac:dyDescent="0.3">
      <c r="A24" s="121"/>
      <c r="B24" s="125"/>
      <c r="C24" s="124" t="s">
        <v>40</v>
      </c>
      <c r="D24" s="274">
        <v>1686596</v>
      </c>
      <c r="E24" s="274">
        <v>168302</v>
      </c>
      <c r="F24" s="274">
        <v>99</v>
      </c>
      <c r="G24" s="275">
        <v>57</v>
      </c>
      <c r="H24" s="276">
        <f t="shared" si="0"/>
        <v>1855054</v>
      </c>
      <c r="I24" s="280"/>
    </row>
    <row r="25" spans="1:9" ht="13" x14ac:dyDescent="0.3">
      <c r="A25" s="121"/>
      <c r="B25" s="124"/>
      <c r="C25" s="124" t="s">
        <v>41</v>
      </c>
      <c r="D25" s="274">
        <v>1698298</v>
      </c>
      <c r="E25" s="274">
        <v>180997</v>
      </c>
      <c r="F25" s="274">
        <v>98</v>
      </c>
      <c r="G25" s="275">
        <v>58</v>
      </c>
      <c r="H25" s="276">
        <f t="shared" si="0"/>
        <v>1879451</v>
      </c>
      <c r="I25" s="280"/>
    </row>
    <row r="26" spans="1:9" ht="13" x14ac:dyDescent="0.3">
      <c r="A26" s="121"/>
      <c r="B26" s="125"/>
      <c r="C26" s="124" t="s">
        <v>42</v>
      </c>
      <c r="D26" s="274">
        <v>1714985</v>
      </c>
      <c r="E26" s="274">
        <v>194872</v>
      </c>
      <c r="F26" s="274">
        <v>100</v>
      </c>
      <c r="G26" s="275">
        <v>60</v>
      </c>
      <c r="H26" s="276">
        <f t="shared" si="0"/>
        <v>1910017</v>
      </c>
      <c r="I26" s="280"/>
    </row>
    <row r="27" spans="1:9" ht="13" x14ac:dyDescent="0.3">
      <c r="A27" s="121"/>
      <c r="B27" s="125"/>
      <c r="C27" s="124" t="s">
        <v>43</v>
      </c>
      <c r="D27" s="274">
        <v>1723274</v>
      </c>
      <c r="E27" s="274">
        <v>209403</v>
      </c>
      <c r="F27" s="274">
        <v>87</v>
      </c>
      <c r="G27" s="275">
        <v>45</v>
      </c>
      <c r="H27" s="276">
        <f t="shared" si="0"/>
        <v>1932809</v>
      </c>
      <c r="I27" s="280"/>
    </row>
    <row r="28" spans="1:9" ht="13" x14ac:dyDescent="0.3">
      <c r="A28" s="121"/>
      <c r="B28" s="124"/>
      <c r="C28" s="124" t="s">
        <v>32</v>
      </c>
      <c r="D28" s="274">
        <v>1730578</v>
      </c>
      <c r="E28" s="274">
        <v>222735</v>
      </c>
      <c r="F28" s="274">
        <v>60</v>
      </c>
      <c r="G28" s="275">
        <v>44</v>
      </c>
      <c r="H28" s="276">
        <f t="shared" si="0"/>
        <v>1953417</v>
      </c>
      <c r="I28" s="280"/>
    </row>
    <row r="29" spans="1:9" ht="13" x14ac:dyDescent="0.3">
      <c r="A29" s="121"/>
      <c r="B29" s="125"/>
      <c r="C29" s="124" t="s">
        <v>33</v>
      </c>
      <c r="D29" s="274">
        <v>1741939</v>
      </c>
      <c r="E29" s="274">
        <v>235664</v>
      </c>
      <c r="F29" s="274">
        <v>62</v>
      </c>
      <c r="G29" s="275">
        <v>43</v>
      </c>
      <c r="H29" s="276">
        <f t="shared" si="0"/>
        <v>1977708</v>
      </c>
      <c r="I29" s="280"/>
    </row>
    <row r="30" spans="1:9" ht="13" x14ac:dyDescent="0.3">
      <c r="A30" s="121"/>
      <c r="B30" s="125"/>
      <c r="C30" s="124" t="s">
        <v>34</v>
      </c>
      <c r="D30" s="274">
        <v>1748098</v>
      </c>
      <c r="E30" s="274">
        <v>244550</v>
      </c>
      <c r="F30" s="274">
        <v>62</v>
      </c>
      <c r="G30" s="275">
        <v>43</v>
      </c>
      <c r="H30" s="276">
        <f t="shared" si="0"/>
        <v>1992753</v>
      </c>
      <c r="I30" s="280"/>
    </row>
    <row r="31" spans="1:9" ht="13" x14ac:dyDescent="0.3">
      <c r="A31" s="121"/>
      <c r="B31" s="124"/>
      <c r="C31" s="124" t="s">
        <v>35</v>
      </c>
      <c r="D31" s="274">
        <v>1753166</v>
      </c>
      <c r="E31" s="274">
        <v>252193</v>
      </c>
      <c r="F31" s="274">
        <v>65</v>
      </c>
      <c r="G31" s="275">
        <v>48</v>
      </c>
      <c r="H31" s="276">
        <f t="shared" si="0"/>
        <v>2005472</v>
      </c>
      <c r="I31" s="280"/>
    </row>
    <row r="32" spans="1:9" ht="13" x14ac:dyDescent="0.3">
      <c r="A32" s="121"/>
      <c r="B32" s="125"/>
      <c r="C32" s="124" t="s">
        <v>36</v>
      </c>
      <c r="D32" s="274">
        <v>1760672</v>
      </c>
      <c r="E32" s="274">
        <v>260422</v>
      </c>
      <c r="F32" s="274">
        <v>67</v>
      </c>
      <c r="G32" s="275">
        <v>48</v>
      </c>
      <c r="H32" s="276">
        <f t="shared" si="0"/>
        <v>2021209</v>
      </c>
      <c r="I32" s="280"/>
    </row>
    <row r="33" spans="1:9" ht="13.5" thickBot="1" x14ac:dyDescent="0.35">
      <c r="A33" s="121"/>
      <c r="B33" s="127"/>
      <c r="C33" s="126" t="s">
        <v>37</v>
      </c>
      <c r="D33" s="277">
        <v>1757371</v>
      </c>
      <c r="E33" s="277">
        <v>267559</v>
      </c>
      <c r="F33" s="277">
        <v>62</v>
      </c>
      <c r="G33" s="278">
        <v>50</v>
      </c>
      <c r="H33" s="279">
        <f t="shared" si="0"/>
        <v>2025042</v>
      </c>
      <c r="I33" s="280"/>
    </row>
    <row r="34" spans="1:9" ht="13" x14ac:dyDescent="0.3">
      <c r="A34" s="121"/>
      <c r="B34" s="123">
        <v>2012</v>
      </c>
      <c r="C34" s="123" t="s">
        <v>38</v>
      </c>
      <c r="D34" s="271">
        <v>1667033</v>
      </c>
      <c r="E34" s="271">
        <v>355585</v>
      </c>
      <c r="F34" s="271">
        <v>202</v>
      </c>
      <c r="G34" s="272">
        <v>62</v>
      </c>
      <c r="H34" s="273">
        <f t="shared" si="0"/>
        <v>2022882</v>
      </c>
      <c r="I34" s="280"/>
    </row>
    <row r="35" spans="1:9" ht="13" x14ac:dyDescent="0.3">
      <c r="A35" s="121"/>
      <c r="B35" s="125"/>
      <c r="C35" s="124" t="s">
        <v>39</v>
      </c>
      <c r="D35" s="274">
        <v>1666636</v>
      </c>
      <c r="E35" s="274">
        <v>362358</v>
      </c>
      <c r="F35" s="274">
        <v>202</v>
      </c>
      <c r="G35" s="275">
        <v>60</v>
      </c>
      <c r="H35" s="276">
        <f t="shared" si="0"/>
        <v>2029256</v>
      </c>
      <c r="I35" s="280"/>
    </row>
    <row r="36" spans="1:9" ht="13" x14ac:dyDescent="0.3">
      <c r="A36" s="121"/>
      <c r="B36" s="125"/>
      <c r="C36" s="124" t="s">
        <v>40</v>
      </c>
      <c r="D36" s="274">
        <v>1668553</v>
      </c>
      <c r="E36" s="274">
        <v>362758</v>
      </c>
      <c r="F36" s="274">
        <v>201</v>
      </c>
      <c r="G36" s="275">
        <v>60</v>
      </c>
      <c r="H36" s="276">
        <f t="shared" si="0"/>
        <v>2031572</v>
      </c>
      <c r="I36" s="280"/>
    </row>
    <row r="37" spans="1:9" ht="13" x14ac:dyDescent="0.3">
      <c r="A37" s="121"/>
      <c r="B37" s="124"/>
      <c r="C37" s="124" t="s">
        <v>41</v>
      </c>
      <c r="D37" s="274">
        <v>1695659</v>
      </c>
      <c r="E37" s="274">
        <v>374218</v>
      </c>
      <c r="F37" s="274">
        <v>208</v>
      </c>
      <c r="G37" s="275">
        <v>60</v>
      </c>
      <c r="H37" s="276">
        <f t="shared" si="0"/>
        <v>2070145</v>
      </c>
      <c r="I37" s="280"/>
    </row>
    <row r="38" spans="1:9" ht="13" x14ac:dyDescent="0.3">
      <c r="A38" s="121"/>
      <c r="B38" s="125"/>
      <c r="C38" s="124" t="s">
        <v>42</v>
      </c>
      <c r="D38" s="274">
        <v>1715460</v>
      </c>
      <c r="E38" s="274">
        <v>380108</v>
      </c>
      <c r="F38" s="274">
        <v>210</v>
      </c>
      <c r="G38" s="275">
        <v>60</v>
      </c>
      <c r="H38" s="276">
        <f t="shared" si="0"/>
        <v>2095838</v>
      </c>
      <c r="I38" s="280"/>
    </row>
    <row r="39" spans="1:9" ht="13" x14ac:dyDescent="0.3">
      <c r="A39" s="121"/>
      <c r="B39" s="125"/>
      <c r="C39" s="124" t="s">
        <v>43</v>
      </c>
      <c r="D39" s="274">
        <v>1716624</v>
      </c>
      <c r="E39" s="274">
        <v>380549</v>
      </c>
      <c r="F39" s="274">
        <v>212</v>
      </c>
      <c r="G39" s="275">
        <v>60</v>
      </c>
      <c r="H39" s="276">
        <f t="shared" si="0"/>
        <v>2097445</v>
      </c>
      <c r="I39" s="280"/>
    </row>
    <row r="40" spans="1:9" ht="13" x14ac:dyDescent="0.3">
      <c r="A40" s="121"/>
      <c r="B40" s="125"/>
      <c r="C40" s="124" t="s">
        <v>32</v>
      </c>
      <c r="D40" s="274">
        <v>1735151</v>
      </c>
      <c r="E40" s="274">
        <v>388219</v>
      </c>
      <c r="F40" s="274">
        <v>223</v>
      </c>
      <c r="G40" s="275">
        <v>60</v>
      </c>
      <c r="H40" s="276">
        <f t="shared" si="0"/>
        <v>2123653</v>
      </c>
      <c r="I40" s="280"/>
    </row>
    <row r="41" spans="1:9" ht="13" x14ac:dyDescent="0.3">
      <c r="A41" s="121"/>
      <c r="B41" s="125"/>
      <c r="C41" s="124" t="s">
        <v>33</v>
      </c>
      <c r="D41" s="274">
        <v>1755204</v>
      </c>
      <c r="E41" s="274">
        <v>397345</v>
      </c>
      <c r="F41" s="274">
        <v>233</v>
      </c>
      <c r="G41" s="275">
        <v>59</v>
      </c>
      <c r="H41" s="276">
        <f t="shared" si="0"/>
        <v>2152841</v>
      </c>
      <c r="I41" s="280"/>
    </row>
    <row r="42" spans="1:9" ht="13" x14ac:dyDescent="0.3">
      <c r="A42" s="121"/>
      <c r="B42" s="124"/>
      <c r="C42" s="124" t="s">
        <v>34</v>
      </c>
      <c r="D42" s="274">
        <v>1757414</v>
      </c>
      <c r="E42" s="274">
        <v>400489</v>
      </c>
      <c r="F42" s="274">
        <v>243</v>
      </c>
      <c r="G42" s="275">
        <v>60</v>
      </c>
      <c r="H42" s="276">
        <f t="shared" si="0"/>
        <v>2158206</v>
      </c>
      <c r="I42" s="280"/>
    </row>
    <row r="43" spans="1:9" ht="13" x14ac:dyDescent="0.3">
      <c r="A43" s="121"/>
      <c r="B43" s="124"/>
      <c r="C43" s="124" t="s">
        <v>35</v>
      </c>
      <c r="D43" s="274">
        <v>1755198</v>
      </c>
      <c r="E43" s="274">
        <v>421779</v>
      </c>
      <c r="F43" s="274">
        <v>247</v>
      </c>
      <c r="G43" s="275">
        <v>60</v>
      </c>
      <c r="H43" s="276">
        <f t="shared" si="0"/>
        <v>2177284</v>
      </c>
      <c r="I43" s="280"/>
    </row>
    <row r="44" spans="1:9" ht="13" x14ac:dyDescent="0.3">
      <c r="A44" s="121"/>
      <c r="B44" s="125"/>
      <c r="C44" s="124" t="s">
        <v>36</v>
      </c>
      <c r="D44" s="274">
        <v>1761604</v>
      </c>
      <c r="E44" s="274">
        <v>425782</v>
      </c>
      <c r="F44" s="274">
        <v>226</v>
      </c>
      <c r="G44" s="275">
        <v>32</v>
      </c>
      <c r="H44" s="276">
        <f t="shared" si="0"/>
        <v>2187644</v>
      </c>
      <c r="I44" s="280"/>
    </row>
    <row r="45" spans="1:9" ht="13.5" thickBot="1" x14ac:dyDescent="0.35">
      <c r="A45" s="121"/>
      <c r="B45" s="127"/>
      <c r="C45" s="126" t="s">
        <v>37</v>
      </c>
      <c r="D45" s="277">
        <v>1756891</v>
      </c>
      <c r="E45" s="277">
        <v>429009</v>
      </c>
      <c r="F45" s="277">
        <v>241</v>
      </c>
      <c r="G45" s="278">
        <v>32</v>
      </c>
      <c r="H45" s="279">
        <f t="shared" si="0"/>
        <v>2186173</v>
      </c>
      <c r="I45" s="280"/>
    </row>
    <row r="46" spans="1:9" ht="13" x14ac:dyDescent="0.3">
      <c r="A46" s="121"/>
      <c r="B46" s="123">
        <v>2013</v>
      </c>
      <c r="C46" s="123" t="s">
        <v>38</v>
      </c>
      <c r="D46" s="271">
        <v>1754441</v>
      </c>
      <c r="E46" s="271">
        <v>435267</v>
      </c>
      <c r="F46" s="271">
        <v>252</v>
      </c>
      <c r="G46" s="272">
        <v>31</v>
      </c>
      <c r="H46" s="273">
        <f t="shared" si="0"/>
        <v>2189991</v>
      </c>
      <c r="I46" s="280"/>
    </row>
    <row r="47" spans="1:9" ht="13" x14ac:dyDescent="0.3">
      <c r="A47" s="121"/>
      <c r="B47" s="125"/>
      <c r="C47" s="124" t="s">
        <v>39</v>
      </c>
      <c r="D47" s="274">
        <v>1753075</v>
      </c>
      <c r="E47" s="274">
        <v>441566</v>
      </c>
      <c r="F47" s="274">
        <v>271</v>
      </c>
      <c r="G47" s="275">
        <v>30</v>
      </c>
      <c r="H47" s="276">
        <f t="shared" si="0"/>
        <v>2194942</v>
      </c>
      <c r="I47" s="280"/>
    </row>
    <row r="48" spans="1:9" ht="13" x14ac:dyDescent="0.3">
      <c r="A48" s="121"/>
      <c r="B48" s="125"/>
      <c r="C48" s="124" t="s">
        <v>40</v>
      </c>
      <c r="D48" s="274">
        <v>1784434</v>
      </c>
      <c r="E48" s="274">
        <v>450976</v>
      </c>
      <c r="F48" s="274">
        <v>267</v>
      </c>
      <c r="G48" s="275">
        <v>128</v>
      </c>
      <c r="H48" s="276">
        <f t="shared" si="0"/>
        <v>2235805</v>
      </c>
      <c r="I48" s="280"/>
    </row>
    <row r="49" spans="1:9" ht="13" x14ac:dyDescent="0.3">
      <c r="A49" s="121"/>
      <c r="B49" s="124"/>
      <c r="C49" s="124" t="s">
        <v>41</v>
      </c>
      <c r="D49" s="274">
        <v>1764681</v>
      </c>
      <c r="E49" s="274">
        <v>460055</v>
      </c>
      <c r="F49" s="274">
        <v>274</v>
      </c>
      <c r="G49" s="275">
        <v>127</v>
      </c>
      <c r="H49" s="276">
        <f t="shared" si="0"/>
        <v>2225137</v>
      </c>
      <c r="I49" s="280"/>
    </row>
    <row r="50" spans="1:9" ht="13" x14ac:dyDescent="0.3">
      <c r="A50" s="121"/>
      <c r="B50" s="125"/>
      <c r="C50" s="124" t="s">
        <v>42</v>
      </c>
      <c r="D50" s="274">
        <v>1772870</v>
      </c>
      <c r="E50" s="274">
        <v>471235</v>
      </c>
      <c r="F50" s="274">
        <v>292</v>
      </c>
      <c r="G50" s="275">
        <v>130</v>
      </c>
      <c r="H50" s="276">
        <f t="shared" si="0"/>
        <v>2244527</v>
      </c>
      <c r="I50" s="280"/>
    </row>
    <row r="51" spans="1:9" ht="13" x14ac:dyDescent="0.3">
      <c r="A51" s="121"/>
      <c r="B51" s="125"/>
      <c r="C51" s="124" t="s">
        <v>43</v>
      </c>
      <c r="D51" s="274">
        <v>1780716</v>
      </c>
      <c r="E51" s="274">
        <v>479316</v>
      </c>
      <c r="F51" s="274">
        <v>280</v>
      </c>
      <c r="G51" s="275">
        <v>131</v>
      </c>
      <c r="H51" s="276">
        <f t="shared" si="0"/>
        <v>2260443</v>
      </c>
      <c r="I51" s="280"/>
    </row>
    <row r="52" spans="1:9" ht="13" x14ac:dyDescent="0.3">
      <c r="A52" s="121"/>
      <c r="B52" s="124"/>
      <c r="C52" s="124" t="s">
        <v>32</v>
      </c>
      <c r="D52" s="274">
        <v>1793220</v>
      </c>
      <c r="E52" s="274">
        <v>490078</v>
      </c>
      <c r="F52" s="274">
        <v>282</v>
      </c>
      <c r="G52" s="275">
        <v>139</v>
      </c>
      <c r="H52" s="276">
        <f t="shared" si="0"/>
        <v>2283719</v>
      </c>
      <c r="I52" s="280"/>
    </row>
    <row r="53" spans="1:9" ht="13" x14ac:dyDescent="0.3">
      <c r="A53" s="121"/>
      <c r="B53" s="125"/>
      <c r="C53" s="124" t="s">
        <v>33</v>
      </c>
      <c r="D53" s="274">
        <v>1788248</v>
      </c>
      <c r="E53" s="274">
        <v>496350</v>
      </c>
      <c r="F53" s="274">
        <v>294</v>
      </c>
      <c r="G53" s="275">
        <v>145</v>
      </c>
      <c r="H53" s="276">
        <f t="shared" si="0"/>
        <v>2285037</v>
      </c>
      <c r="I53" s="280"/>
    </row>
    <row r="54" spans="1:9" ht="13" x14ac:dyDescent="0.3">
      <c r="A54" s="121"/>
      <c r="B54" s="125"/>
      <c r="C54" s="124" t="s">
        <v>34</v>
      </c>
      <c r="D54" s="274">
        <v>1784562</v>
      </c>
      <c r="E54" s="274">
        <v>503652</v>
      </c>
      <c r="F54" s="274">
        <v>306</v>
      </c>
      <c r="G54" s="275">
        <v>156</v>
      </c>
      <c r="H54" s="276">
        <f t="shared" si="0"/>
        <v>2288676</v>
      </c>
      <c r="I54" s="280"/>
    </row>
    <row r="55" spans="1:9" ht="13" x14ac:dyDescent="0.3">
      <c r="A55" s="121"/>
      <c r="B55" s="124"/>
      <c r="C55" s="124" t="s">
        <v>35</v>
      </c>
      <c r="D55" s="274">
        <v>1797674</v>
      </c>
      <c r="E55" s="274">
        <v>516233</v>
      </c>
      <c r="F55" s="274">
        <v>328</v>
      </c>
      <c r="G55" s="275">
        <v>174</v>
      </c>
      <c r="H55" s="276">
        <f t="shared" si="0"/>
        <v>2314409</v>
      </c>
      <c r="I55" s="280"/>
    </row>
    <row r="56" spans="1:9" ht="13" x14ac:dyDescent="0.3">
      <c r="A56" s="121"/>
      <c r="B56" s="125"/>
      <c r="C56" s="124" t="s">
        <v>36</v>
      </c>
      <c r="D56" s="274">
        <v>1787676</v>
      </c>
      <c r="E56" s="274">
        <v>525418</v>
      </c>
      <c r="F56" s="274">
        <v>348</v>
      </c>
      <c r="G56" s="275">
        <v>176</v>
      </c>
      <c r="H56" s="276">
        <f t="shared" si="0"/>
        <v>2313618</v>
      </c>
      <c r="I56" s="280"/>
    </row>
    <row r="57" spans="1:9" ht="13.5" thickBot="1" x14ac:dyDescent="0.35">
      <c r="A57" s="121"/>
      <c r="B57" s="127"/>
      <c r="C57" s="126" t="s">
        <v>37</v>
      </c>
      <c r="D57" s="277">
        <v>1773091</v>
      </c>
      <c r="E57" s="277">
        <v>534467</v>
      </c>
      <c r="F57" s="277">
        <v>1933</v>
      </c>
      <c r="G57" s="278">
        <v>81</v>
      </c>
      <c r="H57" s="279">
        <f t="shared" si="0"/>
        <v>2309572</v>
      </c>
      <c r="I57" s="280"/>
    </row>
    <row r="58" spans="1:9" ht="13" x14ac:dyDescent="0.3">
      <c r="A58" s="121"/>
      <c r="B58" s="123">
        <v>2014</v>
      </c>
      <c r="C58" s="123" t="s">
        <v>38</v>
      </c>
      <c r="D58" s="271">
        <v>1764354</v>
      </c>
      <c r="E58" s="271">
        <v>541931</v>
      </c>
      <c r="F58" s="271">
        <v>1981</v>
      </c>
      <c r="G58" s="272">
        <v>86</v>
      </c>
      <c r="H58" s="273">
        <f t="shared" si="0"/>
        <v>2308352</v>
      </c>
      <c r="I58" s="280"/>
    </row>
    <row r="59" spans="1:9" ht="13" x14ac:dyDescent="0.3">
      <c r="A59" s="121"/>
      <c r="B59" s="125"/>
      <c r="C59" s="124" t="s">
        <v>39</v>
      </c>
      <c r="D59" s="274">
        <v>1744512</v>
      </c>
      <c r="E59" s="274">
        <v>541300</v>
      </c>
      <c r="F59" s="274">
        <v>1904</v>
      </c>
      <c r="G59" s="275">
        <v>99</v>
      </c>
      <c r="H59" s="276">
        <f t="shared" si="0"/>
        <v>2287815</v>
      </c>
      <c r="I59" s="280"/>
    </row>
    <row r="60" spans="1:9" ht="13" x14ac:dyDescent="0.3">
      <c r="A60" s="121"/>
      <c r="B60" s="125"/>
      <c r="C60" s="124" t="s">
        <v>40</v>
      </c>
      <c r="D60" s="274">
        <v>1781580</v>
      </c>
      <c r="E60" s="274">
        <v>569149</v>
      </c>
      <c r="F60" s="274">
        <v>2047</v>
      </c>
      <c r="G60" s="275">
        <v>99</v>
      </c>
      <c r="H60" s="276">
        <f t="shared" si="0"/>
        <v>2352875</v>
      </c>
      <c r="I60" s="280"/>
    </row>
    <row r="61" spans="1:9" ht="13" x14ac:dyDescent="0.3">
      <c r="A61" s="121"/>
      <c r="B61" s="124"/>
      <c r="C61" s="124" t="s">
        <v>41</v>
      </c>
      <c r="D61" s="274">
        <v>1791612</v>
      </c>
      <c r="E61" s="274">
        <v>581823</v>
      </c>
      <c r="F61" s="274">
        <v>2136</v>
      </c>
      <c r="G61" s="275">
        <v>101</v>
      </c>
      <c r="H61" s="276">
        <f t="shared" si="0"/>
        <v>2375672</v>
      </c>
      <c r="I61" s="280"/>
    </row>
    <row r="62" spans="1:9" ht="13" x14ac:dyDescent="0.3">
      <c r="A62" s="121"/>
      <c r="B62" s="125"/>
      <c r="C62" s="124" t="s">
        <v>42</v>
      </c>
      <c r="D62" s="274">
        <v>1794203</v>
      </c>
      <c r="E62" s="274">
        <v>594544</v>
      </c>
      <c r="F62" s="274">
        <v>2169</v>
      </c>
      <c r="G62" s="275">
        <v>117</v>
      </c>
      <c r="H62" s="276">
        <f t="shared" si="0"/>
        <v>2391033</v>
      </c>
      <c r="I62" s="280"/>
    </row>
    <row r="63" spans="1:9" ht="13" x14ac:dyDescent="0.3">
      <c r="A63" s="121"/>
      <c r="B63" s="125"/>
      <c r="C63" s="124" t="s">
        <v>43</v>
      </c>
      <c r="D63" s="274">
        <v>1795768</v>
      </c>
      <c r="E63" s="274">
        <v>630440</v>
      </c>
      <c r="F63" s="274">
        <v>2266</v>
      </c>
      <c r="G63" s="275">
        <v>118</v>
      </c>
      <c r="H63" s="276">
        <f t="shared" si="0"/>
        <v>2428592</v>
      </c>
      <c r="I63" s="280"/>
    </row>
    <row r="64" spans="1:9" ht="13" x14ac:dyDescent="0.3">
      <c r="A64" s="121"/>
      <c r="B64" s="124"/>
      <c r="C64" s="124" t="s">
        <v>32</v>
      </c>
      <c r="D64" s="274">
        <v>1785291</v>
      </c>
      <c r="E64" s="274">
        <v>660205</v>
      </c>
      <c r="F64" s="274">
        <v>2312</v>
      </c>
      <c r="G64" s="275">
        <v>125</v>
      </c>
      <c r="H64" s="276">
        <f t="shared" si="0"/>
        <v>2447933</v>
      </c>
      <c r="I64" s="280"/>
    </row>
    <row r="65" spans="1:9" ht="13" x14ac:dyDescent="0.3">
      <c r="A65" s="121"/>
      <c r="B65" s="125"/>
      <c r="C65" s="124" t="s">
        <v>33</v>
      </c>
      <c r="D65" s="274">
        <v>1774878</v>
      </c>
      <c r="E65" s="274">
        <v>691923</v>
      </c>
      <c r="F65" s="274">
        <v>2388</v>
      </c>
      <c r="G65" s="275">
        <v>125</v>
      </c>
      <c r="H65" s="276">
        <f t="shared" si="0"/>
        <v>2469314</v>
      </c>
      <c r="I65" s="280"/>
    </row>
    <row r="66" spans="1:9" ht="13" x14ac:dyDescent="0.3">
      <c r="A66" s="121"/>
      <c r="B66" s="125"/>
      <c r="C66" s="124" t="s">
        <v>34</v>
      </c>
      <c r="D66" s="274">
        <v>1763343</v>
      </c>
      <c r="E66" s="274">
        <v>717103</v>
      </c>
      <c r="F66" s="274">
        <v>2421</v>
      </c>
      <c r="G66" s="275">
        <v>129</v>
      </c>
      <c r="H66" s="276">
        <f t="shared" si="0"/>
        <v>2482996</v>
      </c>
      <c r="I66" s="280"/>
    </row>
    <row r="67" spans="1:9" ht="13" x14ac:dyDescent="0.3">
      <c r="A67" s="121"/>
      <c r="B67" s="124"/>
      <c r="C67" s="124" t="s">
        <v>35</v>
      </c>
      <c r="D67" s="274">
        <v>1755407</v>
      </c>
      <c r="E67" s="274">
        <v>739840</v>
      </c>
      <c r="F67" s="274">
        <v>929</v>
      </c>
      <c r="G67" s="275">
        <v>121</v>
      </c>
      <c r="H67" s="276">
        <f t="shared" si="0"/>
        <v>2496297</v>
      </c>
      <c r="I67" s="280"/>
    </row>
    <row r="68" spans="1:9" ht="13" x14ac:dyDescent="0.3">
      <c r="A68" s="121"/>
      <c r="B68" s="125"/>
      <c r="C68" s="124" t="s">
        <v>36</v>
      </c>
      <c r="D68" s="274">
        <v>1733008</v>
      </c>
      <c r="E68" s="274">
        <v>769651</v>
      </c>
      <c r="F68" s="274">
        <v>984</v>
      </c>
      <c r="G68" s="275">
        <v>119</v>
      </c>
      <c r="H68" s="276">
        <f t="shared" si="0"/>
        <v>2503762</v>
      </c>
      <c r="I68" s="280"/>
    </row>
    <row r="69" spans="1:9" ht="13.5" thickBot="1" x14ac:dyDescent="0.35">
      <c r="A69" s="121"/>
      <c r="B69" s="127"/>
      <c r="C69" s="126" t="s">
        <v>37</v>
      </c>
      <c r="D69" s="277">
        <v>1713908</v>
      </c>
      <c r="E69" s="277">
        <v>786307</v>
      </c>
      <c r="F69" s="277">
        <v>1018</v>
      </c>
      <c r="G69" s="278">
        <v>123</v>
      </c>
      <c r="H69" s="279">
        <f t="shared" si="0"/>
        <v>2501356</v>
      </c>
      <c r="I69" s="280"/>
    </row>
    <row r="70" spans="1:9" ht="13" x14ac:dyDescent="0.3">
      <c r="A70" s="121"/>
      <c r="B70" s="123">
        <v>2015</v>
      </c>
      <c r="C70" s="123" t="s">
        <v>38</v>
      </c>
      <c r="D70" s="271">
        <v>1685119</v>
      </c>
      <c r="E70" s="271">
        <v>823460</v>
      </c>
      <c r="F70" s="271">
        <v>1046</v>
      </c>
      <c r="G70" s="272">
        <v>126</v>
      </c>
      <c r="H70" s="273">
        <f t="shared" si="0"/>
        <v>2509751</v>
      </c>
      <c r="I70" s="280"/>
    </row>
    <row r="71" spans="1:9" ht="13" x14ac:dyDescent="0.3">
      <c r="A71" s="121"/>
      <c r="B71" s="125"/>
      <c r="C71" s="124" t="s">
        <v>39</v>
      </c>
      <c r="D71" s="274">
        <v>1663900</v>
      </c>
      <c r="E71" s="274">
        <v>844889</v>
      </c>
      <c r="F71" s="274">
        <v>1078</v>
      </c>
      <c r="G71" s="275">
        <v>123</v>
      </c>
      <c r="H71" s="276">
        <f t="shared" si="0"/>
        <v>2509990</v>
      </c>
      <c r="I71" s="280"/>
    </row>
    <row r="72" spans="1:9" ht="13" x14ac:dyDescent="0.3">
      <c r="A72" s="121"/>
      <c r="B72" s="125"/>
      <c r="C72" s="124" t="s">
        <v>40</v>
      </c>
      <c r="D72" s="274">
        <v>1663572</v>
      </c>
      <c r="E72" s="274">
        <v>892078</v>
      </c>
      <c r="F72" s="274">
        <v>1180</v>
      </c>
      <c r="G72" s="275">
        <v>84</v>
      </c>
      <c r="H72" s="276">
        <f t="shared" si="0"/>
        <v>2556914</v>
      </c>
      <c r="I72" s="280"/>
    </row>
    <row r="73" spans="1:9" ht="13" x14ac:dyDescent="0.3">
      <c r="A73" s="121"/>
      <c r="B73" s="124"/>
      <c r="C73" s="124" t="s">
        <v>41</v>
      </c>
      <c r="D73" s="274">
        <v>1659892</v>
      </c>
      <c r="E73" s="274">
        <v>927949</v>
      </c>
      <c r="F73" s="274">
        <v>1248</v>
      </c>
      <c r="G73" s="275">
        <v>87</v>
      </c>
      <c r="H73" s="276">
        <f t="shared" si="0"/>
        <v>2589176</v>
      </c>
      <c r="I73" s="280"/>
    </row>
    <row r="74" spans="1:9" ht="13" x14ac:dyDescent="0.3">
      <c r="A74" s="121"/>
      <c r="B74" s="125"/>
      <c r="C74" s="124" t="s">
        <v>42</v>
      </c>
      <c r="D74" s="274">
        <v>1673874</v>
      </c>
      <c r="E74" s="274">
        <v>937735</v>
      </c>
      <c r="F74" s="274">
        <v>1232</v>
      </c>
      <c r="G74" s="275">
        <v>127</v>
      </c>
      <c r="H74" s="276">
        <f t="shared" ref="H74:H137" si="1">SUM(D74:G74)</f>
        <v>2612968</v>
      </c>
      <c r="I74" s="280"/>
    </row>
    <row r="75" spans="1:9" ht="13" x14ac:dyDescent="0.3">
      <c r="A75" s="121"/>
      <c r="B75" s="125"/>
      <c r="C75" s="124" t="s">
        <v>43</v>
      </c>
      <c r="D75" s="274">
        <v>1646109</v>
      </c>
      <c r="E75" s="274">
        <v>967397</v>
      </c>
      <c r="F75" s="274">
        <v>1223</v>
      </c>
      <c r="G75" s="275">
        <v>126</v>
      </c>
      <c r="H75" s="276">
        <f t="shared" si="1"/>
        <v>2614855</v>
      </c>
      <c r="I75" s="280"/>
    </row>
    <row r="76" spans="1:9" ht="13" x14ac:dyDescent="0.3">
      <c r="A76" s="121"/>
      <c r="B76" s="124"/>
      <c r="C76" s="124" t="s">
        <v>32</v>
      </c>
      <c r="D76" s="274">
        <v>1659136</v>
      </c>
      <c r="E76" s="274">
        <v>996657</v>
      </c>
      <c r="F76" s="274">
        <v>1247</v>
      </c>
      <c r="G76" s="275">
        <v>139</v>
      </c>
      <c r="H76" s="276">
        <f t="shared" si="1"/>
        <v>2657179</v>
      </c>
      <c r="I76" s="280"/>
    </row>
    <row r="77" spans="1:9" ht="13" x14ac:dyDescent="0.3">
      <c r="A77" s="121"/>
      <c r="B77" s="125"/>
      <c r="C77" s="124" t="s">
        <v>33</v>
      </c>
      <c r="D77" s="274">
        <v>1650603</v>
      </c>
      <c r="E77" s="274">
        <v>1027354</v>
      </c>
      <c r="F77" s="274">
        <v>1393</v>
      </c>
      <c r="G77" s="275">
        <v>145</v>
      </c>
      <c r="H77" s="276">
        <f t="shared" si="1"/>
        <v>2679495</v>
      </c>
      <c r="I77" s="280"/>
    </row>
    <row r="78" spans="1:9" ht="13" x14ac:dyDescent="0.3">
      <c r="A78" s="121"/>
      <c r="B78" s="125"/>
      <c r="C78" s="124" t="s">
        <v>34</v>
      </c>
      <c r="D78" s="274">
        <v>1630255</v>
      </c>
      <c r="E78" s="274">
        <v>1066406</v>
      </c>
      <c r="F78" s="274">
        <v>1442</v>
      </c>
      <c r="G78" s="275">
        <v>150</v>
      </c>
      <c r="H78" s="276">
        <f t="shared" si="1"/>
        <v>2698253</v>
      </c>
      <c r="I78" s="280"/>
    </row>
    <row r="79" spans="1:9" ht="13" x14ac:dyDescent="0.3">
      <c r="A79" s="121"/>
      <c r="B79" s="124"/>
      <c r="C79" s="124" t="s">
        <v>35</v>
      </c>
      <c r="D79" s="274">
        <v>1624249</v>
      </c>
      <c r="E79" s="274">
        <v>1091209</v>
      </c>
      <c r="F79" s="274">
        <v>1508</v>
      </c>
      <c r="G79" s="275">
        <v>159</v>
      </c>
      <c r="H79" s="276">
        <f t="shared" si="1"/>
        <v>2717125</v>
      </c>
      <c r="I79" s="280"/>
    </row>
    <row r="80" spans="1:9" ht="13" x14ac:dyDescent="0.3">
      <c r="A80" s="121"/>
      <c r="B80" s="125"/>
      <c r="C80" s="124" t="s">
        <v>36</v>
      </c>
      <c r="D80" s="274">
        <v>1618498</v>
      </c>
      <c r="E80" s="274">
        <v>1107641</v>
      </c>
      <c r="F80" s="274">
        <v>1510</v>
      </c>
      <c r="G80" s="275">
        <v>162</v>
      </c>
      <c r="H80" s="276">
        <f t="shared" si="1"/>
        <v>2727811</v>
      </c>
      <c r="I80" s="280"/>
    </row>
    <row r="81" spans="1:9" ht="13.5" thickBot="1" x14ac:dyDescent="0.35">
      <c r="A81" s="121"/>
      <c r="B81" s="127"/>
      <c r="C81" s="126" t="s">
        <v>37</v>
      </c>
      <c r="D81" s="277">
        <v>1605199</v>
      </c>
      <c r="E81" s="277">
        <v>1119518</v>
      </c>
      <c r="F81" s="277">
        <v>4378</v>
      </c>
      <c r="G81" s="278">
        <v>156</v>
      </c>
      <c r="H81" s="279">
        <f t="shared" si="1"/>
        <v>2729251</v>
      </c>
      <c r="I81" s="280"/>
    </row>
    <row r="82" spans="1:9" ht="13" x14ac:dyDescent="0.3">
      <c r="A82" s="121"/>
      <c r="B82" s="123">
        <v>2016</v>
      </c>
      <c r="C82" s="123" t="s">
        <v>38</v>
      </c>
      <c r="D82" s="271">
        <v>1574428</v>
      </c>
      <c r="E82" s="271">
        <v>1148381</v>
      </c>
      <c r="F82" s="271">
        <v>10630</v>
      </c>
      <c r="G82" s="272">
        <v>158</v>
      </c>
      <c r="H82" s="273">
        <f t="shared" si="1"/>
        <v>2733597</v>
      </c>
      <c r="I82" s="280"/>
    </row>
    <row r="83" spans="1:9" ht="13" x14ac:dyDescent="0.3">
      <c r="A83" s="121"/>
      <c r="B83" s="125"/>
      <c r="C83" s="124" t="s">
        <v>39</v>
      </c>
      <c r="D83" s="274">
        <v>1524438</v>
      </c>
      <c r="E83" s="274">
        <v>1196090</v>
      </c>
      <c r="F83" s="274">
        <v>15868</v>
      </c>
      <c r="G83" s="275">
        <v>168</v>
      </c>
      <c r="H83" s="276">
        <f t="shared" si="1"/>
        <v>2736564</v>
      </c>
      <c r="I83" s="280"/>
    </row>
    <row r="84" spans="1:9" ht="13" x14ac:dyDescent="0.3">
      <c r="A84" s="121"/>
      <c r="B84" s="125"/>
      <c r="C84" s="124" t="s">
        <v>40</v>
      </c>
      <c r="D84" s="274">
        <v>1460151</v>
      </c>
      <c r="E84" s="274">
        <v>1259596</v>
      </c>
      <c r="F84" s="274">
        <v>23070</v>
      </c>
      <c r="G84" s="275">
        <v>170</v>
      </c>
      <c r="H84" s="276">
        <f t="shared" si="1"/>
        <v>2742987</v>
      </c>
      <c r="I84" s="280"/>
    </row>
    <row r="85" spans="1:9" ht="13" x14ac:dyDescent="0.3">
      <c r="A85" s="121"/>
      <c r="B85" s="124"/>
      <c r="C85" s="124" t="s">
        <v>41</v>
      </c>
      <c r="D85" s="274">
        <v>1432064</v>
      </c>
      <c r="E85" s="274">
        <v>1308870</v>
      </c>
      <c r="F85" s="274">
        <v>30003</v>
      </c>
      <c r="G85" s="275">
        <v>175</v>
      </c>
      <c r="H85" s="276">
        <f t="shared" si="1"/>
        <v>2771112</v>
      </c>
      <c r="I85" s="280"/>
    </row>
    <row r="86" spans="1:9" ht="13" x14ac:dyDescent="0.3">
      <c r="A86" s="121"/>
      <c r="B86" s="125"/>
      <c r="C86" s="124" t="s">
        <v>42</v>
      </c>
      <c r="D86" s="274">
        <v>1431278</v>
      </c>
      <c r="E86" s="274">
        <v>1354251</v>
      </c>
      <c r="F86" s="274">
        <v>32092</v>
      </c>
      <c r="G86" s="275">
        <v>178</v>
      </c>
      <c r="H86" s="276">
        <f t="shared" si="1"/>
        <v>2817799</v>
      </c>
      <c r="I86" s="280"/>
    </row>
    <row r="87" spans="1:9" ht="13" x14ac:dyDescent="0.3">
      <c r="A87" s="121"/>
      <c r="B87" s="125"/>
      <c r="C87" s="124" t="s">
        <v>43</v>
      </c>
      <c r="D87" s="274">
        <v>1407275</v>
      </c>
      <c r="E87" s="274">
        <v>1388548</v>
      </c>
      <c r="F87" s="274">
        <v>34533</v>
      </c>
      <c r="G87" s="275">
        <v>187</v>
      </c>
      <c r="H87" s="276">
        <f t="shared" si="1"/>
        <v>2830543</v>
      </c>
      <c r="I87" s="280"/>
    </row>
    <row r="88" spans="1:9" ht="13" x14ac:dyDescent="0.3">
      <c r="A88" s="121"/>
      <c r="B88" s="125"/>
      <c r="C88" s="124" t="s">
        <v>32</v>
      </c>
      <c r="D88" s="274">
        <v>1396883</v>
      </c>
      <c r="E88" s="274">
        <v>1427210</v>
      </c>
      <c r="F88" s="274">
        <v>36074</v>
      </c>
      <c r="G88" s="275">
        <v>188</v>
      </c>
      <c r="H88" s="276">
        <f t="shared" si="1"/>
        <v>2860355</v>
      </c>
      <c r="I88" s="280"/>
    </row>
    <row r="89" spans="1:9" ht="13" x14ac:dyDescent="0.3">
      <c r="A89" s="121"/>
      <c r="B89" s="125"/>
      <c r="C89" s="124" t="s">
        <v>33</v>
      </c>
      <c r="D89" s="274">
        <v>1370850</v>
      </c>
      <c r="E89" s="274">
        <v>1452044</v>
      </c>
      <c r="F89" s="274">
        <v>37768</v>
      </c>
      <c r="G89" s="275">
        <v>188</v>
      </c>
      <c r="H89" s="276">
        <f t="shared" si="1"/>
        <v>2860850</v>
      </c>
      <c r="I89" s="280"/>
    </row>
    <row r="90" spans="1:9" ht="13" x14ac:dyDescent="0.3">
      <c r="A90" s="121"/>
      <c r="B90" s="124"/>
      <c r="C90" s="124" t="s">
        <v>34</v>
      </c>
      <c r="D90" s="274">
        <v>1359772</v>
      </c>
      <c r="E90" s="274">
        <v>1489451</v>
      </c>
      <c r="F90" s="274">
        <v>39684</v>
      </c>
      <c r="G90" s="275">
        <v>189</v>
      </c>
      <c r="H90" s="276">
        <f t="shared" si="1"/>
        <v>2889096</v>
      </c>
      <c r="I90" s="280"/>
    </row>
    <row r="91" spans="1:9" ht="13" x14ac:dyDescent="0.3">
      <c r="A91" s="121"/>
      <c r="B91" s="125"/>
      <c r="C91" s="124" t="s">
        <v>35</v>
      </c>
      <c r="D91" s="274">
        <v>1344077</v>
      </c>
      <c r="E91" s="274">
        <v>1517098</v>
      </c>
      <c r="F91" s="274">
        <v>42122</v>
      </c>
      <c r="G91" s="275">
        <v>190</v>
      </c>
      <c r="H91" s="276">
        <f t="shared" si="1"/>
        <v>2903487</v>
      </c>
      <c r="I91" s="280"/>
    </row>
    <row r="92" spans="1:9" ht="13" x14ac:dyDescent="0.3">
      <c r="A92" s="121"/>
      <c r="B92" s="124"/>
      <c r="C92" s="124" t="s">
        <v>36</v>
      </c>
      <c r="D92" s="274">
        <v>1330031</v>
      </c>
      <c r="E92" s="274">
        <v>1534959</v>
      </c>
      <c r="F92" s="274">
        <v>47906</v>
      </c>
      <c r="G92" s="275">
        <v>195</v>
      </c>
      <c r="H92" s="276">
        <f t="shared" si="1"/>
        <v>2913091</v>
      </c>
      <c r="I92" s="280"/>
    </row>
    <row r="93" spans="1:9" ht="13.5" thickBot="1" x14ac:dyDescent="0.35">
      <c r="A93" s="121"/>
      <c r="B93" s="127"/>
      <c r="C93" s="126" t="s">
        <v>37</v>
      </c>
      <c r="D93" s="277">
        <v>1307529</v>
      </c>
      <c r="E93" s="277">
        <v>1554103</v>
      </c>
      <c r="F93" s="277">
        <v>50302</v>
      </c>
      <c r="G93" s="278">
        <v>199</v>
      </c>
      <c r="H93" s="279">
        <f t="shared" si="1"/>
        <v>2912133</v>
      </c>
      <c r="I93" s="280"/>
    </row>
    <row r="94" spans="1:9" ht="13" x14ac:dyDescent="0.3">
      <c r="A94" s="121"/>
      <c r="B94" s="123">
        <v>2017</v>
      </c>
      <c r="C94" s="123" t="s">
        <v>38</v>
      </c>
      <c r="D94" s="271">
        <v>1288935</v>
      </c>
      <c r="E94" s="271">
        <v>1569806</v>
      </c>
      <c r="F94" s="271">
        <v>52698</v>
      </c>
      <c r="G94" s="272">
        <v>203</v>
      </c>
      <c r="H94" s="273">
        <f t="shared" si="1"/>
        <v>2911642</v>
      </c>
      <c r="I94" s="280"/>
    </row>
    <row r="95" spans="1:9" ht="13" x14ac:dyDescent="0.3">
      <c r="A95" s="121"/>
      <c r="B95" s="125"/>
      <c r="C95" s="124" t="s">
        <v>39</v>
      </c>
      <c r="D95" s="274">
        <v>1279297</v>
      </c>
      <c r="E95" s="274">
        <v>1179379</v>
      </c>
      <c r="F95" s="274">
        <v>470264</v>
      </c>
      <c r="G95" s="275">
        <v>206</v>
      </c>
      <c r="H95" s="276">
        <f t="shared" si="1"/>
        <v>2929146</v>
      </c>
      <c r="I95" s="280"/>
    </row>
    <row r="96" spans="1:9" ht="13" x14ac:dyDescent="0.3">
      <c r="A96" s="121"/>
      <c r="B96" s="125"/>
      <c r="C96" s="124" t="s">
        <v>40</v>
      </c>
      <c r="D96" s="274">
        <v>1251459</v>
      </c>
      <c r="E96" s="274">
        <v>1199011</v>
      </c>
      <c r="F96" s="274">
        <v>500190</v>
      </c>
      <c r="G96" s="275">
        <v>213</v>
      </c>
      <c r="H96" s="276">
        <f t="shared" si="1"/>
        <v>2950873</v>
      </c>
      <c r="I96" s="280"/>
    </row>
    <row r="97" spans="1:9" ht="13" x14ac:dyDescent="0.3">
      <c r="A97" s="121"/>
      <c r="B97" s="124"/>
      <c r="C97" s="124" t="s">
        <v>41</v>
      </c>
      <c r="D97" s="274">
        <v>1236033</v>
      </c>
      <c r="E97" s="274">
        <v>1222576</v>
      </c>
      <c r="F97" s="274">
        <v>515299</v>
      </c>
      <c r="G97" s="275">
        <v>215</v>
      </c>
      <c r="H97" s="276">
        <f t="shared" si="1"/>
        <v>2974123</v>
      </c>
      <c r="I97" s="280"/>
    </row>
    <row r="98" spans="1:9" ht="13" x14ac:dyDescent="0.3">
      <c r="A98" s="121"/>
      <c r="B98" s="125"/>
      <c r="C98" s="124" t="s">
        <v>42</v>
      </c>
      <c r="D98" s="274">
        <v>1108330</v>
      </c>
      <c r="E98" s="274">
        <v>1180985</v>
      </c>
      <c r="F98" s="274">
        <v>715488</v>
      </c>
      <c r="G98" s="275">
        <v>225</v>
      </c>
      <c r="H98" s="276">
        <f t="shared" si="1"/>
        <v>3005028</v>
      </c>
      <c r="I98" s="280"/>
    </row>
    <row r="99" spans="1:9" ht="13" x14ac:dyDescent="0.3">
      <c r="A99" s="121"/>
      <c r="B99" s="125"/>
      <c r="C99" s="124" t="s">
        <v>43</v>
      </c>
      <c r="D99" s="274">
        <v>1090409</v>
      </c>
      <c r="E99" s="274">
        <v>1125659</v>
      </c>
      <c r="F99" s="274">
        <v>797765</v>
      </c>
      <c r="G99" s="275">
        <v>221</v>
      </c>
      <c r="H99" s="276">
        <f t="shared" si="1"/>
        <v>3014054</v>
      </c>
      <c r="I99" s="280"/>
    </row>
    <row r="100" spans="1:9" ht="13" x14ac:dyDescent="0.3">
      <c r="A100" s="121"/>
      <c r="B100" s="124"/>
      <c r="C100" s="124" t="s">
        <v>32</v>
      </c>
      <c r="D100" s="274">
        <v>1074012</v>
      </c>
      <c r="E100" s="274">
        <v>1155512</v>
      </c>
      <c r="F100" s="274">
        <v>799587</v>
      </c>
      <c r="G100" s="275">
        <v>229</v>
      </c>
      <c r="H100" s="276">
        <f t="shared" si="1"/>
        <v>3029340</v>
      </c>
      <c r="I100" s="280"/>
    </row>
    <row r="101" spans="1:9" ht="13" x14ac:dyDescent="0.3">
      <c r="A101" s="121"/>
      <c r="B101" s="125"/>
      <c r="C101" s="124" t="s">
        <v>33</v>
      </c>
      <c r="D101" s="274">
        <v>1053781</v>
      </c>
      <c r="E101" s="274">
        <v>1193613</v>
      </c>
      <c r="F101" s="274">
        <v>801418</v>
      </c>
      <c r="G101" s="275">
        <v>234</v>
      </c>
      <c r="H101" s="276">
        <f t="shared" si="1"/>
        <v>3049046</v>
      </c>
      <c r="I101" s="280"/>
    </row>
    <row r="102" spans="1:9" ht="13" x14ac:dyDescent="0.3">
      <c r="A102" s="121"/>
      <c r="B102" s="125"/>
      <c r="C102" s="124" t="s">
        <v>34</v>
      </c>
      <c r="D102" s="274">
        <v>1039724</v>
      </c>
      <c r="E102" s="274">
        <v>1223189</v>
      </c>
      <c r="F102" s="274">
        <v>801846</v>
      </c>
      <c r="G102" s="275">
        <v>235</v>
      </c>
      <c r="H102" s="276">
        <f t="shared" si="1"/>
        <v>3064994</v>
      </c>
      <c r="I102" s="280"/>
    </row>
    <row r="103" spans="1:9" ht="13" x14ac:dyDescent="0.3">
      <c r="A103" s="121"/>
      <c r="B103" s="124"/>
      <c r="C103" s="124" t="s">
        <v>35</v>
      </c>
      <c r="D103" s="274">
        <v>1011223</v>
      </c>
      <c r="E103" s="274">
        <v>1255238</v>
      </c>
      <c r="F103" s="274">
        <v>803705</v>
      </c>
      <c r="G103" s="275">
        <v>236</v>
      </c>
      <c r="H103" s="276">
        <f t="shared" si="1"/>
        <v>3070402</v>
      </c>
      <c r="I103" s="280"/>
    </row>
    <row r="104" spans="1:9" ht="13" x14ac:dyDescent="0.3">
      <c r="A104" s="121"/>
      <c r="B104" s="125"/>
      <c r="C104" s="124" t="s">
        <v>36</v>
      </c>
      <c r="D104" s="274">
        <v>985533</v>
      </c>
      <c r="E104" s="274">
        <v>1274466</v>
      </c>
      <c r="F104" s="274">
        <v>807234</v>
      </c>
      <c r="G104" s="275">
        <v>239</v>
      </c>
      <c r="H104" s="276">
        <f t="shared" si="1"/>
        <v>3067472</v>
      </c>
      <c r="I104" s="280"/>
    </row>
    <row r="105" spans="1:9" ht="13.5" thickBot="1" x14ac:dyDescent="0.35">
      <c r="A105" s="121"/>
      <c r="B105" s="127"/>
      <c r="C105" s="126" t="s">
        <v>37</v>
      </c>
      <c r="D105" s="277">
        <v>959300</v>
      </c>
      <c r="E105" s="277">
        <v>1297037</v>
      </c>
      <c r="F105" s="277">
        <v>811945</v>
      </c>
      <c r="G105" s="278">
        <v>246</v>
      </c>
      <c r="H105" s="279">
        <f t="shared" si="1"/>
        <v>3068528</v>
      </c>
      <c r="I105" s="280"/>
    </row>
    <row r="106" spans="1:9" ht="13" x14ac:dyDescent="0.3">
      <c r="A106" s="121"/>
      <c r="B106" s="123">
        <v>2018</v>
      </c>
      <c r="C106" s="123" t="s">
        <v>38</v>
      </c>
      <c r="D106" s="271">
        <v>936291</v>
      </c>
      <c r="E106" s="271">
        <v>1319172</v>
      </c>
      <c r="F106" s="271">
        <v>816541</v>
      </c>
      <c r="G106" s="272">
        <v>246</v>
      </c>
      <c r="H106" s="273">
        <f t="shared" si="1"/>
        <v>3072250</v>
      </c>
      <c r="I106" s="280"/>
    </row>
    <row r="107" spans="1:9" ht="13" x14ac:dyDescent="0.3">
      <c r="A107" s="121"/>
      <c r="B107" s="125"/>
      <c r="C107" s="124" t="s">
        <v>39</v>
      </c>
      <c r="D107" s="274">
        <v>909010</v>
      </c>
      <c r="E107" s="274">
        <v>1329555</v>
      </c>
      <c r="F107" s="274">
        <v>826561</v>
      </c>
      <c r="G107" s="275">
        <v>256</v>
      </c>
      <c r="H107" s="276">
        <f t="shared" si="1"/>
        <v>3065382</v>
      </c>
      <c r="I107" s="280"/>
    </row>
    <row r="108" spans="1:9" ht="13" x14ac:dyDescent="0.3">
      <c r="A108" s="121"/>
      <c r="B108" s="125"/>
      <c r="C108" s="124" t="s">
        <v>40</v>
      </c>
      <c r="D108" s="274">
        <v>880446</v>
      </c>
      <c r="E108" s="274">
        <v>1366526</v>
      </c>
      <c r="F108" s="274">
        <v>850910</v>
      </c>
      <c r="G108" s="275">
        <v>261</v>
      </c>
      <c r="H108" s="276">
        <f t="shared" si="1"/>
        <v>3098143</v>
      </c>
      <c r="I108" s="280"/>
    </row>
    <row r="109" spans="1:9" ht="13" x14ac:dyDescent="0.3">
      <c r="A109" s="121"/>
      <c r="B109" s="124"/>
      <c r="C109" s="124" t="s">
        <v>41</v>
      </c>
      <c r="D109" s="274">
        <v>852986</v>
      </c>
      <c r="E109" s="274">
        <v>1393123</v>
      </c>
      <c r="F109" s="274">
        <v>873925</v>
      </c>
      <c r="G109" s="275">
        <v>262</v>
      </c>
      <c r="H109" s="276">
        <f t="shared" si="1"/>
        <v>3120296</v>
      </c>
      <c r="I109" s="280"/>
    </row>
    <row r="110" spans="1:9" ht="13" x14ac:dyDescent="0.3">
      <c r="A110" s="121"/>
      <c r="B110" s="125"/>
      <c r="C110" s="124" t="s">
        <v>42</v>
      </c>
      <c r="D110" s="274">
        <v>837638</v>
      </c>
      <c r="E110" s="274">
        <v>1409775</v>
      </c>
      <c r="F110" s="274">
        <v>888475</v>
      </c>
      <c r="G110" s="275">
        <v>269</v>
      </c>
      <c r="H110" s="276">
        <f t="shared" si="1"/>
        <v>3136157</v>
      </c>
      <c r="I110" s="280"/>
    </row>
    <row r="111" spans="1:9" ht="13" x14ac:dyDescent="0.3">
      <c r="A111" s="121"/>
      <c r="B111" s="125"/>
      <c r="C111" s="124" t="s">
        <v>43</v>
      </c>
      <c r="D111" s="274">
        <v>750056</v>
      </c>
      <c r="E111" s="274">
        <v>1408932</v>
      </c>
      <c r="F111" s="274">
        <v>996379</v>
      </c>
      <c r="G111" s="275">
        <v>274</v>
      </c>
      <c r="H111" s="276">
        <f t="shared" si="1"/>
        <v>3155641</v>
      </c>
      <c r="I111" s="280"/>
    </row>
    <row r="112" spans="1:9" ht="13" x14ac:dyDescent="0.3">
      <c r="A112" s="121"/>
      <c r="B112" s="124"/>
      <c r="C112" s="124" t="s">
        <v>32</v>
      </c>
      <c r="D112" s="274">
        <v>651547</v>
      </c>
      <c r="E112" s="274">
        <v>1347299</v>
      </c>
      <c r="F112" s="274">
        <v>1171212</v>
      </c>
      <c r="G112" s="275">
        <v>288</v>
      </c>
      <c r="H112" s="276">
        <f t="shared" si="1"/>
        <v>3170346</v>
      </c>
      <c r="I112" s="280"/>
    </row>
    <row r="113" spans="1:9" ht="13" x14ac:dyDescent="0.3">
      <c r="A113" s="121"/>
      <c r="B113" s="125"/>
      <c r="C113" s="124" t="s">
        <v>33</v>
      </c>
      <c r="D113" s="274">
        <v>643350</v>
      </c>
      <c r="E113" s="274">
        <v>1325286</v>
      </c>
      <c r="F113" s="274">
        <v>1228445</v>
      </c>
      <c r="G113" s="275">
        <v>306</v>
      </c>
      <c r="H113" s="276">
        <f t="shared" si="1"/>
        <v>3197387</v>
      </c>
      <c r="I113" s="280"/>
    </row>
    <row r="114" spans="1:9" ht="13" x14ac:dyDescent="0.3">
      <c r="A114" s="121"/>
      <c r="B114" s="125"/>
      <c r="C114" s="124" t="s">
        <v>34</v>
      </c>
      <c r="D114" s="274">
        <v>641089</v>
      </c>
      <c r="E114" s="274">
        <v>1352794</v>
      </c>
      <c r="F114" s="274">
        <v>1209611</v>
      </c>
      <c r="G114" s="275">
        <v>324</v>
      </c>
      <c r="H114" s="276">
        <f t="shared" si="1"/>
        <v>3203818</v>
      </c>
      <c r="I114" s="280"/>
    </row>
    <row r="115" spans="1:9" ht="13" x14ac:dyDescent="0.3">
      <c r="A115" s="121"/>
      <c r="B115" s="124"/>
      <c r="C115" s="124" t="s">
        <v>35</v>
      </c>
      <c r="D115" s="274">
        <v>651433</v>
      </c>
      <c r="E115" s="274">
        <v>1373378</v>
      </c>
      <c r="F115" s="274">
        <v>1201495</v>
      </c>
      <c r="G115" s="275">
        <v>574</v>
      </c>
      <c r="H115" s="276">
        <f t="shared" si="1"/>
        <v>3226880</v>
      </c>
      <c r="I115" s="280"/>
    </row>
    <row r="116" spans="1:9" ht="13" x14ac:dyDescent="0.3">
      <c r="A116" s="121"/>
      <c r="B116" s="125"/>
      <c r="C116" s="124" t="s">
        <v>36</v>
      </c>
      <c r="D116" s="274">
        <v>828847</v>
      </c>
      <c r="E116" s="274">
        <v>1435334</v>
      </c>
      <c r="F116" s="274">
        <v>969406</v>
      </c>
      <c r="G116" s="275">
        <v>332</v>
      </c>
      <c r="H116" s="276">
        <f t="shared" si="1"/>
        <v>3233919</v>
      </c>
      <c r="I116" s="280"/>
    </row>
    <row r="117" spans="1:9" ht="13.15" customHeight="1" thickBot="1" x14ac:dyDescent="0.35">
      <c r="A117" s="121"/>
      <c r="B117" s="127"/>
      <c r="C117" s="126" t="s">
        <v>37</v>
      </c>
      <c r="D117" s="277">
        <v>792494</v>
      </c>
      <c r="E117" s="277">
        <v>1479422</v>
      </c>
      <c r="F117" s="277">
        <v>983849</v>
      </c>
      <c r="G117" s="278">
        <v>332</v>
      </c>
      <c r="H117" s="279">
        <f t="shared" si="1"/>
        <v>3256097</v>
      </c>
      <c r="I117" s="280"/>
    </row>
    <row r="118" spans="1:9" ht="13.15" customHeight="1" x14ac:dyDescent="0.3">
      <c r="A118" s="121"/>
      <c r="B118" s="123">
        <v>2019</v>
      </c>
      <c r="C118" s="21" t="s">
        <v>38</v>
      </c>
      <c r="D118" s="271">
        <v>783917</v>
      </c>
      <c r="E118" s="271">
        <v>1537985</v>
      </c>
      <c r="F118" s="271">
        <v>1003417</v>
      </c>
      <c r="G118" s="272">
        <v>333</v>
      </c>
      <c r="H118" s="273">
        <f t="shared" si="1"/>
        <v>3325652</v>
      </c>
      <c r="I118" s="280"/>
    </row>
    <row r="119" spans="1:9" ht="13.15" customHeight="1" x14ac:dyDescent="0.3">
      <c r="A119" s="121"/>
      <c r="B119" s="125"/>
      <c r="C119" s="22" t="s">
        <v>39</v>
      </c>
      <c r="D119" s="274">
        <v>758435</v>
      </c>
      <c r="E119" s="274">
        <v>1549942</v>
      </c>
      <c r="F119" s="274">
        <v>1022756</v>
      </c>
      <c r="G119" s="275">
        <v>333</v>
      </c>
      <c r="H119" s="276">
        <f t="shared" si="1"/>
        <v>3331466</v>
      </c>
      <c r="I119" s="280"/>
    </row>
    <row r="120" spans="1:9" ht="13.15" customHeight="1" x14ac:dyDescent="0.3">
      <c r="A120" s="121"/>
      <c r="B120" s="125"/>
      <c r="C120" s="22" t="s">
        <v>40</v>
      </c>
      <c r="D120" s="274">
        <v>753800</v>
      </c>
      <c r="E120" s="274">
        <v>1527277</v>
      </c>
      <c r="F120" s="274">
        <v>1080762</v>
      </c>
      <c r="G120" s="275">
        <v>349</v>
      </c>
      <c r="H120" s="276">
        <f t="shared" si="1"/>
        <v>3362188</v>
      </c>
      <c r="I120" s="280"/>
    </row>
    <row r="121" spans="1:9" ht="13.15" customHeight="1" x14ac:dyDescent="0.3">
      <c r="A121" s="121"/>
      <c r="B121" s="124"/>
      <c r="C121" s="22" t="s">
        <v>41</v>
      </c>
      <c r="D121" s="274">
        <v>740804</v>
      </c>
      <c r="E121" s="274">
        <v>1523165</v>
      </c>
      <c r="F121" s="274">
        <v>1105255</v>
      </c>
      <c r="G121" s="275">
        <v>353</v>
      </c>
      <c r="H121" s="276">
        <f t="shared" si="1"/>
        <v>3369577</v>
      </c>
      <c r="I121" s="280"/>
    </row>
    <row r="122" spans="1:9" ht="13.15" customHeight="1" x14ac:dyDescent="0.3">
      <c r="A122" s="121"/>
      <c r="B122" s="125"/>
      <c r="C122" s="22" t="s">
        <v>42</v>
      </c>
      <c r="D122" s="274">
        <v>719095</v>
      </c>
      <c r="E122" s="274">
        <v>1516197</v>
      </c>
      <c r="F122" s="274">
        <v>1140498</v>
      </c>
      <c r="G122" s="275">
        <v>348</v>
      </c>
      <c r="H122" s="276">
        <f t="shared" si="1"/>
        <v>3376138</v>
      </c>
      <c r="I122" s="280"/>
    </row>
    <row r="123" spans="1:9" ht="13.15" customHeight="1" x14ac:dyDescent="0.3">
      <c r="A123" s="121"/>
      <c r="B123" s="125"/>
      <c r="C123" s="22" t="s">
        <v>43</v>
      </c>
      <c r="D123" s="274">
        <v>712499</v>
      </c>
      <c r="E123" s="274">
        <v>1509182</v>
      </c>
      <c r="F123" s="274">
        <v>1178094</v>
      </c>
      <c r="G123" s="275">
        <v>419</v>
      </c>
      <c r="H123" s="276">
        <f t="shared" si="1"/>
        <v>3400194</v>
      </c>
      <c r="I123" s="280"/>
    </row>
    <row r="124" spans="1:9" ht="13.15" customHeight="1" x14ac:dyDescent="0.3">
      <c r="A124" s="121"/>
      <c r="B124" s="124"/>
      <c r="C124" s="22" t="s">
        <v>32</v>
      </c>
      <c r="D124" s="274">
        <v>705789</v>
      </c>
      <c r="E124" s="274">
        <v>1505409</v>
      </c>
      <c r="F124" s="274">
        <v>1204143</v>
      </c>
      <c r="G124" s="275">
        <v>425</v>
      </c>
      <c r="H124" s="276">
        <f t="shared" si="1"/>
        <v>3415766</v>
      </c>
      <c r="I124" s="280"/>
    </row>
    <row r="125" spans="1:9" ht="13.15" customHeight="1" x14ac:dyDescent="0.3">
      <c r="A125" s="121"/>
      <c r="B125" s="125"/>
      <c r="C125" s="22" t="s">
        <v>33</v>
      </c>
      <c r="D125" s="274">
        <v>698393</v>
      </c>
      <c r="E125" s="274">
        <v>1482390</v>
      </c>
      <c r="F125" s="274">
        <v>1249674</v>
      </c>
      <c r="G125" s="275">
        <v>465</v>
      </c>
      <c r="H125" s="276">
        <f t="shared" si="1"/>
        <v>3430922</v>
      </c>
      <c r="I125" s="280"/>
    </row>
    <row r="126" spans="1:9" ht="13.15" customHeight="1" x14ac:dyDescent="0.3">
      <c r="A126" s="121"/>
      <c r="B126" s="125"/>
      <c r="C126" s="22" t="s">
        <v>34</v>
      </c>
      <c r="D126" s="274">
        <v>685511</v>
      </c>
      <c r="E126" s="274">
        <v>1480695</v>
      </c>
      <c r="F126" s="274">
        <v>1265281</v>
      </c>
      <c r="G126" s="275">
        <v>469</v>
      </c>
      <c r="H126" s="276">
        <f t="shared" si="1"/>
        <v>3431956</v>
      </c>
      <c r="I126" s="280"/>
    </row>
    <row r="127" spans="1:9" ht="13.15" customHeight="1" x14ac:dyDescent="0.3">
      <c r="A127" s="121"/>
      <c r="B127" s="124"/>
      <c r="C127" s="124" t="s">
        <v>35</v>
      </c>
      <c r="D127" s="274">
        <v>675445</v>
      </c>
      <c r="E127" s="274">
        <v>1478707</v>
      </c>
      <c r="F127" s="274">
        <v>1279507</v>
      </c>
      <c r="G127" s="275">
        <v>490</v>
      </c>
      <c r="H127" s="276">
        <f t="shared" si="1"/>
        <v>3434149</v>
      </c>
      <c r="I127" s="280"/>
    </row>
    <row r="128" spans="1:9" ht="13.15" customHeight="1" x14ac:dyDescent="0.3">
      <c r="A128" s="121"/>
      <c r="B128" s="125"/>
      <c r="C128" s="124" t="s">
        <v>36</v>
      </c>
      <c r="D128" s="274">
        <v>665239</v>
      </c>
      <c r="E128" s="274">
        <v>1482276</v>
      </c>
      <c r="F128" s="274">
        <v>1288407</v>
      </c>
      <c r="G128" s="275">
        <v>509</v>
      </c>
      <c r="H128" s="276">
        <f t="shared" si="1"/>
        <v>3436431</v>
      </c>
      <c r="I128" s="280"/>
    </row>
    <row r="129" spans="1:9" ht="13.15" customHeight="1" thickBot="1" x14ac:dyDescent="0.35">
      <c r="A129" s="121"/>
      <c r="B129" s="127"/>
      <c r="C129" s="126" t="s">
        <v>37</v>
      </c>
      <c r="D129" s="277">
        <v>656133</v>
      </c>
      <c r="E129" s="277">
        <v>1448431</v>
      </c>
      <c r="F129" s="277">
        <v>1329681</v>
      </c>
      <c r="G129" s="278">
        <v>522</v>
      </c>
      <c r="H129" s="279">
        <f t="shared" si="1"/>
        <v>3434767</v>
      </c>
      <c r="I129" s="280"/>
    </row>
    <row r="130" spans="1:9" ht="13.15" customHeight="1" x14ac:dyDescent="0.3">
      <c r="A130" s="121"/>
      <c r="B130" s="123">
        <v>2020</v>
      </c>
      <c r="C130" s="21" t="s">
        <v>38</v>
      </c>
      <c r="D130" s="271">
        <v>637086</v>
      </c>
      <c r="E130" s="271">
        <v>1437184</v>
      </c>
      <c r="F130" s="271">
        <v>1358185</v>
      </c>
      <c r="G130" s="272">
        <v>551</v>
      </c>
      <c r="H130" s="273">
        <f t="shared" si="1"/>
        <v>3433006</v>
      </c>
      <c r="I130" s="280"/>
    </row>
    <row r="131" spans="1:9" ht="13.15" customHeight="1" x14ac:dyDescent="0.3">
      <c r="A131" s="121"/>
      <c r="B131" s="125"/>
      <c r="C131" s="22" t="s">
        <v>39</v>
      </c>
      <c r="D131" s="274">
        <v>630681</v>
      </c>
      <c r="E131" s="274">
        <v>1448845</v>
      </c>
      <c r="F131" s="274">
        <v>1363420</v>
      </c>
      <c r="G131" s="275">
        <v>422</v>
      </c>
      <c r="H131" s="276">
        <f t="shared" si="1"/>
        <v>3443368</v>
      </c>
      <c r="I131" s="280"/>
    </row>
    <row r="132" spans="1:9" ht="13.15" customHeight="1" x14ac:dyDescent="0.3">
      <c r="A132" s="121"/>
      <c r="B132" s="125"/>
      <c r="C132" s="22" t="s">
        <v>40</v>
      </c>
      <c r="D132" s="274">
        <v>635908</v>
      </c>
      <c r="E132" s="274">
        <v>1352044</v>
      </c>
      <c r="F132" s="274">
        <v>1500666</v>
      </c>
      <c r="G132" s="275">
        <v>429</v>
      </c>
      <c r="H132" s="276">
        <f t="shared" si="1"/>
        <v>3489047</v>
      </c>
      <c r="I132" s="280"/>
    </row>
    <row r="133" spans="1:9" ht="13.15" customHeight="1" x14ac:dyDescent="0.3">
      <c r="A133" s="121"/>
      <c r="B133" s="124"/>
      <c r="C133" s="22" t="s">
        <v>41</v>
      </c>
      <c r="D133" s="274">
        <v>593196</v>
      </c>
      <c r="E133" s="274">
        <v>1310515</v>
      </c>
      <c r="F133" s="274">
        <v>1628354</v>
      </c>
      <c r="G133" s="275">
        <v>445</v>
      </c>
      <c r="H133" s="276">
        <f t="shared" si="1"/>
        <v>3532510</v>
      </c>
      <c r="I133" s="280"/>
    </row>
    <row r="134" spans="1:9" ht="13.15" customHeight="1" x14ac:dyDescent="0.3">
      <c r="A134" s="121"/>
      <c r="B134" s="125"/>
      <c r="C134" s="22" t="s">
        <v>42</v>
      </c>
      <c r="D134" s="274">
        <v>571498</v>
      </c>
      <c r="E134" s="274">
        <v>1223439</v>
      </c>
      <c r="F134" s="274">
        <v>1765320</v>
      </c>
      <c r="G134" s="275">
        <v>463</v>
      </c>
      <c r="H134" s="276">
        <f t="shared" si="1"/>
        <v>3560720</v>
      </c>
      <c r="I134" s="280"/>
    </row>
    <row r="135" spans="1:9" ht="13.15" customHeight="1" x14ac:dyDescent="0.3">
      <c r="A135" s="121"/>
      <c r="B135" s="125"/>
      <c r="C135" s="22" t="s">
        <v>43</v>
      </c>
      <c r="D135" s="274">
        <v>546850</v>
      </c>
      <c r="E135" s="274">
        <v>1107850</v>
      </c>
      <c r="F135" s="274">
        <v>1933093</v>
      </c>
      <c r="G135" s="275">
        <v>468</v>
      </c>
      <c r="H135" s="276">
        <f t="shared" si="1"/>
        <v>3588261</v>
      </c>
      <c r="I135" s="280"/>
    </row>
    <row r="136" spans="1:9" ht="13.15" customHeight="1" x14ac:dyDescent="0.3">
      <c r="A136" s="121"/>
      <c r="B136" s="124"/>
      <c r="C136" s="22" t="s">
        <v>32</v>
      </c>
      <c r="D136" s="274">
        <v>549352</v>
      </c>
      <c r="E136" s="274">
        <v>1128586</v>
      </c>
      <c r="F136" s="274">
        <v>1942797</v>
      </c>
      <c r="G136" s="275">
        <v>531</v>
      </c>
      <c r="H136" s="276">
        <f t="shared" si="1"/>
        <v>3621266</v>
      </c>
      <c r="I136" s="280"/>
    </row>
    <row r="137" spans="1:9" ht="13.15" customHeight="1" x14ac:dyDescent="0.3">
      <c r="A137" s="121"/>
      <c r="B137" s="125"/>
      <c r="C137" s="22" t="s">
        <v>33</v>
      </c>
      <c r="D137" s="274">
        <v>540023</v>
      </c>
      <c r="E137" s="274">
        <v>1095418</v>
      </c>
      <c r="F137" s="274">
        <v>2017863</v>
      </c>
      <c r="G137" s="275">
        <v>569</v>
      </c>
      <c r="H137" s="276">
        <f t="shared" si="1"/>
        <v>3653873</v>
      </c>
      <c r="I137" s="280"/>
    </row>
    <row r="138" spans="1:9" ht="13.15" customHeight="1" x14ac:dyDescent="0.3">
      <c r="A138" s="121"/>
      <c r="B138" s="125"/>
      <c r="C138" s="22" t="s">
        <v>34</v>
      </c>
      <c r="D138" s="274">
        <v>532731</v>
      </c>
      <c r="E138" s="274">
        <v>1075948</v>
      </c>
      <c r="F138" s="274">
        <v>2092116</v>
      </c>
      <c r="G138" s="275">
        <v>653</v>
      </c>
      <c r="H138" s="276">
        <f t="shared" ref="H138:H162" si="2">SUM(D138:G138)</f>
        <v>3701448</v>
      </c>
      <c r="I138" s="280"/>
    </row>
    <row r="139" spans="1:9" ht="13.15" customHeight="1" x14ac:dyDescent="0.3">
      <c r="A139" s="121"/>
      <c r="B139" s="124"/>
      <c r="C139" s="124" t="s">
        <v>35</v>
      </c>
      <c r="D139" s="274">
        <v>525420</v>
      </c>
      <c r="E139" s="274">
        <v>1047283</v>
      </c>
      <c r="F139" s="274">
        <v>2174977</v>
      </c>
      <c r="G139" s="275">
        <v>716</v>
      </c>
      <c r="H139" s="276">
        <f t="shared" si="2"/>
        <v>3748396</v>
      </c>
      <c r="I139" s="280"/>
    </row>
    <row r="140" spans="1:9" ht="13.15" customHeight="1" x14ac:dyDescent="0.3">
      <c r="A140" s="121"/>
      <c r="B140" s="125"/>
      <c r="C140" s="124" t="s">
        <v>36</v>
      </c>
      <c r="D140" s="274">
        <v>516348</v>
      </c>
      <c r="E140" s="274">
        <v>937700</v>
      </c>
      <c r="F140" s="274">
        <v>2325781</v>
      </c>
      <c r="G140" s="275">
        <v>821</v>
      </c>
      <c r="H140" s="276">
        <f t="shared" si="2"/>
        <v>3780650</v>
      </c>
      <c r="I140" s="280"/>
    </row>
    <row r="141" spans="1:9" ht="13.15" customHeight="1" thickBot="1" x14ac:dyDescent="0.35">
      <c r="A141" s="121"/>
      <c r="B141" s="127"/>
      <c r="C141" s="126" t="s">
        <v>37</v>
      </c>
      <c r="D141" s="277">
        <v>505785</v>
      </c>
      <c r="E141" s="277">
        <v>879182</v>
      </c>
      <c r="F141" s="277">
        <v>2416181</v>
      </c>
      <c r="G141" s="278">
        <v>885</v>
      </c>
      <c r="H141" s="279">
        <f t="shared" si="2"/>
        <v>3802033</v>
      </c>
      <c r="I141" s="280"/>
    </row>
    <row r="142" spans="1:9" ht="13.15" customHeight="1" x14ac:dyDescent="0.3">
      <c r="A142" s="121"/>
      <c r="B142" s="123">
        <v>2021</v>
      </c>
      <c r="C142" s="21" t="s">
        <v>38</v>
      </c>
      <c r="D142" s="271">
        <v>584023</v>
      </c>
      <c r="E142" s="271">
        <v>872627</v>
      </c>
      <c r="F142" s="271">
        <v>2368148</v>
      </c>
      <c r="G142" s="272">
        <v>986</v>
      </c>
      <c r="H142" s="273">
        <f t="shared" si="2"/>
        <v>3825784</v>
      </c>
      <c r="I142" s="280"/>
    </row>
    <row r="143" spans="1:9" ht="13.15" customHeight="1" x14ac:dyDescent="0.3">
      <c r="A143" s="121"/>
      <c r="B143" s="125"/>
      <c r="C143" s="22" t="s">
        <v>39</v>
      </c>
      <c r="D143" s="274">
        <v>486180</v>
      </c>
      <c r="E143" s="274">
        <v>925941</v>
      </c>
      <c r="F143" s="274">
        <v>2457685</v>
      </c>
      <c r="G143" s="275">
        <v>1133</v>
      </c>
      <c r="H143" s="276">
        <f t="shared" si="2"/>
        <v>3870939</v>
      </c>
      <c r="I143" s="280"/>
    </row>
    <row r="144" spans="1:9" ht="13.15" customHeight="1" x14ac:dyDescent="0.3">
      <c r="A144" s="121"/>
      <c r="B144" s="125"/>
      <c r="C144" s="22" t="s">
        <v>40</v>
      </c>
      <c r="D144" s="274">
        <v>579373</v>
      </c>
      <c r="E144" s="274">
        <v>792912</v>
      </c>
      <c r="F144" s="274">
        <v>2564089</v>
      </c>
      <c r="G144" s="275">
        <v>1229</v>
      </c>
      <c r="H144" s="276">
        <f t="shared" si="2"/>
        <v>3937603</v>
      </c>
      <c r="I144" s="280"/>
    </row>
    <row r="145" spans="1:9" ht="13.15" customHeight="1" x14ac:dyDescent="0.3">
      <c r="A145" s="121"/>
      <c r="B145" s="124"/>
      <c r="C145" s="22" t="s">
        <v>41</v>
      </c>
      <c r="D145" s="274">
        <v>576638</v>
      </c>
      <c r="E145" s="274">
        <v>765604</v>
      </c>
      <c r="F145" s="274">
        <v>2662056</v>
      </c>
      <c r="G145" s="275">
        <v>1344</v>
      </c>
      <c r="H145" s="276">
        <f t="shared" si="2"/>
        <v>4005642</v>
      </c>
      <c r="I145" s="280"/>
    </row>
    <row r="146" spans="1:9" ht="13.15" customHeight="1" x14ac:dyDescent="0.3">
      <c r="A146" s="121"/>
      <c r="B146" s="125"/>
      <c r="C146" s="22" t="s">
        <v>42</v>
      </c>
      <c r="D146" s="274">
        <v>578391</v>
      </c>
      <c r="E146" s="274">
        <v>716902</v>
      </c>
      <c r="F146" s="274">
        <v>2752067</v>
      </c>
      <c r="G146" s="275">
        <v>1877</v>
      </c>
      <c r="H146" s="276">
        <f t="shared" si="2"/>
        <v>4049237</v>
      </c>
      <c r="I146" s="280"/>
    </row>
    <row r="147" spans="1:9" ht="13.15" customHeight="1" x14ac:dyDescent="0.3">
      <c r="A147" s="121"/>
      <c r="B147" s="125"/>
      <c r="C147" s="22" t="s">
        <v>43</v>
      </c>
      <c r="D147" s="274">
        <v>546584</v>
      </c>
      <c r="E147" s="274">
        <v>592059</v>
      </c>
      <c r="F147" s="274">
        <v>2949401</v>
      </c>
      <c r="G147" s="275">
        <v>1556</v>
      </c>
      <c r="H147" s="276">
        <f t="shared" si="2"/>
        <v>4089600</v>
      </c>
      <c r="I147" s="280"/>
    </row>
    <row r="148" spans="1:9" ht="13.15" customHeight="1" x14ac:dyDescent="0.3">
      <c r="A148" s="121"/>
      <c r="B148" s="124"/>
      <c r="C148" s="22" t="s">
        <v>32</v>
      </c>
      <c r="D148" s="274">
        <v>520689</v>
      </c>
      <c r="E148" s="274">
        <v>570404</v>
      </c>
      <c r="F148" s="274">
        <v>3031637</v>
      </c>
      <c r="G148" s="275">
        <v>1663</v>
      </c>
      <c r="H148" s="276">
        <f t="shared" si="2"/>
        <v>4124393</v>
      </c>
      <c r="I148" s="280"/>
    </row>
    <row r="149" spans="1:9" ht="13.15" customHeight="1" x14ac:dyDescent="0.3">
      <c r="A149" s="121"/>
      <c r="B149" s="125"/>
      <c r="C149" s="22" t="s">
        <v>33</v>
      </c>
      <c r="D149" s="274">
        <v>516350</v>
      </c>
      <c r="E149" s="274">
        <v>536029</v>
      </c>
      <c r="F149" s="274">
        <v>3091671</v>
      </c>
      <c r="G149" s="275">
        <v>1764</v>
      </c>
      <c r="H149" s="276">
        <f t="shared" si="2"/>
        <v>4145814</v>
      </c>
      <c r="I149" s="280"/>
    </row>
    <row r="150" spans="1:9" ht="13.15" customHeight="1" x14ac:dyDescent="0.3">
      <c r="A150" s="121"/>
      <c r="B150" s="125"/>
      <c r="C150" s="22" t="s">
        <v>34</v>
      </c>
      <c r="D150" s="274">
        <v>504436</v>
      </c>
      <c r="E150" s="274">
        <v>515359</v>
      </c>
      <c r="F150" s="274">
        <v>3176792</v>
      </c>
      <c r="G150" s="275">
        <v>1861</v>
      </c>
      <c r="H150" s="276">
        <f t="shared" si="2"/>
        <v>4198448</v>
      </c>
      <c r="I150" s="280"/>
    </row>
    <row r="151" spans="1:9" ht="13.15" customHeight="1" x14ac:dyDescent="0.3">
      <c r="A151" s="121"/>
      <c r="B151" s="124"/>
      <c r="C151" s="124" t="s">
        <v>35</v>
      </c>
      <c r="D151" s="274">
        <v>496116</v>
      </c>
      <c r="E151" s="274">
        <v>501528</v>
      </c>
      <c r="F151" s="274">
        <v>3236398</v>
      </c>
      <c r="G151" s="275">
        <v>2019</v>
      </c>
      <c r="H151" s="276">
        <f t="shared" si="2"/>
        <v>4236061</v>
      </c>
      <c r="I151" s="280"/>
    </row>
    <row r="152" spans="1:9" ht="13.15" customHeight="1" x14ac:dyDescent="0.3">
      <c r="A152" s="121"/>
      <c r="B152" s="125"/>
      <c r="C152" s="124" t="s">
        <v>36</v>
      </c>
      <c r="D152" s="274">
        <v>488717</v>
      </c>
      <c r="E152" s="274">
        <v>486084</v>
      </c>
      <c r="F152" s="274">
        <v>3278819</v>
      </c>
      <c r="G152" s="275">
        <v>2152</v>
      </c>
      <c r="H152" s="276">
        <f t="shared" si="2"/>
        <v>4255772</v>
      </c>
      <c r="I152" s="280"/>
    </row>
    <row r="153" spans="1:9" ht="13.15" customHeight="1" thickBot="1" x14ac:dyDescent="0.35">
      <c r="A153" s="121"/>
      <c r="B153" s="127"/>
      <c r="C153" s="126" t="s">
        <v>37</v>
      </c>
      <c r="D153" s="277">
        <v>330680</v>
      </c>
      <c r="E153" s="277">
        <v>468723</v>
      </c>
      <c r="F153" s="277">
        <v>3485674</v>
      </c>
      <c r="G153" s="278">
        <v>2414</v>
      </c>
      <c r="H153" s="279">
        <f t="shared" si="2"/>
        <v>4287491</v>
      </c>
      <c r="I153" s="280"/>
    </row>
    <row r="154" spans="1:9" ht="13.15" customHeight="1" x14ac:dyDescent="0.3">
      <c r="A154" s="121"/>
      <c r="B154" s="123">
        <v>2022</v>
      </c>
      <c r="C154" s="21" t="s">
        <v>38</v>
      </c>
      <c r="D154" s="271">
        <v>254400</v>
      </c>
      <c r="E154" s="271">
        <v>497599</v>
      </c>
      <c r="F154" s="271">
        <v>3541749</v>
      </c>
      <c r="G154" s="272">
        <v>2416</v>
      </c>
      <c r="H154" s="273">
        <f t="shared" si="2"/>
        <v>4296164</v>
      </c>
      <c r="I154" s="280"/>
    </row>
    <row r="155" spans="1:9" ht="13.15" customHeight="1" x14ac:dyDescent="0.3">
      <c r="A155" s="121"/>
      <c r="B155" s="125"/>
      <c r="C155" s="22" t="s">
        <v>39</v>
      </c>
      <c r="D155" s="274">
        <v>250358</v>
      </c>
      <c r="E155" s="274">
        <v>479918</v>
      </c>
      <c r="F155" s="274">
        <v>3554156</v>
      </c>
      <c r="G155" s="275">
        <v>2586</v>
      </c>
      <c r="H155" s="276">
        <f t="shared" si="2"/>
        <v>4287018</v>
      </c>
      <c r="I155" s="280"/>
    </row>
    <row r="156" spans="1:9" ht="13.15" customHeight="1" x14ac:dyDescent="0.3">
      <c r="A156" s="121"/>
      <c r="B156" s="125"/>
      <c r="C156" s="22" t="s">
        <v>40</v>
      </c>
      <c r="D156" s="274">
        <v>246087</v>
      </c>
      <c r="E156" s="274">
        <v>483564</v>
      </c>
      <c r="F156" s="274">
        <v>3624010</v>
      </c>
      <c r="G156" s="275">
        <v>2635</v>
      </c>
      <c r="H156" s="276">
        <f t="shared" si="2"/>
        <v>4356296</v>
      </c>
      <c r="I156" s="280"/>
    </row>
    <row r="157" spans="1:9" ht="13.15" customHeight="1" x14ac:dyDescent="0.3">
      <c r="A157" s="121"/>
      <c r="B157" s="124"/>
      <c r="C157" s="22" t="s">
        <v>41</v>
      </c>
      <c r="D157" s="274">
        <v>186895</v>
      </c>
      <c r="E157" s="274">
        <v>503397</v>
      </c>
      <c r="F157" s="274">
        <v>3678351</v>
      </c>
      <c r="G157" s="275">
        <v>3218</v>
      </c>
      <c r="H157" s="276">
        <f t="shared" si="2"/>
        <v>4371861</v>
      </c>
      <c r="I157" s="280"/>
    </row>
    <row r="158" spans="1:9" ht="13.15" customHeight="1" x14ac:dyDescent="0.3">
      <c r="A158" s="121"/>
      <c r="B158" s="124"/>
      <c r="C158" s="22" t="s">
        <v>42</v>
      </c>
      <c r="D158" s="274">
        <v>175112</v>
      </c>
      <c r="E158" s="274">
        <v>482171</v>
      </c>
      <c r="F158" s="274">
        <v>3720319</v>
      </c>
      <c r="G158" s="275">
        <v>3547</v>
      </c>
      <c r="H158" s="276">
        <f t="shared" si="2"/>
        <v>4381149</v>
      </c>
      <c r="I158" s="280"/>
    </row>
    <row r="159" spans="1:9" ht="13.15" customHeight="1" x14ac:dyDescent="0.3">
      <c r="A159" s="121"/>
      <c r="B159" s="125"/>
      <c r="C159" s="22" t="s">
        <v>43</v>
      </c>
      <c r="D159" s="274">
        <v>164751</v>
      </c>
      <c r="E159" s="274">
        <v>467828</v>
      </c>
      <c r="F159" s="274">
        <v>3786330</v>
      </c>
      <c r="G159" s="275">
        <v>3716</v>
      </c>
      <c r="H159" s="276">
        <f t="shared" si="2"/>
        <v>4422625</v>
      </c>
      <c r="I159" s="280"/>
    </row>
    <row r="160" spans="1:9" ht="13.15" customHeight="1" x14ac:dyDescent="0.3">
      <c r="A160" s="121"/>
      <c r="B160" s="124"/>
      <c r="C160" s="22" t="s">
        <v>32</v>
      </c>
      <c r="D160" s="274">
        <v>157344</v>
      </c>
      <c r="E160" s="274">
        <v>438045</v>
      </c>
      <c r="F160" s="274">
        <v>3847369</v>
      </c>
      <c r="G160" s="275">
        <v>4339</v>
      </c>
      <c r="H160" s="276">
        <f t="shared" si="2"/>
        <v>4447097</v>
      </c>
      <c r="I160" s="280"/>
    </row>
    <row r="161" spans="1:9" ht="13.15" customHeight="1" x14ac:dyDescent="0.3">
      <c r="A161" s="121"/>
      <c r="B161" s="125"/>
      <c r="C161" s="22" t="s">
        <v>33</v>
      </c>
      <c r="D161" s="274">
        <v>159289</v>
      </c>
      <c r="E161" s="274">
        <v>411841</v>
      </c>
      <c r="F161" s="274">
        <v>3898878</v>
      </c>
      <c r="G161" s="275">
        <v>5878</v>
      </c>
      <c r="H161" s="276">
        <f t="shared" si="2"/>
        <v>4475886</v>
      </c>
      <c r="I161" s="280"/>
    </row>
    <row r="162" spans="1:9" ht="13.15" customHeight="1" x14ac:dyDescent="0.3">
      <c r="A162" s="121"/>
      <c r="B162" s="125"/>
      <c r="C162" s="22" t="s">
        <v>34</v>
      </c>
      <c r="D162" s="274">
        <v>146396</v>
      </c>
      <c r="E162" s="274">
        <v>374756</v>
      </c>
      <c r="F162" s="274">
        <v>3954084</v>
      </c>
      <c r="G162" s="275">
        <v>5938</v>
      </c>
      <c r="H162" s="276">
        <f t="shared" si="2"/>
        <v>4481174</v>
      </c>
      <c r="I162" s="280"/>
    </row>
    <row r="163" spans="1:9" ht="13.15" customHeight="1" x14ac:dyDescent="0.3">
      <c r="A163" s="121"/>
      <c r="B163" s="124"/>
      <c r="C163" s="22" t="s">
        <v>35</v>
      </c>
      <c r="D163" s="274">
        <v>142781</v>
      </c>
      <c r="E163" s="274">
        <v>358997</v>
      </c>
      <c r="F163" s="274">
        <v>3996008</v>
      </c>
      <c r="G163" s="275">
        <v>6091</v>
      </c>
      <c r="H163" s="276">
        <f t="shared" ref="H163:H167" si="3">SUM(D163:G163)</f>
        <v>4503877</v>
      </c>
      <c r="I163" s="280"/>
    </row>
    <row r="164" spans="1:9" ht="13.15" customHeight="1" x14ac:dyDescent="0.3">
      <c r="A164" s="121"/>
      <c r="B164" s="125"/>
      <c r="C164" s="22" t="s">
        <v>36</v>
      </c>
      <c r="D164" s="274">
        <v>138291</v>
      </c>
      <c r="E164" s="274">
        <v>308684</v>
      </c>
      <c r="F164" s="274">
        <v>4070827</v>
      </c>
      <c r="G164" s="275">
        <v>6230</v>
      </c>
      <c r="H164" s="276">
        <f t="shared" si="3"/>
        <v>4524032</v>
      </c>
      <c r="I164" s="280"/>
    </row>
    <row r="165" spans="1:9" ht="13.15" customHeight="1" thickBot="1" x14ac:dyDescent="0.35">
      <c r="A165" s="121"/>
      <c r="B165" s="127"/>
      <c r="C165" s="27" t="s">
        <v>37</v>
      </c>
      <c r="D165" s="277">
        <v>110535</v>
      </c>
      <c r="E165" s="277">
        <v>247449</v>
      </c>
      <c r="F165" s="277">
        <v>4097299</v>
      </c>
      <c r="G165" s="278">
        <v>4929</v>
      </c>
      <c r="H165" s="279">
        <f t="shared" si="3"/>
        <v>4460212</v>
      </c>
      <c r="I165" s="280"/>
    </row>
    <row r="166" spans="1:9" ht="13.15" customHeight="1" x14ac:dyDescent="0.3">
      <c r="A166" s="121"/>
      <c r="B166" s="123">
        <v>2023</v>
      </c>
      <c r="C166" s="21" t="s">
        <v>38</v>
      </c>
      <c r="D166" s="271">
        <v>107804</v>
      </c>
      <c r="E166" s="271">
        <v>228866</v>
      </c>
      <c r="F166" s="271">
        <v>4086242</v>
      </c>
      <c r="G166" s="272">
        <v>5065</v>
      </c>
      <c r="H166" s="273">
        <f t="shared" si="3"/>
        <v>4427977</v>
      </c>
      <c r="I166" s="280"/>
    </row>
    <row r="167" spans="1:9" ht="13.15" customHeight="1" x14ac:dyDescent="0.3">
      <c r="A167" s="121"/>
      <c r="B167" s="125"/>
      <c r="C167" s="22" t="s">
        <v>39</v>
      </c>
      <c r="D167" s="274">
        <v>106807</v>
      </c>
      <c r="E167" s="274">
        <v>223664</v>
      </c>
      <c r="F167" s="274">
        <v>4092381</v>
      </c>
      <c r="G167" s="275">
        <v>4981</v>
      </c>
      <c r="H167" s="276">
        <f t="shared" si="3"/>
        <v>4427833</v>
      </c>
      <c r="I167" s="280"/>
    </row>
    <row r="168" spans="1:9" ht="13.15" customHeight="1" x14ac:dyDescent="0.3">
      <c r="A168" s="121"/>
      <c r="B168" s="124"/>
      <c r="C168" s="22" t="s">
        <v>40</v>
      </c>
      <c r="D168" s="274">
        <v>104901</v>
      </c>
      <c r="E168" s="274">
        <v>178677</v>
      </c>
      <c r="F168" s="274">
        <v>4184690</v>
      </c>
      <c r="G168" s="275">
        <v>5378</v>
      </c>
      <c r="H168" s="276">
        <f t="shared" ref="H168:H178" si="4">SUM(D168:G168)</f>
        <v>4473646</v>
      </c>
      <c r="I168" s="280"/>
    </row>
    <row r="169" spans="1:9" ht="13.15" customHeight="1" x14ac:dyDescent="0.3">
      <c r="A169" s="121"/>
      <c r="B169" s="124"/>
      <c r="C169" s="22" t="s">
        <v>41</v>
      </c>
      <c r="D169" s="274">
        <v>98394</v>
      </c>
      <c r="E169" s="274">
        <v>173655</v>
      </c>
      <c r="F169" s="274">
        <v>4195427</v>
      </c>
      <c r="G169" s="275">
        <v>5467</v>
      </c>
      <c r="H169" s="276">
        <f t="shared" si="4"/>
        <v>4472943</v>
      </c>
      <c r="I169" s="280"/>
    </row>
    <row r="170" spans="1:9" ht="13.15" customHeight="1" x14ac:dyDescent="0.3">
      <c r="A170" s="121"/>
      <c r="B170" s="124"/>
      <c r="C170" s="22" t="s">
        <v>42</v>
      </c>
      <c r="D170" s="274">
        <v>94890</v>
      </c>
      <c r="E170" s="274">
        <v>171816</v>
      </c>
      <c r="F170" s="274">
        <v>4190497</v>
      </c>
      <c r="G170" s="275">
        <v>5635</v>
      </c>
      <c r="H170" s="276">
        <f t="shared" si="4"/>
        <v>4462838</v>
      </c>
      <c r="I170" s="280"/>
    </row>
    <row r="171" spans="1:9" ht="13.15" customHeight="1" x14ac:dyDescent="0.3">
      <c r="A171" s="121"/>
      <c r="B171" s="124"/>
      <c r="C171" s="22" t="s">
        <v>43</v>
      </c>
      <c r="D171" s="274">
        <v>90937</v>
      </c>
      <c r="E171" s="274">
        <v>168458</v>
      </c>
      <c r="F171" s="274">
        <v>4194497</v>
      </c>
      <c r="G171" s="275">
        <v>5950</v>
      </c>
      <c r="H171" s="276">
        <f t="shared" si="4"/>
        <v>4459842</v>
      </c>
      <c r="I171" s="280"/>
    </row>
    <row r="172" spans="1:9" ht="13.15" customHeight="1" x14ac:dyDescent="0.3">
      <c r="A172" s="121"/>
      <c r="B172" s="124"/>
      <c r="C172" s="22" t="s">
        <v>32</v>
      </c>
      <c r="D172" s="274">
        <v>87125</v>
      </c>
      <c r="E172" s="274">
        <v>165973</v>
      </c>
      <c r="F172" s="274">
        <v>4202752</v>
      </c>
      <c r="G172" s="275">
        <v>5981</v>
      </c>
      <c r="H172" s="276">
        <f t="shared" si="4"/>
        <v>4461831</v>
      </c>
      <c r="I172" s="280"/>
    </row>
    <row r="173" spans="1:9" ht="13.15" customHeight="1" x14ac:dyDescent="0.3">
      <c r="A173" s="121"/>
      <c r="B173" s="125"/>
      <c r="C173" s="22" t="s">
        <v>33</v>
      </c>
      <c r="D173" s="274">
        <v>82981</v>
      </c>
      <c r="E173" s="274">
        <v>152277</v>
      </c>
      <c r="F173" s="274">
        <v>4262313</v>
      </c>
      <c r="G173" s="275">
        <v>6130</v>
      </c>
      <c r="H173" s="276">
        <f t="shared" si="4"/>
        <v>4503701</v>
      </c>
      <c r="I173" s="280"/>
    </row>
    <row r="174" spans="1:9" ht="13.15" customHeight="1" x14ac:dyDescent="0.3">
      <c r="A174" s="121"/>
      <c r="B174" s="124"/>
      <c r="C174" s="22" t="s">
        <v>34</v>
      </c>
      <c r="D174" s="274">
        <v>79380</v>
      </c>
      <c r="E174" s="274">
        <v>152031</v>
      </c>
      <c r="F174" s="274">
        <v>4269603</v>
      </c>
      <c r="G174" s="275">
        <v>6255</v>
      </c>
      <c r="H174" s="276">
        <f t="shared" si="4"/>
        <v>4507269</v>
      </c>
      <c r="I174" s="280"/>
    </row>
    <row r="175" spans="1:9" ht="13.15" customHeight="1" x14ac:dyDescent="0.3">
      <c r="A175" s="121"/>
      <c r="B175" s="124"/>
      <c r="C175" s="22" t="s">
        <v>35</v>
      </c>
      <c r="D175" s="274">
        <v>75306</v>
      </c>
      <c r="E175" s="274">
        <v>151113</v>
      </c>
      <c r="F175" s="274">
        <v>4288106</v>
      </c>
      <c r="G175" s="275">
        <v>6436</v>
      </c>
      <c r="H175" s="276">
        <f t="shared" si="4"/>
        <v>4520961</v>
      </c>
      <c r="I175" s="280"/>
    </row>
    <row r="176" spans="1:9" ht="13.15" customHeight="1" x14ac:dyDescent="0.3">
      <c r="A176" s="121"/>
      <c r="B176" s="22"/>
      <c r="C176" s="22" t="s">
        <v>36</v>
      </c>
      <c r="D176" s="274">
        <v>70418</v>
      </c>
      <c r="E176" s="274">
        <v>159389</v>
      </c>
      <c r="F176" s="274">
        <v>4286982</v>
      </c>
      <c r="G176" s="275">
        <v>6738</v>
      </c>
      <c r="H176" s="276">
        <f t="shared" si="4"/>
        <v>4523527</v>
      </c>
      <c r="I176" s="280"/>
    </row>
    <row r="177" spans="1:9" ht="13.15" customHeight="1" thickBot="1" x14ac:dyDescent="0.35">
      <c r="A177" s="121"/>
      <c r="B177" s="126"/>
      <c r="C177" s="27" t="s">
        <v>37</v>
      </c>
      <c r="D177" s="277">
        <v>66238</v>
      </c>
      <c r="E177" s="277">
        <v>159480</v>
      </c>
      <c r="F177" s="277">
        <v>4291970</v>
      </c>
      <c r="G177" s="278">
        <v>6891</v>
      </c>
      <c r="H177" s="279">
        <f t="shared" si="4"/>
        <v>4524579</v>
      </c>
      <c r="I177" s="280"/>
    </row>
    <row r="178" spans="1:9" ht="13.15" customHeight="1" x14ac:dyDescent="0.3">
      <c r="A178" s="121"/>
      <c r="B178" s="123">
        <v>2024</v>
      </c>
      <c r="C178" s="21" t="s">
        <v>38</v>
      </c>
      <c r="D178" s="271">
        <v>62449</v>
      </c>
      <c r="E178" s="271">
        <v>160156</v>
      </c>
      <c r="F178" s="271">
        <v>4298500</v>
      </c>
      <c r="G178" s="272">
        <v>7216</v>
      </c>
      <c r="H178" s="273">
        <f t="shared" si="4"/>
        <v>4528321</v>
      </c>
      <c r="I178" s="280"/>
    </row>
    <row r="179" spans="1:9" ht="13.15" customHeight="1" x14ac:dyDescent="0.3">
      <c r="A179" s="121"/>
      <c r="B179" s="124"/>
      <c r="C179" s="22" t="s">
        <v>39</v>
      </c>
      <c r="D179" s="274">
        <v>59431</v>
      </c>
      <c r="E179" s="274">
        <v>160038</v>
      </c>
      <c r="F179" s="274">
        <v>4295869</v>
      </c>
      <c r="G179" s="275">
        <v>7384</v>
      </c>
      <c r="H179" s="276">
        <f t="shared" ref="H179:H190" si="5">SUM(D179:G179)</f>
        <v>4522722</v>
      </c>
      <c r="I179" s="280"/>
    </row>
    <row r="180" spans="1:9" ht="13.15" customHeight="1" x14ac:dyDescent="0.3">
      <c r="A180" s="121"/>
      <c r="B180" s="124"/>
      <c r="C180" s="22" t="s">
        <v>40</v>
      </c>
      <c r="D180" s="274">
        <v>57609</v>
      </c>
      <c r="E180" s="274">
        <v>160727</v>
      </c>
      <c r="F180" s="274">
        <v>4322219</v>
      </c>
      <c r="G180" s="275">
        <v>7504</v>
      </c>
      <c r="H180" s="276">
        <f t="shared" si="5"/>
        <v>4548059</v>
      </c>
      <c r="I180" s="280"/>
    </row>
    <row r="181" spans="1:9" ht="13.15" customHeight="1" x14ac:dyDescent="0.3">
      <c r="A181" s="121"/>
      <c r="B181" s="124"/>
      <c r="C181" s="22" t="s">
        <v>41</v>
      </c>
      <c r="D181" s="274">
        <v>55772</v>
      </c>
      <c r="E181" s="274">
        <v>159552</v>
      </c>
      <c r="F181" s="274">
        <v>4353941</v>
      </c>
      <c r="G181" s="275">
        <v>8472</v>
      </c>
      <c r="H181" s="276">
        <f t="shared" si="5"/>
        <v>4577737</v>
      </c>
      <c r="I181" s="280"/>
    </row>
    <row r="182" spans="1:9" ht="13.15" customHeight="1" x14ac:dyDescent="0.3">
      <c r="A182" s="121"/>
      <c r="B182" s="124"/>
      <c r="C182" s="22" t="s">
        <v>42</v>
      </c>
      <c r="D182" s="274">
        <v>53989</v>
      </c>
      <c r="E182" s="274">
        <v>158667</v>
      </c>
      <c r="F182" s="274">
        <v>4374353</v>
      </c>
      <c r="G182" s="275">
        <v>9280</v>
      </c>
      <c r="H182" s="276">
        <f t="shared" si="5"/>
        <v>4596289</v>
      </c>
      <c r="I182" s="280"/>
    </row>
    <row r="183" spans="1:9" ht="13.15" customHeight="1" x14ac:dyDescent="0.3">
      <c r="A183" s="121"/>
      <c r="B183" s="124"/>
      <c r="C183" s="22" t="s">
        <v>43</v>
      </c>
      <c r="D183" s="274">
        <v>52960</v>
      </c>
      <c r="E183" s="274">
        <v>158608</v>
      </c>
      <c r="F183" s="274">
        <v>4388964</v>
      </c>
      <c r="G183" s="275">
        <v>10308</v>
      </c>
      <c r="H183" s="276">
        <f t="shared" si="5"/>
        <v>4610840</v>
      </c>
      <c r="I183" s="280"/>
    </row>
    <row r="184" spans="1:9" ht="13.15" customHeight="1" x14ac:dyDescent="0.3">
      <c r="A184" s="121"/>
      <c r="B184" s="124"/>
      <c r="C184" s="22" t="s">
        <v>32</v>
      </c>
      <c r="D184" s="274">
        <v>51323</v>
      </c>
      <c r="E184" s="274">
        <v>156804</v>
      </c>
      <c r="F184" s="274">
        <v>4400113</v>
      </c>
      <c r="G184" s="275">
        <v>11820</v>
      </c>
      <c r="H184" s="276">
        <f t="shared" si="5"/>
        <v>4620060</v>
      </c>
      <c r="I184" s="280"/>
    </row>
    <row r="185" spans="1:9" ht="13.15" customHeight="1" x14ac:dyDescent="0.3">
      <c r="A185" s="121"/>
      <c r="B185" s="124"/>
      <c r="C185" s="22" t="s">
        <v>33</v>
      </c>
      <c r="D185" s="274">
        <v>49632</v>
      </c>
      <c r="E185" s="274">
        <v>158698</v>
      </c>
      <c r="F185" s="274">
        <v>4420730</v>
      </c>
      <c r="G185" s="275">
        <v>16719</v>
      </c>
      <c r="H185" s="276">
        <f t="shared" si="5"/>
        <v>4645779</v>
      </c>
      <c r="I185" s="280"/>
    </row>
    <row r="186" spans="1:9" ht="13.15" customHeight="1" x14ac:dyDescent="0.3">
      <c r="A186" s="121"/>
      <c r="B186" s="124"/>
      <c r="C186" s="22" t="s">
        <v>34</v>
      </c>
      <c r="D186" s="274">
        <v>48677</v>
      </c>
      <c r="E186" s="274">
        <v>162129</v>
      </c>
      <c r="F186" s="274">
        <v>4425353</v>
      </c>
      <c r="G186" s="275">
        <v>14832</v>
      </c>
      <c r="H186" s="276">
        <f t="shared" si="5"/>
        <v>4650991</v>
      </c>
      <c r="I186" s="280"/>
    </row>
    <row r="187" spans="1:9" ht="13.15" customHeight="1" x14ac:dyDescent="0.3">
      <c r="A187" s="121"/>
      <c r="B187" s="22"/>
      <c r="C187" s="22" t="s">
        <v>35</v>
      </c>
      <c r="D187" s="274">
        <v>33859</v>
      </c>
      <c r="E187" s="274">
        <v>144259</v>
      </c>
      <c r="F187" s="274">
        <v>4480119</v>
      </c>
      <c r="G187" s="275">
        <v>7885</v>
      </c>
      <c r="H187" s="276">
        <f t="shared" si="5"/>
        <v>4666122</v>
      </c>
      <c r="I187" s="280"/>
    </row>
    <row r="188" spans="1:9" ht="13.15" customHeight="1" x14ac:dyDescent="0.3">
      <c r="A188" s="121"/>
      <c r="B188" s="22"/>
      <c r="C188" s="22" t="s">
        <v>36</v>
      </c>
      <c r="D188" s="274">
        <v>32382</v>
      </c>
      <c r="E188" s="274">
        <v>141430</v>
      </c>
      <c r="F188" s="274">
        <v>4482500</v>
      </c>
      <c r="G188" s="275">
        <v>8639</v>
      </c>
      <c r="H188" s="276">
        <f t="shared" si="5"/>
        <v>4664951</v>
      </c>
      <c r="I188" s="280"/>
    </row>
    <row r="189" spans="1:9" ht="13.15" customHeight="1" thickBot="1" x14ac:dyDescent="0.35">
      <c r="A189" s="121"/>
      <c r="B189" s="126"/>
      <c r="C189" s="27" t="s">
        <v>37</v>
      </c>
      <c r="D189" s="277">
        <v>30905</v>
      </c>
      <c r="E189" s="277">
        <v>140983</v>
      </c>
      <c r="F189" s="277">
        <v>4509486</v>
      </c>
      <c r="G189" s="278">
        <v>9517</v>
      </c>
      <c r="H189" s="279">
        <f t="shared" si="5"/>
        <v>4690891</v>
      </c>
      <c r="I189" s="280"/>
    </row>
    <row r="190" spans="1:9" ht="13.15" customHeight="1" x14ac:dyDescent="0.3">
      <c r="A190" s="121"/>
      <c r="B190" s="123">
        <v>2025</v>
      </c>
      <c r="C190" s="21" t="s">
        <v>38</v>
      </c>
      <c r="D190" s="271">
        <v>29395</v>
      </c>
      <c r="E190" s="271">
        <v>143165</v>
      </c>
      <c r="F190" s="271">
        <v>4493434</v>
      </c>
      <c r="G190" s="272">
        <v>9974</v>
      </c>
      <c r="H190" s="273">
        <f t="shared" si="5"/>
        <v>4675968</v>
      </c>
      <c r="I190" s="280"/>
    </row>
    <row r="191" spans="1:9" ht="13.15" customHeight="1" x14ac:dyDescent="0.3">
      <c r="A191" s="121"/>
      <c r="B191" s="124"/>
      <c r="C191" s="22" t="s">
        <v>39</v>
      </c>
      <c r="D191" s="274">
        <v>27982</v>
      </c>
      <c r="E191" s="274">
        <v>142629</v>
      </c>
      <c r="F191" s="274">
        <v>4528432</v>
      </c>
      <c r="G191" s="275">
        <v>10279</v>
      </c>
      <c r="H191" s="276">
        <f t="shared" ref="H191:H192" si="6">SUM(D191:G191)</f>
        <v>4709322</v>
      </c>
      <c r="I191" s="280"/>
    </row>
    <row r="192" spans="1:9" ht="13.15" customHeight="1" thickBot="1" x14ac:dyDescent="0.35">
      <c r="A192" s="121"/>
      <c r="B192" s="126"/>
      <c r="C192" s="27" t="s">
        <v>40</v>
      </c>
      <c r="D192" s="277">
        <v>27451</v>
      </c>
      <c r="E192" s="277">
        <v>145132</v>
      </c>
      <c r="F192" s="277">
        <v>4533344</v>
      </c>
      <c r="G192" s="278">
        <v>10558</v>
      </c>
      <c r="H192" s="279">
        <f t="shared" si="6"/>
        <v>4716485</v>
      </c>
      <c r="I192" s="280"/>
    </row>
    <row r="193" spans="1:8" ht="13" thickBot="1" x14ac:dyDescent="0.3">
      <c r="A193" s="121"/>
      <c r="B193" s="122"/>
    </row>
    <row r="194" spans="1:8" ht="13" thickBot="1" x14ac:dyDescent="0.3">
      <c r="A194" s="121"/>
      <c r="B194" s="267" t="str">
        <f>VAR</f>
        <v>VAR. MAR.24-MAR.25</v>
      </c>
      <c r="C194" s="192"/>
      <c r="D194" s="190">
        <f>+D192/D180-1</f>
        <v>-0.52349459285875466</v>
      </c>
      <c r="E194" s="190">
        <f>+E192/E180-1</f>
        <v>-9.7027879572193831E-2</v>
      </c>
      <c r="F194" s="190">
        <f>+F192/F180-1</f>
        <v>4.8846437443359481E-2</v>
      </c>
      <c r="G194" s="190">
        <f>+G192/G180-1</f>
        <v>0.40698294243070365</v>
      </c>
      <c r="H194" s="191">
        <f>+H192/H180-1</f>
        <v>3.7032501117509664E-2</v>
      </c>
    </row>
    <row r="195" spans="1:8" ht="13" thickBot="1" x14ac:dyDescent="0.3">
      <c r="A195" s="121"/>
      <c r="B195" s="216" t="str">
        <f>"PART. TRAMO-VELOC. "&amp;RIGHT(VAR,6)</f>
        <v>PART. TRAMO-VELOC. MAR.25</v>
      </c>
      <c r="C195" s="217"/>
      <c r="D195" s="190">
        <f>D192/$H$192</f>
        <v>5.8202241711783247E-3</v>
      </c>
      <c r="E195" s="190">
        <f t="shared" ref="E195:H195" si="7">E192/$H$192</f>
        <v>3.0771220516973976E-2</v>
      </c>
      <c r="F195" s="190">
        <f t="shared" si="7"/>
        <v>0.9611700238631099</v>
      </c>
      <c r="G195" s="190">
        <f t="shared" si="7"/>
        <v>2.238531448737778E-3</v>
      </c>
      <c r="H195" s="191">
        <f t="shared" si="7"/>
        <v>1</v>
      </c>
    </row>
    <row r="196" spans="1:8" ht="12.5" x14ac:dyDescent="0.25">
      <c r="A196" s="121"/>
      <c r="B196" s="122"/>
    </row>
    <row r="197" spans="1:8" ht="12.5" x14ac:dyDescent="0.25">
      <c r="A197" s="121"/>
      <c r="B197" s="25" t="s">
        <v>23</v>
      </c>
      <c r="C197" s="121"/>
    </row>
    <row r="198" spans="1:8" ht="12.5" x14ac:dyDescent="0.25">
      <c r="A198" s="121"/>
      <c r="B198" s="122"/>
    </row>
    <row r="199" spans="1:8" ht="12.5" x14ac:dyDescent="0.25">
      <c r="B199" s="129"/>
    </row>
    <row r="200" spans="1:8" ht="12.5" x14ac:dyDescent="0.25">
      <c r="B200" s="129"/>
    </row>
    <row r="201" spans="1:8" ht="12.5" x14ac:dyDescent="0.25">
      <c r="B201" s="129"/>
    </row>
    <row r="202" spans="1:8" ht="12.5" x14ac:dyDescent="0.25">
      <c r="B202" s="129"/>
    </row>
    <row r="203" spans="1:8" ht="12.5" x14ac:dyDescent="0.25">
      <c r="B203" s="129"/>
    </row>
    <row r="204" spans="1:8" ht="12.5" x14ac:dyDescent="0.25">
      <c r="B204" s="129"/>
    </row>
    <row r="205" spans="1:8" ht="12.5" x14ac:dyDescent="0.25">
      <c r="B205" s="129"/>
    </row>
    <row r="206" spans="1:8" ht="12.5" x14ac:dyDescent="0.25">
      <c r="B206" s="129"/>
    </row>
    <row r="207" spans="1:8" ht="12.5" x14ac:dyDescent="0.25">
      <c r="B207" s="129"/>
    </row>
    <row r="208" spans="1:8" ht="12.5" x14ac:dyDescent="0.25">
      <c r="B208" s="129"/>
    </row>
    <row r="209" spans="2:2" ht="12.5" x14ac:dyDescent="0.25">
      <c r="B209" s="129"/>
    </row>
    <row r="210" spans="2:2" ht="12.5" x14ac:dyDescent="0.25">
      <c r="B210" s="129"/>
    </row>
    <row r="211" spans="2:2" ht="12.5" x14ac:dyDescent="0.25"/>
    <row r="212" spans="2:2" ht="12.5" x14ac:dyDescent="0.25"/>
    <row r="213" spans="2:2" ht="12.5" x14ac:dyDescent="0.25"/>
    <row r="214" spans="2:2" ht="12.5" x14ac:dyDescent="0.25"/>
    <row r="215" spans="2:2" ht="12.5" x14ac:dyDescent="0.25"/>
    <row r="216" spans="2:2" ht="12.5" x14ac:dyDescent="0.25"/>
    <row r="217" spans="2:2" ht="12.5" x14ac:dyDescent="0.25"/>
    <row r="218" spans="2:2" ht="12.5" x14ac:dyDescent="0.25"/>
    <row r="219" spans="2:2" ht="12.5" x14ac:dyDescent="0.25"/>
    <row r="220" spans="2:2" ht="12.5" x14ac:dyDescent="0.25"/>
    <row r="221" spans="2:2" ht="12.5" x14ac:dyDescent="0.25"/>
    <row r="222" spans="2:2" ht="12.5" x14ac:dyDescent="0.25"/>
    <row r="223" spans="2:2" ht="12.5" x14ac:dyDescent="0.25"/>
    <row r="224" spans="2:2" ht="12.5" x14ac:dyDescent="0.25"/>
    <row r="225" ht="12.5" x14ac:dyDescent="0.25"/>
    <row r="226" ht="12.5" x14ac:dyDescent="0.25"/>
    <row r="227" ht="12.5" x14ac:dyDescent="0.25"/>
    <row r="228" ht="12.5" x14ac:dyDescent="0.25"/>
    <row r="229" ht="12.5" x14ac:dyDescent="0.25"/>
    <row r="230" ht="12.5" x14ac:dyDescent="0.25"/>
    <row r="231" ht="12.5" x14ac:dyDescent="0.25"/>
    <row r="232" ht="12.5" x14ac:dyDescent="0.25"/>
    <row r="233" ht="12.5" x14ac:dyDescent="0.25"/>
    <row r="234" ht="12.5" x14ac:dyDescent="0.25"/>
    <row r="235" ht="12.5" x14ac:dyDescent="0.25"/>
    <row r="236" ht="12.5" x14ac:dyDescent="0.25"/>
    <row r="237" ht="12.5" x14ac:dyDescent="0.25"/>
    <row r="238" ht="12.5" x14ac:dyDescent="0.25"/>
    <row r="239" ht="12.5" x14ac:dyDescent="0.25"/>
    <row r="240" ht="12.5" x14ac:dyDescent="0.25"/>
    <row r="241" ht="12.5" hidden="1" x14ac:dyDescent="0.25"/>
    <row r="242" ht="12.5" hidden="1" x14ac:dyDescent="0.25"/>
    <row r="243" ht="12.5" hidden="1" x14ac:dyDescent="0.25"/>
    <row r="244" ht="12.5" hidden="1" x14ac:dyDescent="0.25"/>
    <row r="245" ht="12.5" hidden="1" x14ac:dyDescent="0.25"/>
    <row r="246" ht="12.5" hidden="1" x14ac:dyDescent="0.25"/>
    <row r="247" ht="12.5" hidden="1" x14ac:dyDescent="0.25"/>
    <row r="248" ht="12.5" hidden="1" x14ac:dyDescent="0.25"/>
    <row r="249" ht="12.5" hidden="1" x14ac:dyDescent="0.25"/>
    <row r="250" ht="12.5" hidden="1" x14ac:dyDescent="0.25"/>
    <row r="251" ht="12.5" hidden="1" x14ac:dyDescent="0.25"/>
    <row r="252" ht="12.5" hidden="1" x14ac:dyDescent="0.25"/>
    <row r="253" ht="12.5" hidden="1" x14ac:dyDescent="0.25"/>
    <row r="254" ht="12.5" hidden="1" x14ac:dyDescent="0.25"/>
    <row r="255" ht="12.75" hidden="1" customHeight="1" x14ac:dyDescent="0.25"/>
    <row r="256" ht="12.75" hidden="1" customHeight="1" x14ac:dyDescent="0.25"/>
    <row r="257" ht="12.75" hidden="1" customHeight="1" x14ac:dyDescent="0.25"/>
    <row r="258" ht="12.75" hidden="1" customHeight="1" x14ac:dyDescent="0.25"/>
    <row r="259" ht="12.75" hidden="1" customHeight="1" x14ac:dyDescent="0.25"/>
    <row r="260" ht="12.75" hidden="1" customHeight="1" x14ac:dyDescent="0.25"/>
    <row r="261" ht="12.75" hidden="1" customHeight="1" x14ac:dyDescent="0.25"/>
    <row r="262" ht="12.75" hidden="1" customHeight="1" x14ac:dyDescent="0.25"/>
    <row r="263" ht="12.75" hidden="1" customHeight="1" x14ac:dyDescent="0.25"/>
    <row r="264" ht="12.75" hidden="1" customHeight="1" x14ac:dyDescent="0.25"/>
    <row r="265" ht="12.75" hidden="1" customHeight="1" x14ac:dyDescent="0.25"/>
    <row r="266" ht="12.75" hidden="1" customHeight="1" x14ac:dyDescent="0.25"/>
    <row r="267" ht="12.75" hidden="1" customHeight="1" x14ac:dyDescent="0.25"/>
    <row r="268" ht="12.75" hidden="1" customHeight="1" x14ac:dyDescent="0.25"/>
    <row r="269" ht="12.75" hidden="1" customHeight="1" x14ac:dyDescent="0.25"/>
    <row r="270" ht="12.75" hidden="1" customHeight="1" x14ac:dyDescent="0.25"/>
    <row r="271" ht="12.75" hidden="1" customHeight="1" x14ac:dyDescent="0.25"/>
    <row r="272" ht="12.75" hidden="1" customHeight="1" x14ac:dyDescent="0.25"/>
    <row r="273" ht="12.75" hidden="1" customHeight="1" x14ac:dyDescent="0.25"/>
    <row r="274" ht="12.75" hidden="1" customHeight="1" x14ac:dyDescent="0.25"/>
    <row r="275" ht="12.75" hidden="1" customHeight="1" x14ac:dyDescent="0.25"/>
    <row r="276" ht="12.75" hidden="1" customHeight="1" x14ac:dyDescent="0.25"/>
    <row r="277" ht="12.75" hidden="1" customHeight="1" x14ac:dyDescent="0.25"/>
    <row r="278" ht="12.75" hidden="1" customHeight="1" x14ac:dyDescent="0.25"/>
    <row r="279" ht="12.75" hidden="1" customHeight="1" x14ac:dyDescent="0.25"/>
    <row r="280" ht="12.75" hidden="1" customHeight="1" x14ac:dyDescent="0.25"/>
    <row r="281" ht="12.75" hidden="1" customHeight="1" x14ac:dyDescent="0.25"/>
    <row r="282" ht="12.75" hidden="1" customHeight="1" x14ac:dyDescent="0.25"/>
    <row r="283" ht="12.75" hidden="1" customHeight="1" x14ac:dyDescent="0.25"/>
    <row r="284" ht="12.75" hidden="1" customHeight="1" x14ac:dyDescent="0.25"/>
    <row r="285" ht="12.75" hidden="1" customHeight="1" x14ac:dyDescent="0.25"/>
    <row r="286" ht="12.75" hidden="1" customHeight="1" x14ac:dyDescent="0.25"/>
    <row r="287" ht="12.75" hidden="1" customHeight="1" x14ac:dyDescent="0.25"/>
    <row r="288" ht="12.75" hidden="1" customHeight="1" x14ac:dyDescent="0.25"/>
    <row r="289" ht="12.75" hidden="1" customHeight="1" x14ac:dyDescent="0.25"/>
    <row r="290" ht="12.75" hidden="1" customHeight="1" x14ac:dyDescent="0.25"/>
    <row r="291" ht="12.75" hidden="1" customHeight="1" x14ac:dyDescent="0.25"/>
    <row r="292" ht="12.75" hidden="1" customHeight="1" x14ac:dyDescent="0.25"/>
    <row r="293" ht="12.75" hidden="1" customHeight="1" x14ac:dyDescent="0.25"/>
    <row r="294" ht="12.75" hidden="1" customHeight="1" x14ac:dyDescent="0.25"/>
    <row r="295" ht="12.75" hidden="1" customHeight="1" x14ac:dyDescent="0.25"/>
  </sheetData>
  <phoneticPr fontId="6" type="noConversion"/>
  <hyperlinks>
    <hyperlink ref="B6" location="ÍNDICE!A1" display="&lt;&lt; VOLVER" xr:uid="{00000000-0004-0000-0800-000000000000}"/>
    <hyperlink ref="B197" location="ÍNDICE!A1" display="&lt;&lt; VOLVER" xr:uid="{00000000-0004-0000-0800-000001000000}"/>
  </hyperlinks>
  <pageMargins left="0.75" right="0.75" top="1" bottom="1" header="0" footer="0"/>
  <pageSetup paperSize="9" scale="71" orientation="portrait" r:id="rId1"/>
  <headerFooter alignWithMargins="0"/>
  <ignoredErrors>
    <ignoredError sqref="H9:H16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3</vt:i4>
      </vt:variant>
    </vt:vector>
  </HeadingPairs>
  <TitlesOfParts>
    <vt:vector size="17" baseType="lpstr">
      <vt:lpstr>ÍNDICE</vt:lpstr>
      <vt:lpstr>7.1.CO_TOT_FIJAS</vt:lpstr>
      <vt:lpstr>7.3.Conex suscrip</vt:lpstr>
      <vt:lpstr>7.4.Co_RG</vt:lpstr>
      <vt:lpstr>7.7.CO_TEC_FIJAS</vt:lpstr>
      <vt:lpstr>7.7.1.CO_TEC_RG_EMP_FIJAS</vt:lpstr>
      <vt:lpstr>7.8.CO_PL_FIJAS</vt:lpstr>
      <vt:lpstr>7.9.CO_EMPR_FIJAS</vt:lpstr>
      <vt:lpstr>7.10.CO_ANCH_FIJAS</vt:lpstr>
      <vt:lpstr>7.11.CO_FIJAS_COMUNA</vt:lpstr>
      <vt:lpstr>7.11.1.CO_FIJAS_RES_COMUNA</vt:lpstr>
      <vt:lpstr>7.12.CO_FIJAS_CLI_OECD</vt:lpstr>
      <vt:lpstr>7.13.CO_FIJAS_TECN_OECD</vt:lpstr>
      <vt:lpstr>7.14.CO_FIJAS_SERV</vt:lpstr>
      <vt:lpstr>'7.1.CO_TOT_FIJAS'!Área_de_impresión</vt:lpstr>
      <vt:lpstr>ÍNDICE!Área_de_impresión</vt:lpstr>
      <vt:lpstr>VAR</vt:lpstr>
    </vt:vector>
  </TitlesOfParts>
  <Company>emg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Consultor ext-a</dc:creator>
  <cp:lastModifiedBy>Alejandro Vera</cp:lastModifiedBy>
  <dcterms:created xsi:type="dcterms:W3CDTF">2006-10-03T15:48:14Z</dcterms:created>
  <dcterms:modified xsi:type="dcterms:W3CDTF">2025-05-28T22:23:09Z</dcterms:modified>
</cp:coreProperties>
</file>